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codeName="ThisWorkbook"/>
  <mc:AlternateContent xmlns:mc="http://schemas.openxmlformats.org/markup-compatibility/2006">
    <mc:Choice Requires="x15">
      <x15ac:absPath xmlns:x15ac="http://schemas.microsoft.com/office/spreadsheetml/2010/11/ac" url="C:\Users\jhon.salcedo\Downloads\"/>
    </mc:Choice>
  </mc:AlternateContent>
  <xr:revisionPtr revIDLastSave="0" documentId="13_ncr:1_{0A336774-E2C1-4D86-864D-1F3BFA5E0704}" xr6:coauthVersionLast="47" xr6:coauthVersionMax="47" xr10:uidLastSave="{00000000-0000-0000-0000-000000000000}"/>
  <bookViews>
    <workbookView xWindow="-120" yWindow="-120" windowWidth="29040" windowHeight="15720" tabRatio="900" activeTab="2"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TRATAMIENTO'!$B$2:$X$37</definedName>
    <definedName name="_xlnm.Print_Area" localSheetId="0">CONTEXTO!$B$1:$F$18</definedName>
    <definedName name="_xlnm.Print_Area" localSheetId="2">EVALUACION!$B$1:$L$51</definedName>
    <definedName name="_xlnm.Print_Area" localSheetId="3">'EVALUACION CON CONTROLES'!$A$2:$Q$44</definedName>
    <definedName name="_xlnm.Print_Area" localSheetId="1">'IDENTIFICACION Y ANALISIS'!$B$2:$F$68</definedName>
    <definedName name="contratación">'IDENTIFICACION Y ANALISIS'!$B$39:$B$43</definedName>
    <definedName name="ejecución">'IDENTIFICACION Y ANALISIS'!$B$45:$B$68</definedName>
    <definedName name="OPCIONES">'ASIGNACION Y TRATAMIENTO'!$B$41:$B$43</definedName>
    <definedName name="planeación">'IDENTIFICACION Y ANALISIS'!$B$19:$B$29</definedName>
    <definedName name="selección">'IDENTIFICACION Y ANALISIS'!$B$31:$B$37</definedName>
    <definedName name="_xlnm.Print_Titles" localSheetId="4">'ASIGNACION Y TRATAMIENTO'!$2:$5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9" i="6" l="1"/>
  <c r="F18" i="6"/>
  <c r="E19" i="6"/>
  <c r="E18" i="6"/>
  <c r="F16" i="6"/>
  <c r="E16" i="6"/>
  <c r="N19" i="6"/>
  <c r="S19" i="6"/>
  <c r="T19" i="6"/>
  <c r="U19" i="6"/>
  <c r="V19" i="6"/>
  <c r="W19" i="6"/>
  <c r="X19" i="6"/>
  <c r="H19" i="6"/>
  <c r="I19" i="6"/>
  <c r="G19" i="6"/>
  <c r="I24" i="15"/>
  <c r="P19" i="6" s="1"/>
  <c r="B24" i="15"/>
  <c r="A24" i="15"/>
  <c r="D19" i="6" s="1"/>
  <c r="K24" i="11"/>
  <c r="L24" i="11" s="1"/>
  <c r="K19" i="6" s="1"/>
  <c r="J19" i="6" l="1"/>
  <c r="J24" i="15"/>
  <c r="K24" i="15" s="1"/>
  <c r="Q19" i="6"/>
  <c r="B17" i="15"/>
  <c r="F11" i="6"/>
  <c r="A6" i="15"/>
  <c r="A16" i="15"/>
  <c r="D11" i="6" s="1"/>
  <c r="B16" i="15"/>
  <c r="I16" i="15"/>
  <c r="A17" i="15"/>
  <c r="D12" i="6" s="1"/>
  <c r="I17" i="15"/>
  <c r="A18" i="15"/>
  <c r="D13" i="6" s="1"/>
  <c r="B18" i="15"/>
  <c r="H18" i="15"/>
  <c r="I18" i="15"/>
  <c r="P13" i="6" s="1"/>
  <c r="A19" i="15"/>
  <c r="D14" i="6" s="1"/>
  <c r="B19" i="15"/>
  <c r="H19" i="15"/>
  <c r="O14" i="6" s="1"/>
  <c r="I19" i="15"/>
  <c r="P14" i="6" s="1"/>
  <c r="A20" i="15"/>
  <c r="D15" i="6" s="1"/>
  <c r="B20" i="15"/>
  <c r="H20" i="15"/>
  <c r="I20" i="15"/>
  <c r="A21" i="15"/>
  <c r="D16" i="6" s="1"/>
  <c r="B21" i="15"/>
  <c r="H21" i="15"/>
  <c r="I21" i="15"/>
  <c r="P16" i="6" s="1"/>
  <c r="A22" i="15"/>
  <c r="D17" i="6" s="1"/>
  <c r="B22" i="15"/>
  <c r="H22" i="15"/>
  <c r="I22" i="15"/>
  <c r="P17" i="6" s="1"/>
  <c r="A23" i="15"/>
  <c r="D18" i="6" s="1"/>
  <c r="B23" i="15"/>
  <c r="I23" i="15"/>
  <c r="B6" i="6"/>
  <c r="G12" i="6"/>
  <c r="H12" i="6"/>
  <c r="I12" i="6"/>
  <c r="N12" i="6"/>
  <c r="S12" i="6"/>
  <c r="T12" i="6"/>
  <c r="U12" i="6"/>
  <c r="V12" i="6"/>
  <c r="W12" i="6"/>
  <c r="X12" i="6"/>
  <c r="G13" i="6"/>
  <c r="H13" i="6"/>
  <c r="I13" i="6"/>
  <c r="N13" i="6"/>
  <c r="S13" i="6"/>
  <c r="T13" i="6"/>
  <c r="U13" i="6"/>
  <c r="V13" i="6"/>
  <c r="W13" i="6"/>
  <c r="X13" i="6"/>
  <c r="G14" i="6"/>
  <c r="H14" i="6"/>
  <c r="I14" i="6"/>
  <c r="N14" i="6"/>
  <c r="S14" i="6"/>
  <c r="T14" i="6"/>
  <c r="U14" i="6"/>
  <c r="V14" i="6"/>
  <c r="W14" i="6"/>
  <c r="X14" i="6"/>
  <c r="G15" i="6"/>
  <c r="H15" i="6"/>
  <c r="I15" i="6"/>
  <c r="N15" i="6"/>
  <c r="S15" i="6"/>
  <c r="T15" i="6"/>
  <c r="U15" i="6"/>
  <c r="V15" i="6"/>
  <c r="W15" i="6"/>
  <c r="X15" i="6"/>
  <c r="G16" i="6"/>
  <c r="H16" i="6"/>
  <c r="I16" i="6"/>
  <c r="N16" i="6"/>
  <c r="S16" i="6"/>
  <c r="T16" i="6"/>
  <c r="U16" i="6"/>
  <c r="V16" i="6"/>
  <c r="W16" i="6"/>
  <c r="X16" i="6"/>
  <c r="G17" i="6"/>
  <c r="H17" i="6"/>
  <c r="I17" i="6"/>
  <c r="N17" i="6"/>
  <c r="S17" i="6"/>
  <c r="T17" i="6"/>
  <c r="U17" i="6"/>
  <c r="V17" i="6"/>
  <c r="W17" i="6"/>
  <c r="X17" i="6"/>
  <c r="G18" i="6"/>
  <c r="H18" i="6"/>
  <c r="I18" i="6"/>
  <c r="N18" i="6"/>
  <c r="S18" i="6"/>
  <c r="T18" i="6"/>
  <c r="U18" i="6"/>
  <c r="V18" i="6"/>
  <c r="W18" i="6"/>
  <c r="X18" i="6"/>
  <c r="P15" i="6"/>
  <c r="K16" i="11"/>
  <c r="J11" i="6" s="1"/>
  <c r="K23" i="11"/>
  <c r="L23" i="11" s="1"/>
  <c r="K18" i="6" s="1"/>
  <c r="K22" i="11"/>
  <c r="L22" i="11" s="1"/>
  <c r="K17" i="6" s="1"/>
  <c r="K21" i="11"/>
  <c r="L21" i="11" s="1"/>
  <c r="K16" i="6" s="1"/>
  <c r="K20" i="11"/>
  <c r="L20" i="11" s="1"/>
  <c r="K15" i="6" s="1"/>
  <c r="K19" i="11"/>
  <c r="L19" i="11" s="1"/>
  <c r="K14" i="6" s="1"/>
  <c r="K18" i="11"/>
  <c r="J13" i="6" s="1"/>
  <c r="K17" i="11"/>
  <c r="J12" i="6" s="1"/>
  <c r="X11" i="6"/>
  <c r="W11" i="6"/>
  <c r="V11" i="6"/>
  <c r="U11" i="6"/>
  <c r="T11" i="6"/>
  <c r="S11" i="6"/>
  <c r="N11" i="6"/>
  <c r="I11" i="6"/>
  <c r="H11" i="6"/>
  <c r="G11" i="6"/>
  <c r="J21" i="15" l="1"/>
  <c r="K21" i="15" s="1"/>
  <c r="O16" i="6"/>
  <c r="L18" i="11"/>
  <c r="K13" i="6" s="1"/>
  <c r="J17" i="15"/>
  <c r="K17" i="15" s="1"/>
  <c r="J19" i="15"/>
  <c r="K19" i="15" s="1"/>
  <c r="J20" i="15"/>
  <c r="K20" i="15" s="1"/>
  <c r="R15" i="6" s="1"/>
  <c r="J16" i="15"/>
  <c r="K16" i="15" s="1"/>
  <c r="J23" i="15"/>
  <c r="K23" i="15" s="1"/>
  <c r="J16" i="6"/>
  <c r="J18" i="15"/>
  <c r="K18" i="15" s="1"/>
  <c r="P18" i="6"/>
  <c r="J22" i="15"/>
  <c r="Q17" i="6" s="1"/>
  <c r="O15" i="6"/>
  <c r="O17" i="6"/>
  <c r="J17" i="6"/>
  <c r="L17" i="11"/>
  <c r="K12" i="6" s="1"/>
  <c r="E17" i="6"/>
  <c r="F17" i="6"/>
  <c r="E11" i="6"/>
  <c r="J15" i="6"/>
  <c r="E12" i="6"/>
  <c r="F12" i="6"/>
  <c r="F15" i="6"/>
  <c r="E15" i="6"/>
  <c r="F14" i="6"/>
  <c r="E14" i="6"/>
  <c r="E13" i="6"/>
  <c r="F13" i="6"/>
  <c r="L16" i="11"/>
  <c r="K11" i="6" s="1"/>
  <c r="J14" i="6"/>
  <c r="J18" i="6"/>
  <c r="Q15" i="6" l="1"/>
  <c r="Q13" i="6"/>
  <c r="Q14" i="6"/>
  <c r="K22" i="15"/>
  <c r="R17" i="6" s="1"/>
  <c r="R18" i="6" s="1"/>
  <c r="R19" i="6" s="1"/>
  <c r="R13" i="6"/>
  <c r="R14" i="6"/>
  <c r="Q16" i="6"/>
  <c r="R16" i="6"/>
  <c r="R11" i="6" l="1"/>
  <c r="R12" i="6"/>
</calcChain>
</file>

<file path=xl/sharedStrings.xml><?xml version="1.0" encoding="utf-8"?>
<sst xmlns="http://schemas.openxmlformats.org/spreadsheetml/2006/main" count="482" uniqueCount="203">
  <si>
    <t>MATRIZ DE RIESGOS EN CONTRATACIÓN</t>
  </si>
  <si>
    <t>ESTABLECER EL CONTEXTO</t>
  </si>
  <si>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(Aplica igual para contratos interadministrativos)
En este paso la Entidad Estatal debe identificar los aspectos que se mencionan a continuación y los posibles efectos adversos que estos pueden generar.</t>
  </si>
  <si>
    <r>
      <rPr>
        <b/>
        <u/>
        <sz val="12"/>
        <rFont val="Garamond"/>
        <family val="1"/>
      </rPr>
      <t>Partícipes del Proceso de Contratación:</t>
    </r>
    <r>
      <rPr>
        <b/>
        <sz val="12"/>
        <rFont val="Garamond"/>
        <family val="1"/>
      </rPr>
      <t xml:space="preserve"> </t>
    </r>
    <r>
      <rPr>
        <sz val="12"/>
        <rFont val="Garamond"/>
        <family val="1"/>
      </rPr>
      <t>Agentes externos (Organismos de control, veedurías ciudadanas), agentes internos (supervisores, funcionarios y demás usuarios).</t>
    </r>
    <r>
      <rPr>
        <b/>
        <sz val="12"/>
        <rFont val="Garamond"/>
        <family val="1"/>
      </rPr>
      <t xml:space="preserve"> </t>
    </r>
  </si>
  <si>
    <r>
      <t xml:space="preserve">Ciudadanía que se beneficia del Proceso de Contratación: </t>
    </r>
    <r>
      <rPr>
        <sz val="12"/>
        <rFont val="Garamond"/>
        <family val="1"/>
      </rPr>
      <t>Agentes internos (funcionarios, pasantes) y externos (contratistas, visitantes y usuarios externos en general)</t>
    </r>
  </si>
  <si>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Estudios previos), el área de Contratos de la Secretaría General (Etapa contractual), los evaluadores designados, idóneos y con experiencia en el tema.</t>
    </r>
  </si>
  <si>
    <r>
      <t>Suficiencia del presupuesto oficial del Proceso de Contratación:</t>
    </r>
    <r>
      <rPr>
        <sz val="12"/>
        <rFont val="Garamond"/>
        <family val="1"/>
      </rPr>
      <t xml:space="preserve"> De acuerdo al Plan de contratación para la vigencia (indique el año XXX), se estimaron los recursos necesarios para el desarrollo del proceso de la contratación, el cual tendrá el soporte presupuestal suficiente para su desarrollo.</t>
    </r>
  </si>
  <si>
    <r>
      <t xml:space="preserve">Condiciones geográficas y de acceso del lugar en el cual se debe cumplir el objeto del Proceso de Contratación: </t>
    </r>
    <r>
      <rPr>
        <sz val="12"/>
        <rFont val="Garamond"/>
        <family val="1"/>
      </rPr>
      <t>El suministro, obra o servicio se prestará principalmente en las Sedes de la Entidad, o en el lugar indicado en los estudios previos del proceso.</t>
    </r>
  </si>
  <si>
    <r>
      <t xml:space="preserve">Entorno socio ambiental: </t>
    </r>
    <r>
      <rPr>
        <sz val="12"/>
        <rFont val="Garamond"/>
        <family val="1"/>
      </rPr>
      <t>Si aplican</t>
    </r>
  </si>
  <si>
    <r>
      <t xml:space="preserve">Condiciones políticas: </t>
    </r>
    <r>
      <rPr>
        <sz val="12"/>
        <rFont val="Garamond"/>
        <family val="1"/>
      </rPr>
      <t>Si aplican</t>
    </r>
  </si>
  <si>
    <r>
      <t xml:space="preserve">Factores ambientales: </t>
    </r>
    <r>
      <rPr>
        <sz val="12"/>
        <rFont val="Garamond"/>
        <family val="1"/>
      </rPr>
      <t xml:space="preserve">El contratista debe manejar normas ambientales para el destino final de algunos repuestos que se retiran cuando se hace mantenimiento correctivo al sistema. </t>
    </r>
    <r>
      <rPr>
        <b/>
        <sz val="12"/>
        <rFont val="Garamond"/>
        <family val="1"/>
      </rPr>
      <t xml:space="preserve"> </t>
    </r>
  </si>
  <si>
    <r>
      <t xml:space="preserve">Sector del objeto del Proceso de Contratación y su mercado: </t>
    </r>
    <r>
      <rPr>
        <sz val="12"/>
        <rFont val="Garamond"/>
        <family val="1"/>
      </rPr>
      <t>Todos los clientes (entidades privadas, Estatales y Gubernamentales), alrededor en todo el Territorio Nacional Colombiano y el exterior, quienes solicitan equipos y servicios de seguridad y control de acceso, con niveles elevados de flujo peatonal.</t>
    </r>
  </si>
  <si>
    <r>
      <t xml:space="preserve">Normativa aplicable al objeto del Proceso de Contratación: </t>
    </r>
    <r>
      <rPr>
        <sz val="12"/>
        <rFont val="Garamond"/>
        <family val="1"/>
      </rPr>
      <t>En este espacio se debe indicar la misma justificación de la modalidad de selección que se incorpora en los Estudios Previos-</t>
    </r>
    <r>
      <rPr>
        <b/>
        <sz val="12"/>
        <rFont val="Garamond"/>
        <family val="1"/>
      </rPr>
      <t xml:space="preserve">
</t>
    </r>
  </si>
  <si>
    <r>
      <t xml:space="preserve">Experiencia propia y de otras Entidades Estatales en Procesos de Contratación del mismo tipo: </t>
    </r>
    <r>
      <rPr>
        <sz val="12"/>
        <rFont val="Garamond"/>
        <family val="1"/>
      </rPr>
      <t>-Explicar brevemente la experiencia de la Entidad en el tipo de contratación que se va a adelantar-, A manera de ejemplo se deja el siguiente texto que aplicaría en el caso de la contratación de los seguros: " La Entidad contrata anualmente el programa de seguros necesario para su funcionamiento, por lo cual es un proceso que ha sido adelantado de manera  permanente; así las cosas se cuenta con la experiencia adquirida en el adelantamiento de este tipo de procesos que ha sido la necesaria para prevenir circunstancias inesperadas y lograr el cumplimiento de los fines de la contratación".</t>
    </r>
  </si>
  <si>
    <t>MATRIZ DE RIESGOS DE CONTRATACIÓN</t>
  </si>
  <si>
    <t>DEFINICIONES</t>
  </si>
  <si>
    <r>
      <rPr>
        <b/>
        <sz val="12"/>
        <rFont val="Garamond"/>
        <family val="1"/>
      </rPr>
      <t>RIESGO:</t>
    </r>
    <r>
      <rPr>
        <sz val="10"/>
        <rFont val="Garamond"/>
        <family val="1"/>
      </rPr>
      <t xml:space="preserve"> </t>
    </r>
    <r>
      <rPr>
        <sz val="12"/>
        <rFont val="Garamond"/>
        <family val="1"/>
      </rPr>
      <t>evento que puede generar efectos adversos y de distinta magnitud en el logro de los objetivos del Proceso de Contratación o en la ejecución de un contrato</t>
    </r>
  </si>
  <si>
    <r>
      <t xml:space="preserve">RIESGOS PREVISIBLES: </t>
    </r>
    <r>
      <rPr>
        <sz val="12"/>
        <rFont val="Garamond"/>
        <family val="1"/>
      </rPr>
      <t>Son los posibles hechos o circunstancias que por la naturaleza del contrato y de la actividad a ejecutar es factible su ocurrencia.</t>
    </r>
  </si>
  <si>
    <r>
      <t xml:space="preserve">ETAPA DE PLANEACIÓN: </t>
    </r>
    <r>
      <rPr>
        <sz val="12"/>
        <rFont val="Garamond"/>
        <family val="1"/>
      </rPr>
      <t>Está comprendida entre la elaboración del Plan Anual de Adquisiciones y la fecha en la cual decide continuar o no con el Proceso de Contratación</t>
    </r>
  </si>
  <si>
    <r>
      <t xml:space="preserve">ETAPA DE SELECCIÓN: </t>
    </r>
    <r>
      <rPr>
        <sz val="12"/>
        <rFont val="Garamond"/>
        <family val="1"/>
      </rPr>
      <t>Está comprendida entre el acto de Apertura del Proceso de Contratación y la Adjudicación o la declaración de desierto del Proceso de Contratación</t>
    </r>
  </si>
  <si>
    <r>
      <t xml:space="preserve">ETAPA DE CONTRATACIÓN: </t>
    </r>
    <r>
      <rPr>
        <sz val="12"/>
        <rFont val="Garamond"/>
        <family val="1"/>
      </rPr>
      <t xml:space="preserve">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t>
    </r>
  </si>
  <si>
    <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</si>
  <si>
    <r>
      <t xml:space="preserve">RIESGO GENERAL: </t>
    </r>
    <r>
      <rPr>
        <sz val="12"/>
        <rFont val="Garamond"/>
        <family val="1"/>
      </rPr>
      <t>Es un riesgo de todos los procesos de contratación adelantados por la Entidad Estatal, por lo cual está presente en toda su actividad contractual.</t>
    </r>
  </si>
  <si>
    <r>
      <t xml:space="preserve">RIEGO ESPECIFICO: </t>
    </r>
    <r>
      <rPr>
        <sz val="12"/>
        <rFont val="Garamond"/>
        <family val="1"/>
      </rPr>
      <t>Es un riesgo propio del proceso de contratación objeto de análisis.</t>
    </r>
  </si>
  <si>
    <t>INSTRUCCIONES PARA LA IDENTIFICACIÓN,  ANALISIS, EVALUACIÓN , ASIGNACIÓN Y TRATAMIENTO DE RIESGOS EN LA CONTRATACIÓN</t>
  </si>
  <si>
    <t xml:space="preserve">1) Identifique los riesgos previsibles que le apliquen al objeto contractual que se adelante; En caso de identificar otro riesgo inclúyalo en la proforma e informe al Área de Contratos de la Secretaría General para que sea actualizada en el SIG. </t>
  </si>
  <si>
    <t>ETAPAS</t>
  </si>
  <si>
    <t>CLASE</t>
  </si>
  <si>
    <t>FUENTE</t>
  </si>
  <si>
    <t>TIPO</t>
  </si>
  <si>
    <t>PLANEACIÓN</t>
  </si>
  <si>
    <t>Inadecuada escogencia de la modalidad de contratación</t>
  </si>
  <si>
    <t>Operacionales</t>
  </si>
  <si>
    <t xml:space="preserve">Requisitos habilitantes inapropiados para el proceso de selección </t>
  </si>
  <si>
    <t>Inadecuado análisis  económico estimativo del valor del contrato</t>
  </si>
  <si>
    <t>Economicos</t>
  </si>
  <si>
    <t xml:space="preserve">Inadecuada  descripción del bien o servicio requerido </t>
  </si>
  <si>
    <t>Inadecuada elaboración de estudios y diseños</t>
  </si>
  <si>
    <t>Requisitos habilitantes que impidan la selección objetiva</t>
  </si>
  <si>
    <t xml:space="preserve">Falta de profundidad en el estudio de sector no identificandose claramente aspectos de oferta y demanda </t>
  </si>
  <si>
    <t>Ausencia de fundamentación de la justificación y conveniencia de la contratación</t>
  </si>
  <si>
    <t>Inadecuada identificación de las condiciones contractuales</t>
  </si>
  <si>
    <t>No aprobación o demoras en la expedición vigencias futuras</t>
  </si>
  <si>
    <t>Apertura de procesos sin disponibilidad  presupuestal</t>
  </si>
  <si>
    <t>SELECCIÓN</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</si>
  <si>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</si>
  <si>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</si>
  <si>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</si>
  <si>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 la contratación</t>
  </si>
  <si>
    <t>No publicación de la documentación del proceso de selección en el SECOP</t>
  </si>
  <si>
    <t>Confabulacion de los proponentes (Colusión)</t>
  </si>
  <si>
    <t>Selección de ofertas con precios  artificialmente bajos.</t>
  </si>
  <si>
    <t>CONTRATACIÓN</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</si>
  <si>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</si>
  <si>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</si>
  <si>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</si>
  <si>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Presentación de reclamos de terceros sobre la selección del oferente que retrasen el perfeccionamiento del contrato.</t>
  </si>
  <si>
    <t>EJECUCIÓN</t>
  </si>
  <si>
    <t>Fluctuaciones del valor de la moneda</t>
  </si>
  <si>
    <t>Cambio de precios en factores de producción.</t>
  </si>
  <si>
    <t>Variación de los precios del mercado</t>
  </si>
  <si>
    <t>Factores políticos o macroeconómicos.</t>
  </si>
  <si>
    <t>Sociales o Políticos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</si>
  <si>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</si>
  <si>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</si>
  <si>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</si>
  <si>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</si>
  <si>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 en la instalación de equipos</t>
  </si>
  <si>
    <t>Defectos en los equipos.</t>
  </si>
  <si>
    <t>Daños a los equipos objeto de mantenimiento y/o otros bienes</t>
  </si>
  <si>
    <t>Imposición de nuevos tributos</t>
  </si>
  <si>
    <t>Regulatorios</t>
  </si>
  <si>
    <t>Imposición de nuevos trámites o permisos</t>
  </si>
  <si>
    <t>Cambios en el marco regulatorio o normatividad aplicable al proyecto.</t>
  </si>
  <si>
    <t>Variación de tasas o tarifas</t>
  </si>
  <si>
    <t>Financieros</t>
  </si>
  <si>
    <t>Demora en el inicio previsto para la ejecución de la obra</t>
  </si>
  <si>
    <t>Fuentes de materiales</t>
  </si>
  <si>
    <t>Programación de obra</t>
  </si>
  <si>
    <t>Calidad  de  las  obras</t>
  </si>
  <si>
    <t>Nuevos desarrollos técnologicos o estandares que influyen en la ejecución del contrato</t>
  </si>
  <si>
    <t>Técnologicos</t>
  </si>
  <si>
    <t>Obsolecencia técnologica</t>
  </si>
  <si>
    <t>Riesgo   geológico</t>
  </si>
  <si>
    <t>De la naturaleza</t>
  </si>
  <si>
    <t>Eventos naturales tales como lluvias, inundaciones y sequias entre otros</t>
  </si>
  <si>
    <t>Incumplimiento derivado del trámite de los permisos con autoridades ambientales, la obtención de los mismos, paz y salvos</t>
  </si>
  <si>
    <t>Ambientales</t>
  </si>
  <si>
    <t>General</t>
  </si>
  <si>
    <t>Estatal</t>
  </si>
  <si>
    <t>Especifico</t>
  </si>
  <si>
    <t>Interno</t>
  </si>
  <si>
    <t>Externo</t>
  </si>
  <si>
    <t>1) Seleccione el tipo de calificación (Cualitativa ó Monetaria)</t>
  </si>
  <si>
    <t>2) Seleccione la(s) etapas  y los riesgos que aplican al objeto contractual</t>
  </si>
  <si>
    <t xml:space="preserve">3) Asigne la probabilidad de ocurrencia del riesgo, de conformidad con la tabla de probabilidad  </t>
  </si>
  <si>
    <t xml:space="preserve">4) Asigne el impacto que generaría la materialización del riesgo, de conformidad con la tabla de impacto </t>
  </si>
  <si>
    <t xml:space="preserve">5) Al realizar las anteriores actividades se obtendrá la calificación total y la valoración del riesgo (prioridad) , traslde al formato evaluación con controles, los que tengan un nivel de criticidad diferente a bajo. </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</si>
  <si>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</si>
  <si>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</si>
  <si>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</si>
  <si>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</si>
  <si>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</si>
  <si>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</si>
  <si>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</si>
  <si>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</si>
  <si>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</si>
  <si>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</si>
  <si>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</si>
  <si>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</si>
  <si>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</si>
  <si>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</si>
  <si>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</si>
  <si>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</si>
  <si>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</si>
  <si>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</si>
  <si>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</si>
  <si>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</si>
  <si>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</si>
  <si>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</si>
  <si>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</si>
  <si>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</si>
  <si>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</si>
  <si>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</si>
  <si>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</si>
  <si>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</si>
  <si>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</si>
  <si>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</si>
  <si>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</si>
  <si>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</si>
  <si>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</si>
  <si>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</si>
  <si>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</si>
  <si>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</si>
  <si>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</si>
  <si>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</si>
  <si>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</si>
  <si>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</si>
  <si>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</si>
  <si>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</si>
  <si>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</si>
  <si>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</si>
  <si>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</si>
  <si>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</si>
  <si>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</si>
  <si>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</si>
  <si>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 xml:space="preserve">2) Teniendo en cuenta el tratamiento descrito, asigne la probabilidad de ocurrencia del riesgo, de conformidad con la tabla de probabilidad </t>
  </si>
  <si>
    <t xml:space="preserve">3) Teniendo en cuenta el tratamiento descrito, asigne el impacto que generaría la materialización del riesgo, de conformidad con la tabla de impacto </t>
  </si>
  <si>
    <t>4) Al realizar las anteriores actividades se obtendrá la calificación total y la valoración del riesgo (prioridad)</t>
  </si>
  <si>
    <t>5) Diligencie la información de las démas columnas</t>
  </si>
  <si>
    <t>7) Continúe en la hoja de asignación  y tratamiento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</si>
  <si>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</si>
  <si>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</si>
  <si>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</si>
  <si>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</si>
  <si>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</si>
  <si>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</si>
  <si>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</si>
  <si>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Impacto del Riesgo</t>
  </si>
  <si>
    <t>IDENTIFICACIÓN,  ANALISIS, EVALUACIÓN , ASIGNACIÓN Y TRATAMIENTO DE RIESGOS EN LA CONTRATACIÓN</t>
  </si>
  <si>
    <t>Esta matriz es un documento anexo del Estudio Previo</t>
  </si>
  <si>
    <t>No</t>
  </si>
  <si>
    <t>Etapa</t>
  </si>
  <si>
    <t>Clase</t>
  </si>
  <si>
    <t>Fuente</t>
  </si>
  <si>
    <t>Calificación total</t>
  </si>
  <si>
    <t>¿A quien se le asigna?</t>
  </si>
  <si>
    <t>%</t>
  </si>
  <si>
    <t>¿Cómo se realiza el monitoreo</t>
  </si>
  <si>
    <t xml:space="preserve">Categoria </t>
  </si>
  <si>
    <t>CONTRATISTA</t>
  </si>
  <si>
    <t>SDG</t>
  </si>
  <si>
    <t>CONTRATISTA Y SDG</t>
  </si>
  <si>
    <t>Retraso o incumplimiento de los plazos legales para la publicación de los actos y/o documentos derivados de los procesos contractuales</t>
  </si>
  <si>
    <t>Se establecen plazos perentorios para el perfeccionamiento y ejecución del contrato.</t>
  </si>
  <si>
    <t>Incluir   tiempo para aclaraciones de información.</t>
  </si>
  <si>
    <t>Revisión y aprobación oportuna  de  la  documentación  inherente  a  los productos e informes del contrato.</t>
  </si>
  <si>
    <t>ncluir   tiempo para aclaraciones de información.</t>
  </si>
  <si>
    <t>Aplicación     de controles, el supervisor del contrato verificará con el   contratista  que   tenga  la   disponibilidad  de elementos  que  soporten  aquellos  que  puedan extraviarse   por   pérdida   o   hurto,   durante   la ejecución del contrato.</t>
  </si>
  <si>
    <t>Aplicación  de  control por el supervisor durante la ejecución del contrato, para verificar la calidad y certificado del quimico original. Verificar que el contratista deberá realizar bajo  las  normas  Técnicas  NFPA  10  y  la  norma Técnica Colombiana NTC.</t>
  </si>
  <si>
    <t>No cumplimiento de las especificaciones contractuales</t>
  </si>
  <si>
    <t>Grupo de Contratos</t>
  </si>
  <si>
    <t>Supervisor del contrato</t>
  </si>
  <si>
    <t>Contratista y entidad</t>
  </si>
  <si>
    <t>Entidad</t>
  </si>
  <si>
    <t>SI</t>
  </si>
  <si>
    <t>NO</t>
  </si>
  <si>
    <t>Entidad y Contratista</t>
  </si>
  <si>
    <t>Suoervisor</t>
  </si>
  <si>
    <t>Contratista</t>
  </si>
  <si>
    <t>Inicio Etapa Contractual</t>
  </si>
  <si>
    <t>Ejecucion Contractual</t>
  </si>
  <si>
    <t>Finalizacion Etapa Precontractual</t>
  </si>
  <si>
    <t>Finalizacion Etapa Contractual</t>
  </si>
  <si>
    <t>Registro en la Lista de verificacion</t>
  </si>
  <si>
    <t>Finalizada la Etapa de Selección</t>
  </si>
  <si>
    <t>Finalizada la etapa de Contratacion</t>
  </si>
  <si>
    <t>Finalizada la etapa de Ejecucion</t>
  </si>
  <si>
    <r>
      <rPr>
        <b/>
        <u/>
        <sz val="12"/>
        <rFont val="Garamond"/>
        <family val="1"/>
      </rPr>
      <t>Objeto del Proceso de Contratación:</t>
    </r>
    <r>
      <rPr>
        <b/>
        <sz val="12"/>
        <rFont val="Garamond"/>
        <family val="1"/>
      </rPr>
      <t xml:space="preserve"> </t>
    </r>
    <r>
      <rPr>
        <sz val="12"/>
        <rFont val="Garamond"/>
        <family val="1"/>
      </rPr>
      <t>CONTRATAR EL SERVICIO DE RECARGA DE EXTINTORES EXISTENTES EN LAS INSTALACIONES FÍSICAS QUE ESTEN A CARGO DEL FONDO DE DESARROLLO LOCAL DE BOSA</t>
    </r>
  </si>
  <si>
    <t>Código: GCO-GCI-F164
Versión: 02
Vigencia: 01 diciembre de 2022
Caso HOLA: 280117</t>
  </si>
  <si>
    <t xml:space="preserve">Elaboro Jhon Fredy Salcedo Rueda </t>
  </si>
  <si>
    <t>Contratista FDLB</t>
  </si>
  <si>
    <t>Objeto Contractual: ADQUISICION, INSTALACIÓN Y PUESTA EN FUNCIONAMIENTO DE UN SISTEMA DE ASIGNACION Y CONTROL DE TURNO DIGITAL CON SUS ELEMENTOS HARDWARE Y SOFTWARE, PARA FORTALECER LA ATENCIÓN A LA CIUDADANÍA EN LA ALCALDÍA LOCAL DE BOSA”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</si>
</sst>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0"/>
      <name val="Arial"/>
    </font>
    <font>
      <sz val="8"/>
      <name val="Arial"/>
      <family val="2"/>
    </font>
    <font>
      <b/>
      <sz val="10"/>
      <name val="Arial"/>
      <family val="2"/>
    </font>
    <font>
      <sz val="10"/>
      <name val="Arial"/>
      <family val="2"/>
    </font>
    <font>
      <b/>
      <sz val="14"/>
      <name val="Arial"/>
      <family val="2"/>
    </font>
    <font>
      <sz val="12"/>
      <name val="Arial"/>
      <family val="2"/>
    </font>
    <font>
      <b/>
      <sz val="12"/>
      <name val="Arial"/>
      <family val="2"/>
    </font>
    <font>
      <sz val="11"/>
      <name val="Arial"/>
      <family val="2"/>
    </font>
    <font>
      <sz val="11"/>
      <name val="Arial Narrow"/>
      <family val="2"/>
    </font>
    <font>
      <sz val="10"/>
      <name val="Arial Narrow"/>
      <family val="2"/>
    </font>
    <font>
      <b/>
      <sz val="11"/>
      <name val="Arial"/>
      <family val="2"/>
    </font>
    <font>
      <b/>
      <sz val="11"/>
      <name val="Garamond"/>
      <family val="1"/>
    </font>
    <font>
      <sz val="11"/>
      <name val="Garamond"/>
      <family val="1"/>
    </font>
    <font>
      <b/>
      <sz val="12"/>
      <name val="Garamond"/>
      <family val="1"/>
    </font>
    <font>
      <b/>
      <sz val="10"/>
      <name val="Garamond"/>
      <family val="1"/>
    </font>
    <font>
      <sz val="10"/>
      <name val="Garamond"/>
      <family val="1"/>
    </font>
    <font>
      <b/>
      <sz val="12"/>
      <color indexed="9"/>
      <name val="Garamond"/>
      <family val="1"/>
    </font>
    <font>
      <b/>
      <sz val="10"/>
      <color indexed="9"/>
      <name val="Garamond"/>
      <family val="1"/>
    </font>
    <font>
      <sz val="12"/>
      <name val="Garamond"/>
      <family val="1"/>
    </font>
    <font>
      <sz val="9"/>
      <name val="Garamond"/>
      <family val="1"/>
    </font>
    <font>
      <b/>
      <sz val="11"/>
      <color indexed="9"/>
      <name val="Garamond"/>
      <family val="1"/>
    </font>
    <font>
      <b/>
      <u/>
      <sz val="12"/>
      <name val="Garamond"/>
      <family val="1"/>
    </font>
    <font>
      <b/>
      <sz val="20"/>
      <name val="Garamond"/>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69">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s>
  <cellStyleXfs count="1">
    <xf numFmtId="0" fontId="0" fillId="0" borderId="0"/>
  </cellStyleXfs>
  <cellXfs count="324">
    <xf numFmtId="0" fontId="0" fillId="0" borderId="0" xfId="0"/>
    <xf numFmtId="0" fontId="2" fillId="2" borderId="0" xfId="0" applyFont="1" applyFill="1" applyAlignment="1">
      <alignment vertical="top" wrapText="1" readingOrder="1"/>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9" fillId="0" borderId="0" xfId="0" applyFont="1"/>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10" fillId="0" borderId="0" xfId="0" applyFont="1"/>
    <xf numFmtId="0" fontId="0" fillId="0" borderId="0" xfId="0" applyAlignment="1">
      <alignment wrapText="1"/>
    </xf>
    <xf numFmtId="0" fontId="12" fillId="0" borderId="3" xfId="0" applyFont="1" applyBorder="1" applyAlignment="1">
      <alignment horizontal="center" vertical="center" wrapText="1"/>
    </xf>
    <xf numFmtId="0" fontId="4" fillId="0" borderId="0" xfId="0" applyFont="1" applyAlignment="1">
      <alignment vertical="center"/>
    </xf>
    <xf numFmtId="0" fontId="2" fillId="2" borderId="0" xfId="0" applyFont="1" applyFill="1" applyAlignment="1">
      <alignment horizontal="center" vertical="top" wrapText="1" readingOrder="1"/>
    </xf>
    <xf numFmtId="0" fontId="15" fillId="0" borderId="1" xfId="0" applyFont="1" applyBorder="1"/>
    <xf numFmtId="0" fontId="14" fillId="0" borderId="0" xfId="0" applyFont="1" applyAlignment="1">
      <alignment horizontal="center" vertical="center"/>
    </xf>
    <xf numFmtId="0" fontId="14" fillId="0" borderId="2" xfId="0" applyFont="1" applyBorder="1" applyAlignment="1">
      <alignment horizontal="center" vertical="center"/>
    </xf>
    <xf numFmtId="0" fontId="15" fillId="0" borderId="0" xfId="0" applyFont="1"/>
    <xf numFmtId="0" fontId="15" fillId="0" borderId="0" xfId="0" applyFont="1" applyAlignment="1">
      <alignment horizontal="left"/>
    </xf>
    <xf numFmtId="0" fontId="15" fillId="0" borderId="2" xfId="0" applyFont="1" applyBorder="1" applyAlignment="1">
      <alignment horizontal="center"/>
    </xf>
    <xf numFmtId="0" fontId="16" fillId="4" borderId="29" xfId="0" applyFont="1" applyFill="1" applyBorder="1" applyAlignment="1">
      <alignment horizontal="center" vertical="center" wrapText="1"/>
    </xf>
    <xf numFmtId="0" fontId="17" fillId="4" borderId="30" xfId="0" applyFont="1" applyFill="1" applyBorder="1" applyAlignment="1">
      <alignment horizontal="center" vertical="center" wrapText="1"/>
    </xf>
    <xf numFmtId="0" fontId="17" fillId="4" borderId="31" xfId="0" applyFont="1" applyFill="1" applyBorder="1" applyAlignment="1">
      <alignment horizontal="center" vertical="center" wrapText="1"/>
    </xf>
    <xf numFmtId="0" fontId="18" fillId="0" borderId="33" xfId="0" applyFont="1" applyBorder="1" applyAlignment="1">
      <alignment horizontal="left" vertical="center" wrapText="1"/>
    </xf>
    <xf numFmtId="0" fontId="15" fillId="0" borderId="34" xfId="0" applyFont="1" applyBorder="1" applyAlignment="1">
      <alignment horizontal="left" vertical="center" wrapText="1"/>
    </xf>
    <xf numFmtId="0" fontId="18" fillId="0" borderId="34" xfId="0" applyFont="1" applyBorder="1" applyAlignment="1">
      <alignment horizontal="center" vertical="center" wrapText="1"/>
    </xf>
    <xf numFmtId="0" fontId="18" fillId="0" borderId="34" xfId="0" applyFont="1" applyBorder="1" applyAlignment="1">
      <alignment horizontal="center" vertical="center"/>
    </xf>
    <xf numFmtId="0" fontId="18" fillId="0" borderId="37" xfId="0" applyFont="1" applyBorder="1" applyAlignment="1">
      <alignment horizontal="center" vertical="center" wrapText="1"/>
    </xf>
    <xf numFmtId="0" fontId="18" fillId="0" borderId="35" xfId="0" applyFont="1" applyBorder="1" applyAlignment="1">
      <alignment horizontal="left" vertical="center" wrapText="1"/>
    </xf>
    <xf numFmtId="0" fontId="15" fillId="0" borderId="3" xfId="0" applyFont="1" applyBorder="1" applyAlignment="1">
      <alignment horizontal="left" vertical="center" wrapText="1"/>
    </xf>
    <xf numFmtId="0" fontId="18" fillId="0" borderId="3" xfId="0" applyFont="1" applyBorder="1" applyAlignment="1">
      <alignment horizontal="center" vertical="center" wrapText="1"/>
    </xf>
    <xf numFmtId="0" fontId="18" fillId="0" borderId="3" xfId="0" applyFont="1" applyBorder="1" applyAlignment="1">
      <alignment horizontal="center" vertical="center"/>
    </xf>
    <xf numFmtId="0" fontId="18" fillId="0" borderId="19" xfId="0" applyFont="1" applyBorder="1" applyAlignment="1">
      <alignment horizontal="center" vertical="center" wrapText="1"/>
    </xf>
    <xf numFmtId="0" fontId="15" fillId="0" borderId="39" xfId="0" applyFont="1" applyBorder="1"/>
    <xf numFmtId="0" fontId="15" fillId="0" borderId="40" xfId="0" applyFont="1" applyBorder="1"/>
    <xf numFmtId="0" fontId="15" fillId="0" borderId="41" xfId="0" applyFont="1" applyBorder="1" applyAlignment="1">
      <alignment horizontal="center"/>
    </xf>
    <xf numFmtId="0" fontId="14" fillId="3" borderId="3" xfId="0" applyFont="1" applyFill="1" applyBorder="1" applyAlignment="1">
      <alignment horizontal="center" vertical="center" wrapText="1"/>
    </xf>
    <xf numFmtId="0" fontId="14" fillId="6" borderId="3" xfId="0" applyFont="1" applyFill="1" applyBorder="1" applyAlignment="1">
      <alignment horizontal="center" vertical="center" wrapText="1"/>
    </xf>
    <xf numFmtId="0" fontId="15" fillId="0" borderId="3" xfId="0" applyFont="1" applyBorder="1" applyAlignment="1">
      <alignment horizontal="center" vertical="center" wrapText="1"/>
    </xf>
    <xf numFmtId="0" fontId="15" fillId="0" borderId="3" xfId="0" applyFont="1" applyBorder="1" applyAlignment="1">
      <alignment horizontal="center"/>
    </xf>
    <xf numFmtId="0" fontId="13" fillId="0" borderId="1" xfId="0" applyFont="1" applyBorder="1" applyAlignment="1">
      <alignment horizontal="right" vertical="center" textRotation="90"/>
    </xf>
    <xf numFmtId="0" fontId="15" fillId="0" borderId="0" xfId="0" applyFont="1" applyAlignment="1">
      <alignment horizontal="center" vertical="center" wrapText="1"/>
    </xf>
    <xf numFmtId="0" fontId="14" fillId="6" borderId="28" xfId="0" applyFont="1" applyFill="1" applyBorder="1" applyAlignment="1">
      <alignment horizontal="center" vertical="center"/>
    </xf>
    <xf numFmtId="0" fontId="14" fillId="6" borderId="3" xfId="0" applyFont="1" applyFill="1" applyBorder="1" applyAlignment="1">
      <alignment horizontal="center" vertical="center"/>
    </xf>
    <xf numFmtId="0" fontId="15" fillId="6" borderId="3" xfId="0" applyFont="1" applyFill="1" applyBorder="1" applyAlignment="1">
      <alignment horizontal="center"/>
    </xf>
    <xf numFmtId="0" fontId="15" fillId="0" borderId="4" xfId="0" applyFont="1" applyBorder="1" applyAlignment="1">
      <alignment horizontal="center" vertical="center" wrapText="1"/>
    </xf>
    <xf numFmtId="0" fontId="15" fillId="7" borderId="3" xfId="0" applyFont="1" applyFill="1" applyBorder="1" applyAlignment="1">
      <alignment horizontal="center" vertical="center"/>
    </xf>
    <xf numFmtId="0" fontId="15" fillId="8" borderId="3" xfId="0" applyFont="1" applyFill="1" applyBorder="1" applyAlignment="1">
      <alignment horizontal="center" vertical="center"/>
    </xf>
    <xf numFmtId="0" fontId="15" fillId="9" borderId="3" xfId="0" applyFont="1" applyFill="1" applyBorder="1" applyAlignment="1">
      <alignment horizontal="center" vertical="center"/>
    </xf>
    <xf numFmtId="0" fontId="15" fillId="10" borderId="3" xfId="0" applyFont="1" applyFill="1" applyBorder="1" applyAlignment="1">
      <alignment horizontal="center" vertical="center"/>
    </xf>
    <xf numFmtId="0" fontId="15" fillId="0" borderId="0" xfId="0" applyFont="1" applyAlignment="1">
      <alignment horizontal="center"/>
    </xf>
    <xf numFmtId="0" fontId="15" fillId="0" borderId="0" xfId="0" applyFont="1" applyAlignment="1">
      <alignment horizontal="left" vertical="center" wrapText="1"/>
    </xf>
    <xf numFmtId="0" fontId="17" fillId="4" borderId="29" xfId="0" applyFont="1" applyFill="1" applyBorder="1" applyAlignment="1">
      <alignment horizontal="center" vertical="center" wrapText="1"/>
    </xf>
    <xf numFmtId="0" fontId="18" fillId="0" borderId="33" xfId="0" applyFont="1" applyBorder="1" applyAlignment="1">
      <alignment horizontal="center" vertical="center" wrapText="1"/>
    </xf>
    <xf numFmtId="0" fontId="19" fillId="0" borderId="34" xfId="0" applyFont="1" applyBorder="1" applyAlignment="1">
      <alignment horizontal="center" vertical="center" wrapText="1"/>
    </xf>
    <xf numFmtId="0" fontId="19" fillId="0" borderId="37" xfId="0" applyFont="1" applyBorder="1" applyAlignment="1">
      <alignment horizontal="center" vertical="center" wrapText="1"/>
    </xf>
    <xf numFmtId="0" fontId="18" fillId="0" borderId="35" xfId="0" applyFont="1" applyBorder="1" applyAlignment="1">
      <alignment horizontal="center" vertical="center" wrapText="1"/>
    </xf>
    <xf numFmtId="0" fontId="19" fillId="0" borderId="3" xfId="0" applyFont="1" applyBorder="1" applyAlignment="1">
      <alignment horizontal="center" vertical="center" wrapText="1"/>
    </xf>
    <xf numFmtId="0" fontId="19" fillId="0" borderId="19" xfId="0" applyFont="1" applyBorder="1" applyAlignment="1">
      <alignment horizontal="center" vertical="center" wrapText="1"/>
    </xf>
    <xf numFmtId="0" fontId="14" fillId="0" borderId="0" xfId="0" applyFont="1" applyAlignment="1">
      <alignment horizontal="center"/>
    </xf>
    <xf numFmtId="0" fontId="14" fillId="6" borderId="3" xfId="0" applyFont="1" applyFill="1" applyBorder="1" applyAlignment="1">
      <alignment vertical="center"/>
    </xf>
    <xf numFmtId="0" fontId="15" fillId="0" borderId="3" xfId="0" applyFont="1" applyBorder="1" applyAlignment="1">
      <alignment vertical="center"/>
    </xf>
    <xf numFmtId="0" fontId="15" fillId="0" borderId="9" xfId="0" applyFont="1" applyBorder="1" applyAlignment="1">
      <alignment vertical="center"/>
    </xf>
    <xf numFmtId="0" fontId="15" fillId="0" borderId="8" xfId="0" applyFont="1" applyBorder="1"/>
    <xf numFmtId="0" fontId="15" fillId="0" borderId="10" xfId="0" applyFont="1" applyBorder="1"/>
    <xf numFmtId="0" fontId="15" fillId="0" borderId="11" xfId="0" applyFont="1" applyBorder="1" applyAlignment="1">
      <alignment horizontal="center"/>
    </xf>
    <xf numFmtId="0" fontId="12" fillId="0" borderId="43" xfId="0" applyFont="1" applyBorder="1"/>
    <xf numFmtId="0" fontId="12" fillId="0" borderId="43" xfId="0" applyFont="1" applyBorder="1" applyAlignment="1">
      <alignment horizontal="center"/>
    </xf>
    <xf numFmtId="0" fontId="12" fillId="0" borderId="0" xfId="0" applyFont="1" applyAlignment="1">
      <alignment horizontal="center" vertical="center" wrapText="1"/>
    </xf>
    <xf numFmtId="0" fontId="12" fillId="0" borderId="2" xfId="0" applyFont="1" applyBorder="1" applyAlignment="1">
      <alignment horizontal="center" vertical="center" wrapText="1"/>
    </xf>
    <xf numFmtId="0" fontId="20" fillId="4" borderId="29" xfId="0" applyFont="1" applyFill="1" applyBorder="1" applyAlignment="1">
      <alignment horizontal="center" vertical="center" wrapText="1"/>
    </xf>
    <xf numFmtId="0" fontId="20" fillId="4" borderId="30" xfId="0" applyFont="1" applyFill="1" applyBorder="1" applyAlignment="1">
      <alignment horizontal="center" vertical="center" wrapText="1"/>
    </xf>
    <xf numFmtId="0" fontId="20" fillId="4" borderId="30" xfId="0" applyFont="1" applyFill="1" applyBorder="1" applyAlignment="1">
      <alignment horizontal="center" vertical="center" textRotation="90" wrapText="1"/>
    </xf>
    <xf numFmtId="0" fontId="20" fillId="4" borderId="31" xfId="0" applyFont="1" applyFill="1" applyBorder="1" applyAlignment="1">
      <alignment horizontal="center" vertical="center" wrapText="1"/>
    </xf>
    <xf numFmtId="0" fontId="12" fillId="0" borderId="33" xfId="0" applyFont="1" applyBorder="1" applyAlignment="1">
      <alignment horizontal="center" vertical="center" wrapText="1"/>
    </xf>
    <xf numFmtId="0" fontId="12" fillId="0" borderId="34" xfId="0" applyFont="1" applyBorder="1" applyAlignment="1">
      <alignment horizontal="center" vertical="center" wrapText="1"/>
    </xf>
    <xf numFmtId="0" fontId="12" fillId="0" borderId="34" xfId="0" applyFont="1" applyBorder="1" applyAlignment="1">
      <alignment horizontal="center" vertical="center" textRotation="90" wrapText="1"/>
    </xf>
    <xf numFmtId="0" fontId="12" fillId="0" borderId="37" xfId="0" applyFont="1" applyBorder="1" applyAlignment="1">
      <alignment horizontal="center" vertical="center" wrapText="1"/>
    </xf>
    <xf numFmtId="0" fontId="12" fillId="0" borderId="35" xfId="0" applyFont="1" applyBorder="1" applyAlignment="1">
      <alignment horizontal="center" vertical="center" wrapText="1"/>
    </xf>
    <xf numFmtId="0" fontId="12" fillId="0" borderId="3" xfId="0" applyFont="1" applyBorder="1" applyAlignment="1">
      <alignment horizontal="center" vertical="center" textRotation="90" wrapText="1"/>
    </xf>
    <xf numFmtId="0" fontId="12" fillId="0" borderId="19"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0" xfId="0" applyFont="1"/>
    <xf numFmtId="0" fontId="11" fillId="6" borderId="3" xfId="0" applyFont="1" applyFill="1" applyBorder="1" applyAlignment="1">
      <alignment horizontal="center" vertical="center" wrapText="1"/>
    </xf>
    <xf numFmtId="0" fontId="11" fillId="6" borderId="3" xfId="0" applyFont="1" applyFill="1" applyBorder="1" applyAlignment="1">
      <alignment horizontal="center" vertical="center"/>
    </xf>
    <xf numFmtId="0" fontId="12" fillId="6" borderId="3" xfId="0" applyFont="1" applyFill="1" applyBorder="1" applyAlignment="1">
      <alignment horizontal="center"/>
    </xf>
    <xf numFmtId="0" fontId="12" fillId="0" borderId="4" xfId="0" applyFont="1" applyBorder="1" applyAlignment="1">
      <alignment horizontal="center" vertical="center" wrapText="1"/>
    </xf>
    <xf numFmtId="0" fontId="12" fillId="7" borderId="3" xfId="0" applyFont="1" applyFill="1" applyBorder="1" applyAlignment="1">
      <alignment horizontal="center" vertical="center"/>
    </xf>
    <xf numFmtId="0" fontId="12" fillId="9" borderId="3" xfId="0" applyFont="1" applyFill="1" applyBorder="1" applyAlignment="1">
      <alignment horizontal="center" vertical="center"/>
    </xf>
    <xf numFmtId="0" fontId="12" fillId="10" borderId="3" xfId="0" applyFont="1" applyFill="1" applyBorder="1" applyAlignment="1">
      <alignment horizontal="center" vertical="center"/>
    </xf>
    <xf numFmtId="0" fontId="12" fillId="8" borderId="3" xfId="0" applyFont="1" applyFill="1" applyBorder="1" applyAlignment="1">
      <alignment horizontal="center" vertical="center"/>
    </xf>
    <xf numFmtId="0" fontId="12" fillId="0" borderId="8"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0" xfId="0" applyFont="1" applyBorder="1"/>
    <xf numFmtId="0" fontId="12" fillId="0" borderId="11" xfId="0" applyFont="1" applyBorder="1" applyAlignment="1">
      <alignment horizontal="center" vertical="center" wrapText="1"/>
    </xf>
    <xf numFmtId="0" fontId="18" fillId="0" borderId="0" xfId="0" applyFont="1"/>
    <xf numFmtId="0" fontId="13" fillId="0" borderId="0" xfId="0" applyFont="1" applyAlignment="1">
      <alignment horizontal="center" vertical="center"/>
    </xf>
    <xf numFmtId="0" fontId="13" fillId="2" borderId="32" xfId="0" applyFont="1" applyFill="1" applyBorder="1" applyAlignment="1">
      <alignment vertical="center" wrapText="1"/>
    </xf>
    <xf numFmtId="0" fontId="13" fillId="2" borderId="26" xfId="0" applyFont="1" applyFill="1" applyBorder="1" applyAlignment="1">
      <alignment horizontal="center" vertical="center" wrapText="1"/>
    </xf>
    <xf numFmtId="0" fontId="12" fillId="0" borderId="12" xfId="0" applyFont="1" applyBorder="1" applyAlignment="1">
      <alignment vertical="center"/>
    </xf>
    <xf numFmtId="0" fontId="12" fillId="0" borderId="5" xfId="0" applyFont="1" applyBorder="1" applyAlignment="1">
      <alignment vertical="center"/>
    </xf>
    <xf numFmtId="0" fontId="15" fillId="2" borderId="22" xfId="0" applyFont="1" applyFill="1" applyBorder="1" applyAlignment="1">
      <alignment vertical="center" wrapText="1"/>
    </xf>
    <xf numFmtId="0" fontId="15" fillId="0" borderId="22" xfId="0" applyFont="1" applyBorder="1"/>
    <xf numFmtId="0" fontId="18" fillId="2" borderId="13" xfId="0" applyFont="1" applyFill="1" applyBorder="1" applyAlignment="1">
      <alignment vertical="center" wrapText="1"/>
    </xf>
    <xf numFmtId="0" fontId="12" fillId="0" borderId="14" xfId="0" applyFont="1" applyBorder="1" applyAlignment="1">
      <alignment vertical="center"/>
    </xf>
    <xf numFmtId="0" fontId="12" fillId="0" borderId="6" xfId="0" applyFont="1" applyBorder="1" applyAlignment="1">
      <alignment vertical="center"/>
    </xf>
    <xf numFmtId="0" fontId="15" fillId="2" borderId="23" xfId="0" applyFont="1" applyFill="1" applyBorder="1" applyAlignment="1">
      <alignment vertical="center" wrapText="1"/>
    </xf>
    <xf numFmtId="0" fontId="15" fillId="0" borderId="23" xfId="0" applyFont="1" applyBorder="1"/>
    <xf numFmtId="0" fontId="18" fillId="2" borderId="15" xfId="0" applyFont="1" applyFill="1" applyBorder="1" applyAlignment="1">
      <alignment vertical="center" wrapText="1"/>
    </xf>
    <xf numFmtId="0" fontId="18" fillId="2" borderId="16" xfId="0" applyFont="1" applyFill="1" applyBorder="1" applyAlignment="1">
      <alignment vertical="center" wrapText="1"/>
    </xf>
    <xf numFmtId="0" fontId="12" fillId="0" borderId="17" xfId="0" applyFont="1" applyBorder="1" applyAlignment="1">
      <alignment vertical="center"/>
    </xf>
    <xf numFmtId="0" fontId="12" fillId="0" borderId="7" xfId="0" applyFont="1" applyBorder="1" applyAlignment="1">
      <alignment vertical="center"/>
    </xf>
    <xf numFmtId="0" fontId="15" fillId="0" borderId="24" xfId="0" applyFont="1" applyBorder="1"/>
    <xf numFmtId="0" fontId="18" fillId="2" borderId="18" xfId="0" applyFont="1" applyFill="1" applyBorder="1" applyAlignment="1">
      <alignment vertical="center" wrapText="1"/>
    </xf>
    <xf numFmtId="0" fontId="15" fillId="2" borderId="3" xfId="0" applyFont="1" applyFill="1" applyBorder="1" applyAlignment="1">
      <alignment vertical="center" wrapText="1"/>
    </xf>
    <xf numFmtId="0" fontId="18" fillId="2" borderId="19" xfId="0" applyFont="1" applyFill="1" applyBorder="1" applyAlignment="1">
      <alignment vertical="center" wrapText="1"/>
    </xf>
    <xf numFmtId="0" fontId="12" fillId="0" borderId="22" xfId="0" applyFont="1" applyBorder="1" applyAlignment="1">
      <alignment vertical="center"/>
    </xf>
    <xf numFmtId="0" fontId="12" fillId="0" borderId="23" xfId="0" applyFont="1" applyBorder="1" applyAlignment="1">
      <alignment vertical="center"/>
    </xf>
    <xf numFmtId="0" fontId="12" fillId="0" borderId="24" xfId="0" applyFont="1" applyBorder="1" applyAlignment="1">
      <alignment vertical="center"/>
    </xf>
    <xf numFmtId="0" fontId="15" fillId="2" borderId="24" xfId="0" applyFont="1" applyFill="1" applyBorder="1" applyAlignment="1">
      <alignment vertical="center" wrapText="1"/>
    </xf>
    <xf numFmtId="0" fontId="15" fillId="2" borderId="26" xfId="0" applyFont="1" applyFill="1" applyBorder="1" applyAlignment="1">
      <alignment vertical="center" wrapText="1"/>
    </xf>
    <xf numFmtId="0" fontId="18" fillId="2" borderId="20" xfId="0" applyFont="1" applyFill="1" applyBorder="1" applyAlignment="1">
      <alignment vertical="center" wrapText="1"/>
    </xf>
    <xf numFmtId="0" fontId="15" fillId="0" borderId="14" xfId="0" applyFont="1" applyBorder="1" applyAlignment="1">
      <alignment vertical="center"/>
    </xf>
    <xf numFmtId="0" fontId="15" fillId="0" borderId="26" xfId="0" applyFont="1" applyBorder="1" applyAlignment="1">
      <alignment vertical="center" wrapText="1"/>
    </xf>
    <xf numFmtId="0" fontId="18" fillId="0" borderId="20" xfId="0" applyFont="1" applyBorder="1" applyAlignment="1">
      <alignment vertical="center" wrapText="1"/>
    </xf>
    <xf numFmtId="0" fontId="18" fillId="0" borderId="13" xfId="0" applyFont="1" applyBorder="1" applyAlignment="1">
      <alignment vertical="center" wrapText="1"/>
    </xf>
    <xf numFmtId="0" fontId="18" fillId="0" borderId="15" xfId="0" applyFont="1" applyBorder="1" applyAlignment="1">
      <alignment vertical="center" wrapText="1"/>
    </xf>
    <xf numFmtId="0" fontId="12" fillId="0" borderId="27" xfId="0" applyFont="1" applyBorder="1" applyAlignment="1">
      <alignment vertical="center"/>
    </xf>
    <xf numFmtId="0" fontId="12" fillId="0" borderId="25" xfId="0" applyFont="1" applyBorder="1" applyAlignment="1">
      <alignment vertical="center"/>
    </xf>
    <xf numFmtId="0" fontId="15" fillId="2" borderId="25" xfId="0" applyFont="1" applyFill="1" applyBorder="1" applyAlignment="1">
      <alignment vertical="center" wrapText="1"/>
    </xf>
    <xf numFmtId="0" fontId="15" fillId="0" borderId="25" xfId="0" applyFont="1" applyBorder="1"/>
    <xf numFmtId="0" fontId="18" fillId="0" borderId="21" xfId="0" applyFont="1" applyBorder="1" applyAlignment="1">
      <alignment vertical="center" wrapText="1"/>
    </xf>
    <xf numFmtId="0" fontId="12" fillId="8" borderId="14" xfId="0" applyFont="1" applyFill="1" applyBorder="1" applyAlignment="1">
      <alignment vertical="center"/>
    </xf>
    <xf numFmtId="0" fontId="12" fillId="8" borderId="12" xfId="0" applyFont="1" applyFill="1" applyBorder="1" applyAlignment="1">
      <alignment vertical="center"/>
    </xf>
    <xf numFmtId="0" fontId="12" fillId="5" borderId="14" xfId="0" applyFont="1" applyFill="1" applyBorder="1" applyAlignment="1">
      <alignment vertical="center"/>
    </xf>
    <xf numFmtId="0" fontId="12" fillId="8" borderId="17" xfId="0" applyFont="1" applyFill="1" applyBorder="1" applyAlignment="1">
      <alignment vertical="center"/>
    </xf>
    <xf numFmtId="0" fontId="18" fillId="0" borderId="1" xfId="0" applyFont="1" applyBorder="1" applyAlignment="1">
      <alignment horizontal="left" vertical="center" wrapText="1"/>
    </xf>
    <xf numFmtId="0" fontId="18" fillId="0" borderId="0" xfId="0" applyFont="1" applyAlignment="1">
      <alignment horizontal="center" vertical="center"/>
    </xf>
    <xf numFmtId="0" fontId="18" fillId="0" borderId="2" xfId="0" applyFont="1" applyBorder="1" applyAlignment="1">
      <alignment horizontal="center" vertical="center" wrapText="1"/>
    </xf>
    <xf numFmtId="0" fontId="8" fillId="0" borderId="0" xfId="0" applyFont="1" applyAlignment="1">
      <alignment horizontal="left" vertical="center" wrapText="1"/>
    </xf>
    <xf numFmtId="0" fontId="13" fillId="0" borderId="35" xfId="0" applyFont="1" applyBorder="1" applyAlignment="1">
      <alignment horizontal="left" vertical="top" wrapText="1"/>
    </xf>
    <xf numFmtId="0" fontId="13" fillId="0" borderId="3" xfId="0" applyFont="1" applyBorder="1" applyAlignment="1">
      <alignment horizontal="left" vertical="top" wrapText="1"/>
    </xf>
    <xf numFmtId="0" fontId="13" fillId="0" borderId="19" xfId="0" applyFont="1" applyBorder="1" applyAlignment="1">
      <alignment horizontal="left" vertical="top" wrapText="1"/>
    </xf>
    <xf numFmtId="0" fontId="13" fillId="0" borderId="36" xfId="0" applyFont="1" applyBorder="1" applyAlignment="1">
      <alignment horizontal="left" vertical="top" wrapText="1"/>
    </xf>
    <xf numFmtId="0" fontId="13" fillId="0" borderId="9" xfId="0" applyFont="1" applyBorder="1" applyAlignment="1">
      <alignment horizontal="left" vertical="top" wrapText="1"/>
    </xf>
    <xf numFmtId="0" fontId="13" fillId="0" borderId="38" xfId="0" applyFont="1" applyBorder="1" applyAlignment="1">
      <alignment horizontal="left" vertical="top" wrapText="1"/>
    </xf>
    <xf numFmtId="0" fontId="22" fillId="0" borderId="55" xfId="0" applyFont="1" applyBorder="1" applyAlignment="1">
      <alignment horizontal="center" vertical="center"/>
    </xf>
    <xf numFmtId="0" fontId="22" fillId="0" borderId="56" xfId="0" applyFont="1" applyBorder="1" applyAlignment="1">
      <alignment horizontal="center" vertical="center"/>
    </xf>
    <xf numFmtId="0" fontId="22" fillId="0" borderId="57" xfId="0" applyFont="1" applyBorder="1" applyAlignment="1">
      <alignment horizontal="center" vertical="center"/>
    </xf>
    <xf numFmtId="0" fontId="22" fillId="0" borderId="64" xfId="0" applyFont="1" applyBorder="1" applyAlignment="1">
      <alignment horizontal="center" vertical="center"/>
    </xf>
    <xf numFmtId="0" fontId="22" fillId="0" borderId="0" xfId="0" applyFont="1" applyAlignment="1">
      <alignment horizontal="center" vertical="center"/>
    </xf>
    <xf numFmtId="0" fontId="22" fillId="0" borderId="62" xfId="0" applyFont="1" applyBorder="1" applyAlignment="1">
      <alignment horizontal="center" vertical="center"/>
    </xf>
    <xf numFmtId="0" fontId="22" fillId="0" borderId="58" xfId="0" applyFont="1" applyBorder="1" applyAlignment="1">
      <alignment horizontal="center" vertical="center"/>
    </xf>
    <xf numFmtId="0" fontId="22" fillId="0" borderId="51" xfId="0" applyFont="1" applyBorder="1" applyAlignment="1">
      <alignment horizontal="center" vertical="center"/>
    </xf>
    <xf numFmtId="0" fontId="22" fillId="0" borderId="59" xfId="0" applyFont="1" applyBorder="1" applyAlignment="1">
      <alignment horizontal="center" vertical="center"/>
    </xf>
    <xf numFmtId="0" fontId="13" fillId="6" borderId="29" xfId="0" applyFont="1" applyFill="1" applyBorder="1" applyAlignment="1">
      <alignment horizontal="center"/>
    </xf>
    <xf numFmtId="0" fontId="13" fillId="6" borderId="30" xfId="0" applyFont="1" applyFill="1" applyBorder="1" applyAlignment="1">
      <alignment horizontal="center"/>
    </xf>
    <xf numFmtId="0" fontId="13" fillId="6" borderId="31" xfId="0" applyFont="1" applyFill="1" applyBorder="1" applyAlignment="1">
      <alignment horizontal="center"/>
    </xf>
    <xf numFmtId="0" fontId="18" fillId="0" borderId="3" xfId="0" applyFont="1" applyBorder="1" applyAlignment="1">
      <alignment horizontal="left" vertical="top" wrapText="1"/>
    </xf>
    <xf numFmtId="0" fontId="18" fillId="0" borderId="19" xfId="0" applyFont="1" applyBorder="1" applyAlignment="1">
      <alignment horizontal="left" vertical="top" wrapText="1"/>
    </xf>
    <xf numFmtId="0" fontId="18" fillId="0" borderId="45" xfId="0" applyFont="1" applyBorder="1" applyAlignment="1">
      <alignment horizontal="left" vertical="center" wrapText="1"/>
    </xf>
    <xf numFmtId="0" fontId="18" fillId="0" borderId="28" xfId="0" applyFont="1" applyBorder="1" applyAlignment="1">
      <alignment horizontal="left" vertical="center" wrapText="1"/>
    </xf>
    <xf numFmtId="0" fontId="18" fillId="0" borderId="46" xfId="0" applyFont="1" applyBorder="1" applyAlignment="1">
      <alignment horizontal="left" vertical="center" wrapText="1"/>
    </xf>
    <xf numFmtId="0" fontId="18" fillId="0" borderId="47" xfId="0" applyFont="1" applyBorder="1" applyAlignment="1">
      <alignment horizontal="left" vertical="center" wrapText="1"/>
    </xf>
    <xf numFmtId="0" fontId="18" fillId="0" borderId="63" xfId="0" applyFont="1" applyBorder="1" applyAlignment="1">
      <alignment horizontal="left" vertical="center" wrapText="1"/>
    </xf>
    <xf numFmtId="0" fontId="0" fillId="0" borderId="55" xfId="0" applyBorder="1" applyAlignment="1">
      <alignment horizontal="center"/>
    </xf>
    <xf numFmtId="0" fontId="0" fillId="0" borderId="57" xfId="0" applyBorder="1" applyAlignment="1">
      <alignment horizontal="center"/>
    </xf>
    <xf numFmtId="0" fontId="0" fillId="0" borderId="64" xfId="0" applyBorder="1" applyAlignment="1">
      <alignment horizontal="center"/>
    </xf>
    <xf numFmtId="0" fontId="0" fillId="0" borderId="62" xfId="0" applyBorder="1" applyAlignment="1">
      <alignment horizontal="center"/>
    </xf>
    <xf numFmtId="0" fontId="0" fillId="0" borderId="58" xfId="0" applyBorder="1" applyAlignment="1">
      <alignment horizontal="center"/>
    </xf>
    <xf numFmtId="0" fontId="0" fillId="0" borderId="59" xfId="0" applyBorder="1" applyAlignment="1">
      <alignment horizontal="center"/>
    </xf>
    <xf numFmtId="0" fontId="18" fillId="0" borderId="3" xfId="0" applyFont="1" applyBorder="1" applyAlignment="1">
      <alignment horizontal="center"/>
    </xf>
    <xf numFmtId="0" fontId="13" fillId="2" borderId="42" xfId="0" applyFont="1" applyFill="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13" fillId="2" borderId="28" xfId="0" applyFont="1" applyFill="1" applyBorder="1" applyAlignment="1">
      <alignment horizontal="center" vertical="center" wrapText="1"/>
    </xf>
    <xf numFmtId="0" fontId="14" fillId="0" borderId="48" xfId="0" applyFont="1" applyBorder="1" applyAlignment="1">
      <alignment horizontal="center" vertical="center" wrapText="1"/>
    </xf>
    <xf numFmtId="0" fontId="14" fillId="0" borderId="49" xfId="0" applyFont="1" applyBorder="1" applyAlignment="1">
      <alignment horizontal="center" vertical="center" wrapText="1"/>
    </xf>
    <xf numFmtId="0" fontId="14" fillId="0" borderId="50" xfId="0" applyFont="1" applyBorder="1" applyAlignment="1">
      <alignment horizontal="center" vertical="center" wrapText="1"/>
    </xf>
    <xf numFmtId="0" fontId="13" fillId="0" borderId="1" xfId="0" applyFont="1" applyBorder="1" applyAlignment="1">
      <alignment horizontal="left" vertical="center" wrapText="1"/>
    </xf>
    <xf numFmtId="0" fontId="13" fillId="0" borderId="0" xfId="0" applyFont="1" applyAlignment="1">
      <alignment horizontal="left" vertical="center" wrapText="1"/>
    </xf>
    <xf numFmtId="0" fontId="13" fillId="0" borderId="2" xfId="0" applyFont="1" applyBorder="1" applyAlignment="1">
      <alignment horizontal="left" vertical="center" wrapText="1"/>
    </xf>
    <xf numFmtId="0" fontId="13" fillId="0" borderId="8" xfId="0" applyFont="1" applyBorder="1" applyAlignment="1">
      <alignment horizontal="left" vertical="center" wrapText="1"/>
    </xf>
    <xf numFmtId="0" fontId="13" fillId="0" borderId="10" xfId="0" applyFont="1" applyBorder="1" applyAlignment="1">
      <alignment horizontal="left" vertical="center" wrapText="1"/>
    </xf>
    <xf numFmtId="0" fontId="13" fillId="0" borderId="11" xfId="0" applyFont="1" applyBorder="1" applyAlignment="1">
      <alignment horizontal="left" vertical="center" wrapText="1"/>
    </xf>
    <xf numFmtId="0" fontId="12" fillId="0" borderId="1" xfId="0" applyFont="1" applyBorder="1" applyAlignment="1">
      <alignment horizontal="left" vertical="center" wrapText="1"/>
    </xf>
    <xf numFmtId="0" fontId="12" fillId="0" borderId="0" xfId="0" applyFont="1" applyAlignment="1">
      <alignment horizontal="left" vertical="center" wrapText="1"/>
    </xf>
    <xf numFmtId="0" fontId="12" fillId="0" borderId="2" xfId="0" applyFont="1" applyBorder="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4" fillId="0" borderId="2" xfId="0" applyFont="1" applyBorder="1" applyAlignment="1">
      <alignment horizontal="left" vertical="center" wrapText="1"/>
    </xf>
    <xf numFmtId="0" fontId="14" fillId="0" borderId="48" xfId="0" applyFont="1" applyBorder="1" applyAlignment="1">
      <alignment horizontal="center" vertical="center"/>
    </xf>
    <xf numFmtId="0" fontId="14" fillId="0" borderId="49" xfId="0" applyFont="1" applyBorder="1" applyAlignment="1">
      <alignment horizontal="center" vertical="center"/>
    </xf>
    <xf numFmtId="0" fontId="14" fillId="0" borderId="50" xfId="0" applyFont="1" applyBorder="1" applyAlignment="1">
      <alignment horizontal="center" vertical="center"/>
    </xf>
    <xf numFmtId="0" fontId="13" fillId="0" borderId="1" xfId="0" applyFont="1" applyBorder="1" applyAlignment="1">
      <alignment horizontal="left" vertical="center"/>
    </xf>
    <xf numFmtId="0" fontId="13" fillId="0" borderId="0" xfId="0" applyFont="1" applyAlignment="1">
      <alignment horizontal="left" vertical="center"/>
    </xf>
    <xf numFmtId="0" fontId="13" fillId="0" borderId="2" xfId="0" applyFont="1" applyBorder="1" applyAlignment="1">
      <alignment horizontal="left" vertical="center"/>
    </xf>
    <xf numFmtId="0" fontId="12" fillId="0" borderId="14" xfId="0" applyFont="1" applyBorder="1" applyAlignment="1">
      <alignment horizontal="left" vertical="center"/>
    </xf>
    <xf numFmtId="0" fontId="12" fillId="0" borderId="6" xfId="0" applyFont="1" applyBorder="1" applyAlignment="1">
      <alignment horizontal="left" vertical="center"/>
    </xf>
    <xf numFmtId="0" fontId="15" fillId="0" borderId="3" xfId="0" applyFont="1" applyBorder="1" applyAlignment="1">
      <alignment horizontal="center" vertical="center" wrapText="1"/>
    </xf>
    <xf numFmtId="0" fontId="15" fillId="9" borderId="3" xfId="0" applyFont="1" applyFill="1" applyBorder="1" applyAlignment="1">
      <alignment horizontal="center" vertical="center"/>
    </xf>
    <xf numFmtId="0" fontId="15" fillId="9" borderId="19" xfId="0" applyFont="1" applyFill="1" applyBorder="1" applyAlignment="1">
      <alignment horizontal="center" vertical="center"/>
    </xf>
    <xf numFmtId="0" fontId="15" fillId="9" borderId="4" xfId="0" applyFont="1" applyFill="1" applyBorder="1" applyAlignment="1">
      <alignment horizontal="center" vertical="center"/>
    </xf>
    <xf numFmtId="0" fontId="15" fillId="9" borderId="20" xfId="0" applyFont="1" applyFill="1" applyBorder="1" applyAlignment="1">
      <alignment horizontal="center" vertical="center"/>
    </xf>
    <xf numFmtId="0" fontId="14" fillId="6" borderId="3" xfId="0" applyFont="1" applyFill="1" applyBorder="1" applyAlignment="1">
      <alignment horizontal="center" vertical="center"/>
    </xf>
    <xf numFmtId="0" fontId="14" fillId="6" borderId="3" xfId="0" applyFont="1" applyFill="1" applyBorder="1" applyAlignment="1">
      <alignment horizontal="center" vertical="center" wrapText="1"/>
    </xf>
    <xf numFmtId="0" fontId="14" fillId="6" borderId="19" xfId="0" applyFont="1" applyFill="1" applyBorder="1" applyAlignment="1">
      <alignment horizontal="center" vertical="center" wrapText="1"/>
    </xf>
    <xf numFmtId="0" fontId="15" fillId="6" borderId="3" xfId="0" applyFont="1" applyFill="1" applyBorder="1" applyAlignment="1">
      <alignment horizontal="center"/>
    </xf>
    <xf numFmtId="0" fontId="15" fillId="6" borderId="19" xfId="0" applyFont="1" applyFill="1" applyBorder="1" applyAlignment="1">
      <alignment horizontal="center"/>
    </xf>
    <xf numFmtId="0" fontId="15" fillId="0" borderId="19" xfId="0" applyFont="1" applyBorder="1" applyAlignment="1">
      <alignment horizontal="center" vertical="center" wrapText="1"/>
    </xf>
    <xf numFmtId="0" fontId="15" fillId="10" borderId="3" xfId="0" applyFont="1" applyFill="1" applyBorder="1" applyAlignment="1">
      <alignment horizontal="center" vertical="center"/>
    </xf>
    <xf numFmtId="0" fontId="15" fillId="10" borderId="19" xfId="0" applyFont="1" applyFill="1" applyBorder="1" applyAlignment="1">
      <alignment horizontal="center" vertical="center"/>
    </xf>
    <xf numFmtId="0" fontId="14" fillId="0" borderId="51" xfId="0" applyFont="1" applyBorder="1" applyAlignment="1">
      <alignment horizontal="center"/>
    </xf>
    <xf numFmtId="0" fontId="12" fillId="0" borderId="3" xfId="0" applyFont="1" applyBorder="1" applyAlignment="1">
      <alignment horizontal="left" vertical="center" wrapText="1"/>
    </xf>
    <xf numFmtId="0" fontId="15" fillId="8" borderId="3" xfId="0" applyFont="1" applyFill="1" applyBorder="1" applyAlignment="1">
      <alignment horizontal="center" vertical="center"/>
    </xf>
    <xf numFmtId="0" fontId="14" fillId="2" borderId="0" xfId="0" applyFont="1" applyFill="1" applyAlignment="1">
      <alignment horizontal="center"/>
    </xf>
    <xf numFmtId="0" fontId="14" fillId="0" borderId="0" xfId="0" applyFont="1" applyAlignment="1">
      <alignment horizontal="center"/>
    </xf>
    <xf numFmtId="0" fontId="18" fillId="0" borderId="55" xfId="0" applyFont="1" applyBorder="1" applyAlignment="1">
      <alignment horizontal="left" vertical="center" wrapText="1"/>
    </xf>
    <xf numFmtId="0" fontId="18" fillId="0" borderId="57" xfId="0" applyFont="1" applyBorder="1" applyAlignment="1">
      <alignment horizontal="left" vertical="center" wrapText="1"/>
    </xf>
    <xf numFmtId="0" fontId="18" fillId="0" borderId="64" xfId="0" applyFont="1" applyBorder="1" applyAlignment="1">
      <alignment horizontal="left" vertical="center" wrapText="1"/>
    </xf>
    <xf numFmtId="0" fontId="18" fillId="0" borderId="62" xfId="0" applyFont="1" applyBorder="1" applyAlignment="1">
      <alignment horizontal="left" vertical="center" wrapText="1"/>
    </xf>
    <xf numFmtId="0" fontId="18" fillId="0" borderId="58" xfId="0" applyFont="1" applyBorder="1" applyAlignment="1">
      <alignment horizontal="left" vertical="center" wrapText="1"/>
    </xf>
    <xf numFmtId="0" fontId="18" fillId="0" borderId="59" xfId="0" applyFont="1" applyBorder="1" applyAlignment="1">
      <alignment horizontal="left" vertical="center" wrapText="1"/>
    </xf>
    <xf numFmtId="0" fontId="13" fillId="0" borderId="52" xfId="0" applyFont="1" applyBorder="1" applyAlignment="1">
      <alignment horizontal="right" vertical="center" textRotation="90"/>
    </xf>
    <xf numFmtId="0" fontId="12" fillId="0" borderId="34" xfId="0" applyFont="1" applyBorder="1" applyAlignment="1">
      <alignment horizontal="left" vertical="center" wrapText="1"/>
    </xf>
    <xf numFmtId="0" fontId="13" fillId="0" borderId="0" xfId="0" applyFont="1" applyAlignment="1">
      <alignment horizontal="right" vertical="center" textRotation="90"/>
    </xf>
    <xf numFmtId="0" fontId="14" fillId="0" borderId="53"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0" fontId="16" fillId="4" borderId="48" xfId="0" applyFont="1" applyFill="1" applyBorder="1" applyAlignment="1">
      <alignment horizontal="center" vertical="center" wrapText="1"/>
    </xf>
    <xf numFmtId="0" fontId="16" fillId="4" borderId="49" xfId="0" applyFont="1" applyFill="1" applyBorder="1" applyAlignment="1">
      <alignment horizontal="center" vertical="center" wrapText="1"/>
    </xf>
    <xf numFmtId="0" fontId="16" fillId="4" borderId="54" xfId="0" applyFont="1" applyFill="1" applyBorder="1" applyAlignment="1">
      <alignment horizontal="center" vertical="center" wrapText="1"/>
    </xf>
    <xf numFmtId="0" fontId="13" fillId="2" borderId="48" xfId="0" applyFont="1" applyFill="1" applyBorder="1" applyAlignment="1">
      <alignment horizontal="left" vertical="top" wrapText="1" readingOrder="1"/>
    </xf>
    <xf numFmtId="0" fontId="13" fillId="2" borderId="49" xfId="0" applyFont="1" applyFill="1" applyBorder="1" applyAlignment="1">
      <alignment horizontal="left" vertical="top" wrapText="1" readingOrder="1"/>
    </xf>
    <xf numFmtId="0" fontId="13" fillId="2" borderId="50" xfId="0" applyFont="1" applyFill="1" applyBorder="1" applyAlignment="1">
      <alignment horizontal="left" vertical="top" wrapText="1" readingOrder="1"/>
    </xf>
    <xf numFmtId="0" fontId="15" fillId="0" borderId="1" xfId="0" applyFont="1" applyBorder="1" applyAlignment="1">
      <alignment horizontal="left" vertical="center" wrapText="1"/>
    </xf>
    <xf numFmtId="0" fontId="15" fillId="0" borderId="0" xfId="0" applyFont="1" applyAlignment="1">
      <alignment horizontal="left" vertical="center" wrapText="1"/>
    </xf>
    <xf numFmtId="0" fontId="15" fillId="0" borderId="2" xfId="0" applyFont="1" applyBorder="1" applyAlignment="1">
      <alignment horizontal="left" vertical="center" wrapText="1"/>
    </xf>
    <xf numFmtId="0" fontId="14" fillId="0" borderId="39" xfId="0" applyFont="1" applyBorder="1" applyAlignment="1">
      <alignment horizontal="center" vertical="center"/>
    </xf>
    <xf numFmtId="0" fontId="16" fillId="4" borderId="30" xfId="0" applyFont="1" applyFill="1" applyBorder="1" applyAlignment="1">
      <alignment horizontal="center" vertical="center" wrapText="1"/>
    </xf>
    <xf numFmtId="0" fontId="15" fillId="10" borderId="4" xfId="0" applyFont="1" applyFill="1" applyBorder="1" applyAlignment="1">
      <alignment horizontal="center" vertical="center"/>
    </xf>
    <xf numFmtId="0" fontId="15" fillId="10" borderId="26" xfId="0" applyFont="1" applyFill="1" applyBorder="1" applyAlignment="1">
      <alignment horizontal="center" vertical="center"/>
    </xf>
    <xf numFmtId="0" fontId="15" fillId="9" borderId="26" xfId="0" applyFont="1" applyFill="1" applyBorder="1" applyAlignment="1">
      <alignment horizontal="center" vertical="center"/>
    </xf>
    <xf numFmtId="0" fontId="15" fillId="6" borderId="4" xfId="0" applyFont="1" applyFill="1" applyBorder="1" applyAlignment="1">
      <alignment horizontal="center"/>
    </xf>
    <xf numFmtId="0" fontId="15" fillId="6" borderId="26" xfId="0" applyFont="1" applyFill="1" applyBorder="1" applyAlignment="1">
      <alignment horizontal="center"/>
    </xf>
    <xf numFmtId="0" fontId="15" fillId="7" borderId="4" xfId="0" applyFont="1" applyFill="1" applyBorder="1" applyAlignment="1">
      <alignment horizontal="center" vertical="center"/>
    </xf>
    <xf numFmtId="0" fontId="15" fillId="7" borderId="44" xfId="0" applyFont="1" applyFill="1" applyBorder="1" applyAlignment="1">
      <alignment horizontal="center" vertical="center"/>
    </xf>
    <xf numFmtId="0" fontId="15" fillId="7" borderId="26" xfId="0" applyFont="1" applyFill="1" applyBorder="1" applyAlignment="1">
      <alignment horizontal="center" vertical="center"/>
    </xf>
    <xf numFmtId="0" fontId="15" fillId="8" borderId="4" xfId="0" applyFont="1" applyFill="1" applyBorder="1" applyAlignment="1">
      <alignment horizontal="center" vertical="center"/>
    </xf>
    <xf numFmtId="0" fontId="15" fillId="8" borderId="26" xfId="0" applyFont="1" applyFill="1" applyBorder="1" applyAlignment="1">
      <alignment horizontal="center" vertical="center"/>
    </xf>
    <xf numFmtId="0" fontId="15" fillId="9" borderId="44" xfId="0" applyFont="1" applyFill="1" applyBorder="1" applyAlignment="1">
      <alignment horizontal="center" vertical="center"/>
    </xf>
    <xf numFmtId="0" fontId="14" fillId="6" borderId="4" xfId="0" applyFont="1" applyFill="1" applyBorder="1" applyAlignment="1">
      <alignment horizontal="center" vertical="center"/>
    </xf>
    <xf numFmtId="0" fontId="14" fillId="6" borderId="26" xfId="0" applyFont="1" applyFill="1" applyBorder="1" applyAlignment="1">
      <alignment horizontal="center" vertical="center"/>
    </xf>
    <xf numFmtId="0" fontId="14" fillId="6" borderId="44" xfId="0" applyFont="1" applyFill="1" applyBorder="1" applyAlignment="1">
      <alignment horizontal="center" vertical="center"/>
    </xf>
    <xf numFmtId="0" fontId="15" fillId="6" borderId="44" xfId="0" applyFont="1" applyFill="1" applyBorder="1" applyAlignment="1">
      <alignment horizontal="center"/>
    </xf>
    <xf numFmtId="0" fontId="14" fillId="6" borderId="4" xfId="0" applyFont="1" applyFill="1" applyBorder="1" applyAlignment="1">
      <alignment horizontal="center" vertical="center" wrapText="1"/>
    </xf>
    <xf numFmtId="0" fontId="14" fillId="6" borderId="26" xfId="0" applyFont="1" applyFill="1" applyBorder="1" applyAlignment="1">
      <alignment horizontal="center" vertical="center" wrapText="1"/>
    </xf>
    <xf numFmtId="0" fontId="15" fillId="0" borderId="4" xfId="0" applyFont="1" applyBorder="1" applyAlignment="1">
      <alignment horizontal="center" vertical="center" wrapText="1"/>
    </xf>
    <xf numFmtId="0" fontId="15" fillId="0" borderId="44" xfId="0" applyFont="1" applyBorder="1" applyAlignment="1">
      <alignment horizontal="center" vertical="center" wrapText="1"/>
    </xf>
    <xf numFmtId="0" fontId="15" fillId="0" borderId="26" xfId="0" applyFont="1" applyBorder="1" applyAlignment="1">
      <alignment horizontal="center" vertical="center" wrapText="1"/>
    </xf>
    <xf numFmtId="0" fontId="14" fillId="6" borderId="44" xfId="0" applyFont="1" applyFill="1" applyBorder="1" applyAlignment="1">
      <alignment horizontal="center" vertical="center" wrapText="1"/>
    </xf>
    <xf numFmtId="0" fontId="15" fillId="8" borderId="44" xfId="0" applyFont="1" applyFill="1" applyBorder="1" applyAlignment="1">
      <alignment horizontal="center" vertical="center"/>
    </xf>
    <xf numFmtId="0" fontId="14" fillId="6" borderId="55" xfId="0" applyFont="1" applyFill="1" applyBorder="1" applyAlignment="1">
      <alignment horizontal="center" vertical="center" wrapText="1"/>
    </xf>
    <xf numFmtId="0" fontId="14" fillId="6" borderId="56" xfId="0" applyFont="1" applyFill="1" applyBorder="1" applyAlignment="1">
      <alignment horizontal="center" vertical="center" wrapText="1"/>
    </xf>
    <xf numFmtId="0" fontId="14" fillId="6" borderId="57" xfId="0" applyFont="1" applyFill="1" applyBorder="1" applyAlignment="1">
      <alignment horizontal="center" vertical="center" wrapText="1"/>
    </xf>
    <xf numFmtId="0" fontId="14" fillId="6" borderId="58" xfId="0" applyFont="1" applyFill="1" applyBorder="1" applyAlignment="1">
      <alignment horizontal="center" vertical="center" wrapText="1"/>
    </xf>
    <xf numFmtId="0" fontId="14" fillId="6" borderId="51" xfId="0" applyFont="1" applyFill="1" applyBorder="1" applyAlignment="1">
      <alignment horizontal="center" vertical="center" wrapText="1"/>
    </xf>
    <xf numFmtId="0" fontId="14" fillId="6" borderId="59" xfId="0" applyFont="1" applyFill="1" applyBorder="1" applyAlignment="1">
      <alignment horizontal="center" vertical="center" wrapText="1"/>
    </xf>
    <xf numFmtId="0" fontId="14" fillId="6" borderId="47" xfId="0" applyFont="1" applyFill="1" applyBorder="1" applyAlignment="1">
      <alignment horizontal="center" vertical="center" wrapText="1"/>
    </xf>
    <xf numFmtId="0" fontId="14" fillId="6" borderId="28" xfId="0" applyFont="1" applyFill="1" applyBorder="1" applyAlignment="1">
      <alignment horizontal="center" vertical="center" wrapText="1"/>
    </xf>
    <xf numFmtId="0" fontId="15" fillId="7" borderId="60" xfId="0" applyFont="1" applyFill="1" applyBorder="1" applyAlignment="1">
      <alignment horizontal="center" vertical="center"/>
    </xf>
    <xf numFmtId="0" fontId="15" fillId="7" borderId="61" xfId="0" applyFont="1" applyFill="1" applyBorder="1" applyAlignment="1">
      <alignment horizontal="center" vertical="center"/>
    </xf>
    <xf numFmtId="0" fontId="12" fillId="0" borderId="4" xfId="0" applyFont="1" applyBorder="1" applyAlignment="1">
      <alignment horizontal="center" vertical="center" wrapText="1"/>
    </xf>
    <xf numFmtId="0" fontId="12" fillId="0" borderId="44" xfId="0" applyFont="1" applyBorder="1" applyAlignment="1">
      <alignment horizontal="center" vertical="center" wrapText="1"/>
    </xf>
    <xf numFmtId="0" fontId="12" fillId="0" borderId="26" xfId="0" applyFont="1" applyBorder="1" applyAlignment="1">
      <alignment horizontal="center" vertical="center" wrapText="1"/>
    </xf>
    <xf numFmtId="0" fontId="14" fillId="2" borderId="51" xfId="0" applyFont="1" applyFill="1" applyBorder="1" applyAlignment="1">
      <alignment horizontal="center"/>
    </xf>
    <xf numFmtId="0" fontId="15" fillId="0" borderId="66" xfId="0" applyFont="1" applyBorder="1" applyAlignment="1">
      <alignment horizontal="center" vertical="center" wrapText="1"/>
    </xf>
    <xf numFmtId="0" fontId="15" fillId="0" borderId="68" xfId="0" applyFont="1" applyBorder="1" applyAlignment="1">
      <alignment horizontal="center" vertical="center" wrapText="1"/>
    </xf>
    <xf numFmtId="0" fontId="16" fillId="4" borderId="65" xfId="0" applyFont="1" applyFill="1" applyBorder="1" applyAlignment="1">
      <alignment horizontal="center" vertical="center" wrapText="1"/>
    </xf>
    <xf numFmtId="0" fontId="12" fillId="0" borderId="66" xfId="0" applyFont="1" applyBorder="1" applyAlignment="1">
      <alignment horizontal="center" vertical="center" wrapText="1"/>
    </xf>
    <xf numFmtId="0" fontId="12" fillId="0" borderId="67" xfId="0" applyFont="1" applyBorder="1" applyAlignment="1">
      <alignment horizontal="center" vertical="center" wrapText="1"/>
    </xf>
    <xf numFmtId="0" fontId="12" fillId="0" borderId="68" xfId="0" applyFont="1" applyBorder="1" applyAlignment="1">
      <alignment horizontal="center" vertical="center" wrapText="1"/>
    </xf>
    <xf numFmtId="0" fontId="17" fillId="4" borderId="65" xfId="0" applyFont="1" applyFill="1" applyBorder="1" applyAlignment="1">
      <alignment horizontal="center" vertical="center" wrapText="1"/>
    </xf>
    <xf numFmtId="0" fontId="17" fillId="4" borderId="49" xfId="0" applyFont="1" applyFill="1" applyBorder="1" applyAlignment="1">
      <alignment horizontal="center" vertical="center" wrapText="1"/>
    </xf>
    <xf numFmtId="0" fontId="17" fillId="4" borderId="54" xfId="0" applyFont="1" applyFill="1" applyBorder="1" applyAlignment="1">
      <alignment horizontal="center" vertical="center" wrapText="1"/>
    </xf>
    <xf numFmtId="0" fontId="12" fillId="9" borderId="3" xfId="0" applyFont="1" applyFill="1" applyBorder="1" applyAlignment="1">
      <alignment horizontal="center" vertical="center"/>
    </xf>
    <xf numFmtId="0" fontId="12" fillId="9" borderId="4" xfId="0" applyFont="1" applyFill="1" applyBorder="1" applyAlignment="1">
      <alignment horizontal="center" vertical="center"/>
    </xf>
    <xf numFmtId="0" fontId="12" fillId="9" borderId="26" xfId="0" applyFont="1" applyFill="1" applyBorder="1" applyAlignment="1">
      <alignment horizontal="center" vertical="center"/>
    </xf>
    <xf numFmtId="0" fontId="11" fillId="6" borderId="3" xfId="0" applyFont="1" applyFill="1" applyBorder="1" applyAlignment="1">
      <alignment horizontal="center" vertical="center"/>
    </xf>
    <xf numFmtId="0" fontId="12" fillId="7" borderId="4" xfId="0" applyFont="1" applyFill="1" applyBorder="1" applyAlignment="1">
      <alignment horizontal="center" vertical="center"/>
    </xf>
    <xf numFmtId="0" fontId="12" fillId="7" borderId="26" xfId="0" applyFont="1" applyFill="1" applyBorder="1" applyAlignment="1">
      <alignment horizontal="center" vertical="center"/>
    </xf>
    <xf numFmtId="0" fontId="12" fillId="7" borderId="3" xfId="0" applyFont="1" applyFill="1" applyBorder="1" applyAlignment="1">
      <alignment horizontal="center" vertical="center"/>
    </xf>
    <xf numFmtId="0" fontId="12" fillId="8" borderId="3" xfId="0" applyFont="1" applyFill="1" applyBorder="1" applyAlignment="1">
      <alignment horizontal="center" vertical="center"/>
    </xf>
    <xf numFmtId="0" fontId="11" fillId="6" borderId="4" xfId="0" applyFont="1" applyFill="1" applyBorder="1" applyAlignment="1">
      <alignment horizontal="center" vertical="center" wrapText="1"/>
    </xf>
    <xf numFmtId="0" fontId="11" fillId="6" borderId="26" xfId="0" applyFont="1" applyFill="1" applyBorder="1" applyAlignment="1">
      <alignment horizontal="center" vertical="center" wrapText="1"/>
    </xf>
    <xf numFmtId="0" fontId="12" fillId="6" borderId="4" xfId="0" applyFont="1" applyFill="1" applyBorder="1" applyAlignment="1">
      <alignment horizontal="center"/>
    </xf>
    <xf numFmtId="0" fontId="12" fillId="6" borderId="26" xfId="0" applyFont="1" applyFill="1" applyBorder="1" applyAlignment="1">
      <alignment horizontal="center"/>
    </xf>
    <xf numFmtId="0" fontId="11" fillId="0" borderId="51" xfId="0" applyFont="1" applyBorder="1" applyAlignment="1">
      <alignment horizontal="center"/>
    </xf>
    <xf numFmtId="0" fontId="12" fillId="0" borderId="3" xfId="0" applyFont="1" applyBorder="1" applyAlignment="1">
      <alignment horizontal="center" vertical="center"/>
    </xf>
    <xf numFmtId="0" fontId="12" fillId="10" borderId="3" xfId="0" applyFont="1" applyFill="1" applyBorder="1" applyAlignment="1">
      <alignment horizontal="center" vertical="center"/>
    </xf>
    <xf numFmtId="0" fontId="11" fillId="6" borderId="3" xfId="0" applyFont="1" applyFill="1" applyBorder="1" applyAlignment="1">
      <alignment horizontal="center" vertical="center" wrapText="1"/>
    </xf>
    <xf numFmtId="0" fontId="12" fillId="8" borderId="4" xfId="0" applyFont="1" applyFill="1" applyBorder="1" applyAlignment="1">
      <alignment horizontal="center" vertical="center"/>
    </xf>
    <xf numFmtId="0" fontId="12" fillId="8" borderId="26" xfId="0" applyFont="1" applyFill="1" applyBorder="1" applyAlignment="1">
      <alignment horizontal="center" vertical="center"/>
    </xf>
    <xf numFmtId="0" fontId="11" fillId="2" borderId="0" xfId="0" applyFont="1" applyFill="1" applyAlignment="1">
      <alignment horizontal="center"/>
    </xf>
    <xf numFmtId="0" fontId="11" fillId="6" borderId="4" xfId="0" applyFont="1" applyFill="1" applyBorder="1" applyAlignment="1">
      <alignment horizontal="center" vertical="center"/>
    </xf>
    <xf numFmtId="0" fontId="11" fillId="6" borderId="26" xfId="0" applyFont="1" applyFill="1" applyBorder="1" applyAlignment="1">
      <alignment horizontal="center" vertical="center"/>
    </xf>
    <xf numFmtId="0" fontId="12" fillId="0" borderId="3" xfId="0" applyFont="1" applyBorder="1" applyAlignment="1">
      <alignment horizontal="center" vertical="center" wrapText="1"/>
    </xf>
    <xf numFmtId="0" fontId="12" fillId="6" borderId="3" xfId="0" applyFont="1" applyFill="1" applyBorder="1" applyAlignment="1">
      <alignment horizontal="center"/>
    </xf>
    <xf numFmtId="0" fontId="11" fillId="0" borderId="62" xfId="0" applyFont="1" applyBorder="1" applyAlignment="1">
      <alignment horizontal="right" vertical="center" textRotation="90"/>
    </xf>
    <xf numFmtId="0" fontId="11" fillId="0" borderId="1" xfId="0" applyFont="1" applyBorder="1" applyAlignment="1">
      <alignment horizontal="center" vertical="top" wrapText="1"/>
    </xf>
    <xf numFmtId="0" fontId="11" fillId="0" borderId="0" xfId="0" applyFont="1" applyAlignment="1">
      <alignment horizontal="center" vertical="top" wrapText="1"/>
    </xf>
    <xf numFmtId="0" fontId="11" fillId="0" borderId="48" xfId="0" applyFont="1" applyBorder="1" applyAlignment="1">
      <alignment horizontal="left" vertical="top" wrapText="1"/>
    </xf>
    <xf numFmtId="0" fontId="11" fillId="0" borderId="49" xfId="0" applyFont="1" applyBorder="1" applyAlignment="1">
      <alignment horizontal="left" vertical="top" wrapText="1"/>
    </xf>
    <xf numFmtId="0" fontId="11" fillId="0" borderId="50" xfId="0" applyFont="1" applyBorder="1" applyAlignment="1">
      <alignment horizontal="left" vertical="top" wrapText="1"/>
    </xf>
    <xf numFmtId="0" fontId="11" fillId="0" borderId="39" xfId="0" applyFont="1" applyBorder="1" applyAlignment="1">
      <alignment horizontal="center" vertical="center"/>
    </xf>
    <xf numFmtId="0" fontId="11" fillId="0" borderId="40" xfId="0" applyFont="1" applyBorder="1" applyAlignment="1">
      <alignment horizontal="center" vertical="center"/>
    </xf>
    <xf numFmtId="0" fontId="11" fillId="0" borderId="41" xfId="0" applyFont="1" applyBorder="1" applyAlignment="1">
      <alignment horizontal="center" vertical="center"/>
    </xf>
    <xf numFmtId="0" fontId="12" fillId="0" borderId="1" xfId="0" applyFont="1" applyBorder="1" applyAlignment="1">
      <alignment horizontal="center" vertical="center" wrapText="1"/>
    </xf>
    <xf numFmtId="0" fontId="12" fillId="0" borderId="0" xfId="0" applyFont="1" applyAlignment="1">
      <alignment horizontal="center" vertical="center" wrapText="1"/>
    </xf>
    <xf numFmtId="0" fontId="12" fillId="0" borderId="2" xfId="0" applyFont="1" applyBorder="1" applyAlignment="1">
      <alignment horizontal="center" vertical="center" wrapText="1"/>
    </xf>
    <xf numFmtId="0" fontId="12" fillId="0" borderId="3" xfId="0" applyFont="1" applyBorder="1" applyAlignment="1">
      <alignment horizontal="center"/>
    </xf>
  </cellXfs>
  <cellStyles count="1">
    <cellStyle name="Normal" xfId="0" builtinId="0"/>
  </cellStyles>
  <dxfs count="18">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56028</xdr:colOff>
      <xdr:row>0</xdr:row>
      <xdr:rowOff>291353</xdr:rowOff>
    </xdr:from>
    <xdr:to>
      <xdr:col>1</xdr:col>
      <xdr:colOff>2566146</xdr:colOff>
      <xdr:row>2</xdr:row>
      <xdr:rowOff>302558</xdr:rowOff>
    </xdr:to>
    <xdr:pic>
      <xdr:nvPicPr>
        <xdr:cNvPr id="2" name="Imagen 1">
          <a:extLst>
            <a:ext uri="{FF2B5EF4-FFF2-40B4-BE49-F238E27FC236}">
              <a16:creationId xmlns:a16="http://schemas.microsoft.com/office/drawing/2014/main" id="{82AC1DC6-56B1-4BD3-A06D-2060BD84E0B3}"/>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6028" y="291353"/>
          <a:ext cx="2689412" cy="89647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337110</xdr:colOff>
      <xdr:row>1</xdr:row>
      <xdr:rowOff>113926</xdr:rowOff>
    </xdr:from>
    <xdr:to>
      <xdr:col>1</xdr:col>
      <xdr:colOff>3460750</xdr:colOff>
      <xdr:row>3</xdr:row>
      <xdr:rowOff>476250</xdr:rowOff>
    </xdr:to>
    <xdr:pic>
      <xdr:nvPicPr>
        <xdr:cNvPr id="2" name="Imagen 1">
          <a:extLst>
            <a:ext uri="{FF2B5EF4-FFF2-40B4-BE49-F238E27FC236}">
              <a16:creationId xmlns:a16="http://schemas.microsoft.com/office/drawing/2014/main" id="{00D2A203-F5F7-4F89-8A5D-81B1F3BBD83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86360" y="272676"/>
          <a:ext cx="3123640" cy="125132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277585</xdr:colOff>
      <xdr:row>0</xdr:row>
      <xdr:rowOff>112939</xdr:rowOff>
    </xdr:from>
    <xdr:to>
      <xdr:col>2</xdr:col>
      <xdr:colOff>1400175</xdr:colOff>
      <xdr:row>2</xdr:row>
      <xdr:rowOff>19050</xdr:rowOff>
    </xdr:to>
    <xdr:pic>
      <xdr:nvPicPr>
        <xdr:cNvPr id="2" name="Imagen 1">
          <a:extLst>
            <a:ext uri="{FF2B5EF4-FFF2-40B4-BE49-F238E27FC236}">
              <a16:creationId xmlns:a16="http://schemas.microsoft.com/office/drawing/2014/main" id="{E5D4C751-C087-402C-A05C-18E7CE0DC6C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585" y="112939"/>
          <a:ext cx="2551340" cy="79193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163286</xdr:colOff>
      <xdr:row>1</xdr:row>
      <xdr:rowOff>27215</xdr:rowOff>
    </xdr:from>
    <xdr:to>
      <xdr:col>2</xdr:col>
      <xdr:colOff>789214</xdr:colOff>
      <xdr:row>3</xdr:row>
      <xdr:rowOff>122464</xdr:rowOff>
    </xdr:to>
    <xdr:pic>
      <xdr:nvPicPr>
        <xdr:cNvPr id="2" name="Imagen 1">
          <a:extLst>
            <a:ext uri="{FF2B5EF4-FFF2-40B4-BE49-F238E27FC236}">
              <a16:creationId xmlns:a16="http://schemas.microsoft.com/office/drawing/2014/main" id="{2ADFB638-5463-4604-9EB8-190D31D96134}"/>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3286" y="190501"/>
          <a:ext cx="2898321" cy="10341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190500</xdr:colOff>
      <xdr:row>1</xdr:row>
      <xdr:rowOff>285751</xdr:rowOff>
    </xdr:from>
    <xdr:to>
      <xdr:col>2</xdr:col>
      <xdr:colOff>2680607</xdr:colOff>
      <xdr:row>3</xdr:row>
      <xdr:rowOff>421822</xdr:rowOff>
    </xdr:to>
    <xdr:pic>
      <xdr:nvPicPr>
        <xdr:cNvPr id="2" name="Imagen 1">
          <a:extLst>
            <a:ext uri="{FF2B5EF4-FFF2-40B4-BE49-F238E27FC236}">
              <a16:creationId xmlns:a16="http://schemas.microsoft.com/office/drawing/2014/main" id="{35F0314F-9BC4-48F6-8B75-11B8305F74A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6250" y="462644"/>
          <a:ext cx="3061607" cy="1074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1"/>
  <sheetViews>
    <sheetView showGridLines="0" topLeftCell="A7" zoomScale="85" zoomScaleNormal="85" zoomScalePageLayoutView="40" workbookViewId="0">
      <selection activeCell="F1" sqref="F1:F3"/>
    </sheetView>
  </sheetViews>
  <sheetFormatPr baseColWidth="10" defaultColWidth="11.42578125" defaultRowHeight="12.75" x14ac:dyDescent="0.2"/>
  <cols>
    <col min="1" max="1" width="2.7109375" customWidth="1"/>
    <col min="2" max="2" width="39.5703125" customWidth="1"/>
    <col min="3" max="3" width="71.42578125" customWidth="1"/>
    <col min="4" max="4" width="36.7109375" customWidth="1"/>
    <col min="5" max="5" width="23.42578125" customWidth="1"/>
    <col min="6" max="6" width="29.140625" customWidth="1"/>
    <col min="7" max="7" width="2.7109375" customWidth="1"/>
  </cols>
  <sheetData>
    <row r="1" spans="1:6" ht="48.75" customHeight="1" x14ac:dyDescent="0.2">
      <c r="A1" s="168"/>
      <c r="B1" s="169"/>
      <c r="C1" s="149" t="s">
        <v>0</v>
      </c>
      <c r="D1" s="150"/>
      <c r="E1" s="151"/>
      <c r="F1" s="166" t="s">
        <v>199</v>
      </c>
    </row>
    <row r="2" spans="1:6" ht="21" customHeight="1" x14ac:dyDescent="0.2">
      <c r="A2" s="170"/>
      <c r="B2" s="171"/>
      <c r="C2" s="152"/>
      <c r="D2" s="153"/>
      <c r="E2" s="154"/>
      <c r="F2" s="167"/>
    </row>
    <row r="3" spans="1:6" ht="69" customHeight="1" x14ac:dyDescent="0.2">
      <c r="A3" s="172"/>
      <c r="B3" s="173"/>
      <c r="C3" s="155"/>
      <c r="D3" s="156"/>
      <c r="E3" s="157"/>
      <c r="F3" s="164"/>
    </row>
    <row r="4" spans="1:6" ht="16.5" customHeight="1" thickBot="1" x14ac:dyDescent="0.25">
      <c r="B4" s="7"/>
      <c r="C4" s="8"/>
      <c r="D4" s="8"/>
      <c r="E4" s="8"/>
      <c r="F4" s="8"/>
    </row>
    <row r="5" spans="1:6" ht="21" customHeight="1" thickBot="1" x14ac:dyDescent="0.3">
      <c r="B5" s="158" t="s">
        <v>1</v>
      </c>
      <c r="C5" s="159"/>
      <c r="D5" s="159"/>
      <c r="E5" s="159"/>
      <c r="F5" s="160"/>
    </row>
    <row r="6" spans="1:6" ht="78.75" customHeight="1" x14ac:dyDescent="0.2">
      <c r="B6" s="163" t="s">
        <v>2</v>
      </c>
      <c r="C6" s="164"/>
      <c r="D6" s="164"/>
      <c r="E6" s="164"/>
      <c r="F6" s="165"/>
    </row>
    <row r="7" spans="1:6" ht="49.5" customHeight="1" x14ac:dyDescent="0.2">
      <c r="B7" s="143" t="s">
        <v>198</v>
      </c>
      <c r="C7" s="161"/>
      <c r="D7" s="161"/>
      <c r="E7" s="161"/>
      <c r="F7" s="162"/>
    </row>
    <row r="8" spans="1:6" ht="34.5" customHeight="1" x14ac:dyDescent="0.2">
      <c r="B8" s="143" t="s">
        <v>3</v>
      </c>
      <c r="C8" s="144"/>
      <c r="D8" s="144"/>
      <c r="E8" s="144"/>
      <c r="F8" s="145"/>
    </row>
    <row r="9" spans="1:6" ht="36" customHeight="1" x14ac:dyDescent="0.2">
      <c r="B9" s="143" t="s">
        <v>4</v>
      </c>
      <c r="C9" s="144"/>
      <c r="D9" s="144"/>
      <c r="E9" s="144"/>
      <c r="F9" s="145"/>
    </row>
    <row r="10" spans="1:6" ht="72" customHeight="1" x14ac:dyDescent="0.2">
      <c r="B10" s="143" t="s">
        <v>5</v>
      </c>
      <c r="C10" s="144"/>
      <c r="D10" s="144"/>
      <c r="E10" s="144"/>
      <c r="F10" s="145"/>
    </row>
    <row r="11" spans="1:6" ht="34.5" customHeight="1" x14ac:dyDescent="0.2">
      <c r="B11" s="143" t="s">
        <v>6</v>
      </c>
      <c r="C11" s="144"/>
      <c r="D11" s="144"/>
      <c r="E11" s="144"/>
      <c r="F11" s="145"/>
    </row>
    <row r="12" spans="1:6" ht="44.25" customHeight="1" x14ac:dyDescent="0.2">
      <c r="B12" s="143" t="s">
        <v>7</v>
      </c>
      <c r="C12" s="144"/>
      <c r="D12" s="144"/>
      <c r="E12" s="144"/>
      <c r="F12" s="145"/>
    </row>
    <row r="13" spans="1:6" ht="26.25" customHeight="1" x14ac:dyDescent="0.2">
      <c r="B13" s="143" t="s">
        <v>8</v>
      </c>
      <c r="C13" s="144"/>
      <c r="D13" s="144"/>
      <c r="E13" s="144"/>
      <c r="F13" s="145"/>
    </row>
    <row r="14" spans="1:6" ht="22.5" customHeight="1" x14ac:dyDescent="0.2">
      <c r="B14" s="143" t="s">
        <v>9</v>
      </c>
      <c r="C14" s="144"/>
      <c r="D14" s="144"/>
      <c r="E14" s="144"/>
      <c r="F14" s="145"/>
    </row>
    <row r="15" spans="1:6" ht="33" customHeight="1" x14ac:dyDescent="0.2">
      <c r="B15" s="143" t="s">
        <v>10</v>
      </c>
      <c r="C15" s="144"/>
      <c r="D15" s="144"/>
      <c r="E15" s="144"/>
      <c r="F15" s="145"/>
    </row>
    <row r="16" spans="1:6" ht="36.75" customHeight="1" x14ac:dyDescent="0.2">
      <c r="B16" s="143" t="s">
        <v>11</v>
      </c>
      <c r="C16" s="144"/>
      <c r="D16" s="144"/>
      <c r="E16" s="144"/>
      <c r="F16" s="145"/>
    </row>
    <row r="17" spans="2:6" ht="81" customHeight="1" x14ac:dyDescent="0.2">
      <c r="B17" s="143" t="s">
        <v>12</v>
      </c>
      <c r="C17" s="144"/>
      <c r="D17" s="144"/>
      <c r="E17" s="144"/>
      <c r="F17" s="145"/>
    </row>
    <row r="18" spans="2:6" ht="82.5" customHeight="1" thickBot="1" x14ac:dyDescent="0.25">
      <c r="B18" s="146" t="s">
        <v>13</v>
      </c>
      <c r="C18" s="147"/>
      <c r="D18" s="147"/>
      <c r="E18" s="147"/>
      <c r="F18" s="148"/>
    </row>
    <row r="19" spans="2:6" ht="14.25" customHeight="1" x14ac:dyDescent="0.2">
      <c r="B19" s="4"/>
    </row>
    <row r="20" spans="2:6" x14ac:dyDescent="0.2">
      <c r="B20" s="5"/>
    </row>
    <row r="21" spans="2:6" ht="17.25" customHeight="1" x14ac:dyDescent="0.2">
      <c r="B21" s="142"/>
      <c r="C21" s="142"/>
      <c r="D21" s="142"/>
      <c r="E21" s="142"/>
      <c r="F21" s="142"/>
    </row>
  </sheetData>
  <mergeCells count="18">
    <mergeCell ref="C1:E3"/>
    <mergeCell ref="B14:F14"/>
    <mergeCell ref="B5:F5"/>
    <mergeCell ref="B7:F7"/>
    <mergeCell ref="B8:F8"/>
    <mergeCell ref="B6:F6"/>
    <mergeCell ref="B9:F9"/>
    <mergeCell ref="B10:F10"/>
    <mergeCell ref="B11:F11"/>
    <mergeCell ref="B12:F12"/>
    <mergeCell ref="B13:F13"/>
    <mergeCell ref="F1:F3"/>
    <mergeCell ref="A1:B3"/>
    <mergeCell ref="B21:F21"/>
    <mergeCell ref="B15:F15"/>
    <mergeCell ref="B16:F16"/>
    <mergeCell ref="B17:F17"/>
    <mergeCell ref="B18:F18"/>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79"/>
  <sheetViews>
    <sheetView showGridLines="0" view="pageBreakPreview" topLeftCell="A28" zoomScale="60" zoomScaleNormal="70" zoomScalePageLayoutView="80" workbookViewId="0">
      <selection activeCell="B68" sqref="B68"/>
    </sheetView>
  </sheetViews>
  <sheetFormatPr baseColWidth="10" defaultColWidth="11.42578125" defaultRowHeight="12.75" x14ac:dyDescent="0.2"/>
  <cols>
    <col min="1" max="1" width="5.28515625" customWidth="1"/>
    <col min="2" max="2" width="57" customWidth="1"/>
    <col min="3" max="3" width="105.28515625" customWidth="1"/>
    <col min="4" max="4" width="20" customWidth="1"/>
    <col min="5" max="5" width="23.42578125" customWidth="1"/>
    <col min="6" max="6" width="33.140625" customWidth="1"/>
  </cols>
  <sheetData>
    <row r="2" spans="2:6" ht="48.75" customHeight="1" x14ac:dyDescent="0.2">
      <c r="B2" s="174"/>
      <c r="C2" s="149" t="s">
        <v>14</v>
      </c>
      <c r="D2" s="150"/>
      <c r="E2" s="151"/>
      <c r="F2" s="166" t="s">
        <v>199</v>
      </c>
    </row>
    <row r="3" spans="2:6" ht="21" customHeight="1" x14ac:dyDescent="0.2">
      <c r="B3" s="174"/>
      <c r="C3" s="152"/>
      <c r="D3" s="153"/>
      <c r="E3" s="154"/>
      <c r="F3" s="167"/>
    </row>
    <row r="4" spans="2:6" ht="56.25" customHeight="1" x14ac:dyDescent="0.2">
      <c r="B4" s="174"/>
      <c r="C4" s="155"/>
      <c r="D4" s="156"/>
      <c r="E4" s="157"/>
      <c r="F4" s="164"/>
    </row>
    <row r="5" spans="2:6" ht="24.75" customHeight="1" thickBot="1" x14ac:dyDescent="0.3">
      <c r="B5" s="98"/>
      <c r="C5" s="99"/>
      <c r="D5" s="99"/>
      <c r="E5" s="99"/>
      <c r="F5" s="99"/>
    </row>
    <row r="6" spans="2:6" ht="18" customHeight="1" thickBot="1" x14ac:dyDescent="0.25">
      <c r="B6" s="194" t="s">
        <v>15</v>
      </c>
      <c r="C6" s="195"/>
      <c r="D6" s="195"/>
      <c r="E6" s="195"/>
      <c r="F6" s="196"/>
    </row>
    <row r="7" spans="2:6" ht="21" customHeight="1" x14ac:dyDescent="0.2">
      <c r="B7" s="191" t="s">
        <v>16</v>
      </c>
      <c r="C7" s="192"/>
      <c r="D7" s="192"/>
      <c r="E7" s="192"/>
      <c r="F7" s="193"/>
    </row>
    <row r="8" spans="2:6" ht="20.25" customHeight="1" x14ac:dyDescent="0.2">
      <c r="B8" s="197" t="s">
        <v>17</v>
      </c>
      <c r="C8" s="198"/>
      <c r="D8" s="198"/>
      <c r="E8" s="198"/>
      <c r="F8" s="199"/>
    </row>
    <row r="9" spans="2:6" ht="22.5" customHeight="1" x14ac:dyDescent="0.2">
      <c r="B9" s="197" t="s">
        <v>18</v>
      </c>
      <c r="C9" s="198"/>
      <c r="D9" s="198"/>
      <c r="E9" s="198"/>
      <c r="F9" s="199"/>
    </row>
    <row r="10" spans="2:6" ht="24.75" customHeight="1" x14ac:dyDescent="0.2">
      <c r="B10" s="182" t="s">
        <v>19</v>
      </c>
      <c r="C10" s="183"/>
      <c r="D10" s="183"/>
      <c r="E10" s="183"/>
      <c r="F10" s="184"/>
    </row>
    <row r="11" spans="2:6" ht="36" customHeight="1" x14ac:dyDescent="0.2">
      <c r="B11" s="182" t="s">
        <v>20</v>
      </c>
      <c r="C11" s="183"/>
      <c r="D11" s="183"/>
      <c r="E11" s="183"/>
      <c r="F11" s="184"/>
    </row>
    <row r="12" spans="2:6" ht="37.5" customHeight="1" x14ac:dyDescent="0.2">
      <c r="B12" s="182" t="s">
        <v>21</v>
      </c>
      <c r="C12" s="183"/>
      <c r="D12" s="183"/>
      <c r="E12" s="183"/>
      <c r="F12" s="184"/>
    </row>
    <row r="13" spans="2:6" ht="20.25" customHeight="1" x14ac:dyDescent="0.2">
      <c r="B13" s="182" t="s">
        <v>22</v>
      </c>
      <c r="C13" s="183"/>
      <c r="D13" s="183"/>
      <c r="E13" s="183"/>
      <c r="F13" s="184"/>
    </row>
    <row r="14" spans="2:6" ht="18.75" customHeight="1" thickBot="1" x14ac:dyDescent="0.25">
      <c r="B14" s="185" t="s">
        <v>23</v>
      </c>
      <c r="C14" s="186"/>
      <c r="D14" s="186"/>
      <c r="E14" s="186"/>
      <c r="F14" s="187"/>
    </row>
    <row r="15" spans="2:6" ht="16.5" customHeight="1" thickBot="1" x14ac:dyDescent="0.25">
      <c r="B15" s="179" t="s">
        <v>24</v>
      </c>
      <c r="C15" s="180"/>
      <c r="D15" s="180"/>
      <c r="E15" s="180"/>
      <c r="F15" s="181"/>
    </row>
    <row r="16" spans="2:6" ht="37.5" customHeight="1" x14ac:dyDescent="0.2">
      <c r="B16" s="188" t="s">
        <v>25</v>
      </c>
      <c r="C16" s="189"/>
      <c r="D16" s="189"/>
      <c r="E16" s="189"/>
      <c r="F16" s="190"/>
    </row>
    <row r="17" spans="2:6" ht="19.5" customHeight="1" x14ac:dyDescent="0.2">
      <c r="B17" s="100"/>
      <c r="C17" s="101" t="s">
        <v>26</v>
      </c>
      <c r="D17" s="177" t="s">
        <v>27</v>
      </c>
      <c r="E17" s="177" t="s">
        <v>28</v>
      </c>
      <c r="F17" s="175" t="s">
        <v>29</v>
      </c>
    </row>
    <row r="18" spans="2:6" ht="21" customHeight="1" x14ac:dyDescent="0.2">
      <c r="B18" s="100"/>
      <c r="C18" s="101" t="s">
        <v>30</v>
      </c>
      <c r="D18" s="178"/>
      <c r="E18" s="178"/>
      <c r="F18" s="176"/>
    </row>
    <row r="19" spans="2:6" ht="18.75" customHeight="1" x14ac:dyDescent="0.2">
      <c r="B19" s="136" t="s">
        <v>31</v>
      </c>
      <c r="C19" s="103"/>
      <c r="D19" s="104" t="s">
        <v>88</v>
      </c>
      <c r="E19" s="105" t="s">
        <v>92</v>
      </c>
      <c r="F19" s="106" t="s">
        <v>32</v>
      </c>
    </row>
    <row r="20" spans="2:6" ht="18.75" customHeight="1" x14ac:dyDescent="0.2">
      <c r="B20" s="107" t="s">
        <v>33</v>
      </c>
      <c r="C20" s="108"/>
      <c r="D20" s="109"/>
      <c r="E20" s="110"/>
      <c r="F20" s="111" t="s">
        <v>32</v>
      </c>
    </row>
    <row r="21" spans="2:6" ht="18.75" customHeight="1" x14ac:dyDescent="0.2">
      <c r="B21" s="107" t="s">
        <v>34</v>
      </c>
      <c r="C21" s="108"/>
      <c r="D21" s="109"/>
      <c r="E21" s="110"/>
      <c r="F21" s="111" t="s">
        <v>35</v>
      </c>
    </row>
    <row r="22" spans="2:6" ht="18.75" customHeight="1" x14ac:dyDescent="0.2">
      <c r="B22" s="107" t="s">
        <v>36</v>
      </c>
      <c r="C22" s="108"/>
      <c r="D22" s="109"/>
      <c r="E22" s="110"/>
      <c r="F22" s="111" t="s">
        <v>32</v>
      </c>
    </row>
    <row r="23" spans="2:6" ht="18.75" customHeight="1" x14ac:dyDescent="0.2">
      <c r="B23" s="135" t="s">
        <v>37</v>
      </c>
      <c r="C23" s="108"/>
      <c r="D23" s="109" t="s">
        <v>88</v>
      </c>
      <c r="E23" s="110" t="s">
        <v>92</v>
      </c>
      <c r="F23" s="111" t="s">
        <v>32</v>
      </c>
    </row>
    <row r="24" spans="2:6" ht="18.75" customHeight="1" x14ac:dyDescent="0.2">
      <c r="B24" s="107" t="s">
        <v>38</v>
      </c>
      <c r="C24" s="108"/>
      <c r="D24" s="109"/>
      <c r="E24" s="110"/>
      <c r="F24" s="111" t="s">
        <v>32</v>
      </c>
    </row>
    <row r="25" spans="2:6" ht="18.75" customHeight="1" x14ac:dyDescent="0.2">
      <c r="B25" s="107" t="s">
        <v>39</v>
      </c>
      <c r="C25" s="108"/>
      <c r="D25" s="109"/>
      <c r="E25" s="110"/>
      <c r="F25" s="112" t="s">
        <v>35</v>
      </c>
    </row>
    <row r="26" spans="2:6" ht="18.75" customHeight="1" x14ac:dyDescent="0.2">
      <c r="B26" s="107" t="s">
        <v>40</v>
      </c>
      <c r="C26" s="108"/>
      <c r="D26" s="109"/>
      <c r="E26" s="110"/>
      <c r="F26" s="111" t="s">
        <v>32</v>
      </c>
    </row>
    <row r="27" spans="2:6" ht="18.75" customHeight="1" x14ac:dyDescent="0.2">
      <c r="B27" s="107" t="s">
        <v>41</v>
      </c>
      <c r="C27" s="108"/>
      <c r="D27" s="109"/>
      <c r="E27" s="110"/>
      <c r="F27" s="111" t="s">
        <v>32</v>
      </c>
    </row>
    <row r="28" spans="2:6" ht="18.75" customHeight="1" x14ac:dyDescent="0.2">
      <c r="B28" s="107" t="s">
        <v>42</v>
      </c>
      <c r="C28" s="108"/>
      <c r="D28" s="109"/>
      <c r="E28" s="110"/>
      <c r="F28" s="111" t="s">
        <v>32</v>
      </c>
    </row>
    <row r="29" spans="2:6" ht="18.75" customHeight="1" x14ac:dyDescent="0.2">
      <c r="B29" s="113" t="s">
        <v>43</v>
      </c>
      <c r="C29" s="114"/>
      <c r="D29" s="109"/>
      <c r="E29" s="115"/>
      <c r="F29" s="116" t="s">
        <v>32</v>
      </c>
    </row>
    <row r="30" spans="2:6" ht="24" customHeight="1" x14ac:dyDescent="0.2">
      <c r="B30" s="100"/>
      <c r="C30" s="101" t="s">
        <v>44</v>
      </c>
      <c r="D30" s="117"/>
      <c r="E30" s="117"/>
      <c r="F30" s="118"/>
    </row>
    <row r="31" spans="2:6" ht="19.5" customHeight="1" x14ac:dyDescent="0.2">
      <c r="B31" s="102" t="s">
        <v>45</v>
      </c>
      <c r="C31" s="119"/>
      <c r="D31" s="104"/>
      <c r="E31" s="105"/>
      <c r="F31" s="106" t="s">
        <v>32</v>
      </c>
    </row>
    <row r="32" spans="2:6" ht="19.5" customHeight="1" x14ac:dyDescent="0.2">
      <c r="B32" s="135" t="s">
        <v>46</v>
      </c>
      <c r="C32" s="120"/>
      <c r="D32" s="109" t="s">
        <v>88</v>
      </c>
      <c r="E32" s="110" t="s">
        <v>92</v>
      </c>
      <c r="F32" s="111" t="s">
        <v>32</v>
      </c>
    </row>
    <row r="33" spans="2:6" ht="19.5" customHeight="1" x14ac:dyDescent="0.2">
      <c r="B33" s="137" t="s">
        <v>47</v>
      </c>
      <c r="C33" s="120"/>
      <c r="D33" s="109"/>
      <c r="E33" s="110"/>
      <c r="F33" s="111" t="s">
        <v>32</v>
      </c>
    </row>
    <row r="34" spans="2:6" ht="19.5" customHeight="1" x14ac:dyDescent="0.2">
      <c r="B34" s="107" t="s">
        <v>48</v>
      </c>
      <c r="C34" s="120"/>
      <c r="D34" s="109"/>
      <c r="E34" s="110"/>
      <c r="F34" s="111" t="s">
        <v>32</v>
      </c>
    </row>
    <row r="35" spans="2:6" ht="19.5" customHeight="1" x14ac:dyDescent="0.2">
      <c r="B35" s="107" t="s">
        <v>49</v>
      </c>
      <c r="C35" s="120"/>
      <c r="D35" s="109"/>
      <c r="E35" s="110"/>
      <c r="F35" s="111" t="s">
        <v>32</v>
      </c>
    </row>
    <row r="36" spans="2:6" ht="19.5" customHeight="1" x14ac:dyDescent="0.2">
      <c r="B36" s="107" t="s">
        <v>50</v>
      </c>
      <c r="C36" s="120"/>
      <c r="D36" s="109"/>
      <c r="E36" s="110"/>
      <c r="F36" s="111" t="s">
        <v>32</v>
      </c>
    </row>
    <row r="37" spans="2:6" ht="19.5" customHeight="1" x14ac:dyDescent="0.2">
      <c r="B37" s="113" t="s">
        <v>51</v>
      </c>
      <c r="C37" s="121"/>
      <c r="D37" s="122"/>
      <c r="E37" s="115"/>
      <c r="F37" s="116" t="s">
        <v>32</v>
      </c>
    </row>
    <row r="38" spans="2:6" ht="23.25" customHeight="1" x14ac:dyDescent="0.2">
      <c r="B38" s="100"/>
      <c r="C38" s="101" t="s">
        <v>52</v>
      </c>
      <c r="D38" s="123"/>
      <c r="E38" s="123"/>
      <c r="F38" s="124"/>
    </row>
    <row r="39" spans="2:6" ht="19.5" customHeight="1" x14ac:dyDescent="0.2">
      <c r="B39" s="136" t="s">
        <v>53</v>
      </c>
      <c r="C39" s="119"/>
      <c r="D39" s="104" t="s">
        <v>90</v>
      </c>
      <c r="E39" s="105" t="s">
        <v>92</v>
      </c>
      <c r="F39" s="106" t="s">
        <v>32</v>
      </c>
    </row>
    <row r="40" spans="2:6" ht="19.5" customHeight="1" x14ac:dyDescent="0.2">
      <c r="B40" s="125" t="s">
        <v>54</v>
      </c>
      <c r="C40" s="120"/>
      <c r="D40" s="109"/>
      <c r="E40" s="110"/>
      <c r="F40" s="111" t="s">
        <v>32</v>
      </c>
    </row>
    <row r="41" spans="2:6" ht="19.5" customHeight="1" x14ac:dyDescent="0.2">
      <c r="B41" s="107" t="s">
        <v>55</v>
      </c>
      <c r="C41" s="120"/>
      <c r="D41" s="109"/>
      <c r="E41" s="110"/>
      <c r="F41" s="111" t="s">
        <v>32</v>
      </c>
    </row>
    <row r="42" spans="2:6" ht="19.5" customHeight="1" x14ac:dyDescent="0.2">
      <c r="B42" s="135" t="s">
        <v>49</v>
      </c>
      <c r="C42" s="120"/>
      <c r="D42" s="109" t="s">
        <v>90</v>
      </c>
      <c r="E42" s="110" t="s">
        <v>92</v>
      </c>
      <c r="F42" s="111" t="s">
        <v>32</v>
      </c>
    </row>
    <row r="43" spans="2:6" ht="19.5" customHeight="1" x14ac:dyDescent="0.2">
      <c r="B43" s="138" t="s">
        <v>56</v>
      </c>
      <c r="C43" s="121"/>
      <c r="D43" s="122" t="s">
        <v>88</v>
      </c>
      <c r="E43" s="115" t="s">
        <v>92</v>
      </c>
      <c r="F43" s="116" t="s">
        <v>32</v>
      </c>
    </row>
    <row r="44" spans="2:6" ht="23.25" customHeight="1" x14ac:dyDescent="0.2">
      <c r="B44" s="100"/>
      <c r="C44" s="101" t="s">
        <v>57</v>
      </c>
      <c r="D44" s="126"/>
      <c r="E44" s="126"/>
      <c r="F44" s="127"/>
    </row>
    <row r="45" spans="2:6" ht="19.5" customHeight="1" x14ac:dyDescent="0.2">
      <c r="B45" s="102" t="s">
        <v>58</v>
      </c>
      <c r="C45" s="119"/>
      <c r="D45" s="109"/>
      <c r="E45" s="105"/>
      <c r="F45" s="128" t="s">
        <v>35</v>
      </c>
    </row>
    <row r="46" spans="2:6" ht="19.5" customHeight="1" x14ac:dyDescent="0.2">
      <c r="B46" s="135" t="s">
        <v>59</v>
      </c>
      <c r="C46" s="120"/>
      <c r="D46" s="109" t="s">
        <v>88</v>
      </c>
      <c r="E46" s="110" t="s">
        <v>92</v>
      </c>
      <c r="F46" s="129" t="s">
        <v>35</v>
      </c>
    </row>
    <row r="47" spans="2:6" ht="19.5" customHeight="1" x14ac:dyDescent="0.2">
      <c r="B47" s="107" t="s">
        <v>60</v>
      </c>
      <c r="C47" s="120"/>
      <c r="D47" s="109"/>
      <c r="E47" s="110"/>
      <c r="F47" s="129" t="s">
        <v>35</v>
      </c>
    </row>
    <row r="48" spans="2:6" ht="19.5" customHeight="1" x14ac:dyDescent="0.2">
      <c r="B48" s="107" t="s">
        <v>61</v>
      </c>
      <c r="C48" s="120"/>
      <c r="D48" s="109"/>
      <c r="E48" s="110"/>
      <c r="F48" s="129" t="s">
        <v>62</v>
      </c>
    </row>
    <row r="49" spans="2:6" ht="19.5" customHeight="1" x14ac:dyDescent="0.2">
      <c r="B49" s="200" t="s">
        <v>63</v>
      </c>
      <c r="C49" s="201"/>
      <c r="D49" s="109"/>
      <c r="E49" s="110"/>
      <c r="F49" s="129" t="s">
        <v>35</v>
      </c>
    </row>
    <row r="50" spans="2:6" ht="19.5" customHeight="1" x14ac:dyDescent="0.2">
      <c r="B50" s="107" t="s">
        <v>64</v>
      </c>
      <c r="C50" s="120"/>
      <c r="D50" s="109"/>
      <c r="E50" s="110"/>
      <c r="F50" s="129" t="s">
        <v>35</v>
      </c>
    </row>
    <row r="51" spans="2:6" ht="21" customHeight="1" x14ac:dyDescent="0.2">
      <c r="B51" s="135" t="s">
        <v>65</v>
      </c>
      <c r="C51" s="120"/>
      <c r="D51" s="109" t="s">
        <v>90</v>
      </c>
      <c r="E51" s="110" t="s">
        <v>92</v>
      </c>
      <c r="F51" s="129" t="s">
        <v>35</v>
      </c>
    </row>
    <row r="52" spans="2:6" ht="19.5" customHeight="1" x14ac:dyDescent="0.2">
      <c r="B52" s="107" t="s">
        <v>66</v>
      </c>
      <c r="C52" s="120"/>
      <c r="D52" s="109"/>
      <c r="E52" s="110"/>
      <c r="F52" s="129" t="s">
        <v>35</v>
      </c>
    </row>
    <row r="53" spans="2:6" ht="19.5" customHeight="1" x14ac:dyDescent="0.2">
      <c r="B53" s="107" t="s">
        <v>67</v>
      </c>
      <c r="C53" s="120"/>
      <c r="D53" s="109"/>
      <c r="E53" s="110"/>
      <c r="F53" s="129" t="s">
        <v>32</v>
      </c>
    </row>
    <row r="54" spans="2:6" ht="19.5" customHeight="1" x14ac:dyDescent="0.2">
      <c r="B54" s="200" t="s">
        <v>68</v>
      </c>
      <c r="C54" s="201"/>
      <c r="D54" s="109"/>
      <c r="E54" s="110"/>
      <c r="F54" s="129" t="s">
        <v>32</v>
      </c>
    </row>
    <row r="55" spans="2:6" ht="19.5" customHeight="1" x14ac:dyDescent="0.2">
      <c r="B55" s="107" t="s">
        <v>69</v>
      </c>
      <c r="C55" s="120"/>
      <c r="D55" s="109"/>
      <c r="E55" s="110"/>
      <c r="F55" s="129" t="s">
        <v>32</v>
      </c>
    </row>
    <row r="56" spans="2:6" ht="19.5" customHeight="1" x14ac:dyDescent="0.2">
      <c r="B56" s="107" t="s">
        <v>70</v>
      </c>
      <c r="C56" s="120"/>
      <c r="D56" s="109"/>
      <c r="E56" s="110"/>
      <c r="F56" s="129" t="s">
        <v>71</v>
      </c>
    </row>
    <row r="57" spans="2:6" ht="19.5" customHeight="1" x14ac:dyDescent="0.2">
      <c r="B57" s="107" t="s">
        <v>72</v>
      </c>
      <c r="C57" s="120"/>
      <c r="D57" s="109"/>
      <c r="E57" s="110"/>
      <c r="F57" s="129" t="s">
        <v>71</v>
      </c>
    </row>
    <row r="58" spans="2:6" ht="19.5" customHeight="1" x14ac:dyDescent="0.2">
      <c r="B58" s="107" t="s">
        <v>73</v>
      </c>
      <c r="C58" s="120"/>
      <c r="D58" s="109"/>
      <c r="E58" s="110"/>
      <c r="F58" s="129" t="s">
        <v>71</v>
      </c>
    </row>
    <row r="59" spans="2:6" ht="19.5" customHeight="1" x14ac:dyDescent="0.2">
      <c r="B59" s="107" t="s">
        <v>74</v>
      </c>
      <c r="C59" s="120"/>
      <c r="D59" s="109"/>
      <c r="E59" s="110"/>
      <c r="F59" s="129" t="s">
        <v>75</v>
      </c>
    </row>
    <row r="60" spans="2:6" ht="19.5" customHeight="1" x14ac:dyDescent="0.2">
      <c r="B60" s="107" t="s">
        <v>76</v>
      </c>
      <c r="C60" s="120"/>
      <c r="D60" s="109"/>
      <c r="E60" s="110"/>
      <c r="F60" s="111" t="s">
        <v>32</v>
      </c>
    </row>
    <row r="61" spans="2:6" ht="19.5" customHeight="1" x14ac:dyDescent="0.2">
      <c r="B61" s="200" t="s">
        <v>77</v>
      </c>
      <c r="C61" s="201"/>
      <c r="D61" s="109"/>
      <c r="E61" s="110"/>
      <c r="F61" s="111" t="s">
        <v>32</v>
      </c>
    </row>
    <row r="62" spans="2:6" ht="19.5" customHeight="1" x14ac:dyDescent="0.2">
      <c r="B62" s="200" t="s">
        <v>78</v>
      </c>
      <c r="C62" s="201"/>
      <c r="D62" s="109"/>
      <c r="E62" s="110"/>
      <c r="F62" s="111" t="s">
        <v>32</v>
      </c>
    </row>
    <row r="63" spans="2:6" ht="19.5" customHeight="1" x14ac:dyDescent="0.2">
      <c r="B63" s="200" t="s">
        <v>79</v>
      </c>
      <c r="C63" s="201"/>
      <c r="D63" s="109"/>
      <c r="E63" s="110"/>
      <c r="F63" s="111" t="s">
        <v>32</v>
      </c>
    </row>
    <row r="64" spans="2:6" ht="19.5" customHeight="1" x14ac:dyDescent="0.2">
      <c r="B64" s="107" t="s">
        <v>80</v>
      </c>
      <c r="C64" s="120"/>
      <c r="D64" s="109"/>
      <c r="E64" s="110"/>
      <c r="F64" s="111" t="s">
        <v>81</v>
      </c>
    </row>
    <row r="65" spans="2:6" ht="19.5" customHeight="1" x14ac:dyDescent="0.2">
      <c r="B65" s="107" t="s">
        <v>82</v>
      </c>
      <c r="C65" s="120"/>
      <c r="D65" s="109"/>
      <c r="E65" s="110"/>
      <c r="F65" s="111" t="s">
        <v>81</v>
      </c>
    </row>
    <row r="66" spans="2:6" ht="19.5" customHeight="1" x14ac:dyDescent="0.2">
      <c r="B66" s="107" t="s">
        <v>83</v>
      </c>
      <c r="C66" s="108"/>
      <c r="D66" s="109"/>
      <c r="E66" s="110"/>
      <c r="F66" s="129" t="s">
        <v>84</v>
      </c>
    </row>
    <row r="67" spans="2:6" ht="19.5" customHeight="1" x14ac:dyDescent="0.2">
      <c r="B67" s="107" t="s">
        <v>85</v>
      </c>
      <c r="C67" s="120"/>
      <c r="D67" s="109"/>
      <c r="E67" s="110"/>
      <c r="F67" s="129" t="s">
        <v>84</v>
      </c>
    </row>
    <row r="68" spans="2:6" ht="19.5" customHeight="1" thickBot="1" x14ac:dyDescent="0.25">
      <c r="B68" s="130" t="s">
        <v>86</v>
      </c>
      <c r="C68" s="131"/>
      <c r="D68" s="132"/>
      <c r="E68" s="133"/>
      <c r="F68" s="134" t="s">
        <v>87</v>
      </c>
    </row>
    <row r="69" spans="2:6" ht="19.5" customHeight="1" thickBot="1" x14ac:dyDescent="0.25">
      <c r="B69" s="130" t="s">
        <v>86</v>
      </c>
      <c r="C69" s="131"/>
      <c r="D69" s="132"/>
      <c r="E69" s="133"/>
      <c r="F69" s="134" t="s">
        <v>87</v>
      </c>
    </row>
    <row r="70" spans="2:6" ht="16.5" thickBot="1" x14ac:dyDescent="0.25">
      <c r="B70" s="130" t="s">
        <v>86</v>
      </c>
      <c r="C70" s="131"/>
      <c r="D70" s="132"/>
      <c r="E70" s="133"/>
      <c r="F70" s="134" t="s">
        <v>87</v>
      </c>
    </row>
    <row r="74" spans="2:6" hidden="1" x14ac:dyDescent="0.2">
      <c r="B74" s="4" t="s">
        <v>88</v>
      </c>
    </row>
    <row r="75" spans="2:6" hidden="1" x14ac:dyDescent="0.2">
      <c r="B75" s="5" t="s">
        <v>89</v>
      </c>
    </row>
    <row r="76" spans="2:6" hidden="1" x14ac:dyDescent="0.2">
      <c r="B76" s="5" t="s">
        <v>90</v>
      </c>
    </row>
    <row r="77" spans="2:6" hidden="1" x14ac:dyDescent="0.2"/>
    <row r="78" spans="2:6" hidden="1" x14ac:dyDescent="0.2">
      <c r="B78" t="s">
        <v>91</v>
      </c>
    </row>
    <row r="79" spans="2:6" hidden="1" x14ac:dyDescent="0.2">
      <c r="B79" t="s">
        <v>92</v>
      </c>
    </row>
  </sheetData>
  <mergeCells count="22">
    <mergeCell ref="B63:C63"/>
    <mergeCell ref="B11:F11"/>
    <mergeCell ref="B49:C49"/>
    <mergeCell ref="B54:C54"/>
    <mergeCell ref="B61:C61"/>
    <mergeCell ref="B62:C62"/>
    <mergeCell ref="B2:B4"/>
    <mergeCell ref="F2:F4"/>
    <mergeCell ref="C2:E4"/>
    <mergeCell ref="F17:F18"/>
    <mergeCell ref="E17:E18"/>
    <mergeCell ref="D17:D18"/>
    <mergeCell ref="B15:F15"/>
    <mergeCell ref="B13:F13"/>
    <mergeCell ref="B14:F14"/>
    <mergeCell ref="B12:F12"/>
    <mergeCell ref="B16:F16"/>
    <mergeCell ref="B7:F7"/>
    <mergeCell ref="B6:F6"/>
    <mergeCell ref="B9:F9"/>
    <mergeCell ref="B10:F10"/>
    <mergeCell ref="B8:F8"/>
  </mergeCells>
  <phoneticPr fontId="1" type="noConversion"/>
  <dataValidations count="2">
    <dataValidation type="list" allowBlank="1" showInputMessage="1" showErrorMessage="1" sqref="D19:D29 D31:D37 D39:D43 D45:D70" xr:uid="{00000000-0002-0000-0100-000000000000}">
      <formula1>$B$74:$B$76</formula1>
    </dataValidation>
    <dataValidation type="list" allowBlank="1" showInputMessage="1" showErrorMessage="1" sqref="E19:E29 E31:E37 E39:E43 E45:E70" xr:uid="{00000000-0002-0000-0100-000001000000}">
      <formula1>$B$78:$B$79</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A1:Q56"/>
  <sheetViews>
    <sheetView showGridLines="0" tabSelected="1" topLeftCell="B5" zoomScaleNormal="100" zoomScalePageLayoutView="70" workbookViewId="0">
      <selection activeCell="O9" sqref="O9"/>
    </sheetView>
  </sheetViews>
  <sheetFormatPr baseColWidth="10" defaultColWidth="11.42578125" defaultRowHeight="12.75" x14ac:dyDescent="0.2"/>
  <cols>
    <col min="1" max="1" width="4.140625" hidden="1" customWidth="1"/>
    <col min="2" max="2" width="21.42578125" customWidth="1"/>
    <col min="3" max="3" width="25.140625" customWidth="1"/>
    <col min="4" max="4" width="14.7109375" customWidth="1"/>
    <col min="5" max="5" width="12.42578125" customWidth="1"/>
    <col min="6" max="6" width="18.28515625" customWidth="1"/>
    <col min="7" max="7" width="24.85546875" customWidth="1"/>
    <col min="8" max="8" width="31.42578125" style="6" customWidth="1"/>
    <col min="9" max="9" width="14.7109375" customWidth="1"/>
    <col min="10" max="10" width="11.85546875" customWidth="1"/>
    <col min="11" max="11" width="14" customWidth="1"/>
    <col min="12" max="12" width="15.28515625" style="2" customWidth="1"/>
    <col min="13" max="13" width="4.85546875" customWidth="1"/>
  </cols>
  <sheetData>
    <row r="1" spans="2:17" ht="48.75" customHeight="1" x14ac:dyDescent="0.2">
      <c r="B1" s="174"/>
      <c r="C1" s="174"/>
      <c r="D1" s="149" t="s">
        <v>14</v>
      </c>
      <c r="E1" s="150"/>
      <c r="F1" s="150"/>
      <c r="G1" s="150"/>
      <c r="H1" s="150"/>
      <c r="I1" s="150"/>
      <c r="J1" s="151"/>
      <c r="K1" s="220" t="s">
        <v>199</v>
      </c>
      <c r="L1" s="221"/>
    </row>
    <row r="2" spans="2:17" ht="21" customHeight="1" x14ac:dyDescent="0.2">
      <c r="B2" s="174"/>
      <c r="C2" s="174"/>
      <c r="D2" s="152"/>
      <c r="E2" s="153"/>
      <c r="F2" s="153"/>
      <c r="G2" s="153"/>
      <c r="H2" s="153"/>
      <c r="I2" s="153"/>
      <c r="J2" s="154"/>
      <c r="K2" s="222"/>
      <c r="L2" s="223"/>
    </row>
    <row r="3" spans="2:17" ht="36" customHeight="1" x14ac:dyDescent="0.2">
      <c r="B3" s="174"/>
      <c r="C3" s="174"/>
      <c r="D3" s="155"/>
      <c r="E3" s="156"/>
      <c r="F3" s="156"/>
      <c r="G3" s="156"/>
      <c r="H3" s="156"/>
      <c r="I3" s="156"/>
      <c r="J3" s="157"/>
      <c r="K3" s="224"/>
      <c r="L3" s="225"/>
    </row>
    <row r="4" spans="2:17" ht="27.75" customHeight="1" thickBot="1" x14ac:dyDescent="0.3">
      <c r="B4" s="20"/>
      <c r="C4" s="98"/>
      <c r="D4" s="99"/>
      <c r="E4" s="99"/>
      <c r="F4" s="99"/>
      <c r="G4" s="99"/>
      <c r="H4" s="20"/>
      <c r="I4" s="20"/>
      <c r="J4" s="20"/>
      <c r="K4" s="20"/>
      <c r="L4" s="20"/>
    </row>
    <row r="5" spans="2:17" ht="47.25" customHeight="1" thickBot="1" x14ac:dyDescent="0.25">
      <c r="B5" s="235" t="s">
        <v>202</v>
      </c>
      <c r="C5" s="236"/>
      <c r="D5" s="236"/>
      <c r="E5" s="236"/>
      <c r="F5" s="236"/>
      <c r="G5" s="236"/>
      <c r="H5" s="236"/>
      <c r="I5" s="236"/>
      <c r="J5" s="236"/>
      <c r="K5" s="236"/>
      <c r="L5" s="237"/>
      <c r="M5" s="1"/>
      <c r="N5" s="1"/>
      <c r="O5" s="1"/>
      <c r="P5" s="1"/>
      <c r="Q5" s="1"/>
    </row>
    <row r="6" spans="2:17" ht="24.75" customHeight="1" x14ac:dyDescent="0.2">
      <c r="B6" s="241" t="s">
        <v>24</v>
      </c>
      <c r="C6" s="230"/>
      <c r="D6" s="230"/>
      <c r="E6" s="230"/>
      <c r="F6" s="230"/>
      <c r="G6" s="230"/>
      <c r="H6" s="230"/>
      <c r="I6" s="230"/>
      <c r="J6" s="230"/>
      <c r="K6" s="230"/>
      <c r="L6" s="231"/>
    </row>
    <row r="7" spans="2:17" ht="18" customHeight="1" x14ac:dyDescent="0.2">
      <c r="B7" s="17" t="s">
        <v>93</v>
      </c>
      <c r="C7" s="18"/>
      <c r="D7" s="18"/>
      <c r="E7" s="18"/>
      <c r="F7" s="18"/>
      <c r="G7" s="18"/>
      <c r="H7" s="18"/>
      <c r="I7" s="18"/>
      <c r="J7" s="18"/>
      <c r="K7" s="18"/>
      <c r="L7" s="19"/>
    </row>
    <row r="8" spans="2:17" x14ac:dyDescent="0.2">
      <c r="B8" s="17" t="s">
        <v>94</v>
      </c>
      <c r="C8" s="20"/>
      <c r="D8" s="20"/>
      <c r="E8" s="20"/>
      <c r="F8" s="20"/>
      <c r="G8" s="20"/>
      <c r="H8" s="20"/>
      <c r="I8" s="21"/>
      <c r="J8" s="20"/>
      <c r="K8" s="20"/>
      <c r="L8" s="22"/>
    </row>
    <row r="9" spans="2:17" x14ac:dyDescent="0.2">
      <c r="B9" s="17" t="s">
        <v>95</v>
      </c>
      <c r="C9" s="20"/>
      <c r="D9" s="20"/>
      <c r="E9" s="20"/>
      <c r="F9" s="20"/>
      <c r="G9" s="20"/>
      <c r="H9" s="20"/>
      <c r="I9" s="20"/>
      <c r="J9" s="20"/>
      <c r="K9" s="20"/>
      <c r="L9" s="22"/>
    </row>
    <row r="10" spans="2:17" x14ac:dyDescent="0.2">
      <c r="B10" s="17" t="s">
        <v>96</v>
      </c>
      <c r="C10" s="20"/>
      <c r="D10" s="20"/>
      <c r="E10" s="20"/>
      <c r="F10" s="20"/>
      <c r="G10" s="20"/>
      <c r="H10" s="20"/>
      <c r="I10" s="20"/>
      <c r="J10" s="20"/>
      <c r="K10" s="20"/>
      <c r="L10" s="22"/>
    </row>
    <row r="11" spans="2:17" ht="18" customHeight="1" x14ac:dyDescent="0.2">
      <c r="B11" s="238" t="s">
        <v>97</v>
      </c>
      <c r="C11" s="239"/>
      <c r="D11" s="239"/>
      <c r="E11" s="239"/>
      <c r="F11" s="239"/>
      <c r="G11" s="239"/>
      <c r="H11" s="239"/>
      <c r="I11" s="239"/>
      <c r="J11" s="239"/>
      <c r="K11" s="239"/>
      <c r="L11" s="240"/>
    </row>
    <row r="12" spans="2:17" x14ac:dyDescent="0.2">
      <c r="B12" s="17" t="s">
        <v>98</v>
      </c>
      <c r="C12" s="20"/>
      <c r="D12" s="20"/>
      <c r="E12" s="20"/>
      <c r="F12" s="20"/>
      <c r="G12" s="20"/>
      <c r="H12" s="20"/>
      <c r="I12" s="20"/>
      <c r="J12" s="20"/>
      <c r="K12" s="20"/>
      <c r="L12" s="22"/>
    </row>
    <row r="13" spans="2:17" ht="7.5" customHeight="1" thickBot="1" x14ac:dyDescent="0.25">
      <c r="B13" s="66"/>
      <c r="C13" s="67"/>
      <c r="D13" s="67"/>
      <c r="E13" s="67"/>
      <c r="F13" s="67"/>
      <c r="G13" s="67"/>
      <c r="H13" s="67"/>
      <c r="I13" s="67"/>
      <c r="J13" s="67"/>
      <c r="K13" s="67"/>
      <c r="L13" s="68"/>
    </row>
    <row r="14" spans="2:17" ht="33.75" customHeight="1" thickBot="1" x14ac:dyDescent="0.25">
      <c r="B14" s="232" t="s">
        <v>99</v>
      </c>
      <c r="C14" s="233"/>
      <c r="D14" s="233"/>
      <c r="E14" s="233"/>
      <c r="F14" s="233"/>
      <c r="G14" s="234"/>
      <c r="H14" s="229" t="s">
        <v>100</v>
      </c>
      <c r="I14" s="230"/>
      <c r="J14" s="230"/>
      <c r="K14" s="230"/>
      <c r="L14" s="231"/>
    </row>
    <row r="15" spans="2:17" ht="40.5" customHeight="1" thickBot="1" x14ac:dyDescent="0.25">
      <c r="B15" s="23" t="s">
        <v>101</v>
      </c>
      <c r="C15" s="242" t="s">
        <v>102</v>
      </c>
      <c r="D15" s="242"/>
      <c r="E15" s="242"/>
      <c r="F15" s="242"/>
      <c r="G15" s="242"/>
      <c r="H15" s="24" t="s">
        <v>103</v>
      </c>
      <c r="I15" s="24" t="s">
        <v>104</v>
      </c>
      <c r="J15" s="24" t="s">
        <v>105</v>
      </c>
      <c r="K15" s="24" t="s">
        <v>106</v>
      </c>
      <c r="L15" s="25" t="s">
        <v>107</v>
      </c>
    </row>
    <row r="16" spans="2:17" ht="53.25" customHeight="1" x14ac:dyDescent="0.2">
      <c r="B16" s="26" t="s">
        <v>30</v>
      </c>
      <c r="C16" s="227" t="s">
        <v>31</v>
      </c>
      <c r="D16" s="227"/>
      <c r="E16" s="227"/>
      <c r="F16" s="227"/>
      <c r="G16" s="227"/>
      <c r="H16" s="27" t="s">
        <v>173</v>
      </c>
      <c r="I16" s="28">
        <v>3</v>
      </c>
      <c r="J16" s="29">
        <v>2</v>
      </c>
      <c r="K16" s="29">
        <f t="shared" ref="K16:K23" si="0">+I16+J16</f>
        <v>5</v>
      </c>
      <c r="L16" s="30" t="str">
        <f t="shared" ref="L16:L24" si="1">IF(K16&lt;=4,"BAJO",IF(K16=5,"MEDIO",IF(K16=6,"ALTO",IF(K16=7,"ALTO","EXTREMO"))))</f>
        <v>MEDIO</v>
      </c>
    </row>
    <row r="17" spans="2:14" ht="53.25" customHeight="1" x14ac:dyDescent="0.2">
      <c r="B17" s="31" t="s">
        <v>30</v>
      </c>
      <c r="C17" s="216" t="s">
        <v>37</v>
      </c>
      <c r="D17" s="216"/>
      <c r="E17" s="216"/>
      <c r="F17" s="216"/>
      <c r="G17" s="216"/>
      <c r="H17" s="32" t="s">
        <v>174</v>
      </c>
      <c r="I17" s="33">
        <v>2</v>
      </c>
      <c r="J17" s="34">
        <v>3</v>
      </c>
      <c r="K17" s="34">
        <f t="shared" si="0"/>
        <v>5</v>
      </c>
      <c r="L17" s="35" t="str">
        <f t="shared" si="1"/>
        <v>MEDIO</v>
      </c>
    </row>
    <row r="18" spans="2:14" ht="53.25" customHeight="1" x14ac:dyDescent="0.2">
      <c r="B18" s="31" t="s">
        <v>44</v>
      </c>
      <c r="C18" s="216" t="s">
        <v>46</v>
      </c>
      <c r="D18" s="216"/>
      <c r="E18" s="216"/>
      <c r="F18" s="216"/>
      <c r="G18" s="216"/>
      <c r="H18" s="32" t="s">
        <v>175</v>
      </c>
      <c r="I18" s="33">
        <v>1</v>
      </c>
      <c r="J18" s="34">
        <v>2</v>
      </c>
      <c r="K18" s="34">
        <f t="shared" si="0"/>
        <v>3</v>
      </c>
      <c r="L18" s="35" t="str">
        <f t="shared" si="1"/>
        <v>BAJO</v>
      </c>
    </row>
    <row r="19" spans="2:14" ht="53.25" customHeight="1" x14ac:dyDescent="0.2">
      <c r="B19" s="31" t="s">
        <v>52</v>
      </c>
      <c r="C19" s="216" t="s">
        <v>53</v>
      </c>
      <c r="D19" s="216"/>
      <c r="E19" s="216"/>
      <c r="F19" s="216"/>
      <c r="G19" s="216"/>
      <c r="H19" s="32" t="s">
        <v>176</v>
      </c>
      <c r="I19" s="33">
        <v>2</v>
      </c>
      <c r="J19" s="34">
        <v>2</v>
      </c>
      <c r="K19" s="34">
        <f t="shared" si="0"/>
        <v>4</v>
      </c>
      <c r="L19" s="35" t="str">
        <f t="shared" si="1"/>
        <v>BAJO</v>
      </c>
    </row>
    <row r="20" spans="2:14" ht="53.25" customHeight="1" x14ac:dyDescent="0.2">
      <c r="B20" s="31" t="s">
        <v>52</v>
      </c>
      <c r="C20" s="216" t="s">
        <v>56</v>
      </c>
      <c r="D20" s="216"/>
      <c r="E20" s="216"/>
      <c r="F20" s="216"/>
      <c r="G20" s="216"/>
      <c r="H20" s="32" t="s">
        <v>177</v>
      </c>
      <c r="I20" s="33">
        <v>1</v>
      </c>
      <c r="J20" s="34">
        <v>2</v>
      </c>
      <c r="K20" s="34">
        <f t="shared" si="0"/>
        <v>3</v>
      </c>
      <c r="L20" s="35" t="str">
        <f t="shared" si="1"/>
        <v>BAJO</v>
      </c>
    </row>
    <row r="21" spans="2:14" ht="89.25" x14ac:dyDescent="0.2">
      <c r="B21" s="31" t="s">
        <v>52</v>
      </c>
      <c r="C21" s="216" t="s">
        <v>49</v>
      </c>
      <c r="D21" s="216"/>
      <c r="E21" s="216"/>
      <c r="F21" s="216"/>
      <c r="G21" s="216"/>
      <c r="H21" s="32" t="s">
        <v>178</v>
      </c>
      <c r="I21" s="33">
        <v>2</v>
      </c>
      <c r="J21" s="34">
        <v>1</v>
      </c>
      <c r="K21" s="34">
        <f t="shared" si="0"/>
        <v>3</v>
      </c>
      <c r="L21" s="35" t="str">
        <f t="shared" si="1"/>
        <v>BAJO</v>
      </c>
    </row>
    <row r="22" spans="2:14" ht="89.25" x14ac:dyDescent="0.2">
      <c r="B22" s="31" t="s">
        <v>57</v>
      </c>
      <c r="C22" s="216" t="s">
        <v>59</v>
      </c>
      <c r="D22" s="216"/>
      <c r="E22" s="216"/>
      <c r="F22" s="216"/>
      <c r="G22" s="216"/>
      <c r="H22" s="32" t="s">
        <v>179</v>
      </c>
      <c r="I22" s="33">
        <v>2</v>
      </c>
      <c r="J22" s="34">
        <v>2</v>
      </c>
      <c r="K22" s="34">
        <f t="shared" si="0"/>
        <v>4</v>
      </c>
      <c r="L22" s="35" t="str">
        <f t="shared" si="1"/>
        <v>BAJO</v>
      </c>
    </row>
    <row r="23" spans="2:14" ht="53.25" customHeight="1" x14ac:dyDescent="0.2">
      <c r="B23" s="31" t="s">
        <v>57</v>
      </c>
      <c r="C23" s="216" t="s">
        <v>65</v>
      </c>
      <c r="D23" s="216"/>
      <c r="E23" s="216"/>
      <c r="F23" s="216"/>
      <c r="G23" s="216"/>
      <c r="H23" s="32" t="s">
        <v>180</v>
      </c>
      <c r="I23" s="33">
        <v>3</v>
      </c>
      <c r="J23" s="34">
        <v>2</v>
      </c>
      <c r="K23" s="34">
        <f t="shared" si="0"/>
        <v>5</v>
      </c>
      <c r="L23" s="35" t="str">
        <f t="shared" si="1"/>
        <v>MEDIO</v>
      </c>
    </row>
    <row r="24" spans="2:14" ht="53.25" customHeight="1" thickBot="1" x14ac:dyDescent="0.25">
      <c r="B24" s="139" t="s">
        <v>57</v>
      </c>
      <c r="C24" s="216" t="s">
        <v>67</v>
      </c>
      <c r="D24" s="216"/>
      <c r="E24" s="216"/>
      <c r="F24" s="216"/>
      <c r="G24" s="216"/>
      <c r="H24" s="32" t="s">
        <v>180</v>
      </c>
      <c r="I24" s="33">
        <v>3</v>
      </c>
      <c r="J24" s="140">
        <v>2</v>
      </c>
      <c r="K24" s="34">
        <f>+I24+J24</f>
        <v>5</v>
      </c>
      <c r="L24" s="141" t="str">
        <f t="shared" si="1"/>
        <v>MEDIO</v>
      </c>
    </row>
    <row r="25" spans="2:14" ht="12.75" customHeight="1" x14ac:dyDescent="0.2">
      <c r="B25" s="36"/>
      <c r="C25" s="20"/>
      <c r="D25" s="20"/>
      <c r="E25" s="20"/>
      <c r="F25" s="20"/>
      <c r="G25" s="20"/>
      <c r="H25" s="37"/>
      <c r="I25" s="20"/>
      <c r="J25" s="37"/>
      <c r="K25" s="37"/>
      <c r="L25" s="38"/>
    </row>
    <row r="26" spans="2:14" x14ac:dyDescent="0.2">
      <c r="B26" s="17"/>
      <c r="C26" s="218"/>
      <c r="D26" s="218"/>
      <c r="E26" s="218"/>
      <c r="F26" s="20"/>
      <c r="G26" s="20"/>
      <c r="H26" s="215"/>
      <c r="I26" s="215"/>
      <c r="J26" s="20"/>
      <c r="K26" s="20"/>
      <c r="L26" s="22"/>
    </row>
    <row r="27" spans="2:14" ht="19.5" customHeight="1" x14ac:dyDescent="0.2">
      <c r="B27" s="226" t="s">
        <v>108</v>
      </c>
      <c r="C27" s="208" t="s">
        <v>109</v>
      </c>
      <c r="D27" s="208"/>
      <c r="E27" s="39" t="s">
        <v>110</v>
      </c>
      <c r="F27" s="20"/>
      <c r="G27" s="228" t="s">
        <v>105</v>
      </c>
      <c r="H27" s="40" t="s">
        <v>111</v>
      </c>
      <c r="I27" s="40" t="s">
        <v>110</v>
      </c>
      <c r="J27" s="20"/>
      <c r="K27" s="20"/>
      <c r="L27" s="22"/>
    </row>
    <row r="28" spans="2:14" ht="21" customHeight="1" x14ac:dyDescent="0.2">
      <c r="B28" s="226"/>
      <c r="C28" s="202" t="s">
        <v>112</v>
      </c>
      <c r="D28" s="202"/>
      <c r="E28" s="41">
        <v>1</v>
      </c>
      <c r="F28" s="20"/>
      <c r="G28" s="228"/>
      <c r="H28" s="41" t="s">
        <v>113</v>
      </c>
      <c r="I28" s="42">
        <v>1</v>
      </c>
      <c r="J28" s="20"/>
      <c r="K28" s="20"/>
      <c r="L28" s="22"/>
    </row>
    <row r="29" spans="2:14" ht="15.75" customHeight="1" x14ac:dyDescent="0.2">
      <c r="B29" s="226"/>
      <c r="C29" s="202" t="s">
        <v>114</v>
      </c>
      <c r="D29" s="202"/>
      <c r="E29" s="41">
        <v>2</v>
      </c>
      <c r="F29" s="20"/>
      <c r="G29" s="228"/>
      <c r="H29" s="41" t="s">
        <v>115</v>
      </c>
      <c r="I29" s="42">
        <v>2</v>
      </c>
      <c r="J29" s="20"/>
      <c r="K29" s="20"/>
      <c r="L29" s="22"/>
      <c r="N29" s="3"/>
    </row>
    <row r="30" spans="2:14" ht="24.75" customHeight="1" x14ac:dyDescent="0.2">
      <c r="B30" s="226"/>
      <c r="C30" s="202" t="s">
        <v>116</v>
      </c>
      <c r="D30" s="202"/>
      <c r="E30" s="41">
        <v>3</v>
      </c>
      <c r="F30" s="20"/>
      <c r="G30" s="228"/>
      <c r="H30" s="41" t="s">
        <v>117</v>
      </c>
      <c r="I30" s="42">
        <v>3</v>
      </c>
      <c r="J30" s="20"/>
      <c r="K30" s="20"/>
      <c r="L30" s="22"/>
    </row>
    <row r="31" spans="2:14" ht="18" customHeight="1" x14ac:dyDescent="0.2">
      <c r="B31" s="226"/>
      <c r="C31" s="202" t="s">
        <v>118</v>
      </c>
      <c r="D31" s="202"/>
      <c r="E31" s="41">
        <v>4</v>
      </c>
      <c r="F31" s="20"/>
      <c r="G31" s="228"/>
      <c r="H31" s="41" t="s">
        <v>119</v>
      </c>
      <c r="I31" s="42">
        <v>4</v>
      </c>
      <c r="J31" s="20"/>
      <c r="K31" s="20"/>
      <c r="L31" s="22"/>
    </row>
    <row r="32" spans="2:14" ht="29.25" customHeight="1" x14ac:dyDescent="0.2">
      <c r="B32" s="226"/>
      <c r="C32" s="202" t="s">
        <v>120</v>
      </c>
      <c r="D32" s="202"/>
      <c r="E32" s="41">
        <v>5</v>
      </c>
      <c r="F32" s="20"/>
      <c r="G32" s="228"/>
      <c r="H32" s="41" t="s">
        <v>121</v>
      </c>
      <c r="I32" s="42">
        <v>5</v>
      </c>
      <c r="J32" s="20"/>
      <c r="K32" s="20"/>
      <c r="L32" s="22"/>
    </row>
    <row r="33" spans="2:12" ht="16.5" customHeight="1" x14ac:dyDescent="0.2">
      <c r="B33" s="43"/>
      <c r="C33" s="44"/>
      <c r="D33" s="44"/>
      <c r="E33" s="44"/>
      <c r="F33" s="20"/>
      <c r="G33" s="44"/>
      <c r="H33" s="44"/>
      <c r="I33" s="44"/>
      <c r="J33" s="44"/>
      <c r="K33" s="44"/>
      <c r="L33" s="22"/>
    </row>
    <row r="34" spans="2:12" ht="16.5" customHeight="1" x14ac:dyDescent="0.2">
      <c r="B34" s="43"/>
      <c r="C34" s="215" t="s">
        <v>122</v>
      </c>
      <c r="D34" s="215"/>
      <c r="E34" s="215"/>
      <c r="F34" s="215"/>
      <c r="G34" s="215"/>
      <c r="H34" s="219"/>
      <c r="I34" s="219"/>
      <c r="J34" s="219"/>
      <c r="K34" s="219"/>
      <c r="L34" s="22"/>
    </row>
    <row r="35" spans="2:12" ht="69.75" customHeight="1" x14ac:dyDescent="0.2">
      <c r="B35" s="43"/>
      <c r="C35" s="202" t="s">
        <v>123</v>
      </c>
      <c r="D35" s="202"/>
      <c r="E35" s="202"/>
      <c r="F35" s="41" t="s">
        <v>124</v>
      </c>
      <c r="G35" s="41" t="s">
        <v>125</v>
      </c>
      <c r="H35" s="41" t="s">
        <v>126</v>
      </c>
      <c r="I35" s="202" t="s">
        <v>127</v>
      </c>
      <c r="J35" s="202"/>
      <c r="K35" s="202" t="s">
        <v>128</v>
      </c>
      <c r="L35" s="212"/>
    </row>
    <row r="36" spans="2:12" ht="69.75" customHeight="1" x14ac:dyDescent="0.2">
      <c r="B36" s="43"/>
      <c r="C36" s="202" t="s">
        <v>129</v>
      </c>
      <c r="D36" s="202"/>
      <c r="E36" s="202"/>
      <c r="F36" s="41" t="s">
        <v>130</v>
      </c>
      <c r="G36" s="41" t="s">
        <v>131</v>
      </c>
      <c r="H36" s="41" t="s">
        <v>132</v>
      </c>
      <c r="I36" s="202" t="s">
        <v>133</v>
      </c>
      <c r="J36" s="202"/>
      <c r="K36" s="202" t="s">
        <v>134</v>
      </c>
      <c r="L36" s="212"/>
    </row>
    <row r="37" spans="2:12" x14ac:dyDescent="0.2">
      <c r="B37" s="17"/>
      <c r="C37" s="208" t="s">
        <v>135</v>
      </c>
      <c r="D37" s="208"/>
      <c r="E37" s="208" t="s">
        <v>110</v>
      </c>
      <c r="F37" s="46" t="s">
        <v>113</v>
      </c>
      <c r="G37" s="46" t="s">
        <v>115</v>
      </c>
      <c r="H37" s="45" t="s">
        <v>117</v>
      </c>
      <c r="I37" s="207" t="s">
        <v>119</v>
      </c>
      <c r="J37" s="207"/>
      <c r="K37" s="208" t="s">
        <v>121</v>
      </c>
      <c r="L37" s="209"/>
    </row>
    <row r="38" spans="2:12" x14ac:dyDescent="0.2">
      <c r="B38" s="17"/>
      <c r="C38" s="208"/>
      <c r="D38" s="208"/>
      <c r="E38" s="208"/>
      <c r="F38" s="47">
        <v>1</v>
      </c>
      <c r="G38" s="47">
        <v>2</v>
      </c>
      <c r="H38" s="47">
        <v>3</v>
      </c>
      <c r="I38" s="210">
        <v>4</v>
      </c>
      <c r="J38" s="210"/>
      <c r="K38" s="210">
        <v>5</v>
      </c>
      <c r="L38" s="211"/>
    </row>
    <row r="39" spans="2:12" ht="19.5" customHeight="1" x14ac:dyDescent="0.2">
      <c r="B39" s="17"/>
      <c r="C39" s="202" t="s">
        <v>112</v>
      </c>
      <c r="D39" s="202"/>
      <c r="E39" s="48">
        <v>1</v>
      </c>
      <c r="F39" s="49">
        <v>2</v>
      </c>
      <c r="G39" s="49">
        <v>3</v>
      </c>
      <c r="H39" s="49">
        <v>4</v>
      </c>
      <c r="I39" s="217">
        <v>5</v>
      </c>
      <c r="J39" s="217"/>
      <c r="K39" s="203">
        <v>6</v>
      </c>
      <c r="L39" s="204"/>
    </row>
    <row r="40" spans="2:12" ht="21.75" customHeight="1" x14ac:dyDescent="0.2">
      <c r="B40" s="17"/>
      <c r="C40" s="202" t="s">
        <v>114</v>
      </c>
      <c r="D40" s="202"/>
      <c r="E40" s="48">
        <v>2</v>
      </c>
      <c r="F40" s="49">
        <v>3</v>
      </c>
      <c r="G40" s="49">
        <v>4</v>
      </c>
      <c r="H40" s="50">
        <v>5</v>
      </c>
      <c r="I40" s="203">
        <v>6</v>
      </c>
      <c r="J40" s="203"/>
      <c r="K40" s="205">
        <v>7</v>
      </c>
      <c r="L40" s="206"/>
    </row>
    <row r="41" spans="2:12" ht="26.25" customHeight="1" x14ac:dyDescent="0.2">
      <c r="B41" s="17"/>
      <c r="C41" s="202" t="s">
        <v>116</v>
      </c>
      <c r="D41" s="202"/>
      <c r="E41" s="48">
        <v>3</v>
      </c>
      <c r="F41" s="49">
        <v>4</v>
      </c>
      <c r="G41" s="50">
        <v>5</v>
      </c>
      <c r="H41" s="51">
        <v>6</v>
      </c>
      <c r="I41" s="203">
        <v>7</v>
      </c>
      <c r="J41" s="203"/>
      <c r="K41" s="213">
        <v>8</v>
      </c>
      <c r="L41" s="214"/>
    </row>
    <row r="42" spans="2:12" ht="21" customHeight="1" x14ac:dyDescent="0.2">
      <c r="B42" s="17"/>
      <c r="C42" s="202" t="s">
        <v>118</v>
      </c>
      <c r="D42" s="202"/>
      <c r="E42" s="48">
        <v>4</v>
      </c>
      <c r="F42" s="50">
        <v>5</v>
      </c>
      <c r="G42" s="51">
        <v>6</v>
      </c>
      <c r="H42" s="51">
        <v>7</v>
      </c>
      <c r="I42" s="213">
        <v>8</v>
      </c>
      <c r="J42" s="213"/>
      <c r="K42" s="213">
        <v>9</v>
      </c>
      <c r="L42" s="214"/>
    </row>
    <row r="43" spans="2:12" ht="27" customHeight="1" x14ac:dyDescent="0.2">
      <c r="B43" s="17"/>
      <c r="C43" s="202" t="s">
        <v>120</v>
      </c>
      <c r="D43" s="202"/>
      <c r="E43" s="48">
        <v>5</v>
      </c>
      <c r="F43" s="51">
        <v>6</v>
      </c>
      <c r="G43" s="51">
        <v>7</v>
      </c>
      <c r="H43" s="52">
        <v>8</v>
      </c>
      <c r="I43" s="213">
        <v>9</v>
      </c>
      <c r="J43" s="213"/>
      <c r="K43" s="213">
        <v>10</v>
      </c>
      <c r="L43" s="214"/>
    </row>
    <row r="44" spans="2:12" x14ac:dyDescent="0.2">
      <c r="B44" s="17"/>
      <c r="C44" s="20"/>
      <c r="D44" s="20"/>
      <c r="E44" s="20"/>
      <c r="F44" s="20"/>
      <c r="G44" s="20"/>
      <c r="H44" s="20"/>
      <c r="I44" s="20"/>
      <c r="J44" s="20"/>
      <c r="K44" s="20"/>
      <c r="L44" s="22"/>
    </row>
    <row r="45" spans="2:12" ht="19.5" customHeight="1" x14ac:dyDescent="0.2">
      <c r="B45" s="17"/>
      <c r="C45" s="20"/>
      <c r="D45" s="20"/>
      <c r="E45" s="20"/>
      <c r="F45" s="20"/>
      <c r="G45" s="215" t="s">
        <v>136</v>
      </c>
      <c r="H45" s="215"/>
      <c r="I45" s="20"/>
      <c r="J45" s="20"/>
      <c r="K45" s="20"/>
      <c r="L45" s="22"/>
    </row>
    <row r="46" spans="2:12" ht="18" customHeight="1" x14ac:dyDescent="0.2">
      <c r="B46" s="17"/>
      <c r="C46" s="20"/>
      <c r="D46" s="20"/>
      <c r="E46" s="20"/>
      <c r="F46" s="20"/>
      <c r="G46" s="46" t="s">
        <v>122</v>
      </c>
      <c r="H46" s="63" t="s">
        <v>135</v>
      </c>
      <c r="I46" s="20"/>
      <c r="J46" s="20"/>
      <c r="K46" s="20"/>
      <c r="L46" s="22"/>
    </row>
    <row r="47" spans="2:12" ht="18" customHeight="1" x14ac:dyDescent="0.2">
      <c r="B47" s="17"/>
      <c r="C47" s="20"/>
      <c r="D47" s="20"/>
      <c r="E47" s="20"/>
      <c r="F47" s="20"/>
      <c r="G47" s="52" t="s">
        <v>137</v>
      </c>
      <c r="H47" s="64" t="s">
        <v>138</v>
      </c>
      <c r="I47" s="20"/>
      <c r="J47" s="20"/>
      <c r="K47" s="20"/>
      <c r="L47" s="22"/>
    </row>
    <row r="48" spans="2:12" ht="18" customHeight="1" x14ac:dyDescent="0.2">
      <c r="B48" s="17"/>
      <c r="C48" s="20"/>
      <c r="D48" s="20"/>
      <c r="E48" s="20"/>
      <c r="F48" s="20"/>
      <c r="G48" s="51" t="s">
        <v>139</v>
      </c>
      <c r="H48" s="64" t="s">
        <v>140</v>
      </c>
      <c r="I48" s="20"/>
      <c r="J48" s="20"/>
      <c r="K48" s="20"/>
      <c r="L48" s="22"/>
    </row>
    <row r="49" spans="2:12" ht="18" customHeight="1" x14ac:dyDescent="0.2">
      <c r="B49" s="17"/>
      <c r="C49" s="20"/>
      <c r="D49" s="20"/>
      <c r="E49" s="20"/>
      <c r="F49" s="20"/>
      <c r="G49" s="50">
        <v>5</v>
      </c>
      <c r="H49" s="64" t="s">
        <v>141</v>
      </c>
      <c r="I49" s="20"/>
      <c r="J49" s="20"/>
      <c r="K49" s="20"/>
      <c r="L49" s="22"/>
    </row>
    <row r="50" spans="2:12" ht="18" customHeight="1" x14ac:dyDescent="0.2">
      <c r="B50" s="17"/>
      <c r="C50" s="20"/>
      <c r="D50" s="20"/>
      <c r="E50" s="20"/>
      <c r="F50" s="20"/>
      <c r="G50" s="49" t="s">
        <v>142</v>
      </c>
      <c r="H50" s="64" t="s">
        <v>143</v>
      </c>
      <c r="I50" s="20"/>
      <c r="J50" s="20"/>
      <c r="K50" s="20"/>
      <c r="L50" s="22"/>
    </row>
    <row r="51" spans="2:12" ht="13.5" thickBot="1" x14ac:dyDescent="0.25">
      <c r="B51" s="66"/>
      <c r="C51" s="67"/>
      <c r="D51" s="67"/>
      <c r="E51" s="67"/>
      <c r="F51" s="67"/>
      <c r="G51" s="67"/>
      <c r="H51" s="67"/>
      <c r="I51" s="67"/>
      <c r="J51" s="67"/>
      <c r="K51" s="67"/>
      <c r="L51" s="68"/>
    </row>
    <row r="55" spans="2:12" hidden="1" x14ac:dyDescent="0.2">
      <c r="B55" s="5" t="s">
        <v>100</v>
      </c>
    </row>
    <row r="56" spans="2:12" hidden="1" x14ac:dyDescent="0.2">
      <c r="B56" s="5" t="s">
        <v>144</v>
      </c>
    </row>
  </sheetData>
  <mergeCells count="57">
    <mergeCell ref="C24:G24"/>
    <mergeCell ref="C19:G19"/>
    <mergeCell ref="C20:G20"/>
    <mergeCell ref="B11:L11"/>
    <mergeCell ref="B6:L6"/>
    <mergeCell ref="C15:G15"/>
    <mergeCell ref="C17:G17"/>
    <mergeCell ref="C18:G18"/>
    <mergeCell ref="B1:C3"/>
    <mergeCell ref="K1:L3"/>
    <mergeCell ref="D1:J3"/>
    <mergeCell ref="B27:B32"/>
    <mergeCell ref="C27:D27"/>
    <mergeCell ref="C28:D28"/>
    <mergeCell ref="C16:G16"/>
    <mergeCell ref="C29:D29"/>
    <mergeCell ref="C30:D30"/>
    <mergeCell ref="C31:D31"/>
    <mergeCell ref="G27:G32"/>
    <mergeCell ref="C21:G21"/>
    <mergeCell ref="C22:G22"/>
    <mergeCell ref="H14:L14"/>
    <mergeCell ref="B14:G14"/>
    <mergeCell ref="B5:L5"/>
    <mergeCell ref="G45:H45"/>
    <mergeCell ref="C40:D40"/>
    <mergeCell ref="C23:G23"/>
    <mergeCell ref="C43:D43"/>
    <mergeCell ref="C42:D42"/>
    <mergeCell ref="H26:I26"/>
    <mergeCell ref="C32:D32"/>
    <mergeCell ref="C41:D41"/>
    <mergeCell ref="C37:D38"/>
    <mergeCell ref="C36:E36"/>
    <mergeCell ref="C39:D39"/>
    <mergeCell ref="I39:J39"/>
    <mergeCell ref="C26:E26"/>
    <mergeCell ref="I40:J40"/>
    <mergeCell ref="E37:E38"/>
    <mergeCell ref="C34:K34"/>
    <mergeCell ref="K41:L41"/>
    <mergeCell ref="K42:L42"/>
    <mergeCell ref="K43:L43"/>
    <mergeCell ref="I42:J42"/>
    <mergeCell ref="I41:J41"/>
    <mergeCell ref="I43:J43"/>
    <mergeCell ref="C35:E35"/>
    <mergeCell ref="K39:L39"/>
    <mergeCell ref="K40:L40"/>
    <mergeCell ref="I37:J37"/>
    <mergeCell ref="I35:J35"/>
    <mergeCell ref="I36:J36"/>
    <mergeCell ref="K37:L37"/>
    <mergeCell ref="K38:L38"/>
    <mergeCell ref="K36:L36"/>
    <mergeCell ref="I38:J38"/>
    <mergeCell ref="K35:L35"/>
  </mergeCells>
  <phoneticPr fontId="1" type="noConversion"/>
  <conditionalFormatting sqref="J16:K24">
    <cfRule type="expression" dxfId="17" priority="6" stopIfTrue="1">
      <formula>"""bajo"""</formula>
    </cfRule>
  </conditionalFormatting>
  <conditionalFormatting sqref="L16:L24">
    <cfRule type="cellIs" dxfId="16" priority="1" stopIfTrue="1" operator="equal">
      <formula>"EXTREMO"</formula>
    </cfRule>
    <cfRule type="cellIs" dxfId="15" priority="2" stopIfTrue="1" operator="equal">
      <formula>"ALTO"</formula>
    </cfRule>
    <cfRule type="cellIs" dxfId="14" priority="3" stopIfTrue="1" operator="equal">
      <formula>"MEDIO"</formula>
    </cfRule>
    <cfRule type="cellIs" dxfId="13" priority="4" stopIfTrue="1" operator="equal">
      <formula>"BAJO"</formula>
    </cfRule>
  </conditionalFormatting>
  <dataValidations count="12">
    <dataValidation type="list" allowBlank="1" showInputMessage="1" showErrorMessage="1" sqref="I16:I24" xr:uid="{00000000-0002-0000-0200-000000000000}">
      <formula1>$E$28:$E$32</formula1>
    </dataValidation>
    <dataValidation type="list" allowBlank="1" showInputMessage="1" showErrorMessage="1" sqref="J16:J24" xr:uid="{00000000-0002-0000-0200-000001000000}">
      <formula1>$I$28:$I$32</formula1>
    </dataValidation>
    <dataValidation type="list" allowBlank="1" showInputMessage="1" showErrorMessage="1" sqref="H14" xr:uid="{00000000-0002-0000-0200-000002000000}">
      <formula1>$B$55:$B$56</formula1>
    </dataValidation>
    <dataValidation type="list" allowBlank="1" showInputMessage="1" showErrorMessage="1" sqref="C16:G16" xr:uid="{00000000-0002-0000-0200-000003000000}">
      <formula1>INDIRECT($B$16)</formula1>
    </dataValidation>
    <dataValidation type="list" allowBlank="1" showInputMessage="1" showErrorMessage="1" sqref="B16:B24" xr:uid="{00000000-0002-0000-0200-000004000000}">
      <formula1>"PLANEACIÓN,SELECCIÓN,CONTRATACIÓN,EJECUCIÓN"</formula1>
    </dataValidation>
    <dataValidation type="list" allowBlank="1" showInputMessage="1" showErrorMessage="1" sqref="C17:G17" xr:uid="{00000000-0002-0000-0200-000005000000}">
      <formula1>INDIRECT($B$17)</formula1>
    </dataValidation>
    <dataValidation type="list" allowBlank="1" showInputMessage="1" showErrorMessage="1" sqref="C18:G18" xr:uid="{00000000-0002-0000-0200-000006000000}">
      <formula1>INDIRECT($B$18)</formula1>
    </dataValidation>
    <dataValidation type="list" allowBlank="1" showInputMessage="1" showErrorMessage="1" sqref="C19:G19" xr:uid="{00000000-0002-0000-0200-000007000000}">
      <formula1>INDIRECT($B$19)</formula1>
    </dataValidation>
    <dataValidation type="list" allowBlank="1" showInputMessage="1" showErrorMessage="1" sqref="C20:G20" xr:uid="{00000000-0002-0000-0200-000008000000}">
      <formula1>INDIRECT($B$20)</formula1>
    </dataValidation>
    <dataValidation type="list" allowBlank="1" showInputMessage="1" showErrorMessage="1" sqref="C21:G21" xr:uid="{00000000-0002-0000-0200-000009000000}">
      <formula1>INDIRECT($B$21)</formula1>
    </dataValidation>
    <dataValidation type="list" allowBlank="1" showInputMessage="1" showErrorMessage="1" sqref="C22:G22" xr:uid="{00000000-0002-0000-0200-00000A000000}">
      <formula1>INDIRECT($B$22)</formula1>
    </dataValidation>
    <dataValidation type="list" allowBlank="1" showInputMessage="1" showErrorMessage="1" sqref="C23:C24 D23:G23" xr:uid="{00000000-0002-0000-0200-00000B000000}">
      <formula1>INDIRECT($B$23)</formula1>
    </dataValidation>
  </dataValidations>
  <printOptions horizontalCentered="1"/>
  <pageMargins left="0.7" right="0.7" top="0.75" bottom="0.75" header="0.3" footer="0.3"/>
  <pageSetup scale="34"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2:Y44"/>
  <sheetViews>
    <sheetView showGridLines="0" view="pageLayout" topLeftCell="A4" zoomScale="70" zoomScaleNormal="100" zoomScalePageLayoutView="70" workbookViewId="0">
      <selection activeCell="H25" sqref="H25"/>
    </sheetView>
  </sheetViews>
  <sheetFormatPr baseColWidth="10" defaultColWidth="11.42578125" defaultRowHeight="12.75" x14ac:dyDescent="0.2"/>
  <cols>
    <col min="1" max="1" width="16.42578125" customWidth="1"/>
    <col min="2" max="2" width="15.85546875" customWidth="1"/>
    <col min="3" max="3" width="13.140625" customWidth="1"/>
    <col min="4" max="4" width="16.42578125" customWidth="1"/>
    <col min="5" max="5" width="14.85546875" customWidth="1"/>
    <col min="6" max="6" width="17.42578125" customWidth="1"/>
    <col min="7" max="7" width="14.42578125" customWidth="1"/>
    <col min="8" max="8" width="15.85546875" customWidth="1"/>
    <col min="9" max="9" width="13.5703125" customWidth="1"/>
    <col min="10" max="16" width="14" customWidth="1"/>
    <col min="17" max="17" width="20.85546875" style="2" customWidth="1"/>
  </cols>
  <sheetData>
    <row r="2" spans="1:25" ht="48.75" customHeight="1" x14ac:dyDescent="0.2">
      <c r="A2" s="174"/>
      <c r="B2" s="174"/>
      <c r="C2" s="174"/>
      <c r="D2" s="150" t="s">
        <v>14</v>
      </c>
      <c r="E2" s="150"/>
      <c r="F2" s="150"/>
      <c r="G2" s="150"/>
      <c r="H2" s="150"/>
      <c r="I2" s="150"/>
      <c r="J2" s="150"/>
      <c r="K2" s="150"/>
      <c r="L2" s="150"/>
      <c r="M2" s="150"/>
      <c r="N2" s="150"/>
      <c r="O2" s="151"/>
      <c r="P2" s="220" t="s">
        <v>199</v>
      </c>
      <c r="Q2" s="221"/>
      <c r="R2" s="15"/>
      <c r="S2" s="15"/>
      <c r="T2" s="15"/>
      <c r="U2" s="15"/>
      <c r="V2" s="15"/>
    </row>
    <row r="3" spans="1:25" ht="24.75" customHeight="1" x14ac:dyDescent="0.2">
      <c r="A3" s="174"/>
      <c r="B3" s="174"/>
      <c r="C3" s="174"/>
      <c r="D3" s="153"/>
      <c r="E3" s="153"/>
      <c r="F3" s="153"/>
      <c r="G3" s="153"/>
      <c r="H3" s="153"/>
      <c r="I3" s="153"/>
      <c r="J3" s="153"/>
      <c r="K3" s="153"/>
      <c r="L3" s="153"/>
      <c r="M3" s="153"/>
      <c r="N3" s="153"/>
      <c r="O3" s="154"/>
      <c r="P3" s="222"/>
      <c r="Q3" s="223"/>
      <c r="R3" s="15"/>
      <c r="S3" s="15"/>
      <c r="T3" s="15"/>
      <c r="U3" s="15"/>
      <c r="V3" s="15"/>
    </row>
    <row r="4" spans="1:25" ht="33" customHeight="1" x14ac:dyDescent="0.2">
      <c r="A4" s="174"/>
      <c r="B4" s="174"/>
      <c r="C4" s="174"/>
      <c r="D4" s="156"/>
      <c r="E4" s="156"/>
      <c r="F4" s="156"/>
      <c r="G4" s="156"/>
      <c r="H4" s="156"/>
      <c r="I4" s="156"/>
      <c r="J4" s="156"/>
      <c r="K4" s="156"/>
      <c r="L4" s="156"/>
      <c r="M4" s="156"/>
      <c r="N4" s="156"/>
      <c r="O4" s="157"/>
      <c r="P4" s="224"/>
      <c r="Q4" s="225"/>
      <c r="R4" s="15"/>
      <c r="S4" s="15"/>
      <c r="T4" s="15"/>
      <c r="U4" s="15"/>
      <c r="V4" s="15"/>
    </row>
    <row r="5" spans="1:25" ht="13.5" thickBot="1" x14ac:dyDescent="0.25">
      <c r="A5" s="20"/>
      <c r="B5" s="20"/>
      <c r="C5" s="20"/>
      <c r="D5" s="20"/>
      <c r="E5" s="20"/>
      <c r="F5" s="20"/>
      <c r="G5" s="20"/>
      <c r="H5" s="20"/>
      <c r="I5" s="20"/>
      <c r="J5" s="20"/>
      <c r="K5" s="20"/>
      <c r="L5" s="20"/>
      <c r="M5" s="20"/>
      <c r="N5" s="20"/>
      <c r="O5" s="20"/>
      <c r="P5" s="20"/>
      <c r="Q5" s="53"/>
    </row>
    <row r="6" spans="1:25" ht="78.75" customHeight="1" thickBot="1" x14ac:dyDescent="0.25">
      <c r="A6" s="235" t="str">
        <f>+EVALUACION!B5</f>
        <v>Objeto Contractual: ADQUISICION, INSTALACIÓN Y PUESTA EN FUNCIONAMIENTO DE UN SISTEMA DE ASIGNACION Y CONTROL DE TURNO DIGITAL CON SUS ELEMENTOS HARDWARE Y SOFTWARE, PARA FORTALECER LA ATENCIÓN A LA CIUDADANÍA EN LA ALCALDÍA LOCAL DE BOSA”</v>
      </c>
      <c r="B6" s="236"/>
      <c r="C6" s="236"/>
      <c r="D6" s="236"/>
      <c r="E6" s="236"/>
      <c r="F6" s="236"/>
      <c r="G6" s="236"/>
      <c r="H6" s="236"/>
      <c r="I6" s="236"/>
      <c r="J6" s="236"/>
      <c r="K6" s="236"/>
      <c r="L6" s="236"/>
      <c r="M6" s="236"/>
      <c r="N6" s="236"/>
      <c r="O6" s="236"/>
      <c r="P6" s="236"/>
      <c r="Q6" s="237"/>
      <c r="R6" s="1"/>
      <c r="S6" s="1"/>
      <c r="T6" s="1"/>
      <c r="U6" s="1"/>
      <c r="V6" s="1"/>
      <c r="W6" s="16"/>
      <c r="X6" s="1"/>
      <c r="Y6" s="1"/>
    </row>
    <row r="7" spans="1:25" ht="24.75" customHeight="1" x14ac:dyDescent="0.2">
      <c r="A7" s="241" t="s">
        <v>24</v>
      </c>
      <c r="B7" s="230"/>
      <c r="C7" s="230"/>
      <c r="D7" s="230"/>
      <c r="E7" s="230"/>
      <c r="F7" s="230"/>
      <c r="G7" s="230"/>
      <c r="H7" s="230"/>
      <c r="I7" s="230"/>
      <c r="J7" s="230"/>
      <c r="K7" s="230"/>
      <c r="L7" s="230"/>
      <c r="M7" s="230"/>
      <c r="N7" s="230"/>
      <c r="O7" s="230"/>
      <c r="P7" s="230"/>
      <c r="Q7" s="231"/>
    </row>
    <row r="8" spans="1:25" x14ac:dyDescent="0.2">
      <c r="A8" s="17" t="s">
        <v>145</v>
      </c>
      <c r="B8" s="20"/>
      <c r="C8" s="20"/>
      <c r="D8" s="20"/>
      <c r="E8" s="20"/>
      <c r="F8" s="20"/>
      <c r="G8" s="20"/>
      <c r="H8" s="54"/>
      <c r="I8" s="20"/>
      <c r="J8" s="20"/>
      <c r="K8" s="20"/>
      <c r="L8" s="20"/>
      <c r="M8" s="20"/>
      <c r="N8" s="20"/>
      <c r="O8" s="20"/>
      <c r="P8" s="20"/>
      <c r="Q8" s="22"/>
    </row>
    <row r="9" spans="1:25" x14ac:dyDescent="0.2">
      <c r="A9" s="17" t="s">
        <v>146</v>
      </c>
      <c r="B9" s="20"/>
      <c r="C9" s="20"/>
      <c r="D9" s="20"/>
      <c r="E9" s="20"/>
      <c r="F9" s="20"/>
      <c r="G9" s="20"/>
      <c r="H9" s="20"/>
      <c r="I9" s="20"/>
      <c r="J9" s="20"/>
      <c r="K9" s="20"/>
      <c r="L9" s="20"/>
      <c r="M9" s="20"/>
      <c r="N9" s="20"/>
      <c r="O9" s="20"/>
      <c r="P9" s="20"/>
      <c r="Q9" s="22"/>
    </row>
    <row r="10" spans="1:25" x14ac:dyDescent="0.2">
      <c r="A10" s="17" t="s">
        <v>147</v>
      </c>
      <c r="B10" s="20"/>
      <c r="C10" s="20"/>
      <c r="D10" s="20"/>
      <c r="E10" s="20"/>
      <c r="F10" s="20"/>
      <c r="G10" s="20"/>
      <c r="H10" s="20"/>
      <c r="I10" s="20"/>
      <c r="J10" s="20"/>
      <c r="K10" s="20"/>
      <c r="L10" s="20"/>
      <c r="M10" s="20"/>
      <c r="N10" s="20"/>
      <c r="O10" s="20"/>
      <c r="P10" s="20"/>
      <c r="Q10" s="22"/>
    </row>
    <row r="11" spans="1:25" x14ac:dyDescent="0.2">
      <c r="A11" s="17" t="s">
        <v>148</v>
      </c>
      <c r="B11" s="20"/>
      <c r="C11" s="20"/>
      <c r="D11" s="20"/>
      <c r="E11" s="20"/>
      <c r="F11" s="20"/>
      <c r="G11" s="20"/>
      <c r="H11" s="20"/>
      <c r="I11" s="20"/>
      <c r="J11" s="20"/>
      <c r="K11" s="20"/>
      <c r="L11" s="20"/>
      <c r="M11" s="20"/>
      <c r="N11" s="20"/>
      <c r="O11" s="20"/>
      <c r="P11" s="20"/>
      <c r="Q11" s="22"/>
    </row>
    <row r="12" spans="1:25" x14ac:dyDescent="0.2">
      <c r="A12" s="17" t="s">
        <v>149</v>
      </c>
      <c r="B12" s="20"/>
      <c r="C12" s="20"/>
      <c r="D12" s="20"/>
      <c r="E12" s="20"/>
      <c r="F12" s="20"/>
      <c r="G12" s="20"/>
      <c r="H12" s="20"/>
      <c r="I12" s="20"/>
      <c r="J12" s="20"/>
      <c r="K12" s="20"/>
      <c r="L12" s="20"/>
      <c r="M12" s="20"/>
      <c r="N12" s="20"/>
      <c r="O12" s="20"/>
      <c r="P12" s="20"/>
      <c r="Q12" s="22"/>
    </row>
    <row r="13" spans="1:25" x14ac:dyDescent="0.2">
      <c r="A13" s="17" t="s">
        <v>150</v>
      </c>
      <c r="B13" s="20"/>
      <c r="C13" s="20"/>
      <c r="D13" s="20"/>
      <c r="E13" s="20"/>
      <c r="F13" s="20"/>
      <c r="G13" s="20"/>
      <c r="H13" s="20"/>
      <c r="I13" s="20"/>
      <c r="J13" s="20"/>
      <c r="K13" s="20"/>
      <c r="L13" s="20"/>
      <c r="M13" s="20"/>
      <c r="N13" s="20"/>
      <c r="O13" s="20"/>
      <c r="P13" s="20"/>
      <c r="Q13" s="22"/>
    </row>
    <row r="14" spans="1:25" ht="7.5" customHeight="1" thickBot="1" x14ac:dyDescent="0.25">
      <c r="A14" s="17"/>
      <c r="B14" s="20"/>
      <c r="C14" s="20"/>
      <c r="D14" s="20"/>
      <c r="E14" s="20"/>
      <c r="F14" s="20"/>
      <c r="G14" s="20"/>
      <c r="H14" s="20"/>
      <c r="I14" s="20"/>
      <c r="J14" s="20"/>
      <c r="K14" s="20"/>
      <c r="L14" s="20"/>
      <c r="M14" s="20"/>
      <c r="N14" s="20"/>
      <c r="O14" s="20"/>
      <c r="P14" s="20"/>
      <c r="Q14" s="22"/>
    </row>
    <row r="15" spans="1:25" ht="93.75" customHeight="1" thickBot="1" x14ac:dyDescent="0.25">
      <c r="A15" s="55" t="s">
        <v>101</v>
      </c>
      <c r="B15" s="285" t="s">
        <v>102</v>
      </c>
      <c r="C15" s="286"/>
      <c r="D15" s="286"/>
      <c r="E15" s="287"/>
      <c r="F15" s="281" t="s">
        <v>151</v>
      </c>
      <c r="G15" s="234"/>
      <c r="H15" s="24" t="s">
        <v>104</v>
      </c>
      <c r="I15" s="24" t="s">
        <v>105</v>
      </c>
      <c r="J15" s="24" t="s">
        <v>106</v>
      </c>
      <c r="K15" s="24" t="s">
        <v>107</v>
      </c>
      <c r="L15" s="24" t="s">
        <v>152</v>
      </c>
      <c r="M15" s="24" t="s">
        <v>153</v>
      </c>
      <c r="N15" s="24" t="s">
        <v>154</v>
      </c>
      <c r="O15" s="24" t="s">
        <v>155</v>
      </c>
      <c r="P15" s="24" t="s">
        <v>156</v>
      </c>
      <c r="Q15" s="25" t="s">
        <v>157</v>
      </c>
    </row>
    <row r="16" spans="1:25" s="13" customFormat="1" ht="57.75" customHeight="1" x14ac:dyDescent="0.2">
      <c r="A16" s="56" t="str">
        <f>+EVALUACION!B16</f>
        <v>PLANEACIÓN</v>
      </c>
      <c r="B16" s="282" t="str">
        <f>+EVALUACION!C16</f>
        <v>Inadecuada escogencia de la modalidad de contratación</v>
      </c>
      <c r="C16" s="283"/>
      <c r="D16" s="283"/>
      <c r="E16" s="284"/>
      <c r="F16" s="279" t="s">
        <v>184</v>
      </c>
      <c r="G16" s="280"/>
      <c r="H16" s="28">
        <v>1</v>
      </c>
      <c r="I16" s="28">
        <f>+EVALUACION!J16</f>
        <v>2</v>
      </c>
      <c r="J16" s="28">
        <f>+H16+I16</f>
        <v>3</v>
      </c>
      <c r="K16" s="28" t="str">
        <f>IF(J16&lt;=4,"BAJO",IF(J16=5,"MEDIO",IF(J16=6,"ALTO",IF(J16=7,"ALTO","EXTREMO"))))</f>
        <v>BAJO</v>
      </c>
      <c r="L16" s="28" t="s">
        <v>186</v>
      </c>
      <c r="M16" s="57" t="s">
        <v>181</v>
      </c>
      <c r="N16" s="57" t="s">
        <v>190</v>
      </c>
      <c r="O16" s="57" t="s">
        <v>192</v>
      </c>
      <c r="P16" s="57" t="s">
        <v>194</v>
      </c>
      <c r="Q16" s="58" t="s">
        <v>195</v>
      </c>
    </row>
    <row r="17" spans="1:22" s="13" customFormat="1" ht="57.75" customHeight="1" x14ac:dyDescent="0.2">
      <c r="A17" s="59" t="str">
        <f>+EVALUACION!B17</f>
        <v>PLANEACIÓN</v>
      </c>
      <c r="B17" s="275" t="str">
        <f>+EVALUACION!C17</f>
        <v>Inadecuada elaboración de estudios y diseños</v>
      </c>
      <c r="C17" s="276"/>
      <c r="D17" s="276"/>
      <c r="E17" s="277"/>
      <c r="F17" s="260" t="s">
        <v>184</v>
      </c>
      <c r="G17" s="262"/>
      <c r="H17" s="33">
        <v>1</v>
      </c>
      <c r="I17" s="33">
        <f>+EVALUACION!J17</f>
        <v>3</v>
      </c>
      <c r="J17" s="33">
        <f>+H17+I17</f>
        <v>4</v>
      </c>
      <c r="K17" s="33" t="str">
        <f>IF(J17&lt;=4,"BAJO",IF(J17=5,"MEDIO",IF(J17=6,"ALTO",IF(J17=7,"ALTO","EXTREMO"))))</f>
        <v>BAJO</v>
      </c>
      <c r="L17" s="33" t="s">
        <v>186</v>
      </c>
      <c r="M17" s="60" t="s">
        <v>181</v>
      </c>
      <c r="N17" s="60" t="s">
        <v>190</v>
      </c>
      <c r="O17" s="60" t="s">
        <v>192</v>
      </c>
      <c r="P17" s="60" t="s">
        <v>194</v>
      </c>
      <c r="Q17" s="61" t="s">
        <v>195</v>
      </c>
    </row>
    <row r="18" spans="1:22" s="13" customFormat="1" ht="57.75" customHeight="1" x14ac:dyDescent="0.2">
      <c r="A18" s="59" t="str">
        <f>+EVALUACION!B18</f>
        <v>SELECCIÓN</v>
      </c>
      <c r="B18" s="275" t="str">
        <f>+EVALUACION!C18</f>
        <v>Inadecuado manejo administrativo del proceso contractual</v>
      </c>
      <c r="C18" s="276"/>
      <c r="D18" s="276"/>
      <c r="E18" s="277"/>
      <c r="F18" s="260" t="s">
        <v>184</v>
      </c>
      <c r="G18" s="262"/>
      <c r="H18" s="33">
        <f>+EVALUACION!I18</f>
        <v>1</v>
      </c>
      <c r="I18" s="33">
        <f>+EVALUACION!J18</f>
        <v>2</v>
      </c>
      <c r="J18" s="33">
        <f t="shared" ref="J18:J24" si="0">+H18+I18</f>
        <v>3</v>
      </c>
      <c r="K18" s="33" t="str">
        <f t="shared" ref="K18:K24" si="1">IF(J18&lt;=4,"BAJO",IF(J18=5,"MEDIO",IF(J18=6,"ALTO",IF(J18=7,"ALTO","EXTREMO"))))</f>
        <v>BAJO</v>
      </c>
      <c r="L18" s="33" t="s">
        <v>186</v>
      </c>
      <c r="M18" s="60" t="s">
        <v>181</v>
      </c>
      <c r="N18" s="60" t="s">
        <v>190</v>
      </c>
      <c r="O18" s="60" t="s">
        <v>192</v>
      </c>
      <c r="P18" s="60" t="s">
        <v>194</v>
      </c>
      <c r="Q18" s="61" t="s">
        <v>195</v>
      </c>
    </row>
    <row r="19" spans="1:22" s="13" customFormat="1" ht="57.75" customHeight="1" x14ac:dyDescent="0.2">
      <c r="A19" s="59" t="str">
        <f>+EVALUACION!B19</f>
        <v>CONTRATACIÓN</v>
      </c>
      <c r="B19" s="275" t="str">
        <f>+EVALUACION!C19</f>
        <v xml:space="preserve">Riesgo de que no se firme el contrato. </v>
      </c>
      <c r="C19" s="276"/>
      <c r="D19" s="276"/>
      <c r="E19" s="277"/>
      <c r="F19" s="260" t="s">
        <v>183</v>
      </c>
      <c r="G19" s="262"/>
      <c r="H19" s="33">
        <f>+EVALUACION!I19</f>
        <v>2</v>
      </c>
      <c r="I19" s="33">
        <f>+EVALUACION!J19</f>
        <v>2</v>
      </c>
      <c r="J19" s="33">
        <f t="shared" si="0"/>
        <v>4</v>
      </c>
      <c r="K19" s="33" t="str">
        <f t="shared" si="1"/>
        <v>BAJO</v>
      </c>
      <c r="L19" s="33" t="s">
        <v>186</v>
      </c>
      <c r="M19" s="60" t="s">
        <v>181</v>
      </c>
      <c r="N19" s="60" t="s">
        <v>191</v>
      </c>
      <c r="O19" s="60" t="s">
        <v>193</v>
      </c>
      <c r="P19" s="60" t="s">
        <v>194</v>
      </c>
      <c r="Q19" s="61" t="s">
        <v>196</v>
      </c>
    </row>
    <row r="20" spans="1:22" s="13" customFormat="1" ht="57.75" customHeight="1" x14ac:dyDescent="0.2">
      <c r="A20" s="59" t="str">
        <f>+EVALUACION!B20</f>
        <v>CONTRATACIÓN</v>
      </c>
      <c r="B20" s="275" t="str">
        <f>+EVALUACION!C20</f>
        <v>Presentación de reclamos de terceros sobre la selección del oferente que retrasen el perfeccionamiento del contrato.</v>
      </c>
      <c r="C20" s="276"/>
      <c r="D20" s="276"/>
      <c r="E20" s="277"/>
      <c r="F20" s="260" t="s">
        <v>184</v>
      </c>
      <c r="G20" s="262"/>
      <c r="H20" s="33">
        <f>+EVALUACION!I20</f>
        <v>1</v>
      </c>
      <c r="I20" s="33">
        <f>+EVALUACION!J20</f>
        <v>2</v>
      </c>
      <c r="J20" s="33">
        <f t="shared" si="0"/>
        <v>3</v>
      </c>
      <c r="K20" s="33" t="str">
        <f t="shared" si="1"/>
        <v>BAJO</v>
      </c>
      <c r="L20" s="33" t="s">
        <v>186</v>
      </c>
      <c r="M20" s="60" t="s">
        <v>184</v>
      </c>
      <c r="N20" s="60" t="s">
        <v>191</v>
      </c>
      <c r="O20" s="60" t="s">
        <v>193</v>
      </c>
      <c r="P20" s="60" t="s">
        <v>194</v>
      </c>
      <c r="Q20" s="61" t="s">
        <v>197</v>
      </c>
    </row>
    <row r="21" spans="1:22" s="13" customFormat="1" ht="57.75" customHeight="1" x14ac:dyDescent="0.2">
      <c r="A21" s="59" t="str">
        <f>+EVALUACION!B21</f>
        <v>CONTRATACIÓN</v>
      </c>
      <c r="B21" s="275" t="str">
        <f>+EVALUACION!C21</f>
        <v>No publicación de la documentación del proceso de selección en el SECOP</v>
      </c>
      <c r="C21" s="276"/>
      <c r="D21" s="276"/>
      <c r="E21" s="277"/>
      <c r="F21" s="260" t="s">
        <v>183</v>
      </c>
      <c r="G21" s="262"/>
      <c r="H21" s="33">
        <f>+EVALUACION!I21</f>
        <v>2</v>
      </c>
      <c r="I21" s="33">
        <f>+EVALUACION!J21</f>
        <v>1</v>
      </c>
      <c r="J21" s="33">
        <f t="shared" si="0"/>
        <v>3</v>
      </c>
      <c r="K21" s="33" t="str">
        <f t="shared" si="1"/>
        <v>BAJO</v>
      </c>
      <c r="L21" s="33" t="s">
        <v>186</v>
      </c>
      <c r="M21" s="60" t="s">
        <v>187</v>
      </c>
      <c r="N21" s="60" t="s">
        <v>191</v>
      </c>
      <c r="O21" s="60" t="s">
        <v>193</v>
      </c>
      <c r="P21" s="60" t="s">
        <v>194</v>
      </c>
      <c r="Q21" s="61" t="s">
        <v>197</v>
      </c>
    </row>
    <row r="22" spans="1:22" s="13" customFormat="1" ht="57.75" customHeight="1" x14ac:dyDescent="0.2">
      <c r="A22" s="59" t="str">
        <f>+EVALUACION!B22</f>
        <v>EJECUCIÓN</v>
      </c>
      <c r="B22" s="275" t="str">
        <f>+EVALUACION!C22</f>
        <v>Cambio de precios en factores de producción.</v>
      </c>
      <c r="C22" s="276"/>
      <c r="D22" s="276"/>
      <c r="E22" s="277"/>
      <c r="F22" s="260" t="s">
        <v>182</v>
      </c>
      <c r="G22" s="262"/>
      <c r="H22" s="33">
        <f>+EVALUACION!I22</f>
        <v>2</v>
      </c>
      <c r="I22" s="33">
        <f>+EVALUACION!J22</f>
        <v>2</v>
      </c>
      <c r="J22" s="33">
        <f t="shared" si="0"/>
        <v>4</v>
      </c>
      <c r="K22" s="33" t="str">
        <f t="shared" si="1"/>
        <v>BAJO</v>
      </c>
      <c r="L22" s="33" t="s">
        <v>186</v>
      </c>
      <c r="M22" s="60" t="s">
        <v>188</v>
      </c>
      <c r="N22" s="60" t="s">
        <v>191</v>
      </c>
      <c r="O22" s="60" t="s">
        <v>193</v>
      </c>
      <c r="P22" s="60" t="s">
        <v>194</v>
      </c>
      <c r="Q22" s="61" t="s">
        <v>197</v>
      </c>
    </row>
    <row r="23" spans="1:22" s="13" customFormat="1" ht="57.75" customHeight="1" x14ac:dyDescent="0.2">
      <c r="A23" s="59" t="str">
        <f>+EVALUACION!B23</f>
        <v>EJECUCIÓN</v>
      </c>
      <c r="B23" s="275" t="str">
        <f>+EVALUACION!C23</f>
        <v>Incumplimiento de compromisos adquiridos por el contratista seleccionado con sus subcontratistas, suministradores de bienes y servicios.</v>
      </c>
      <c r="C23" s="276"/>
      <c r="D23" s="276"/>
      <c r="E23" s="277"/>
      <c r="F23" s="260" t="s">
        <v>182</v>
      </c>
      <c r="G23" s="262"/>
      <c r="H23" s="33">
        <v>2</v>
      </c>
      <c r="I23" s="33">
        <f>+EVALUACION!J23</f>
        <v>2</v>
      </c>
      <c r="J23" s="33">
        <f t="shared" si="0"/>
        <v>4</v>
      </c>
      <c r="K23" s="33" t="str">
        <f t="shared" si="1"/>
        <v>BAJO</v>
      </c>
      <c r="L23" s="33" t="s">
        <v>185</v>
      </c>
      <c r="M23" s="60" t="s">
        <v>189</v>
      </c>
      <c r="N23" s="60" t="s">
        <v>191</v>
      </c>
      <c r="O23" s="60" t="s">
        <v>193</v>
      </c>
      <c r="P23" s="60" t="s">
        <v>194</v>
      </c>
      <c r="Q23" s="61" t="s">
        <v>197</v>
      </c>
    </row>
    <row r="24" spans="1:22" s="13" customFormat="1" ht="57.75" customHeight="1" x14ac:dyDescent="0.2">
      <c r="A24" s="59" t="str">
        <f>+EVALUACION!B24</f>
        <v>EJECUCIÓN</v>
      </c>
      <c r="B24" s="275" t="str">
        <f>+EVALUACION!C24</f>
        <v>Defecto en la instalación de equipos</v>
      </c>
      <c r="C24" s="276"/>
      <c r="D24" s="276"/>
      <c r="E24" s="277"/>
      <c r="F24" s="260" t="s">
        <v>182</v>
      </c>
      <c r="G24" s="262"/>
      <c r="H24" s="33">
        <v>2</v>
      </c>
      <c r="I24" s="33">
        <f>+EVALUACION!J24</f>
        <v>2</v>
      </c>
      <c r="J24" s="33">
        <f t="shared" si="0"/>
        <v>4</v>
      </c>
      <c r="K24" s="33" t="str">
        <f t="shared" si="1"/>
        <v>BAJO</v>
      </c>
      <c r="L24" s="33" t="s">
        <v>185</v>
      </c>
      <c r="M24" s="60" t="s">
        <v>189</v>
      </c>
      <c r="N24" s="60" t="s">
        <v>191</v>
      </c>
      <c r="O24" s="60" t="s">
        <v>193</v>
      </c>
      <c r="P24" s="60" t="s">
        <v>194</v>
      </c>
      <c r="Q24" s="61" t="s">
        <v>197</v>
      </c>
    </row>
    <row r="25" spans="1:22" ht="12.75" customHeight="1" x14ac:dyDescent="0.2">
      <c r="A25" s="17"/>
      <c r="B25" s="20"/>
      <c r="C25" s="20"/>
      <c r="D25" s="20"/>
      <c r="E25" s="20"/>
      <c r="F25" s="20"/>
      <c r="G25" s="20"/>
      <c r="H25" s="20"/>
      <c r="I25" s="20"/>
      <c r="J25" s="20"/>
      <c r="K25" s="20"/>
      <c r="L25" s="20"/>
      <c r="M25" s="20"/>
      <c r="N25" s="20"/>
      <c r="O25" s="20"/>
      <c r="P25" s="20"/>
      <c r="Q25" s="22"/>
    </row>
    <row r="26" spans="1:22" x14ac:dyDescent="0.2">
      <c r="A26" s="17"/>
      <c r="B26" s="278" t="s">
        <v>136</v>
      </c>
      <c r="C26" s="278"/>
      <c r="D26" s="278"/>
      <c r="E26" s="278"/>
      <c r="F26" s="20"/>
      <c r="G26" s="215" t="s">
        <v>158</v>
      </c>
      <c r="H26" s="215"/>
      <c r="I26" s="215"/>
      <c r="J26" s="215"/>
      <c r="K26" s="62"/>
      <c r="L26" s="62"/>
      <c r="M26" s="62"/>
      <c r="N26" s="62"/>
      <c r="O26" s="62"/>
      <c r="P26" s="62"/>
      <c r="Q26" s="22"/>
    </row>
    <row r="27" spans="1:22" ht="19.5" customHeight="1" x14ac:dyDescent="0.2">
      <c r="A27" s="226" t="s">
        <v>108</v>
      </c>
      <c r="B27" s="258" t="s">
        <v>109</v>
      </c>
      <c r="C27" s="263"/>
      <c r="D27" s="259"/>
      <c r="E27" s="39" t="s">
        <v>110</v>
      </c>
      <c r="F27" s="20"/>
      <c r="G27" s="258" t="s">
        <v>111</v>
      </c>
      <c r="H27" s="259"/>
      <c r="I27" s="258" t="s">
        <v>110</v>
      </c>
      <c r="J27" s="259"/>
      <c r="K27" s="44"/>
      <c r="L27" s="44"/>
      <c r="M27" s="215" t="s">
        <v>136</v>
      </c>
      <c r="N27" s="215"/>
      <c r="O27" s="215"/>
      <c r="P27" s="44"/>
      <c r="Q27" s="22"/>
    </row>
    <row r="28" spans="1:22" ht="21" customHeight="1" x14ac:dyDescent="0.2">
      <c r="A28" s="226"/>
      <c r="B28" s="260" t="s">
        <v>112</v>
      </c>
      <c r="C28" s="261"/>
      <c r="D28" s="262"/>
      <c r="E28" s="41">
        <v>1</v>
      </c>
      <c r="F28" s="20"/>
      <c r="G28" s="260" t="s">
        <v>113</v>
      </c>
      <c r="H28" s="262"/>
      <c r="I28" s="260">
        <v>1</v>
      </c>
      <c r="J28" s="262"/>
      <c r="K28" s="44"/>
      <c r="L28" s="44"/>
      <c r="M28" s="254" t="s">
        <v>122</v>
      </c>
      <c r="N28" s="255"/>
      <c r="O28" s="63" t="s">
        <v>135</v>
      </c>
      <c r="P28" s="44"/>
      <c r="Q28" s="22"/>
    </row>
    <row r="29" spans="1:22" ht="15.75" customHeight="1" x14ac:dyDescent="0.2">
      <c r="A29" s="226"/>
      <c r="B29" s="260" t="s">
        <v>114</v>
      </c>
      <c r="C29" s="261"/>
      <c r="D29" s="262"/>
      <c r="E29" s="41">
        <v>2</v>
      </c>
      <c r="F29" s="20"/>
      <c r="G29" s="260" t="s">
        <v>115</v>
      </c>
      <c r="H29" s="262"/>
      <c r="I29" s="260">
        <v>2</v>
      </c>
      <c r="J29" s="262"/>
      <c r="K29" s="44"/>
      <c r="L29" s="44"/>
      <c r="M29" s="243" t="s">
        <v>137</v>
      </c>
      <c r="N29" s="244"/>
      <c r="O29" s="64" t="s">
        <v>138</v>
      </c>
      <c r="P29" s="44"/>
      <c r="Q29" s="22"/>
      <c r="S29" s="3"/>
      <c r="T29" s="3"/>
      <c r="U29" s="3"/>
      <c r="V29" s="3"/>
    </row>
    <row r="30" spans="1:22" ht="24.75" customHeight="1" x14ac:dyDescent="0.2">
      <c r="A30" s="226"/>
      <c r="B30" s="260" t="s">
        <v>116</v>
      </c>
      <c r="C30" s="261"/>
      <c r="D30" s="262"/>
      <c r="E30" s="41">
        <v>3</v>
      </c>
      <c r="F30" s="20"/>
      <c r="G30" s="260" t="s">
        <v>117</v>
      </c>
      <c r="H30" s="262"/>
      <c r="I30" s="260">
        <v>3</v>
      </c>
      <c r="J30" s="262"/>
      <c r="K30" s="44"/>
      <c r="L30" s="44"/>
      <c r="M30" s="205" t="s">
        <v>139</v>
      </c>
      <c r="N30" s="245"/>
      <c r="O30" s="64" t="s">
        <v>140</v>
      </c>
      <c r="P30" s="44"/>
      <c r="Q30" s="22"/>
    </row>
    <row r="31" spans="1:22" ht="18" customHeight="1" x14ac:dyDescent="0.2">
      <c r="A31" s="226"/>
      <c r="B31" s="260" t="s">
        <v>118</v>
      </c>
      <c r="C31" s="261"/>
      <c r="D31" s="262"/>
      <c r="E31" s="41">
        <v>4</v>
      </c>
      <c r="F31" s="20"/>
      <c r="G31" s="260" t="s">
        <v>119</v>
      </c>
      <c r="H31" s="262"/>
      <c r="I31" s="260">
        <v>4</v>
      </c>
      <c r="J31" s="262"/>
      <c r="K31" s="44"/>
      <c r="L31" s="44"/>
      <c r="M31" s="251">
        <v>5</v>
      </c>
      <c r="N31" s="252"/>
      <c r="O31" s="64" t="s">
        <v>141</v>
      </c>
      <c r="P31" s="44"/>
      <c r="Q31" s="22"/>
    </row>
    <row r="32" spans="1:22" ht="21" customHeight="1" thickBot="1" x14ac:dyDescent="0.25">
      <c r="A32" s="226"/>
      <c r="B32" s="260" t="s">
        <v>120</v>
      </c>
      <c r="C32" s="261"/>
      <c r="D32" s="262"/>
      <c r="E32" s="41">
        <v>5</v>
      </c>
      <c r="F32" s="20"/>
      <c r="G32" s="260" t="s">
        <v>121</v>
      </c>
      <c r="H32" s="262"/>
      <c r="I32" s="260">
        <v>5</v>
      </c>
      <c r="J32" s="262"/>
      <c r="K32" s="44"/>
      <c r="L32" s="44"/>
      <c r="M32" s="273" t="s">
        <v>142</v>
      </c>
      <c r="N32" s="274"/>
      <c r="O32" s="65" t="s">
        <v>143</v>
      </c>
      <c r="P32" s="44"/>
      <c r="Q32" s="22"/>
    </row>
    <row r="33" spans="1:17" x14ac:dyDescent="0.2">
      <c r="A33" s="17"/>
      <c r="B33" s="20"/>
      <c r="C33" s="20"/>
      <c r="D33" s="20"/>
      <c r="E33" s="20"/>
      <c r="F33" s="20"/>
      <c r="G33" s="20"/>
      <c r="H33" s="20"/>
      <c r="I33" s="20"/>
      <c r="J33" s="20"/>
      <c r="K33" s="20"/>
      <c r="L33" s="20"/>
      <c r="M33" s="20"/>
      <c r="N33" s="20"/>
      <c r="O33" s="20"/>
      <c r="P33" s="20"/>
      <c r="Q33" s="22"/>
    </row>
    <row r="34" spans="1:17" ht="18" customHeight="1" x14ac:dyDescent="0.2">
      <c r="A34" s="17"/>
      <c r="B34" s="215" t="s">
        <v>122</v>
      </c>
      <c r="C34" s="215"/>
      <c r="D34" s="215"/>
      <c r="E34" s="215"/>
      <c r="F34" s="215"/>
      <c r="G34" s="215"/>
      <c r="H34" s="215"/>
      <c r="I34" s="215"/>
      <c r="J34" s="215"/>
      <c r="K34" s="215"/>
      <c r="L34" s="215"/>
      <c r="M34" s="215"/>
      <c r="N34" s="215"/>
      <c r="O34" s="215"/>
      <c r="P34" s="215"/>
      <c r="Q34" s="22"/>
    </row>
    <row r="35" spans="1:17" ht="68.25" customHeight="1" x14ac:dyDescent="0.2">
      <c r="A35" s="17"/>
      <c r="B35" s="260" t="s">
        <v>123</v>
      </c>
      <c r="C35" s="261"/>
      <c r="D35" s="261"/>
      <c r="E35" s="262"/>
      <c r="F35" s="260" t="s">
        <v>124</v>
      </c>
      <c r="G35" s="262"/>
      <c r="H35" s="260" t="s">
        <v>125</v>
      </c>
      <c r="I35" s="261"/>
      <c r="J35" s="262"/>
      <c r="K35" s="260" t="s">
        <v>126</v>
      </c>
      <c r="L35" s="262"/>
      <c r="M35" s="260" t="s">
        <v>127</v>
      </c>
      <c r="N35" s="262"/>
      <c r="O35" s="260" t="s">
        <v>128</v>
      </c>
      <c r="P35" s="262"/>
      <c r="Q35" s="22"/>
    </row>
    <row r="36" spans="1:17" ht="60" customHeight="1" x14ac:dyDescent="0.2">
      <c r="A36" s="17"/>
      <c r="B36" s="260" t="s">
        <v>129</v>
      </c>
      <c r="C36" s="261"/>
      <c r="D36" s="261"/>
      <c r="E36" s="262"/>
      <c r="F36" s="260" t="s">
        <v>130</v>
      </c>
      <c r="G36" s="262"/>
      <c r="H36" s="260" t="s">
        <v>131</v>
      </c>
      <c r="I36" s="261"/>
      <c r="J36" s="262"/>
      <c r="K36" s="260" t="s">
        <v>132</v>
      </c>
      <c r="L36" s="262"/>
      <c r="M36" s="260" t="s">
        <v>133</v>
      </c>
      <c r="N36" s="262"/>
      <c r="O36" s="260" t="s">
        <v>134</v>
      </c>
      <c r="P36" s="262"/>
      <c r="Q36" s="22"/>
    </row>
    <row r="37" spans="1:17" x14ac:dyDescent="0.2">
      <c r="A37" s="17"/>
      <c r="B37" s="265" t="s">
        <v>109</v>
      </c>
      <c r="C37" s="266"/>
      <c r="D37" s="267"/>
      <c r="E37" s="271" t="s">
        <v>110</v>
      </c>
      <c r="F37" s="254" t="s">
        <v>113</v>
      </c>
      <c r="G37" s="255"/>
      <c r="H37" s="254" t="s">
        <v>115</v>
      </c>
      <c r="I37" s="256"/>
      <c r="J37" s="255"/>
      <c r="K37" s="254" t="s">
        <v>117</v>
      </c>
      <c r="L37" s="255"/>
      <c r="M37" s="254" t="s">
        <v>119</v>
      </c>
      <c r="N37" s="255"/>
      <c r="O37" s="258" t="s">
        <v>121</v>
      </c>
      <c r="P37" s="259"/>
      <c r="Q37" s="22"/>
    </row>
    <row r="38" spans="1:17" x14ac:dyDescent="0.2">
      <c r="A38" s="17"/>
      <c r="B38" s="268"/>
      <c r="C38" s="269"/>
      <c r="D38" s="270"/>
      <c r="E38" s="272"/>
      <c r="F38" s="246">
        <v>1</v>
      </c>
      <c r="G38" s="247"/>
      <c r="H38" s="246">
        <v>2</v>
      </c>
      <c r="I38" s="257"/>
      <c r="J38" s="247"/>
      <c r="K38" s="246">
        <v>3</v>
      </c>
      <c r="L38" s="247"/>
      <c r="M38" s="246">
        <v>4</v>
      </c>
      <c r="N38" s="247"/>
      <c r="O38" s="246">
        <v>5</v>
      </c>
      <c r="P38" s="247"/>
      <c r="Q38" s="22"/>
    </row>
    <row r="39" spans="1:17" ht="19.5" customHeight="1" x14ac:dyDescent="0.2">
      <c r="A39" s="17"/>
      <c r="B39" s="260" t="s">
        <v>112</v>
      </c>
      <c r="C39" s="261"/>
      <c r="D39" s="262"/>
      <c r="E39" s="48">
        <v>1</v>
      </c>
      <c r="F39" s="248">
        <v>2</v>
      </c>
      <c r="G39" s="250"/>
      <c r="H39" s="248">
        <v>3</v>
      </c>
      <c r="I39" s="249"/>
      <c r="J39" s="250"/>
      <c r="K39" s="248">
        <v>4</v>
      </c>
      <c r="L39" s="250"/>
      <c r="M39" s="251">
        <v>5</v>
      </c>
      <c r="N39" s="252"/>
      <c r="O39" s="205">
        <v>6</v>
      </c>
      <c r="P39" s="245"/>
      <c r="Q39" s="22"/>
    </row>
    <row r="40" spans="1:17" ht="21.75" customHeight="1" x14ac:dyDescent="0.2">
      <c r="A40" s="17"/>
      <c r="B40" s="260" t="s">
        <v>114</v>
      </c>
      <c r="C40" s="261"/>
      <c r="D40" s="262"/>
      <c r="E40" s="48">
        <v>2</v>
      </c>
      <c r="F40" s="248">
        <v>3</v>
      </c>
      <c r="G40" s="250"/>
      <c r="H40" s="248">
        <v>4</v>
      </c>
      <c r="I40" s="249"/>
      <c r="J40" s="250"/>
      <c r="K40" s="251">
        <v>5</v>
      </c>
      <c r="L40" s="252"/>
      <c r="M40" s="205">
        <v>6</v>
      </c>
      <c r="N40" s="245"/>
      <c r="O40" s="205">
        <v>7</v>
      </c>
      <c r="P40" s="245"/>
      <c r="Q40" s="22"/>
    </row>
    <row r="41" spans="1:17" ht="21" customHeight="1" x14ac:dyDescent="0.2">
      <c r="A41" s="17"/>
      <c r="B41" s="260" t="s">
        <v>116</v>
      </c>
      <c r="C41" s="261"/>
      <c r="D41" s="262"/>
      <c r="E41" s="48">
        <v>3</v>
      </c>
      <c r="F41" s="248">
        <v>4</v>
      </c>
      <c r="G41" s="250"/>
      <c r="H41" s="251">
        <v>5</v>
      </c>
      <c r="I41" s="264"/>
      <c r="J41" s="252"/>
      <c r="K41" s="205">
        <v>6</v>
      </c>
      <c r="L41" s="245"/>
      <c r="M41" s="205">
        <v>7</v>
      </c>
      <c r="N41" s="245"/>
      <c r="O41" s="243">
        <v>8</v>
      </c>
      <c r="P41" s="244"/>
      <c r="Q41" s="22"/>
    </row>
    <row r="42" spans="1:17" ht="21" customHeight="1" x14ac:dyDescent="0.2">
      <c r="A42" s="17"/>
      <c r="B42" s="260" t="s">
        <v>118</v>
      </c>
      <c r="C42" s="261"/>
      <c r="D42" s="262"/>
      <c r="E42" s="48">
        <v>4</v>
      </c>
      <c r="F42" s="251">
        <v>5</v>
      </c>
      <c r="G42" s="252"/>
      <c r="H42" s="205">
        <v>6</v>
      </c>
      <c r="I42" s="253"/>
      <c r="J42" s="245"/>
      <c r="K42" s="205">
        <v>7</v>
      </c>
      <c r="L42" s="245"/>
      <c r="M42" s="243">
        <v>8</v>
      </c>
      <c r="N42" s="244"/>
      <c r="O42" s="243">
        <v>9</v>
      </c>
      <c r="P42" s="244"/>
      <c r="Q42" s="22"/>
    </row>
    <row r="43" spans="1:17" ht="21" customHeight="1" x14ac:dyDescent="0.2">
      <c r="A43" s="17"/>
      <c r="B43" s="260" t="s">
        <v>120</v>
      </c>
      <c r="C43" s="261"/>
      <c r="D43" s="262"/>
      <c r="E43" s="48">
        <v>5</v>
      </c>
      <c r="F43" s="205">
        <v>6</v>
      </c>
      <c r="G43" s="245"/>
      <c r="H43" s="205">
        <v>7</v>
      </c>
      <c r="I43" s="253"/>
      <c r="J43" s="245"/>
      <c r="K43" s="243">
        <v>8</v>
      </c>
      <c r="L43" s="244"/>
      <c r="M43" s="243">
        <v>9</v>
      </c>
      <c r="N43" s="244"/>
      <c r="O43" s="243">
        <v>10</v>
      </c>
      <c r="P43" s="244"/>
      <c r="Q43" s="22"/>
    </row>
    <row r="44" spans="1:17" ht="13.5" thickBot="1" x14ac:dyDescent="0.25">
      <c r="A44" s="66"/>
      <c r="B44" s="67"/>
      <c r="C44" s="67"/>
      <c r="D44" s="67"/>
      <c r="E44" s="67"/>
      <c r="F44" s="67"/>
      <c r="G44" s="67"/>
      <c r="H44" s="67"/>
      <c r="I44" s="67"/>
      <c r="J44" s="67"/>
      <c r="K44" s="67"/>
      <c r="L44" s="67"/>
      <c r="M44" s="67"/>
      <c r="N44" s="67"/>
      <c r="O44" s="67"/>
      <c r="P44" s="67"/>
      <c r="Q44" s="68"/>
    </row>
  </sheetData>
  <mergeCells count="107">
    <mergeCell ref="P2:Q4"/>
    <mergeCell ref="A2:C4"/>
    <mergeCell ref="D2:O4"/>
    <mergeCell ref="A6:Q6"/>
    <mergeCell ref="A7:Q7"/>
    <mergeCell ref="F16:G16"/>
    <mergeCell ref="F15:G15"/>
    <mergeCell ref="B21:E21"/>
    <mergeCell ref="F21:G21"/>
    <mergeCell ref="B16:E16"/>
    <mergeCell ref="B20:E20"/>
    <mergeCell ref="F20:G20"/>
    <mergeCell ref="B17:E17"/>
    <mergeCell ref="F17:G17"/>
    <mergeCell ref="B15:E15"/>
    <mergeCell ref="B22:E22"/>
    <mergeCell ref="F22:G22"/>
    <mergeCell ref="B18:E18"/>
    <mergeCell ref="F18:G18"/>
    <mergeCell ref="B19:E19"/>
    <mergeCell ref="F19:G19"/>
    <mergeCell ref="B23:E23"/>
    <mergeCell ref="B26:E26"/>
    <mergeCell ref="G26:J26"/>
    <mergeCell ref="F23:G23"/>
    <mergeCell ref="B24:E24"/>
    <mergeCell ref="F24:G24"/>
    <mergeCell ref="B43:D43"/>
    <mergeCell ref="M27:O27"/>
    <mergeCell ref="M28:N28"/>
    <mergeCell ref="M29:N29"/>
    <mergeCell ref="B30:D30"/>
    <mergeCell ref="G30:H30"/>
    <mergeCell ref="I30:J30"/>
    <mergeCell ref="I27:J27"/>
    <mergeCell ref="B28:D28"/>
    <mergeCell ref="I29:J29"/>
    <mergeCell ref="M30:N30"/>
    <mergeCell ref="M35:N35"/>
    <mergeCell ref="M36:N36"/>
    <mergeCell ref="K35:L35"/>
    <mergeCell ref="K36:L36"/>
    <mergeCell ref="M31:N31"/>
    <mergeCell ref="M32:N32"/>
    <mergeCell ref="O35:P35"/>
    <mergeCell ref="O36:P36"/>
    <mergeCell ref="K37:L37"/>
    <mergeCell ref="H43:J43"/>
    <mergeCell ref="O43:P43"/>
    <mergeCell ref="M43:N43"/>
    <mergeCell ref="G28:H28"/>
    <mergeCell ref="A27:A32"/>
    <mergeCell ref="B27:D27"/>
    <mergeCell ref="G27:H27"/>
    <mergeCell ref="B39:D39"/>
    <mergeCell ref="B40:D40"/>
    <mergeCell ref="B41:D41"/>
    <mergeCell ref="B35:E35"/>
    <mergeCell ref="B36:E36"/>
    <mergeCell ref="H41:J41"/>
    <mergeCell ref="B31:D31"/>
    <mergeCell ref="B32:D32"/>
    <mergeCell ref="G32:H32"/>
    <mergeCell ref="I32:J32"/>
    <mergeCell ref="B37:D38"/>
    <mergeCell ref="I31:J31"/>
    <mergeCell ref="E37:E38"/>
    <mergeCell ref="G31:H31"/>
    <mergeCell ref="F35:G35"/>
    <mergeCell ref="F36:G36"/>
    <mergeCell ref="H35:J35"/>
    <mergeCell ref="H36:J36"/>
    <mergeCell ref="I28:J28"/>
    <mergeCell ref="B29:D29"/>
    <mergeCell ref="G29:H29"/>
    <mergeCell ref="B34:P34"/>
    <mergeCell ref="F37:G37"/>
    <mergeCell ref="F38:G38"/>
    <mergeCell ref="F39:G39"/>
    <mergeCell ref="F40:G40"/>
    <mergeCell ref="F41:G41"/>
    <mergeCell ref="K42:L42"/>
    <mergeCell ref="O39:P39"/>
    <mergeCell ref="O40:P40"/>
    <mergeCell ref="K39:L39"/>
    <mergeCell ref="K40:L40"/>
    <mergeCell ref="H37:J37"/>
    <mergeCell ref="O38:P38"/>
    <mergeCell ref="H38:J38"/>
    <mergeCell ref="H39:J39"/>
    <mergeCell ref="F42:G42"/>
    <mergeCell ref="M37:N37"/>
    <mergeCell ref="O37:P37"/>
    <mergeCell ref="O41:P41"/>
    <mergeCell ref="O42:P42"/>
    <mergeCell ref="B42:D42"/>
    <mergeCell ref="K43:L43"/>
    <mergeCell ref="K41:L41"/>
    <mergeCell ref="K38:L38"/>
    <mergeCell ref="F43:G43"/>
    <mergeCell ref="H40:J40"/>
    <mergeCell ref="M38:N38"/>
    <mergeCell ref="M39:N39"/>
    <mergeCell ref="M40:N40"/>
    <mergeCell ref="M41:N41"/>
    <mergeCell ref="M42:N42"/>
    <mergeCell ref="H42:J42"/>
  </mergeCells>
  <conditionalFormatting sqref="I16:J24 L16:P24">
    <cfRule type="expression" dxfId="12" priority="29" stopIfTrue="1">
      <formula>"""bajo"""</formula>
    </cfRule>
  </conditionalFormatting>
  <conditionalFormatting sqref="K16:K24">
    <cfRule type="cellIs" dxfId="11" priority="24" stopIfTrue="1" operator="equal">
      <formula>"EXTREMO"</formula>
    </cfRule>
    <cfRule type="cellIs" dxfId="10" priority="25" stopIfTrue="1" operator="equal">
      <formula>"ALTO"</formula>
    </cfRule>
    <cfRule type="cellIs" dxfId="9" priority="26" stopIfTrue="1" operator="equal">
      <formula>"MEDIO"</formula>
    </cfRule>
    <cfRule type="cellIs" dxfId="8" priority="27" stopIfTrue="1" operator="equal">
      <formula>"BAJO"</formula>
    </cfRule>
  </conditionalFormatting>
  <printOptions horizontalCentered="1"/>
  <pageMargins left="0.7" right="0.7" top="0.75" bottom="0.75" header="0.3" footer="0.3"/>
  <pageSetup scale="26"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48"/>
  <sheetViews>
    <sheetView showGridLines="0" topLeftCell="G1" zoomScale="130" zoomScaleNormal="130" zoomScaleSheetLayoutView="25" zoomScalePageLayoutView="70" workbookViewId="0">
      <selection activeCell="W2" sqref="W2:X4"/>
    </sheetView>
  </sheetViews>
  <sheetFormatPr baseColWidth="10" defaultColWidth="11.42578125" defaultRowHeight="14.25" x14ac:dyDescent="0.2"/>
  <cols>
    <col min="1" max="1" width="4.28515625" style="11" customWidth="1"/>
    <col min="2" max="2" width="8.5703125" style="11" customWidth="1"/>
    <col min="3" max="3" width="42" style="11" customWidth="1"/>
    <col min="4" max="4" width="12.85546875" style="11" customWidth="1"/>
    <col min="5" max="5" width="13.28515625" style="11" customWidth="1"/>
    <col min="6" max="6" width="11.85546875" style="11" customWidth="1"/>
    <col min="7" max="7" width="17.42578125" style="11" customWidth="1"/>
    <col min="8" max="8" width="5.140625" style="11" customWidth="1"/>
    <col min="9" max="9" width="4.28515625" style="11" customWidth="1"/>
    <col min="10" max="10" width="5.85546875" style="11" customWidth="1"/>
    <col min="11" max="11" width="5.28515625" style="11" customWidth="1"/>
    <col min="12" max="12" width="14.140625" style="11" customWidth="1"/>
    <col min="13" max="13" width="5.28515625" style="11" customWidth="1"/>
    <col min="14" max="14" width="18" style="11" customWidth="1"/>
    <col min="15" max="15" width="5.7109375" style="11" customWidth="1"/>
    <col min="16" max="16" width="6.42578125" style="11" customWidth="1"/>
    <col min="17" max="17" width="8.42578125" style="11" customWidth="1"/>
    <col min="18" max="18" width="6" style="11" customWidth="1"/>
    <col min="19" max="19" width="14" style="11" customWidth="1"/>
    <col min="20" max="20" width="15.7109375" style="11" customWidth="1"/>
    <col min="21" max="21" width="17.140625" style="11" customWidth="1"/>
    <col min="22" max="22" width="10.85546875" style="11" customWidth="1"/>
    <col min="23" max="23" width="15.7109375" style="11" customWidth="1"/>
    <col min="24" max="24" width="20.5703125" style="11" customWidth="1"/>
    <col min="25" max="16384" width="11.42578125" style="11"/>
  </cols>
  <sheetData>
    <row r="1" spans="2:24" s="9" customFormat="1" x14ac:dyDescent="0.2">
      <c r="S1" s="10"/>
    </row>
    <row r="2" spans="2:24" s="9" customFormat="1" ht="48.75" customHeight="1" x14ac:dyDescent="0.2">
      <c r="B2" s="323"/>
      <c r="C2" s="323"/>
      <c r="D2" s="149" t="s">
        <v>14</v>
      </c>
      <c r="E2" s="150"/>
      <c r="F2" s="150"/>
      <c r="G2" s="150"/>
      <c r="H2" s="150"/>
      <c r="I2" s="150"/>
      <c r="J2" s="150"/>
      <c r="K2" s="150"/>
      <c r="L2" s="150"/>
      <c r="M2" s="150"/>
      <c r="N2" s="150"/>
      <c r="O2" s="150"/>
      <c r="P2" s="150"/>
      <c r="Q2" s="150"/>
      <c r="R2" s="150"/>
      <c r="S2" s="150"/>
      <c r="T2" s="150"/>
      <c r="U2" s="150"/>
      <c r="V2" s="151"/>
      <c r="W2" s="220" t="s">
        <v>199</v>
      </c>
      <c r="X2" s="221"/>
    </row>
    <row r="3" spans="2:24" s="9" customFormat="1" ht="24.75" customHeight="1" x14ac:dyDescent="0.2">
      <c r="B3" s="323"/>
      <c r="C3" s="323"/>
      <c r="D3" s="152"/>
      <c r="E3" s="153"/>
      <c r="F3" s="153"/>
      <c r="G3" s="153"/>
      <c r="H3" s="153"/>
      <c r="I3" s="153"/>
      <c r="J3" s="153"/>
      <c r="K3" s="153"/>
      <c r="L3" s="153"/>
      <c r="M3" s="153"/>
      <c r="N3" s="153"/>
      <c r="O3" s="153"/>
      <c r="P3" s="153"/>
      <c r="Q3" s="153"/>
      <c r="R3" s="153"/>
      <c r="S3" s="153"/>
      <c r="T3" s="153"/>
      <c r="U3" s="153"/>
      <c r="V3" s="154"/>
      <c r="W3" s="222"/>
      <c r="X3" s="223"/>
    </row>
    <row r="4" spans="2:24" s="9" customFormat="1" ht="60" customHeight="1" x14ac:dyDescent="0.2">
      <c r="B4" s="323"/>
      <c r="C4" s="323"/>
      <c r="D4" s="155"/>
      <c r="E4" s="156"/>
      <c r="F4" s="156"/>
      <c r="G4" s="156"/>
      <c r="H4" s="156"/>
      <c r="I4" s="156"/>
      <c r="J4" s="156"/>
      <c r="K4" s="156"/>
      <c r="L4" s="156"/>
      <c r="M4" s="156"/>
      <c r="N4" s="156"/>
      <c r="O4" s="156"/>
      <c r="P4" s="156"/>
      <c r="Q4" s="156"/>
      <c r="R4" s="156"/>
      <c r="S4" s="156"/>
      <c r="T4" s="156"/>
      <c r="U4" s="156"/>
      <c r="V4" s="157"/>
      <c r="W4" s="224"/>
      <c r="X4" s="225"/>
    </row>
    <row r="5" spans="2:24" s="9" customFormat="1" ht="32.25" customHeight="1" thickBot="1" x14ac:dyDescent="0.3">
      <c r="B5" s="69"/>
      <c r="C5" s="69"/>
      <c r="D5" s="69"/>
      <c r="E5" s="69"/>
      <c r="F5" s="69"/>
      <c r="G5" s="69"/>
      <c r="H5" s="69"/>
      <c r="I5" s="69"/>
      <c r="J5" s="69"/>
      <c r="K5" s="69"/>
      <c r="L5" s="69"/>
      <c r="M5" s="69"/>
      <c r="N5" s="69"/>
      <c r="O5" s="69"/>
      <c r="P5" s="69"/>
      <c r="Q5" s="69"/>
      <c r="R5" s="69"/>
      <c r="S5" s="70"/>
      <c r="T5" s="69"/>
      <c r="U5" s="69"/>
      <c r="V5" s="69"/>
      <c r="W5" s="69"/>
      <c r="X5" s="69"/>
    </row>
    <row r="6" spans="2:24" ht="91.5" customHeight="1" thickBot="1" x14ac:dyDescent="0.25">
      <c r="B6" s="314" t="str">
        <f>+EVALUACION!B5</f>
        <v>Objeto Contractual: ADQUISICION, INSTALACIÓN Y PUESTA EN FUNCIONAMIENTO DE UN SISTEMA DE ASIGNACION Y CONTROL DE TURNO DIGITAL CON SUS ELEMENTOS HARDWARE Y SOFTWARE, PARA FORTALECER LA ATENCIÓN A LA CIUDADANÍA EN LA ALCALDÍA LOCAL DE BOSA”</v>
      </c>
      <c r="C6" s="315"/>
      <c r="D6" s="315"/>
      <c r="E6" s="315"/>
      <c r="F6" s="315"/>
      <c r="G6" s="315"/>
      <c r="H6" s="315"/>
      <c r="I6" s="315"/>
      <c r="J6" s="315"/>
      <c r="K6" s="315"/>
      <c r="L6" s="315"/>
      <c r="M6" s="315"/>
      <c r="N6" s="315"/>
      <c r="O6" s="315"/>
      <c r="P6" s="315"/>
      <c r="Q6" s="315"/>
      <c r="R6" s="315"/>
      <c r="S6" s="315"/>
      <c r="T6" s="315"/>
      <c r="U6" s="315"/>
      <c r="V6" s="315"/>
      <c r="W6" s="315"/>
      <c r="X6" s="316"/>
    </row>
    <row r="7" spans="2:24" ht="18.75" customHeight="1" x14ac:dyDescent="0.2">
      <c r="B7" s="317" t="s">
        <v>159</v>
      </c>
      <c r="C7" s="318"/>
      <c r="D7" s="318"/>
      <c r="E7" s="318"/>
      <c r="F7" s="318"/>
      <c r="G7" s="318"/>
      <c r="H7" s="318"/>
      <c r="I7" s="318"/>
      <c r="J7" s="318"/>
      <c r="K7" s="318"/>
      <c r="L7" s="318"/>
      <c r="M7" s="318"/>
      <c r="N7" s="318"/>
      <c r="O7" s="318"/>
      <c r="P7" s="318"/>
      <c r="Q7" s="318"/>
      <c r="R7" s="318"/>
      <c r="S7" s="318"/>
      <c r="T7" s="318"/>
      <c r="U7" s="318"/>
      <c r="V7" s="318"/>
      <c r="W7" s="318"/>
      <c r="X7" s="319"/>
    </row>
    <row r="8" spans="2:24" ht="21" customHeight="1" x14ac:dyDescent="0.2">
      <c r="B8" s="320" t="s">
        <v>160</v>
      </c>
      <c r="C8" s="321"/>
      <c r="D8" s="321"/>
      <c r="E8" s="321"/>
      <c r="F8" s="321"/>
      <c r="G8" s="321"/>
      <c r="H8" s="321"/>
      <c r="I8" s="321"/>
      <c r="J8" s="321"/>
      <c r="K8" s="321"/>
      <c r="L8" s="321"/>
      <c r="M8" s="321"/>
      <c r="N8" s="321"/>
      <c r="O8" s="321"/>
      <c r="P8" s="321"/>
      <c r="Q8" s="321"/>
      <c r="R8" s="321"/>
      <c r="S8" s="321"/>
      <c r="T8" s="321"/>
      <c r="U8" s="321"/>
      <c r="V8" s="321"/>
      <c r="W8" s="321"/>
      <c r="X8" s="322"/>
    </row>
    <row r="9" spans="2:24" ht="9" customHeight="1" thickBot="1" x14ac:dyDescent="0.25">
      <c r="B9" s="312"/>
      <c r="C9" s="313"/>
      <c r="D9" s="313"/>
      <c r="E9" s="313"/>
      <c r="F9" s="313"/>
      <c r="G9" s="313"/>
      <c r="H9" s="313"/>
      <c r="I9" s="313"/>
      <c r="J9" s="313"/>
      <c r="K9" s="313"/>
      <c r="L9" s="313"/>
      <c r="M9" s="313"/>
      <c r="N9" s="313"/>
      <c r="O9" s="313"/>
      <c r="P9" s="313"/>
      <c r="Q9" s="313"/>
      <c r="R9" s="313"/>
      <c r="S9" s="71"/>
      <c r="T9" s="71"/>
      <c r="U9" s="71"/>
      <c r="V9" s="71"/>
      <c r="W9" s="71"/>
      <c r="X9" s="72"/>
    </row>
    <row r="10" spans="2:24" ht="106.5" customHeight="1" thickBot="1" x14ac:dyDescent="0.25">
      <c r="B10" s="73" t="s">
        <v>161</v>
      </c>
      <c r="C10" s="74" t="s">
        <v>102</v>
      </c>
      <c r="D10" s="75" t="s">
        <v>162</v>
      </c>
      <c r="E10" s="75" t="s">
        <v>163</v>
      </c>
      <c r="F10" s="75" t="s">
        <v>164</v>
      </c>
      <c r="G10" s="74" t="s">
        <v>103</v>
      </c>
      <c r="H10" s="75" t="s">
        <v>108</v>
      </c>
      <c r="I10" s="75" t="s">
        <v>105</v>
      </c>
      <c r="J10" s="75" t="s">
        <v>165</v>
      </c>
      <c r="K10" s="75" t="s">
        <v>107</v>
      </c>
      <c r="L10" s="75" t="s">
        <v>166</v>
      </c>
      <c r="M10" s="74" t="s">
        <v>167</v>
      </c>
      <c r="N10" s="74" t="s">
        <v>151</v>
      </c>
      <c r="O10" s="75" t="s">
        <v>108</v>
      </c>
      <c r="P10" s="75" t="s">
        <v>105</v>
      </c>
      <c r="Q10" s="75" t="s">
        <v>165</v>
      </c>
      <c r="R10" s="75" t="s">
        <v>107</v>
      </c>
      <c r="S10" s="74" t="s">
        <v>152</v>
      </c>
      <c r="T10" s="74" t="s">
        <v>153</v>
      </c>
      <c r="U10" s="74" t="s">
        <v>154</v>
      </c>
      <c r="V10" s="74" t="s">
        <v>155</v>
      </c>
      <c r="W10" s="74" t="s">
        <v>168</v>
      </c>
      <c r="X10" s="76" t="s">
        <v>157</v>
      </c>
    </row>
    <row r="11" spans="2:24" ht="106.5" customHeight="1" x14ac:dyDescent="0.2">
      <c r="B11" s="77">
        <v>1</v>
      </c>
      <c r="C11" s="78" t="s">
        <v>31</v>
      </c>
      <c r="D11" s="79" t="str">
        <f>+'EVALUACION CON CONTROLES'!A16</f>
        <v>PLANEACIÓN</v>
      </c>
      <c r="E11" s="79" t="str">
        <f>VLOOKUP(C11,'IDENTIFICACION Y ANALISIS'!$B$19:$F$68,3,FALSE)</f>
        <v>General</v>
      </c>
      <c r="F11" s="79" t="str">
        <f>VLOOKUP(C11,'IDENTIFICACION Y ANALISIS'!$B$19:$F$68,4,FALSE)</f>
        <v>Externo</v>
      </c>
      <c r="G11" s="78" t="str">
        <f>+EVALUACION!H16</f>
        <v>Retraso o incumplimiento de los plazos legales para la publicación de los actos y/o documentos derivados de los procesos contractuales</v>
      </c>
      <c r="H11" s="78">
        <f>+EVALUACION!I16</f>
        <v>3</v>
      </c>
      <c r="I11" s="78">
        <f>+EVALUACION!J16</f>
        <v>2</v>
      </c>
      <c r="J11" s="78">
        <f>+EVALUACION!K16</f>
        <v>5</v>
      </c>
      <c r="K11" s="79" t="str">
        <f>+EVALUACION!L16</f>
        <v>MEDIO</v>
      </c>
      <c r="L11" s="78" t="s">
        <v>171</v>
      </c>
      <c r="M11" s="79">
        <v>100</v>
      </c>
      <c r="N11" s="78" t="str">
        <f>+'EVALUACION CON CONTROLES'!F16</f>
        <v>Entidad</v>
      </c>
      <c r="O11" s="78">
        <v>1</v>
      </c>
      <c r="P11" s="78">
        <v>2</v>
      </c>
      <c r="Q11" s="78">
        <v>3</v>
      </c>
      <c r="R11" s="79" t="str">
        <f>R13</f>
        <v>BAJO</v>
      </c>
      <c r="S11" s="78" t="str">
        <f>+'EVALUACION CON CONTROLES'!L16</f>
        <v>NO</v>
      </c>
      <c r="T11" s="78" t="str">
        <f>+'EVALUACION CON CONTROLES'!M16</f>
        <v>Grupo de Contratos</v>
      </c>
      <c r="U11" s="78" t="str">
        <f>+'EVALUACION CON CONTROLES'!N16</f>
        <v>Inicio Etapa Contractual</v>
      </c>
      <c r="V11" s="78" t="str">
        <f>+'EVALUACION CON CONTROLES'!O16</f>
        <v>Finalizacion Etapa Precontractual</v>
      </c>
      <c r="W11" s="78" t="str">
        <f>+'EVALUACION CON CONTROLES'!P16</f>
        <v>Registro en la Lista de verificacion</v>
      </c>
      <c r="X11" s="80" t="str">
        <f>+'EVALUACION CON CONTROLES'!Q16</f>
        <v>Finalizada la Etapa de Selección</v>
      </c>
    </row>
    <row r="12" spans="2:24" ht="106.5" customHeight="1" x14ac:dyDescent="0.2">
      <c r="B12" s="81">
        <v>2</v>
      </c>
      <c r="C12" s="14" t="s">
        <v>37</v>
      </c>
      <c r="D12" s="82" t="str">
        <f>+'EVALUACION CON CONTROLES'!A17</f>
        <v>PLANEACIÓN</v>
      </c>
      <c r="E12" s="82" t="str">
        <f>VLOOKUP(C12,'IDENTIFICACION Y ANALISIS'!$B$19:$F$68,3,FALSE)</f>
        <v>General</v>
      </c>
      <c r="F12" s="82" t="str">
        <f>VLOOKUP(C12,'IDENTIFICACION Y ANALISIS'!$B$19:$F$68,4,FALSE)</f>
        <v>Externo</v>
      </c>
      <c r="G12" s="14" t="str">
        <f>+EVALUACION!H17</f>
        <v>Se establecen plazos perentorios para el perfeccionamiento y ejecución del contrato.</v>
      </c>
      <c r="H12" s="14">
        <f>+EVALUACION!I17</f>
        <v>2</v>
      </c>
      <c r="I12" s="14">
        <f>+EVALUACION!J17</f>
        <v>3</v>
      </c>
      <c r="J12" s="14">
        <f>+EVALUACION!K17</f>
        <v>5</v>
      </c>
      <c r="K12" s="82" t="str">
        <f>+EVALUACION!L17</f>
        <v>MEDIO</v>
      </c>
      <c r="L12" s="14" t="s">
        <v>171</v>
      </c>
      <c r="M12" s="82">
        <v>100</v>
      </c>
      <c r="N12" s="14" t="str">
        <f>+'EVALUACION CON CONTROLES'!F17</f>
        <v>Entidad</v>
      </c>
      <c r="O12" s="14">
        <v>1</v>
      </c>
      <c r="P12" s="14">
        <v>2</v>
      </c>
      <c r="Q12" s="14">
        <v>3</v>
      </c>
      <c r="R12" s="82" t="str">
        <f>R13</f>
        <v>BAJO</v>
      </c>
      <c r="S12" s="14" t="str">
        <f>+'EVALUACION CON CONTROLES'!L17</f>
        <v>NO</v>
      </c>
      <c r="T12" s="14" t="str">
        <f>+'EVALUACION CON CONTROLES'!M17</f>
        <v>Grupo de Contratos</v>
      </c>
      <c r="U12" s="14" t="str">
        <f>+'EVALUACION CON CONTROLES'!N17</f>
        <v>Inicio Etapa Contractual</v>
      </c>
      <c r="V12" s="14" t="str">
        <f>+'EVALUACION CON CONTROLES'!O17</f>
        <v>Finalizacion Etapa Precontractual</v>
      </c>
      <c r="W12" s="14" t="str">
        <f>+'EVALUACION CON CONTROLES'!P17</f>
        <v>Registro en la Lista de verificacion</v>
      </c>
      <c r="X12" s="83" t="str">
        <f>+'EVALUACION CON CONTROLES'!Q17</f>
        <v>Finalizada la Etapa de Selección</v>
      </c>
    </row>
    <row r="13" spans="2:24" ht="106.5" customHeight="1" x14ac:dyDescent="0.2">
      <c r="B13" s="81">
        <v>3</v>
      </c>
      <c r="C13" s="14" t="s">
        <v>46</v>
      </c>
      <c r="D13" s="82" t="str">
        <f>+'EVALUACION CON CONTROLES'!A18</f>
        <v>SELECCIÓN</v>
      </c>
      <c r="E13" s="82" t="str">
        <f>VLOOKUP(C13,'IDENTIFICACION Y ANALISIS'!$B$19:$F$68,3,FALSE)</f>
        <v>General</v>
      </c>
      <c r="F13" s="82" t="str">
        <f>VLOOKUP(C13,'IDENTIFICACION Y ANALISIS'!$B$19:$F$68,4,FALSE)</f>
        <v>Externo</v>
      </c>
      <c r="G13" s="14" t="str">
        <f>+EVALUACION!H18</f>
        <v>Incluir   tiempo para aclaraciones de información.</v>
      </c>
      <c r="H13" s="14">
        <f>+EVALUACION!I18</f>
        <v>1</v>
      </c>
      <c r="I13" s="14">
        <f>+EVALUACION!J18</f>
        <v>2</v>
      </c>
      <c r="J13" s="14">
        <f>+EVALUACION!K18</f>
        <v>3</v>
      </c>
      <c r="K13" s="82" t="str">
        <f>+EVALUACION!L18</f>
        <v>BAJO</v>
      </c>
      <c r="L13" s="14" t="s">
        <v>171</v>
      </c>
      <c r="M13" s="82">
        <v>100</v>
      </c>
      <c r="N13" s="14" t="str">
        <f>+'EVALUACION CON CONTROLES'!F18</f>
        <v>Entidad</v>
      </c>
      <c r="O13" s="14">
        <v>1</v>
      </c>
      <c r="P13" s="14">
        <f>+'EVALUACION CON CONTROLES'!I18</f>
        <v>2</v>
      </c>
      <c r="Q13" s="14">
        <f>+'EVALUACION CON CONTROLES'!J18</f>
        <v>3</v>
      </c>
      <c r="R13" s="82" t="str">
        <f>+'EVALUACION CON CONTROLES'!K18</f>
        <v>BAJO</v>
      </c>
      <c r="S13" s="14" t="str">
        <f>+'EVALUACION CON CONTROLES'!L18</f>
        <v>NO</v>
      </c>
      <c r="T13" s="14" t="str">
        <f>+'EVALUACION CON CONTROLES'!M18</f>
        <v>Grupo de Contratos</v>
      </c>
      <c r="U13" s="14" t="str">
        <f>+'EVALUACION CON CONTROLES'!N18</f>
        <v>Inicio Etapa Contractual</v>
      </c>
      <c r="V13" s="14" t="str">
        <f>+'EVALUACION CON CONTROLES'!O18</f>
        <v>Finalizacion Etapa Precontractual</v>
      </c>
      <c r="W13" s="14" t="str">
        <f>+'EVALUACION CON CONTROLES'!P18</f>
        <v>Registro en la Lista de verificacion</v>
      </c>
      <c r="X13" s="83" t="str">
        <f>+'EVALUACION CON CONTROLES'!Q18</f>
        <v>Finalizada la Etapa de Selección</v>
      </c>
    </row>
    <row r="14" spans="2:24" ht="106.5" customHeight="1" x14ac:dyDescent="0.2">
      <c r="B14" s="81">
        <v>4</v>
      </c>
      <c r="C14" s="14" t="s">
        <v>53</v>
      </c>
      <c r="D14" s="82" t="str">
        <f>+'EVALUACION CON CONTROLES'!A19</f>
        <v>CONTRATACIÓN</v>
      </c>
      <c r="E14" s="82" t="str">
        <f>VLOOKUP(C14,'IDENTIFICACION Y ANALISIS'!$B$19:$F$68,3,FALSE)</f>
        <v>Especifico</v>
      </c>
      <c r="F14" s="82" t="str">
        <f>VLOOKUP(C14,'IDENTIFICACION Y ANALISIS'!$B$19:$F$68,4,FALSE)</f>
        <v>Externo</v>
      </c>
      <c r="G14" s="14" t="str">
        <f>+EVALUACION!H19</f>
        <v>Revisión y aprobación oportuna  de  la  documentación  inherente  a  los productos e informes del contrato.</v>
      </c>
      <c r="H14" s="14">
        <f>+EVALUACION!I19</f>
        <v>2</v>
      </c>
      <c r="I14" s="14">
        <f>+EVALUACION!J19</f>
        <v>2</v>
      </c>
      <c r="J14" s="14">
        <f>+EVALUACION!K19</f>
        <v>4</v>
      </c>
      <c r="K14" s="82" t="str">
        <f>+EVALUACION!L19</f>
        <v>BAJO</v>
      </c>
      <c r="L14" s="14" t="s">
        <v>172</v>
      </c>
      <c r="M14" s="82">
        <v>50</v>
      </c>
      <c r="N14" s="14" t="str">
        <f>+'EVALUACION CON CONTROLES'!F19</f>
        <v>Contratista y entidad</v>
      </c>
      <c r="O14" s="14">
        <f>+'EVALUACION CON CONTROLES'!H19</f>
        <v>2</v>
      </c>
      <c r="P14" s="14">
        <f>+'EVALUACION CON CONTROLES'!I19</f>
        <v>2</v>
      </c>
      <c r="Q14" s="14">
        <f>+'EVALUACION CON CONTROLES'!J19</f>
        <v>4</v>
      </c>
      <c r="R14" s="82" t="str">
        <f>+'EVALUACION CON CONTROLES'!K19</f>
        <v>BAJO</v>
      </c>
      <c r="S14" s="14" t="str">
        <f>+'EVALUACION CON CONTROLES'!L19</f>
        <v>NO</v>
      </c>
      <c r="T14" s="14" t="str">
        <f>+'EVALUACION CON CONTROLES'!M19</f>
        <v>Grupo de Contratos</v>
      </c>
      <c r="U14" s="14" t="str">
        <f>+'EVALUACION CON CONTROLES'!N19</f>
        <v>Ejecucion Contractual</v>
      </c>
      <c r="V14" s="14" t="str">
        <f>+'EVALUACION CON CONTROLES'!O19</f>
        <v>Finalizacion Etapa Contractual</v>
      </c>
      <c r="W14" s="14" t="str">
        <f>+'EVALUACION CON CONTROLES'!P19</f>
        <v>Registro en la Lista de verificacion</v>
      </c>
      <c r="X14" s="83" t="str">
        <f>+'EVALUACION CON CONTROLES'!Q19</f>
        <v>Finalizada la etapa de Contratacion</v>
      </c>
    </row>
    <row r="15" spans="2:24" ht="106.5" customHeight="1" x14ac:dyDescent="0.2">
      <c r="B15" s="81">
        <v>5</v>
      </c>
      <c r="C15" s="14" t="s">
        <v>56</v>
      </c>
      <c r="D15" s="82" t="str">
        <f>+'EVALUACION CON CONTROLES'!A20</f>
        <v>CONTRATACIÓN</v>
      </c>
      <c r="E15" s="82" t="str">
        <f>VLOOKUP(C15,'IDENTIFICACION Y ANALISIS'!$B$19:$F$68,3,FALSE)</f>
        <v>General</v>
      </c>
      <c r="F15" s="82" t="str">
        <f>VLOOKUP(C15,'IDENTIFICACION Y ANALISIS'!$B$19:$F$68,4,FALSE)</f>
        <v>Externo</v>
      </c>
      <c r="G15" s="14" t="str">
        <f>+EVALUACION!H20</f>
        <v>ncluir   tiempo para aclaraciones de información.</v>
      </c>
      <c r="H15" s="14">
        <f>+EVALUACION!I20</f>
        <v>1</v>
      </c>
      <c r="I15" s="14">
        <f>+EVALUACION!J20</f>
        <v>2</v>
      </c>
      <c r="J15" s="14">
        <f>+EVALUACION!K20</f>
        <v>3</v>
      </c>
      <c r="K15" s="82" t="str">
        <f>+EVALUACION!L20</f>
        <v>BAJO</v>
      </c>
      <c r="L15" s="14" t="s">
        <v>171</v>
      </c>
      <c r="M15" s="82">
        <v>100</v>
      </c>
      <c r="N15" s="14" t="str">
        <f>+'EVALUACION CON CONTROLES'!F20</f>
        <v>Entidad</v>
      </c>
      <c r="O15" s="14">
        <f>+'EVALUACION CON CONTROLES'!H20</f>
        <v>1</v>
      </c>
      <c r="P15" s="14">
        <f>+'EVALUACION CON CONTROLES'!I20</f>
        <v>2</v>
      </c>
      <c r="Q15" s="14">
        <f>+'EVALUACION CON CONTROLES'!J20</f>
        <v>3</v>
      </c>
      <c r="R15" s="82" t="str">
        <f>+'EVALUACION CON CONTROLES'!K20</f>
        <v>BAJO</v>
      </c>
      <c r="S15" s="14" t="str">
        <f>+'EVALUACION CON CONTROLES'!L20</f>
        <v>NO</v>
      </c>
      <c r="T15" s="14" t="str">
        <f>+'EVALUACION CON CONTROLES'!M20</f>
        <v>Entidad</v>
      </c>
      <c r="U15" s="14" t="str">
        <f>+'EVALUACION CON CONTROLES'!N20</f>
        <v>Ejecucion Contractual</v>
      </c>
      <c r="V15" s="14" t="str">
        <f>+'EVALUACION CON CONTROLES'!O20</f>
        <v>Finalizacion Etapa Contractual</v>
      </c>
      <c r="W15" s="14" t="str">
        <f>+'EVALUACION CON CONTROLES'!P20</f>
        <v>Registro en la Lista de verificacion</v>
      </c>
      <c r="X15" s="83" t="str">
        <f>+'EVALUACION CON CONTROLES'!Q20</f>
        <v>Finalizada la etapa de Ejecucion</v>
      </c>
    </row>
    <row r="16" spans="2:24" ht="106.5" customHeight="1" x14ac:dyDescent="0.2">
      <c r="B16" s="81">
        <v>6</v>
      </c>
      <c r="C16" s="14" t="s">
        <v>49</v>
      </c>
      <c r="D16" s="82" t="str">
        <f>+'EVALUACION CON CONTROLES'!A21</f>
        <v>CONTRATACIÓN</v>
      </c>
      <c r="E16" s="82" t="str">
        <f>VLOOKUP(C17,'IDENTIFICACION Y ANALISIS'!$B$19:$F$68,3,FALSE)</f>
        <v>General</v>
      </c>
      <c r="F16" s="82" t="str">
        <f>VLOOKUP(C17,'IDENTIFICACION Y ANALISIS'!$B$19:$F$68,4,FALSE)</f>
        <v>Externo</v>
      </c>
      <c r="G16" s="14" t="str">
        <f>+EVALUACION!H21</f>
        <v>Aplicación     de controles, el supervisor del contrato verificará con el   contratista  que   tenga  la   disponibilidad  de elementos  que  soporten  aquellos  que  puedan extraviarse   por   pérdida   o   hurto,   durante   la ejecución del contrato.</v>
      </c>
      <c r="H16" s="14">
        <f>+EVALUACION!I21</f>
        <v>2</v>
      </c>
      <c r="I16" s="14">
        <f>+EVALUACION!J21</f>
        <v>1</v>
      </c>
      <c r="J16" s="14">
        <f>+EVALUACION!K21</f>
        <v>3</v>
      </c>
      <c r="K16" s="82" t="str">
        <f>+EVALUACION!L21</f>
        <v>BAJO</v>
      </c>
      <c r="L16" s="14" t="s">
        <v>172</v>
      </c>
      <c r="M16" s="82">
        <v>50</v>
      </c>
      <c r="N16" s="14" t="str">
        <f>+'EVALUACION CON CONTROLES'!F21</f>
        <v>Contratista y entidad</v>
      </c>
      <c r="O16" s="14">
        <f>+'EVALUACION CON CONTROLES'!H21</f>
        <v>2</v>
      </c>
      <c r="P16" s="14">
        <f>+'EVALUACION CON CONTROLES'!I21</f>
        <v>1</v>
      </c>
      <c r="Q16" s="14">
        <f>+'EVALUACION CON CONTROLES'!J21</f>
        <v>3</v>
      </c>
      <c r="R16" s="82" t="str">
        <f>+'EVALUACION CON CONTROLES'!K21</f>
        <v>BAJO</v>
      </c>
      <c r="S16" s="14" t="str">
        <f>+'EVALUACION CON CONTROLES'!L21</f>
        <v>NO</v>
      </c>
      <c r="T16" s="14" t="str">
        <f>+'EVALUACION CON CONTROLES'!M21</f>
        <v>Entidad y Contratista</v>
      </c>
      <c r="U16" s="14" t="str">
        <f>+'EVALUACION CON CONTROLES'!N21</f>
        <v>Ejecucion Contractual</v>
      </c>
      <c r="V16" s="14" t="str">
        <f>+'EVALUACION CON CONTROLES'!O21</f>
        <v>Finalizacion Etapa Contractual</v>
      </c>
      <c r="W16" s="14" t="str">
        <f>+'EVALUACION CON CONTROLES'!P21</f>
        <v>Registro en la Lista de verificacion</v>
      </c>
      <c r="X16" s="83" t="str">
        <f>+'EVALUACION CON CONTROLES'!Q21</f>
        <v>Finalizada la etapa de Ejecucion</v>
      </c>
    </row>
    <row r="17" spans="2:24" ht="106.5" customHeight="1" x14ac:dyDescent="0.2">
      <c r="B17" s="81">
        <v>7</v>
      </c>
      <c r="C17" s="14" t="s">
        <v>59</v>
      </c>
      <c r="D17" s="82" t="str">
        <f>+'EVALUACION CON CONTROLES'!A22</f>
        <v>EJECUCIÓN</v>
      </c>
      <c r="E17" s="82" t="str">
        <f>VLOOKUP(C17,'IDENTIFICACION Y ANALISIS'!$B$19:$F$68,3,FALSE)</f>
        <v>General</v>
      </c>
      <c r="F17" s="82" t="str">
        <f>VLOOKUP(C17,'IDENTIFICACION Y ANALISIS'!$B$19:$F$68,4,FALSE)</f>
        <v>Externo</v>
      </c>
      <c r="G17" s="14" t="str">
        <f>+EVALUACION!H22</f>
        <v>Aplicación  de  control por el supervisor durante la ejecución del contrato, para verificar la calidad y certificado del quimico original. Verificar que el contratista deberá realizar bajo  las  normas  Técnicas  NFPA  10  y  la  norma Técnica Colombiana NTC.</v>
      </c>
      <c r="H17" s="14">
        <f>+EVALUACION!I22</f>
        <v>2</v>
      </c>
      <c r="I17" s="14">
        <f>+EVALUACION!J22</f>
        <v>2</v>
      </c>
      <c r="J17" s="14">
        <f>+EVALUACION!K22</f>
        <v>4</v>
      </c>
      <c r="K17" s="82" t="str">
        <f>+EVALUACION!L22</f>
        <v>BAJO</v>
      </c>
      <c r="L17" s="14" t="s">
        <v>170</v>
      </c>
      <c r="M17" s="82">
        <v>100</v>
      </c>
      <c r="N17" s="14" t="str">
        <f>+'EVALUACION CON CONTROLES'!F22</f>
        <v>Supervisor del contrato</v>
      </c>
      <c r="O17" s="14">
        <f>+'EVALUACION CON CONTROLES'!H22</f>
        <v>2</v>
      </c>
      <c r="P17" s="14">
        <f>+'EVALUACION CON CONTROLES'!I22</f>
        <v>2</v>
      </c>
      <c r="Q17" s="14">
        <f>+'EVALUACION CON CONTROLES'!J22</f>
        <v>4</v>
      </c>
      <c r="R17" s="82" t="str">
        <f>+'EVALUACION CON CONTROLES'!K22</f>
        <v>BAJO</v>
      </c>
      <c r="S17" s="14" t="str">
        <f>+'EVALUACION CON CONTROLES'!L22</f>
        <v>NO</v>
      </c>
      <c r="T17" s="14" t="str">
        <f>+'EVALUACION CON CONTROLES'!M22</f>
        <v>Suoervisor</v>
      </c>
      <c r="U17" s="14" t="str">
        <f>+'EVALUACION CON CONTROLES'!N22</f>
        <v>Ejecucion Contractual</v>
      </c>
      <c r="V17" s="14" t="str">
        <f>+'EVALUACION CON CONTROLES'!O22</f>
        <v>Finalizacion Etapa Contractual</v>
      </c>
      <c r="W17" s="14" t="str">
        <f>+'EVALUACION CON CONTROLES'!P22</f>
        <v>Registro en la Lista de verificacion</v>
      </c>
      <c r="X17" s="83" t="str">
        <f>+'EVALUACION CON CONTROLES'!Q22</f>
        <v>Finalizada la etapa de Ejecucion</v>
      </c>
    </row>
    <row r="18" spans="2:24" ht="106.5" customHeight="1" x14ac:dyDescent="0.2">
      <c r="B18" s="81">
        <v>8</v>
      </c>
      <c r="C18" s="14" t="s">
        <v>65</v>
      </c>
      <c r="D18" s="82" t="str">
        <f>+'EVALUACION CON CONTROLES'!A23</f>
        <v>EJECUCIÓN</v>
      </c>
      <c r="E18" s="82" t="str">
        <f>VLOOKUP(C18,'IDENTIFICACION Y ANALISIS'!$B$19:$F$68,3,FALSE)</f>
        <v>Especifico</v>
      </c>
      <c r="F18" s="82" t="str">
        <f>VLOOKUP(C18,'IDENTIFICACION Y ANALISIS'!$B$19:$F$68,4,FALSE)</f>
        <v>Externo</v>
      </c>
      <c r="G18" s="14" t="str">
        <f>+EVALUACION!H23</f>
        <v>No cumplimiento de las especificaciones contractuales</v>
      </c>
      <c r="H18" s="14">
        <f>+EVALUACION!I23</f>
        <v>3</v>
      </c>
      <c r="I18" s="14">
        <f>+EVALUACION!J23</f>
        <v>2</v>
      </c>
      <c r="J18" s="14">
        <f>+EVALUACION!K23</f>
        <v>5</v>
      </c>
      <c r="K18" s="82" t="str">
        <f>+EVALUACION!L23</f>
        <v>MEDIO</v>
      </c>
      <c r="L18" s="14" t="s">
        <v>170</v>
      </c>
      <c r="M18" s="82">
        <v>100</v>
      </c>
      <c r="N18" s="14" t="str">
        <f>+'EVALUACION CON CONTROLES'!F23</f>
        <v>Supervisor del contrato</v>
      </c>
      <c r="O18" s="14">
        <v>1</v>
      </c>
      <c r="P18" s="14">
        <f>+'EVALUACION CON CONTROLES'!I23</f>
        <v>2</v>
      </c>
      <c r="Q18" s="14">
        <v>3</v>
      </c>
      <c r="R18" s="82" t="str">
        <f>R17</f>
        <v>BAJO</v>
      </c>
      <c r="S18" s="14" t="str">
        <f>+'EVALUACION CON CONTROLES'!L23</f>
        <v>SI</v>
      </c>
      <c r="T18" s="14" t="str">
        <f>+'EVALUACION CON CONTROLES'!M23</f>
        <v>Contratista</v>
      </c>
      <c r="U18" s="14" t="str">
        <f>+'EVALUACION CON CONTROLES'!N23</f>
        <v>Ejecucion Contractual</v>
      </c>
      <c r="V18" s="14" t="str">
        <f>+'EVALUACION CON CONTROLES'!O23</f>
        <v>Finalizacion Etapa Contractual</v>
      </c>
      <c r="W18" s="14" t="str">
        <f>+'EVALUACION CON CONTROLES'!P23</f>
        <v>Registro en la Lista de verificacion</v>
      </c>
      <c r="X18" s="83" t="str">
        <f>+'EVALUACION CON CONTROLES'!Q23</f>
        <v>Finalizada la etapa de Ejecucion</v>
      </c>
    </row>
    <row r="19" spans="2:24" ht="106.5" customHeight="1" x14ac:dyDescent="0.2">
      <c r="B19" s="81">
        <v>8</v>
      </c>
      <c r="C19" s="14" t="s">
        <v>67</v>
      </c>
      <c r="D19" s="82" t="str">
        <f>+'EVALUACION CON CONTROLES'!A24</f>
        <v>EJECUCIÓN</v>
      </c>
      <c r="E19" s="82" t="str">
        <f>VLOOKUP(C18,'IDENTIFICACION Y ANALISIS'!$B$19:$F$68,3,FALSE)</f>
        <v>Especifico</v>
      </c>
      <c r="F19" s="82" t="str">
        <f>VLOOKUP(C18,'IDENTIFICACION Y ANALISIS'!$B$19:$F$68,4,FALSE)</f>
        <v>Externo</v>
      </c>
      <c r="G19" s="14" t="str">
        <f>+EVALUACION!H24</f>
        <v>No cumplimiento de las especificaciones contractuales</v>
      </c>
      <c r="H19" s="14">
        <f>+EVALUACION!I24</f>
        <v>3</v>
      </c>
      <c r="I19" s="14">
        <f>+EVALUACION!J24</f>
        <v>2</v>
      </c>
      <c r="J19" s="14">
        <f>+EVALUACION!K24</f>
        <v>5</v>
      </c>
      <c r="K19" s="82" t="str">
        <f>+EVALUACION!L24</f>
        <v>MEDIO</v>
      </c>
      <c r="L19" s="14" t="s">
        <v>170</v>
      </c>
      <c r="M19" s="82">
        <v>101</v>
      </c>
      <c r="N19" s="14" t="str">
        <f>+'EVALUACION CON CONTROLES'!F24</f>
        <v>Supervisor del contrato</v>
      </c>
      <c r="O19" s="14">
        <v>1</v>
      </c>
      <c r="P19" s="14">
        <f>+'EVALUACION CON CONTROLES'!I24</f>
        <v>2</v>
      </c>
      <c r="Q19" s="14">
        <f>+'EVALUACION CON CONTROLES'!J24</f>
        <v>4</v>
      </c>
      <c r="R19" s="82" t="str">
        <f>R18</f>
        <v>BAJO</v>
      </c>
      <c r="S19" s="14" t="str">
        <f>+'EVALUACION CON CONTROLES'!L24</f>
        <v>SI</v>
      </c>
      <c r="T19" s="14" t="str">
        <f>+'EVALUACION CON CONTROLES'!M24</f>
        <v>Contratista</v>
      </c>
      <c r="U19" s="14" t="str">
        <f>+'EVALUACION CON CONTROLES'!N24</f>
        <v>Ejecucion Contractual</v>
      </c>
      <c r="V19" s="14" t="str">
        <f>+'EVALUACION CON CONTROLES'!O24</f>
        <v>Finalizacion Etapa Contractual</v>
      </c>
      <c r="W19" s="14" t="str">
        <f>+'EVALUACION CON CONTROLES'!P24</f>
        <v>Registro en la Lista de verificacion</v>
      </c>
      <c r="X19" s="83" t="str">
        <f>+'EVALUACION CON CONTROLES'!Q24</f>
        <v>Finalizada la etapa de Ejecucion</v>
      </c>
    </row>
    <row r="20" spans="2:24" ht="13.5" customHeight="1" x14ac:dyDescent="0.2">
      <c r="B20" s="84"/>
      <c r="C20" s="71"/>
      <c r="D20" s="71"/>
      <c r="E20" s="71"/>
      <c r="F20" s="71"/>
      <c r="G20" s="71"/>
      <c r="H20" s="71"/>
      <c r="I20" s="71"/>
      <c r="J20" s="71"/>
      <c r="K20" s="71"/>
      <c r="L20" s="71"/>
      <c r="M20" s="71"/>
      <c r="N20" s="71"/>
      <c r="O20" s="71"/>
      <c r="P20" s="71"/>
      <c r="Q20" s="71"/>
      <c r="R20" s="71"/>
      <c r="S20" s="71"/>
      <c r="T20" s="71"/>
      <c r="U20" s="71"/>
      <c r="V20" s="71"/>
      <c r="W20" s="71"/>
      <c r="X20" s="72"/>
    </row>
    <row r="21" spans="2:24" ht="13.5" customHeight="1" x14ac:dyDescent="0.25">
      <c r="B21" s="84"/>
      <c r="C21" s="71"/>
      <c r="D21" s="71"/>
      <c r="E21" s="85"/>
      <c r="F21" s="306" t="s">
        <v>169</v>
      </c>
      <c r="G21" s="306"/>
      <c r="H21" s="85"/>
      <c r="I21" s="85"/>
      <c r="J21" s="300" t="s">
        <v>158</v>
      </c>
      <c r="K21" s="300"/>
      <c r="L21" s="300"/>
      <c r="M21" s="300"/>
      <c r="N21" s="71"/>
      <c r="O21" s="71"/>
      <c r="P21" s="71"/>
      <c r="Q21" s="71"/>
      <c r="R21" s="71"/>
      <c r="S21" s="71"/>
      <c r="T21" s="71"/>
      <c r="U21" s="71"/>
      <c r="V21" s="71"/>
      <c r="W21" s="71"/>
      <c r="X21" s="72"/>
    </row>
    <row r="22" spans="2:24" ht="13.5" customHeight="1" x14ac:dyDescent="0.25">
      <c r="B22" s="84"/>
      <c r="C22" s="71"/>
      <c r="D22" s="71"/>
      <c r="E22" s="311" t="s">
        <v>108</v>
      </c>
      <c r="F22" s="86" t="s">
        <v>109</v>
      </c>
      <c r="G22" s="86" t="s">
        <v>110</v>
      </c>
      <c r="H22" s="85"/>
      <c r="I22" s="85"/>
      <c r="J22" s="296" t="s">
        <v>111</v>
      </c>
      <c r="K22" s="297"/>
      <c r="L22" s="296" t="s">
        <v>110</v>
      </c>
      <c r="M22" s="297"/>
      <c r="N22" s="71"/>
      <c r="O22" s="71"/>
      <c r="P22" s="71"/>
      <c r="Q22" s="71"/>
      <c r="R22" s="71"/>
      <c r="S22" s="71"/>
      <c r="T22" s="71"/>
      <c r="U22" s="71"/>
      <c r="V22" s="71"/>
      <c r="W22" s="71"/>
      <c r="X22" s="72"/>
    </row>
    <row r="23" spans="2:24" ht="13.5" customHeight="1" x14ac:dyDescent="0.25">
      <c r="B23" s="84"/>
      <c r="C23" s="71"/>
      <c r="D23" s="71"/>
      <c r="E23" s="311"/>
      <c r="F23" s="14" t="s">
        <v>112</v>
      </c>
      <c r="G23" s="14">
        <v>1</v>
      </c>
      <c r="H23" s="85"/>
      <c r="I23" s="85"/>
      <c r="J23" s="275" t="s">
        <v>113</v>
      </c>
      <c r="K23" s="277"/>
      <c r="L23" s="309">
        <v>1</v>
      </c>
      <c r="M23" s="309"/>
      <c r="N23" s="71"/>
      <c r="O23" s="71"/>
      <c r="P23" s="71"/>
      <c r="Q23" s="71"/>
      <c r="R23" s="71"/>
      <c r="S23" s="71"/>
      <c r="T23" s="71"/>
      <c r="U23" s="71"/>
      <c r="V23" s="71"/>
      <c r="W23" s="71"/>
      <c r="X23" s="72"/>
    </row>
    <row r="24" spans="2:24" ht="13.5" customHeight="1" x14ac:dyDescent="0.25">
      <c r="B24" s="84"/>
      <c r="C24" s="71"/>
      <c r="D24" s="71"/>
      <c r="E24" s="311"/>
      <c r="F24" s="14" t="s">
        <v>114</v>
      </c>
      <c r="G24" s="14">
        <v>2</v>
      </c>
      <c r="H24" s="85"/>
      <c r="I24" s="85"/>
      <c r="J24" s="275" t="s">
        <v>115</v>
      </c>
      <c r="K24" s="277"/>
      <c r="L24" s="309">
        <v>2</v>
      </c>
      <c r="M24" s="309"/>
      <c r="N24" s="71"/>
      <c r="O24" s="71"/>
      <c r="P24" s="71"/>
      <c r="Q24" s="71"/>
      <c r="R24" s="71"/>
      <c r="S24" s="71"/>
      <c r="T24" s="71"/>
      <c r="U24" s="71"/>
      <c r="V24" s="71"/>
      <c r="W24" s="71"/>
      <c r="X24" s="72"/>
    </row>
    <row r="25" spans="2:24" ht="13.5" customHeight="1" x14ac:dyDescent="0.25">
      <c r="B25" s="84"/>
      <c r="C25" s="71"/>
      <c r="D25" s="71"/>
      <c r="E25" s="311"/>
      <c r="F25" s="14" t="s">
        <v>116</v>
      </c>
      <c r="G25" s="14">
        <v>3</v>
      </c>
      <c r="H25" s="85"/>
      <c r="I25" s="85"/>
      <c r="J25" s="275" t="s">
        <v>117</v>
      </c>
      <c r="K25" s="277"/>
      <c r="L25" s="309">
        <v>3</v>
      </c>
      <c r="M25" s="309"/>
      <c r="N25" s="71"/>
      <c r="O25" s="71"/>
      <c r="P25" s="71"/>
      <c r="Q25" s="71"/>
      <c r="R25" s="71"/>
      <c r="S25" s="71"/>
      <c r="T25" s="71"/>
      <c r="U25" s="71"/>
      <c r="V25" s="71"/>
      <c r="W25" s="71"/>
      <c r="X25" s="72"/>
    </row>
    <row r="26" spans="2:24" ht="13.5" customHeight="1" x14ac:dyDescent="0.25">
      <c r="B26" s="84"/>
      <c r="C26" s="71"/>
      <c r="D26" s="71"/>
      <c r="E26" s="311"/>
      <c r="F26" s="14" t="s">
        <v>118</v>
      </c>
      <c r="G26" s="14">
        <v>4</v>
      </c>
      <c r="H26" s="85"/>
      <c r="I26" s="85"/>
      <c r="J26" s="275" t="s">
        <v>119</v>
      </c>
      <c r="K26" s="277"/>
      <c r="L26" s="309">
        <v>4</v>
      </c>
      <c r="M26" s="309"/>
      <c r="N26" s="71"/>
      <c r="O26" s="71"/>
      <c r="P26" s="71"/>
      <c r="Q26" s="71"/>
      <c r="R26" s="71"/>
      <c r="S26" s="71"/>
      <c r="T26" s="71"/>
      <c r="U26" s="71"/>
      <c r="V26" s="71"/>
      <c r="W26" s="71"/>
      <c r="X26" s="72"/>
    </row>
    <row r="27" spans="2:24" ht="13.5" customHeight="1" x14ac:dyDescent="0.25">
      <c r="B27" s="84"/>
      <c r="C27" s="71"/>
      <c r="D27" s="71"/>
      <c r="E27" s="311"/>
      <c r="F27" s="14" t="s">
        <v>120</v>
      </c>
      <c r="G27" s="14">
        <v>5</v>
      </c>
      <c r="H27" s="85"/>
      <c r="I27" s="85"/>
      <c r="J27" s="275" t="s">
        <v>121</v>
      </c>
      <c r="K27" s="277"/>
      <c r="L27" s="309">
        <v>5</v>
      </c>
      <c r="M27" s="309"/>
      <c r="N27" s="71"/>
      <c r="O27" s="71"/>
      <c r="P27" s="71"/>
      <c r="Q27" s="71"/>
      <c r="R27" s="71"/>
      <c r="S27" s="71"/>
      <c r="T27" s="71"/>
      <c r="U27" s="71"/>
      <c r="V27" s="71"/>
      <c r="W27" s="71"/>
      <c r="X27" s="72"/>
    </row>
    <row r="28" spans="2:24" ht="13.5" customHeight="1" x14ac:dyDescent="0.25">
      <c r="B28" s="84"/>
      <c r="C28" s="71"/>
      <c r="D28" s="85"/>
      <c r="E28" s="85"/>
      <c r="F28" s="85"/>
      <c r="G28" s="85"/>
      <c r="H28" s="85"/>
      <c r="I28" s="85"/>
      <c r="J28" s="85"/>
      <c r="K28" s="85"/>
      <c r="L28" s="85"/>
      <c r="M28" s="85"/>
      <c r="N28" s="71"/>
      <c r="O28" s="71"/>
      <c r="P28" s="71"/>
      <c r="Q28" s="71"/>
      <c r="R28" s="71"/>
      <c r="S28" s="71"/>
      <c r="T28" s="71"/>
      <c r="U28" s="71"/>
      <c r="V28" s="71"/>
      <c r="W28" s="71"/>
      <c r="X28" s="72"/>
    </row>
    <row r="29" spans="2:24" ht="13.5" customHeight="1" x14ac:dyDescent="0.25">
      <c r="B29" s="84"/>
      <c r="C29" s="71"/>
      <c r="D29" s="300" t="s">
        <v>122</v>
      </c>
      <c r="E29" s="300"/>
      <c r="F29" s="300"/>
      <c r="G29" s="300"/>
      <c r="H29" s="300"/>
      <c r="I29" s="300"/>
      <c r="J29" s="300"/>
      <c r="K29" s="300"/>
      <c r="L29" s="71"/>
      <c r="M29" s="71"/>
      <c r="N29" s="71"/>
      <c r="O29" s="71"/>
      <c r="P29" s="71"/>
      <c r="Q29" s="71"/>
      <c r="R29" s="71"/>
      <c r="S29" s="71"/>
      <c r="T29" s="71"/>
      <c r="U29" s="71"/>
      <c r="V29" s="71"/>
      <c r="W29" s="71"/>
      <c r="X29" s="72"/>
    </row>
    <row r="30" spans="2:24" ht="13.5" customHeight="1" x14ac:dyDescent="0.25">
      <c r="B30" s="84"/>
      <c r="C30" s="71"/>
      <c r="D30" s="303" t="s">
        <v>109</v>
      </c>
      <c r="E30" s="303" t="s">
        <v>110</v>
      </c>
      <c r="F30" s="291" t="s">
        <v>113</v>
      </c>
      <c r="G30" s="291"/>
      <c r="H30" s="307" t="s">
        <v>115</v>
      </c>
      <c r="I30" s="308"/>
      <c r="J30" s="87" t="s">
        <v>117</v>
      </c>
      <c r="K30" s="87" t="s">
        <v>119</v>
      </c>
      <c r="L30" s="86" t="s">
        <v>121</v>
      </c>
      <c r="M30" s="71"/>
      <c r="N30" s="71"/>
      <c r="O30" s="71"/>
      <c r="P30" s="300" t="s">
        <v>136</v>
      </c>
      <c r="Q30" s="300"/>
      <c r="R30" s="300"/>
      <c r="S30" s="300"/>
      <c r="T30" s="300"/>
      <c r="U30" s="71"/>
      <c r="V30" s="71"/>
      <c r="W30" s="71"/>
      <c r="X30" s="72"/>
    </row>
    <row r="31" spans="2:24" ht="13.5" customHeight="1" x14ac:dyDescent="0.25">
      <c r="B31" s="84"/>
      <c r="C31" s="71"/>
      <c r="D31" s="303"/>
      <c r="E31" s="303"/>
      <c r="F31" s="310">
        <v>1</v>
      </c>
      <c r="G31" s="310"/>
      <c r="H31" s="298">
        <v>2</v>
      </c>
      <c r="I31" s="299"/>
      <c r="J31" s="88">
        <v>3</v>
      </c>
      <c r="K31" s="88">
        <v>4</v>
      </c>
      <c r="L31" s="88">
        <v>5</v>
      </c>
      <c r="M31" s="71"/>
      <c r="N31" s="71"/>
      <c r="O31" s="71"/>
      <c r="P31" s="291" t="s">
        <v>122</v>
      </c>
      <c r="Q31" s="291"/>
      <c r="R31" s="291"/>
      <c r="S31" s="291" t="s">
        <v>135</v>
      </c>
      <c r="T31" s="291"/>
      <c r="U31" s="71"/>
      <c r="V31" s="71"/>
      <c r="W31" s="71"/>
      <c r="X31" s="72"/>
    </row>
    <row r="32" spans="2:24" ht="13.5" customHeight="1" x14ac:dyDescent="0.2">
      <c r="B32" s="84"/>
      <c r="C32" s="71"/>
      <c r="D32" s="14" t="s">
        <v>112</v>
      </c>
      <c r="E32" s="89">
        <v>1</v>
      </c>
      <c r="F32" s="294">
        <v>2</v>
      </c>
      <c r="G32" s="294"/>
      <c r="H32" s="292">
        <v>3</v>
      </c>
      <c r="I32" s="293"/>
      <c r="J32" s="90">
        <v>4</v>
      </c>
      <c r="K32" s="93">
        <v>5</v>
      </c>
      <c r="L32" s="91">
        <v>6</v>
      </c>
      <c r="M32" s="71"/>
      <c r="N32" s="71"/>
      <c r="O32" s="71"/>
      <c r="P32" s="302" t="s">
        <v>137</v>
      </c>
      <c r="Q32" s="302"/>
      <c r="R32" s="302"/>
      <c r="S32" s="301" t="s">
        <v>138</v>
      </c>
      <c r="T32" s="301"/>
      <c r="U32" s="71"/>
      <c r="V32" s="71"/>
      <c r="W32" s="71"/>
      <c r="X32" s="72"/>
    </row>
    <row r="33" spans="2:24" ht="13.5" customHeight="1" x14ac:dyDescent="0.2">
      <c r="B33" s="84"/>
      <c r="C33" s="71"/>
      <c r="D33" s="14" t="s">
        <v>114</v>
      </c>
      <c r="E33" s="89">
        <v>2</v>
      </c>
      <c r="F33" s="294">
        <v>3</v>
      </c>
      <c r="G33" s="294"/>
      <c r="H33" s="292">
        <v>4</v>
      </c>
      <c r="I33" s="293"/>
      <c r="J33" s="93">
        <v>5</v>
      </c>
      <c r="K33" s="91">
        <v>6</v>
      </c>
      <c r="L33" s="91">
        <v>7</v>
      </c>
      <c r="M33" s="71"/>
      <c r="N33" s="71"/>
      <c r="O33" s="71"/>
      <c r="P33" s="288" t="s">
        <v>139</v>
      </c>
      <c r="Q33" s="288"/>
      <c r="R33" s="288"/>
      <c r="S33" s="301" t="s">
        <v>140</v>
      </c>
      <c r="T33" s="301"/>
      <c r="U33" s="71"/>
      <c r="V33" s="71"/>
      <c r="W33" s="71"/>
      <c r="X33" s="72"/>
    </row>
    <row r="34" spans="2:24" ht="13.5" customHeight="1" x14ac:dyDescent="0.2">
      <c r="B34" s="84"/>
      <c r="C34" s="71"/>
      <c r="D34" s="14" t="s">
        <v>116</v>
      </c>
      <c r="E34" s="89">
        <v>3</v>
      </c>
      <c r="F34" s="294">
        <v>4</v>
      </c>
      <c r="G34" s="294"/>
      <c r="H34" s="304">
        <v>5</v>
      </c>
      <c r="I34" s="305"/>
      <c r="J34" s="91">
        <v>6</v>
      </c>
      <c r="K34" s="91">
        <v>7</v>
      </c>
      <c r="L34" s="92">
        <v>8</v>
      </c>
      <c r="M34" s="71"/>
      <c r="N34" s="71"/>
      <c r="O34" s="71"/>
      <c r="P34" s="295">
        <v>5</v>
      </c>
      <c r="Q34" s="295"/>
      <c r="R34" s="295"/>
      <c r="S34" s="301" t="s">
        <v>141</v>
      </c>
      <c r="T34" s="301"/>
      <c r="U34" s="71"/>
      <c r="V34" s="71"/>
      <c r="W34" s="71"/>
      <c r="X34" s="72"/>
    </row>
    <row r="35" spans="2:24" ht="13.5" customHeight="1" x14ac:dyDescent="0.2">
      <c r="B35" s="84"/>
      <c r="C35" s="71"/>
      <c r="D35" s="14" t="s">
        <v>118</v>
      </c>
      <c r="E35" s="89">
        <v>4</v>
      </c>
      <c r="F35" s="295">
        <v>5</v>
      </c>
      <c r="G35" s="295"/>
      <c r="H35" s="289">
        <v>6</v>
      </c>
      <c r="I35" s="290"/>
      <c r="J35" s="91">
        <v>7</v>
      </c>
      <c r="K35" s="92">
        <v>8</v>
      </c>
      <c r="L35" s="92">
        <v>9</v>
      </c>
      <c r="M35" s="71"/>
      <c r="N35" s="71"/>
      <c r="O35" s="71"/>
      <c r="P35" s="294" t="s">
        <v>142</v>
      </c>
      <c r="Q35" s="294"/>
      <c r="R35" s="294"/>
      <c r="S35" s="301" t="s">
        <v>143</v>
      </c>
      <c r="T35" s="301"/>
      <c r="U35" s="71"/>
      <c r="V35" s="71"/>
      <c r="W35" s="71"/>
      <c r="X35" s="72"/>
    </row>
    <row r="36" spans="2:24" ht="13.5" customHeight="1" x14ac:dyDescent="0.2">
      <c r="B36" s="84"/>
      <c r="C36" s="71"/>
      <c r="D36" s="14" t="s">
        <v>120</v>
      </c>
      <c r="E36" s="89">
        <v>5</v>
      </c>
      <c r="F36" s="288">
        <v>6</v>
      </c>
      <c r="G36" s="288"/>
      <c r="H36" s="289">
        <v>7</v>
      </c>
      <c r="I36" s="290"/>
      <c r="J36" s="92">
        <v>8</v>
      </c>
      <c r="K36" s="92">
        <v>9</v>
      </c>
      <c r="L36" s="92">
        <v>10</v>
      </c>
      <c r="M36" s="71"/>
      <c r="N36" s="71"/>
      <c r="O36" s="71"/>
      <c r="P36" s="71"/>
      <c r="Q36" s="71"/>
      <c r="R36" s="71"/>
      <c r="S36" s="71"/>
      <c r="T36" s="71"/>
      <c r="U36" s="71"/>
      <c r="V36" s="71"/>
      <c r="W36" s="71"/>
      <c r="X36" s="72"/>
    </row>
    <row r="37" spans="2:24" ht="13.5" customHeight="1" thickBot="1" x14ac:dyDescent="0.3">
      <c r="B37" s="94"/>
      <c r="C37" s="95"/>
      <c r="D37" s="96"/>
      <c r="E37" s="96"/>
      <c r="F37" s="96"/>
      <c r="G37" s="96"/>
      <c r="H37" s="96"/>
      <c r="I37" s="96"/>
      <c r="J37" s="96"/>
      <c r="K37" s="96"/>
      <c r="L37" s="96"/>
      <c r="M37" s="96"/>
      <c r="N37" s="95"/>
      <c r="O37" s="95"/>
      <c r="P37" s="95"/>
      <c r="Q37" s="95"/>
      <c r="R37" s="95"/>
      <c r="S37" s="95"/>
      <c r="T37" s="95"/>
      <c r="U37" s="95"/>
      <c r="V37" s="95"/>
      <c r="W37" s="95"/>
      <c r="X37" s="97"/>
    </row>
    <row r="38" spans="2:24" ht="16.5" customHeight="1" x14ac:dyDescent="0.2">
      <c r="D38" s="9"/>
      <c r="F38" s="9"/>
      <c r="G38" s="9"/>
      <c r="H38" s="9"/>
      <c r="I38" s="9"/>
      <c r="J38" s="9"/>
      <c r="K38" s="9"/>
      <c r="L38" s="9"/>
      <c r="M38" s="9"/>
      <c r="N38" s="9"/>
      <c r="O38" s="9"/>
      <c r="P38" s="9"/>
      <c r="Q38" s="9"/>
      <c r="R38" s="9"/>
    </row>
    <row r="39" spans="2:24" ht="16.5" customHeight="1" x14ac:dyDescent="0.2">
      <c r="D39" s="9"/>
      <c r="F39" s="9"/>
      <c r="G39" s="9"/>
      <c r="H39" s="9"/>
      <c r="I39" s="9"/>
      <c r="J39" s="9"/>
      <c r="K39" s="9"/>
      <c r="L39" s="9"/>
      <c r="M39" s="9"/>
      <c r="N39" s="9"/>
      <c r="O39" s="9"/>
      <c r="P39" s="9"/>
      <c r="Q39" s="9"/>
      <c r="R39" s="9"/>
    </row>
    <row r="40" spans="2:24" ht="12.75" customHeight="1" x14ac:dyDescent="0.2">
      <c r="D40" s="9"/>
      <c r="F40" s="9"/>
      <c r="G40" s="9"/>
      <c r="H40" s="9"/>
      <c r="I40" s="9"/>
      <c r="J40" s="9"/>
      <c r="K40" s="9"/>
      <c r="L40" s="9"/>
      <c r="M40" s="9"/>
      <c r="N40" s="9"/>
      <c r="O40" s="9"/>
      <c r="P40" s="9"/>
      <c r="Q40" s="9"/>
      <c r="R40" s="9"/>
    </row>
    <row r="41" spans="2:24" ht="28.5" hidden="1" x14ac:dyDescent="0.2">
      <c r="B41" s="11" t="s">
        <v>170</v>
      </c>
      <c r="D41" s="9"/>
      <c r="F41" s="9"/>
      <c r="G41" s="9"/>
      <c r="H41" s="9"/>
      <c r="I41" s="9"/>
      <c r="J41" s="9"/>
      <c r="K41" s="9"/>
      <c r="L41" s="9"/>
      <c r="M41" s="9"/>
      <c r="N41" s="9"/>
      <c r="O41" s="9"/>
      <c r="P41" s="9"/>
      <c r="Q41" s="9"/>
      <c r="R41" s="9"/>
    </row>
    <row r="42" spans="2:24" ht="15" hidden="1" x14ac:dyDescent="0.25">
      <c r="B42" s="11" t="s">
        <v>171</v>
      </c>
      <c r="D42" s="12"/>
      <c r="F42" s="9"/>
      <c r="G42" s="12"/>
      <c r="H42" s="12"/>
      <c r="I42" s="12"/>
      <c r="J42" s="12"/>
      <c r="K42" s="12"/>
      <c r="L42" s="12"/>
      <c r="M42" s="12"/>
      <c r="N42" s="12"/>
      <c r="O42" s="12"/>
      <c r="P42" s="12"/>
      <c r="Q42" s="12"/>
      <c r="R42" s="12"/>
    </row>
    <row r="43" spans="2:24" ht="42.75" hidden="1" x14ac:dyDescent="0.2">
      <c r="B43" s="11" t="s">
        <v>172</v>
      </c>
      <c r="D43" s="9"/>
      <c r="F43" s="9"/>
      <c r="G43" s="9"/>
      <c r="H43" s="9"/>
      <c r="I43" s="9"/>
      <c r="J43" s="9"/>
      <c r="K43" s="9"/>
      <c r="L43" s="9"/>
      <c r="M43" s="9"/>
      <c r="N43" s="9"/>
      <c r="O43" s="9"/>
      <c r="P43" s="9"/>
      <c r="Q43" s="9"/>
      <c r="R43" s="9"/>
    </row>
    <row r="44" spans="2:24" x14ac:dyDescent="0.2">
      <c r="D44" s="9"/>
      <c r="F44" s="9"/>
      <c r="G44" s="9"/>
      <c r="H44" s="9"/>
      <c r="I44" s="9"/>
      <c r="J44" s="9"/>
      <c r="K44" s="9"/>
      <c r="L44" s="9"/>
      <c r="M44" s="9"/>
      <c r="N44" s="9"/>
      <c r="O44" s="9"/>
      <c r="P44" s="9"/>
      <c r="Q44" s="9"/>
      <c r="R44" s="9"/>
    </row>
    <row r="45" spans="2:24" x14ac:dyDescent="0.2">
      <c r="D45" s="9"/>
      <c r="F45" s="9"/>
      <c r="G45" s="9"/>
      <c r="H45" s="9"/>
      <c r="I45" s="9"/>
      <c r="J45" s="9"/>
      <c r="K45" s="9"/>
      <c r="L45" s="9"/>
      <c r="M45" s="9"/>
      <c r="N45" s="9"/>
      <c r="O45" s="9"/>
      <c r="P45" s="9"/>
      <c r="Q45" s="9"/>
      <c r="R45" s="9"/>
    </row>
    <row r="46" spans="2:24" x14ac:dyDescent="0.2">
      <c r="D46" s="9"/>
      <c r="F46" s="9"/>
      <c r="G46" s="9"/>
      <c r="H46" s="9"/>
      <c r="I46" s="9"/>
      <c r="J46" s="9"/>
      <c r="K46" s="9"/>
      <c r="L46" s="9"/>
      <c r="M46" s="9"/>
      <c r="N46" s="9"/>
      <c r="O46" s="9"/>
      <c r="P46" s="9"/>
      <c r="Q46" s="9"/>
      <c r="R46" s="9"/>
    </row>
    <row r="47" spans="2:24" ht="12.75" customHeight="1" x14ac:dyDescent="0.2">
      <c r="C47" s="11" t="s">
        <v>200</v>
      </c>
      <c r="D47" s="9"/>
    </row>
    <row r="48" spans="2:24" x14ac:dyDescent="0.2">
      <c r="C48" s="11" t="s">
        <v>201</v>
      </c>
      <c r="D48" s="9"/>
    </row>
  </sheetData>
  <mergeCells count="50">
    <mergeCell ref="B9:R9"/>
    <mergeCell ref="B6:X6"/>
    <mergeCell ref="B7:X7"/>
    <mergeCell ref="B8:X8"/>
    <mergeCell ref="W2:X4"/>
    <mergeCell ref="B2:C4"/>
    <mergeCell ref="D2:V4"/>
    <mergeCell ref="F21:G21"/>
    <mergeCell ref="J21:M21"/>
    <mergeCell ref="H30:I30"/>
    <mergeCell ref="J23:K23"/>
    <mergeCell ref="J24:K24"/>
    <mergeCell ref="L25:M25"/>
    <mergeCell ref="L26:M26"/>
    <mergeCell ref="D29:K29"/>
    <mergeCell ref="F30:G30"/>
    <mergeCell ref="L23:M23"/>
    <mergeCell ref="L24:M24"/>
    <mergeCell ref="D30:D31"/>
    <mergeCell ref="F31:G31"/>
    <mergeCell ref="E22:E27"/>
    <mergeCell ref="J27:K27"/>
    <mergeCell ref="L27:M27"/>
    <mergeCell ref="S35:T35"/>
    <mergeCell ref="P35:R35"/>
    <mergeCell ref="P32:R32"/>
    <mergeCell ref="E30:E31"/>
    <mergeCell ref="S32:T32"/>
    <mergeCell ref="F32:G32"/>
    <mergeCell ref="S33:T33"/>
    <mergeCell ref="S34:T34"/>
    <mergeCell ref="H34:I34"/>
    <mergeCell ref="L22:M22"/>
    <mergeCell ref="J22:K22"/>
    <mergeCell ref="H31:I31"/>
    <mergeCell ref="J25:K25"/>
    <mergeCell ref="S31:T31"/>
    <mergeCell ref="J26:K26"/>
    <mergeCell ref="P30:T30"/>
    <mergeCell ref="F36:G36"/>
    <mergeCell ref="H36:I36"/>
    <mergeCell ref="P31:R31"/>
    <mergeCell ref="H33:I33"/>
    <mergeCell ref="H32:I32"/>
    <mergeCell ref="F34:G34"/>
    <mergeCell ref="F35:G35"/>
    <mergeCell ref="P34:R34"/>
    <mergeCell ref="H35:I35"/>
    <mergeCell ref="P33:R33"/>
    <mergeCell ref="F33:G33"/>
  </mergeCells>
  <phoneticPr fontId="1" type="noConversion"/>
  <conditionalFormatting sqref="K11:K19">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19">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dataValidations count="1">
    <dataValidation type="list" allowBlank="1" showInputMessage="1" showErrorMessage="1" sqref="L11:L19" xr:uid="{00000000-0002-0000-04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rowBreaks count="1" manualBreakCount="1">
    <brk id="17" min="1" max="2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1BFFB4411CFC54CA6A3FA228255AE4E" ma:contentTypeVersion="14" ma:contentTypeDescription="Crear nuevo documento." ma:contentTypeScope="" ma:versionID="9adc6aef112ce374d4d3a5f2145baaab">
  <xsd:schema xmlns:xsd="http://www.w3.org/2001/XMLSchema" xmlns:xs="http://www.w3.org/2001/XMLSchema" xmlns:p="http://schemas.microsoft.com/office/2006/metadata/properties" xmlns:ns2="4d1d2e24-7be0-47eb-a1db-99cc6d75caff" xmlns:ns3="d6eaa91c-3afb-4015-aba1-5ff992c1a5ca" targetNamespace="http://schemas.microsoft.com/office/2006/metadata/properties" ma:root="true" ma:fieldsID="726275b6cf75e4812a1477c958f750fd" ns2:_="" ns3:_="">
    <xsd:import namespace="4d1d2e24-7be0-47eb-a1db-99cc6d75caff"/>
    <xsd:import namespace="d6eaa91c-3afb-4015-aba1-5ff992c1a5c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OCR" minOccurs="0"/>
                <xsd:element ref="ns2:MediaServiceGenerationTime" minOccurs="0"/>
                <xsd:element ref="ns2:MediaServiceEventHashCode" minOccurs="0"/>
                <xsd:element ref="ns2:_Flow_SignoffStatus" minOccurs="0"/>
                <xsd:element ref="ns2:MediaServiceAutoKeyPoints" minOccurs="0"/>
                <xsd:element ref="ns2:MediaServiceKeyPoint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d1d2e24-7be0-47eb-a1db-99cc6d75caf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_Flow_SignoffStatus" ma:index="18" nillable="true" ma:displayName="Estado de aprobación" ma:internalName="Estado_x0020_de_x0020_aprobaci_x00f3_n">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6eaa91c-3afb-4015-aba1-5ff992c1a5c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4d1d2e24-7be0-47eb-a1db-99cc6d75caff"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0A40D25-753A-44AB-AC62-F8E25FCA450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d1d2e24-7be0-47eb-a1db-99cc6d75caff"/>
    <ds:schemaRef ds:uri="d6eaa91c-3afb-4015-aba1-5ff992c1a5c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6EAF4E3-853E-4043-9C35-D8618D4DACF6}">
  <ds:schemaRefs>
    <ds:schemaRef ds:uri="http://purl.org/dc/elements/1.1/"/>
    <ds:schemaRef ds:uri="http://schemas.microsoft.com/office/infopath/2007/PartnerControls"/>
    <ds:schemaRef ds:uri="4d1d2e24-7be0-47eb-a1db-99cc6d75caff"/>
    <ds:schemaRef ds:uri="d6eaa91c-3afb-4015-aba1-5ff992c1a5ca"/>
    <ds:schemaRef ds:uri="http://purl.org/dc/terms/"/>
    <ds:schemaRef ds:uri="http://schemas.microsoft.com/office/2006/documentManagement/types"/>
    <ds:schemaRef ds:uri="http://schemas.openxmlformats.org/package/2006/metadata/core-properties"/>
    <ds:schemaRef ds:uri="http://schemas.microsoft.com/office/2006/metadata/properties"/>
    <ds:schemaRef ds:uri="http://www.w3.org/XML/1998/namespace"/>
    <ds:schemaRef ds:uri="http://purl.org/dc/dcmitype/"/>
  </ds:schemaRefs>
</ds:datastoreItem>
</file>

<file path=customXml/itemProps3.xml><?xml version="1.0" encoding="utf-8"?>
<ds:datastoreItem xmlns:ds="http://schemas.openxmlformats.org/officeDocument/2006/customXml" ds:itemID="{B6A294E3-34FC-46B5-8394-4CC6A4712E2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Jhon Fredy Salcedo Rueda</cp:lastModifiedBy>
  <cp:revision/>
  <dcterms:created xsi:type="dcterms:W3CDTF">2007-06-14T01:55:06Z</dcterms:created>
  <dcterms:modified xsi:type="dcterms:W3CDTF">2025-08-05T18:18:28Z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0x01010041BFFB4411CFC54CA6A3FA228255AE4E</vt:lpwstr>
  </property>
</Properties>
</file>