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mc:AlternateContent xmlns:mc="http://schemas.openxmlformats.org/markup-compatibility/2006">
    <mc:Choice Requires="x15">
      <x15ac:absPath xmlns:x15ac="http://schemas.microsoft.com/office/spreadsheetml/2010/11/ac" url="C:\Users\sandr\Downloads\"/>
    </mc:Choice>
  </mc:AlternateContent>
  <xr:revisionPtr revIDLastSave="0" documentId="8_{D39EA5D0-3FE6-4EC7-BFDB-10F658CEA8CC}" xr6:coauthVersionLast="47" xr6:coauthVersionMax="47" xr10:uidLastSave="{00000000-0000-0000-0000-000000000000}"/>
  <bookViews>
    <workbookView xWindow="-108" yWindow="-108" windowWidth="23256" windowHeight="12456" tabRatio="657" activeTab="1" xr2:uid="{00000000-000D-0000-FFFF-FFFF00000000}"/>
  </bookViews>
  <sheets>
    <sheet name="PRECIOS UNITARIOS - DESVIACION " sheetId="5" r:id="rId1"/>
    <sheet name="ANALISIS." sheetId="7" r:id="rId2"/>
  </sheets>
  <definedNames>
    <definedName name="Decision">#REF!</definedName>
    <definedName name="Valoracion">#REF!</definedName>
    <definedName name="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4" i="5" l="1"/>
  <c r="Q14" i="5" s="1"/>
  <c r="P15" i="5"/>
  <c r="Q15" i="5" s="1"/>
  <c r="P16" i="5"/>
  <c r="Q16" i="5" s="1"/>
  <c r="N15" i="5" l="1"/>
  <c r="O15" i="5" s="1"/>
  <c r="N16" i="5"/>
  <c r="O16" i="5" s="1"/>
  <c r="N14" i="5"/>
  <c r="J15" i="5"/>
  <c r="K15" i="5" s="1"/>
  <c r="J16" i="5"/>
  <c r="K16" i="5" s="1"/>
  <c r="J14" i="5"/>
  <c r="K14" i="5" s="1"/>
  <c r="F16" i="5"/>
  <c r="G16" i="5" s="1"/>
  <c r="R16" i="5" s="1"/>
  <c r="S16" i="5" s="1"/>
  <c r="F15" i="5"/>
  <c r="F14" i="5"/>
  <c r="G14" i="5" s="1"/>
  <c r="G15" i="5" l="1"/>
  <c r="R15" i="5" s="1"/>
  <c r="S15" i="5" s="1"/>
  <c r="O14" i="5"/>
  <c r="R14" i="5" s="1"/>
  <c r="S14" i="5" s="1"/>
  <c r="S19" i="5" l="1"/>
</calcChain>
</file>

<file path=xl/sharedStrings.xml><?xml version="1.0" encoding="utf-8"?>
<sst xmlns="http://schemas.openxmlformats.org/spreadsheetml/2006/main" count="49" uniqueCount="39">
  <si>
    <t>Fecha de elaboración</t>
  </si>
  <si>
    <t>MEDIO</t>
  </si>
  <si>
    <t>Correo Electrónico</t>
  </si>
  <si>
    <t>CANTIDAD</t>
  </si>
  <si>
    <t>Archivos Historicos de la Entidad (contratos o procesos años anteriores)</t>
  </si>
  <si>
    <t>Secop II</t>
  </si>
  <si>
    <t>ITEM</t>
  </si>
  <si>
    <t>UNIDAD</t>
  </si>
  <si>
    <t>DESCRIPCIÓN</t>
  </si>
  <si>
    <t>Elaborado por:</t>
  </si>
  <si>
    <t>Revisado por:</t>
  </si>
  <si>
    <t>CONTRATISTA DAF</t>
  </si>
  <si>
    <t>Aprobado por:</t>
  </si>
  <si>
    <t>Und</t>
  </si>
  <si>
    <t>PRECIO UNITARIO ANTES DE IVA</t>
  </si>
  <si>
    <t>IVA
(19%)</t>
  </si>
  <si>
    <t>PRECIO UNITARIO INCLUIDO IVA</t>
  </si>
  <si>
    <t xml:space="preserve">CARPETAS CUATRO ALETAS </t>
  </si>
  <si>
    <t>CONTRATISTA SUBDIRECCION GESTIÓN DOCUMENTAL</t>
  </si>
  <si>
    <t>BIENES OBJETO DEL CONTRATO</t>
  </si>
  <si>
    <t xml:space="preserve">FABRICARTON </t>
  </si>
  <si>
    <t>TOTAL UNIDADES</t>
  </si>
  <si>
    <t xml:space="preserve">SANDRA MIREYA OSORIO AREVALO </t>
  </si>
  <si>
    <t xml:space="preserve">SUBDIRRECCION DE GESTION DOCUMENTAL </t>
  </si>
  <si>
    <t>CARTONES DE BOGOTA</t>
  </si>
  <si>
    <t>CAJAS X 200</t>
  </si>
  <si>
    <t>CAJAS X 100</t>
  </si>
  <si>
    <r>
      <rPr>
        <b/>
        <u/>
        <sz val="12"/>
        <color theme="1"/>
        <rFont val="Arial"/>
        <family val="2"/>
      </rPr>
      <t>Nota 2</t>
    </r>
    <r>
      <rPr>
        <sz val="12"/>
        <color theme="1"/>
        <rFont val="Arial"/>
        <family val="2"/>
      </rPr>
      <t>: Las cantidades estimadas por la entidad, para el cálculo del valor de las cotizaciones ,no corresponde a las cantidades que solicitará la entidad en la ejecución del contrato, toda vez que esto dependerá de la necesidad del momento y los precios unitarios adjudicados.</t>
    </r>
  </si>
  <si>
    <r>
      <t xml:space="preserve">ANEXO.ESTUDIO DE MERCADO
Objeto: </t>
    </r>
    <r>
      <rPr>
        <sz val="14"/>
        <color theme="1"/>
        <rFont val="Arial"/>
        <family val="2"/>
      </rPr>
      <t>Compra de cajas y carpetas para la organización de los archivos de la Secretaria General de la Alcaldía Mayor de Bogotá D.C.</t>
    </r>
  </si>
  <si>
    <t xml:space="preserve">FORMARCHIVOS SAS </t>
  </si>
  <si>
    <r>
      <t xml:space="preserve">ANALISIS -- ESTUDIO DE MERCADO 
Objeto: </t>
    </r>
    <r>
      <rPr>
        <sz val="14"/>
        <color theme="1"/>
        <rFont val="Calibri"/>
        <family val="2"/>
        <scheme val="minor"/>
      </rPr>
      <t>Compra de cajas y carpetas para la organización de los archivos de la Secretaria General de la Alcaldía Mayor de Bogotá D.C.</t>
    </r>
  </si>
  <si>
    <t xml:space="preserve">TOTAL </t>
  </si>
  <si>
    <r>
      <rPr>
        <b/>
        <u/>
        <sz val="12"/>
        <rFont val="Arial"/>
        <family val="2"/>
      </rPr>
      <t>Nota 3:</t>
    </r>
    <r>
      <rPr>
        <sz val="12"/>
        <rFont val="Arial"/>
        <family val="2"/>
      </rPr>
      <t xml:space="preserve"> La media Geometrica se calculo  dividiendo el valor total de los datos con Iva  entre las suma de los inversos,.cabe resaltar que los valores se tomaron de  la información allegada por las empresas.
</t>
    </r>
  </si>
  <si>
    <t>MEDIA GEOMETRICA VALOR UNITARIO ANTES DE  IVA</t>
  </si>
  <si>
    <t>MEDIA GEOMETRICA VALOR UNITARIO INCLUIDO IVA</t>
  </si>
  <si>
    <t xml:space="preserve">TOTAL  CON IVA INCLUIDO </t>
  </si>
  <si>
    <t xml:space="preserve">VALOR TECHO ESTABLECIDO </t>
  </si>
  <si>
    <r>
      <rPr>
        <b/>
        <u/>
        <sz val="12"/>
        <rFont val="Arial"/>
        <family val="2"/>
      </rPr>
      <t xml:space="preserve">Nota 4: </t>
    </r>
    <r>
      <rPr>
        <sz val="12"/>
        <rFont val="Arial"/>
        <family val="2"/>
      </rPr>
      <t>Para efectos del análisis  Valor Techo establecido    se tomaron los valores unitarios con y sin  IVA  hallando el promedio  para luego obtener  el valor total de acuerdo a las unidades solcitadas, de este modo se identificó  el valor  aceptable.</t>
    </r>
  </si>
  <si>
    <r>
      <rPr>
        <b/>
        <u/>
        <sz val="12"/>
        <rFont val="Arial"/>
        <family val="2"/>
      </rPr>
      <t xml:space="preserve">Nota 1: </t>
    </r>
    <r>
      <rPr>
        <sz val="12"/>
        <rFont val="Arial"/>
        <family val="2"/>
      </rPr>
      <t>El precio  estimado para estos  bienes corresponde a los CUARENTA Y NUEVE   MILLONES NOVECIENTOS NOVENTA Y CUATRO MIL OCHOCIENTOS SEIS PESOS ($ 49.994.806) M/Cte, lo anterior de acuerdo con los consumos históricos 2023 y cantidades estimadas de acuerdo con la proyección de la necesidad para la vigencia 2025,ya que de el año 2023 se realizo un leve aumento del uso de estos insumos de archivo.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</si>
</sst>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240A]\ #,##0.00"/>
    <numFmt numFmtId="165" formatCode="&quot;$&quot;\ #,##0"/>
    <numFmt numFmtId="166" formatCode="&quot;$&quot;\ #,##0.00"/>
    <numFmt numFmtId="167" formatCode="_-[$$-2C0A]\ * #,##0.00_-;\-[$$-2C0A]\ * #,##0.00_-;_-[$$-2C0A]\ * &quot;-&quot;??_-;_-@_-"/>
  </numFmts>
  <fonts count="27" x14ac:knownFonts="1">
    <font>
      <sz val="10"/>
      <name val="Arial"/>
      <family val="2"/>
    </font>
    <font>
      <sz val="10"/>
      <name val="Arial"/>
      <family val="2"/>
    </font>
    <font>
      <sz val="12"/>
      <color indexed="8"/>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12"/>
      <name val="Calibri"/>
      <family val="2"/>
      <scheme val="minor"/>
    </font>
    <font>
      <b/>
      <sz val="14"/>
      <color theme="1"/>
      <name val="Calibri"/>
      <family val="2"/>
      <scheme val="minor"/>
    </font>
    <font>
      <sz val="14"/>
      <color theme="1"/>
      <name val="Calibri"/>
      <family val="2"/>
      <scheme val="minor"/>
    </font>
    <font>
      <b/>
      <sz val="12"/>
      <color theme="1"/>
      <name val="Trebuchet MS"/>
      <family val="2"/>
    </font>
    <font>
      <sz val="12"/>
      <name val="Arial"/>
      <family val="2"/>
    </font>
    <font>
      <b/>
      <sz val="12"/>
      <name val="Arial"/>
      <family val="2"/>
    </font>
    <font>
      <sz val="12"/>
      <color theme="1"/>
      <name val="Arial"/>
      <family val="2"/>
    </font>
    <font>
      <b/>
      <sz val="12"/>
      <color theme="1"/>
      <name val="Arial"/>
      <family val="2"/>
    </font>
    <font>
      <b/>
      <u/>
      <sz val="12"/>
      <name val="Arial"/>
      <family val="2"/>
    </font>
    <font>
      <b/>
      <u/>
      <sz val="12"/>
      <color theme="1"/>
      <name val="Arial"/>
      <family val="2"/>
    </font>
    <font>
      <b/>
      <sz val="12"/>
      <color indexed="8"/>
      <name val="Arial"/>
      <family val="2"/>
    </font>
    <font>
      <sz val="12"/>
      <color indexed="8"/>
      <name val="Arial"/>
      <family val="2"/>
    </font>
    <font>
      <sz val="8"/>
      <color indexed="8"/>
      <name val="Arial"/>
      <family val="2"/>
    </font>
    <font>
      <b/>
      <i/>
      <u/>
      <sz val="12"/>
      <color theme="1"/>
      <name val="Arial"/>
      <family val="2"/>
    </font>
    <font>
      <b/>
      <sz val="14"/>
      <color theme="1"/>
      <name val="Arial"/>
      <family val="2"/>
    </font>
    <font>
      <b/>
      <sz val="12"/>
      <color theme="0"/>
      <name val="Arial"/>
      <family val="2"/>
    </font>
    <font>
      <sz val="12"/>
      <color rgb="FF000000"/>
      <name val="Arial"/>
      <family val="2"/>
    </font>
    <font>
      <b/>
      <sz val="12"/>
      <color rgb="FF000000"/>
      <name val="Arial"/>
      <family val="2"/>
    </font>
    <font>
      <sz val="14"/>
      <color theme="1"/>
      <name val="Arial"/>
      <family val="2"/>
    </font>
    <font>
      <sz val="12"/>
      <name val="Trebuchet MS"/>
      <family val="2"/>
    </font>
    <font>
      <b/>
      <sz val="10"/>
      <name val="Arial"/>
      <family val="2"/>
    </font>
  </fonts>
  <fills count="13">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8" tint="0.59999389629810485"/>
        <bgColor indexed="64"/>
      </patternFill>
    </fill>
    <fill>
      <patternFill patternType="solid">
        <fgColor rgb="FF00B0F0"/>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7" tint="0.59999389629810485"/>
        <bgColor indexed="64"/>
      </patternFill>
    </fill>
  </fills>
  <borders count="39">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thin">
        <color indexed="8"/>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xf numFmtId="44" fontId="1" fillId="0" borderId="0" applyFont="0" applyFill="0" applyBorder="0" applyAlignment="0" applyProtection="0"/>
    <xf numFmtId="43" fontId="1" fillId="0" borderId="0" applyFont="0" applyFill="0" applyBorder="0" applyAlignment="0" applyProtection="0"/>
  </cellStyleXfs>
  <cellXfs count="135">
    <xf numFmtId="0" fontId="0" fillId="0" borderId="0" xfId="0"/>
    <xf numFmtId="0" fontId="3" fillId="0" borderId="0" xfId="0" applyFont="1" applyAlignment="1">
      <alignment horizontal="center" vertical="center" wrapText="1"/>
    </xf>
    <xf numFmtId="0" fontId="0" fillId="2" borderId="0" xfId="0" applyFill="1"/>
    <xf numFmtId="0" fontId="0" fillId="0" borderId="0" xfId="0" applyAlignment="1">
      <alignment horizontal="center"/>
    </xf>
    <xf numFmtId="0" fontId="5" fillId="0" borderId="0" xfId="0" applyFont="1"/>
    <xf numFmtId="0" fontId="6" fillId="0" borderId="0" xfId="0" applyFont="1" applyAlignment="1">
      <alignment horizontal="center" wrapText="1"/>
    </xf>
    <xf numFmtId="0" fontId="6" fillId="0" borderId="0" xfId="0" applyFont="1" applyAlignment="1">
      <alignment wrapText="1"/>
    </xf>
    <xf numFmtId="0" fontId="6" fillId="0" borderId="0" xfId="0" applyFont="1" applyAlignment="1">
      <alignment vertical="center" wrapText="1"/>
    </xf>
    <xf numFmtId="0" fontId="6" fillId="0" borderId="0" xfId="0" applyFont="1" applyAlignment="1">
      <alignment horizontal="left" vertical="center" wrapText="1"/>
    </xf>
    <xf numFmtId="164" fontId="5" fillId="0" borderId="0" xfId="0" applyNumberFormat="1" applyFont="1"/>
    <xf numFmtId="3" fontId="5" fillId="0" borderId="0" xfId="0" applyNumberFormat="1" applyFont="1"/>
    <xf numFmtId="1" fontId="5" fillId="0" borderId="0" xfId="0" applyNumberFormat="1" applyFont="1"/>
    <xf numFmtId="0" fontId="5" fillId="0" borderId="0" xfId="0" applyFont="1" applyAlignment="1">
      <alignment horizontal="center"/>
    </xf>
    <xf numFmtId="0" fontId="2" fillId="0" borderId="0" xfId="0" applyFont="1" applyAlignment="1">
      <alignment vertical="center"/>
    </xf>
    <xf numFmtId="0" fontId="0" fillId="0" borderId="0" xfId="0" applyAlignment="1">
      <alignment horizontal="left" vertical="center"/>
    </xf>
    <xf numFmtId="14" fontId="9" fillId="5" borderId="18" xfId="0" applyNumberFormat="1" applyFont="1" applyFill="1" applyBorder="1" applyAlignment="1">
      <alignment horizontal="center" vertical="center" wrapText="1"/>
    </xf>
    <xf numFmtId="0" fontId="10" fillId="0" borderId="0" xfId="0" applyFont="1" applyAlignment="1">
      <alignment horizontal="left" vertical="center" wrapText="1"/>
    </xf>
    <xf numFmtId="0" fontId="12" fillId="0" borderId="0" xfId="0" applyFont="1"/>
    <xf numFmtId="164" fontId="12" fillId="0" borderId="0" xfId="0" applyNumberFormat="1" applyFont="1"/>
    <xf numFmtId="3" fontId="12" fillId="0" borderId="0" xfId="0" applyNumberFormat="1" applyFont="1"/>
    <xf numFmtId="1" fontId="12" fillId="0" borderId="0" xfId="0" applyNumberFormat="1" applyFont="1"/>
    <xf numFmtId="0" fontId="10" fillId="0" borderId="0" xfId="0" applyFont="1" applyAlignment="1">
      <alignment vertical="center"/>
    </xf>
    <xf numFmtId="0" fontId="17" fillId="0" borderId="0" xfId="0" applyFont="1" applyAlignment="1">
      <alignment vertical="center"/>
    </xf>
    <xf numFmtId="0" fontId="16" fillId="0" borderId="0" xfId="0" applyFont="1" applyAlignment="1">
      <alignment vertical="center"/>
    </xf>
    <xf numFmtId="0" fontId="13" fillId="5" borderId="0" xfId="0" applyFont="1" applyFill="1" applyAlignment="1">
      <alignment horizontal="center" vertical="center" wrapText="1"/>
    </xf>
    <xf numFmtId="0" fontId="13" fillId="7" borderId="13" xfId="0" applyFont="1" applyFill="1" applyBorder="1" applyAlignment="1">
      <alignment horizontal="center" vertical="center"/>
    </xf>
    <xf numFmtId="0" fontId="13" fillId="7" borderId="2" xfId="0" applyFont="1" applyFill="1" applyBorder="1" applyAlignment="1">
      <alignment horizontal="center" vertical="center" wrapText="1"/>
    </xf>
    <xf numFmtId="0" fontId="13" fillId="7" borderId="23" xfId="0" applyFont="1" applyFill="1" applyBorder="1" applyAlignment="1">
      <alignment horizontal="center" vertical="center" wrapText="1"/>
    </xf>
    <xf numFmtId="0" fontId="13" fillId="6" borderId="24" xfId="0" applyFont="1" applyFill="1" applyBorder="1" applyAlignment="1">
      <alignment horizontal="center" vertical="center" wrapText="1"/>
    </xf>
    <xf numFmtId="0" fontId="13" fillId="6" borderId="2" xfId="0" applyFont="1" applyFill="1" applyBorder="1" applyAlignment="1">
      <alignment horizontal="center" vertical="center" wrapText="1"/>
    </xf>
    <xf numFmtId="0" fontId="13" fillId="6" borderId="14" xfId="0" applyFont="1" applyFill="1" applyBorder="1" applyAlignment="1">
      <alignment horizontal="center" vertical="center" wrapText="1"/>
    </xf>
    <xf numFmtId="0" fontId="21" fillId="5" borderId="0" xfId="0" applyFont="1" applyFill="1" applyAlignment="1">
      <alignment horizontal="center" vertical="center" wrapText="1"/>
    </xf>
    <xf numFmtId="0" fontId="13" fillId="8" borderId="13" xfId="0" applyFont="1" applyFill="1" applyBorder="1" applyAlignment="1">
      <alignment horizontal="center" vertical="center" wrapText="1"/>
    </xf>
    <xf numFmtId="0" fontId="13" fillId="8" borderId="2" xfId="0" applyFont="1" applyFill="1" applyBorder="1" applyAlignment="1">
      <alignment horizontal="center" vertical="center" wrapText="1"/>
    </xf>
    <xf numFmtId="0" fontId="13" fillId="8" borderId="14" xfId="0" applyFont="1" applyFill="1" applyBorder="1" applyAlignment="1">
      <alignment horizontal="center" vertical="center" wrapText="1"/>
    </xf>
    <xf numFmtId="0" fontId="13" fillId="10" borderId="27" xfId="0" applyFont="1" applyFill="1" applyBorder="1" applyAlignment="1">
      <alignment vertical="center" wrapText="1"/>
    </xf>
    <xf numFmtId="0" fontId="11" fillId="10" borderId="28" xfId="0" applyFont="1" applyFill="1" applyBorder="1" applyAlignment="1">
      <alignment horizontal="center" vertical="center" wrapText="1"/>
    </xf>
    <xf numFmtId="0" fontId="13" fillId="12" borderId="2" xfId="0" applyFont="1" applyFill="1" applyBorder="1" applyAlignment="1">
      <alignment horizontal="center" vertical="center" wrapText="1"/>
    </xf>
    <xf numFmtId="0" fontId="13" fillId="12" borderId="14" xfId="0" applyFont="1" applyFill="1" applyBorder="1" applyAlignment="1">
      <alignment horizontal="center" vertical="center" wrapText="1"/>
    </xf>
    <xf numFmtId="0" fontId="10" fillId="0" borderId="23" xfId="0" applyFont="1" applyBorder="1" applyAlignment="1">
      <alignment horizontal="center" vertical="center" wrapText="1"/>
    </xf>
    <xf numFmtId="0" fontId="10" fillId="2" borderId="32" xfId="0" applyFont="1" applyFill="1" applyBorder="1" applyAlignment="1">
      <alignment horizontal="center" vertical="center" wrapText="1"/>
    </xf>
    <xf numFmtId="167" fontId="22" fillId="2" borderId="24" xfId="0" applyNumberFormat="1" applyFont="1" applyFill="1" applyBorder="1" applyAlignment="1">
      <alignment horizontal="center" vertical="center" wrapText="1"/>
    </xf>
    <xf numFmtId="166" fontId="12" fillId="2" borderId="2" xfId="0" applyNumberFormat="1" applyFont="1" applyFill="1" applyBorder="1" applyAlignment="1">
      <alignment horizontal="right" vertical="center" wrapText="1"/>
    </xf>
    <xf numFmtId="166" fontId="12" fillId="2" borderId="14" xfId="0" applyNumberFormat="1" applyFont="1" applyFill="1" applyBorder="1" applyAlignment="1">
      <alignment horizontal="right" vertical="center" wrapText="1"/>
    </xf>
    <xf numFmtId="44" fontId="10" fillId="2" borderId="0" xfId="2" applyFont="1" applyFill="1" applyBorder="1" applyAlignment="1">
      <alignment horizontal="left" vertical="center"/>
    </xf>
    <xf numFmtId="44" fontId="10" fillId="2" borderId="0" xfId="2" applyFont="1" applyFill="1" applyBorder="1" applyAlignment="1">
      <alignment horizontal="center" vertical="center"/>
    </xf>
    <xf numFmtId="0" fontId="10" fillId="0" borderId="16" xfId="0" applyFont="1" applyBorder="1" applyAlignment="1">
      <alignment horizontal="center"/>
    </xf>
    <xf numFmtId="0" fontId="10" fillId="0" borderId="25" xfId="0" applyFont="1" applyBorder="1" applyAlignment="1">
      <alignment horizontal="center" vertical="center" wrapText="1"/>
    </xf>
    <xf numFmtId="0" fontId="10" fillId="2" borderId="33" xfId="0" applyFont="1" applyFill="1" applyBorder="1" applyAlignment="1">
      <alignment horizontal="center"/>
    </xf>
    <xf numFmtId="167" fontId="22" fillId="2" borderId="29" xfId="0" applyNumberFormat="1" applyFont="1" applyFill="1" applyBorder="1" applyAlignment="1">
      <alignment horizontal="center" vertical="center" wrapText="1"/>
    </xf>
    <xf numFmtId="166" fontId="12" fillId="2" borderId="16" xfId="0" applyNumberFormat="1" applyFont="1" applyFill="1" applyBorder="1" applyAlignment="1">
      <alignment horizontal="right" vertical="center" wrapText="1"/>
    </xf>
    <xf numFmtId="166" fontId="12" fillId="2" borderId="17" xfId="0" applyNumberFormat="1" applyFont="1" applyFill="1" applyBorder="1" applyAlignment="1">
      <alignment horizontal="right" vertical="center" wrapText="1"/>
    </xf>
    <xf numFmtId="0" fontId="10" fillId="2" borderId="0" xfId="0" applyFont="1" applyFill="1"/>
    <xf numFmtId="165" fontId="12" fillId="2" borderId="13" xfId="0" applyNumberFormat="1" applyFont="1" applyFill="1" applyBorder="1" applyAlignment="1">
      <alignment horizontal="center" vertical="center" wrapText="1"/>
    </xf>
    <xf numFmtId="165" fontId="12" fillId="2" borderId="2" xfId="0" applyNumberFormat="1" applyFont="1" applyFill="1" applyBorder="1" applyAlignment="1">
      <alignment horizontal="center" vertical="center" wrapText="1"/>
    </xf>
    <xf numFmtId="165" fontId="12" fillId="2" borderId="14" xfId="0" applyNumberFormat="1" applyFont="1" applyFill="1" applyBorder="1" applyAlignment="1">
      <alignment horizontal="center" vertical="center" wrapText="1"/>
    </xf>
    <xf numFmtId="44" fontId="10" fillId="0" borderId="2" xfId="0" applyNumberFormat="1" applyFont="1" applyBorder="1" applyAlignment="1">
      <alignment horizontal="center" vertical="center"/>
    </xf>
    <xf numFmtId="44" fontId="10" fillId="0" borderId="14" xfId="0" applyNumberFormat="1" applyFont="1" applyBorder="1" applyAlignment="1">
      <alignment horizontal="center" vertical="center"/>
    </xf>
    <xf numFmtId="165" fontId="12" fillId="2" borderId="15" xfId="0" applyNumberFormat="1" applyFont="1" applyFill="1" applyBorder="1" applyAlignment="1">
      <alignment horizontal="center" vertical="center" wrapText="1"/>
    </xf>
    <xf numFmtId="165" fontId="12" fillId="2" borderId="16" xfId="0" applyNumberFormat="1" applyFont="1" applyFill="1" applyBorder="1" applyAlignment="1">
      <alignment horizontal="center" vertical="center" wrapText="1"/>
    </xf>
    <xf numFmtId="165" fontId="12" fillId="2" borderId="17" xfId="0" applyNumberFormat="1" applyFont="1" applyFill="1" applyBorder="1" applyAlignment="1">
      <alignment horizontal="center" vertical="center" wrapText="1"/>
    </xf>
    <xf numFmtId="0" fontId="10" fillId="2" borderId="0" xfId="0" applyFont="1" applyFill="1" applyAlignment="1">
      <alignment horizontal="center"/>
    </xf>
    <xf numFmtId="44" fontId="10" fillId="0" borderId="26" xfId="0" applyNumberFormat="1" applyFont="1" applyBorder="1" applyAlignment="1">
      <alignment horizontal="center" vertical="center"/>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10" fillId="3" borderId="2" xfId="0" applyFont="1" applyFill="1" applyBorder="1" applyAlignment="1">
      <alignment horizontal="center" wrapText="1"/>
    </xf>
    <xf numFmtId="0" fontId="16" fillId="6" borderId="19" xfId="0" applyFont="1" applyFill="1" applyBorder="1" applyAlignment="1">
      <alignment horizontal="center" vertical="center"/>
    </xf>
    <xf numFmtId="0" fontId="25" fillId="0" borderId="19" xfId="0" applyFont="1" applyBorder="1" applyAlignment="1">
      <alignment horizontal="center" vertical="center" wrapText="1"/>
    </xf>
    <xf numFmtId="0" fontId="25" fillId="0" borderId="20" xfId="0" applyFont="1" applyBorder="1" applyAlignment="1">
      <alignment horizontal="center" vertical="center" wrapText="1"/>
    </xf>
    <xf numFmtId="0" fontId="26" fillId="9" borderId="38" xfId="0" applyFont="1" applyFill="1" applyBorder="1"/>
    <xf numFmtId="44" fontId="10" fillId="9" borderId="38" xfId="0" applyNumberFormat="1" applyFont="1" applyFill="1" applyBorder="1"/>
    <xf numFmtId="0" fontId="20" fillId="0" borderId="0" xfId="0" applyFont="1" applyAlignment="1">
      <alignment horizontal="center" vertical="center" wrapText="1"/>
    </xf>
    <xf numFmtId="165" fontId="12" fillId="2" borderId="23" xfId="0" applyNumberFormat="1"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 xfId="0" applyFont="1" applyBorder="1" applyAlignment="1">
      <alignment horizontal="center" vertical="center" wrapText="1"/>
    </xf>
    <xf numFmtId="0" fontId="16" fillId="6" borderId="13" xfId="0" applyFont="1" applyFill="1" applyBorder="1" applyAlignment="1">
      <alignment horizontal="center" vertical="center"/>
    </xf>
    <xf numFmtId="0" fontId="16" fillId="6" borderId="2" xfId="0" applyFont="1" applyFill="1" applyBorder="1" applyAlignment="1">
      <alignment horizontal="center" vertical="center"/>
    </xf>
    <xf numFmtId="0" fontId="16" fillId="6" borderId="14" xfId="0" applyFont="1" applyFill="1" applyBorder="1" applyAlignment="1">
      <alignment horizontal="center" vertical="center"/>
    </xf>
    <xf numFmtId="0" fontId="10" fillId="4" borderId="13" xfId="0" applyFont="1" applyFill="1" applyBorder="1" applyAlignment="1">
      <alignment horizontal="center" wrapText="1"/>
    </xf>
    <xf numFmtId="0" fontId="10" fillId="4" borderId="2" xfId="0" applyFont="1" applyFill="1" applyBorder="1" applyAlignment="1">
      <alignment horizontal="center" wrapText="1"/>
    </xf>
    <xf numFmtId="0" fontId="10" fillId="4" borderId="14" xfId="0" applyFont="1" applyFill="1" applyBorder="1" applyAlignment="1">
      <alignment horizontal="center" wrapText="1"/>
    </xf>
    <xf numFmtId="0" fontId="10" fillId="4" borderId="15" xfId="0" applyFont="1" applyFill="1" applyBorder="1" applyAlignment="1">
      <alignment vertical="center" wrapText="1"/>
    </xf>
    <xf numFmtId="0" fontId="10" fillId="4" borderId="16" xfId="0" applyFont="1" applyFill="1" applyBorder="1" applyAlignment="1">
      <alignment vertical="center" wrapText="1"/>
    </xf>
    <xf numFmtId="0" fontId="10" fillId="4" borderId="17" xfId="0" applyFont="1" applyFill="1" applyBorder="1" applyAlignment="1">
      <alignment vertical="center" wrapText="1"/>
    </xf>
    <xf numFmtId="0" fontId="9" fillId="5" borderId="10"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5" borderId="12" xfId="0" applyFont="1" applyFill="1" applyBorder="1" applyAlignment="1">
      <alignment horizontal="center" vertical="center" wrapText="1"/>
    </xf>
    <xf numFmtId="166" fontId="0" fillId="0" borderId="5" xfId="0" applyNumberFormat="1" applyBorder="1" applyAlignment="1">
      <alignment horizontal="center"/>
    </xf>
    <xf numFmtId="0" fontId="0" fillId="0" borderId="5" xfId="0" applyBorder="1" applyAlignment="1">
      <alignment horizontal="center"/>
    </xf>
    <xf numFmtId="0" fontId="13" fillId="7" borderId="10" xfId="0" applyFont="1" applyFill="1" applyBorder="1" applyAlignment="1">
      <alignment horizontal="center" vertical="center" wrapText="1"/>
    </xf>
    <xf numFmtId="0" fontId="13" fillId="7" borderId="11" xfId="0" applyFont="1" applyFill="1" applyBorder="1" applyAlignment="1">
      <alignment horizontal="center" vertical="center" wrapText="1"/>
    </xf>
    <xf numFmtId="0" fontId="13" fillId="7" borderId="30" xfId="0" applyFont="1" applyFill="1" applyBorder="1" applyAlignment="1">
      <alignment horizontal="center" vertical="center" wrapText="1"/>
    </xf>
    <xf numFmtId="0" fontId="19" fillId="9" borderId="31" xfId="0" applyFont="1" applyFill="1" applyBorder="1" applyAlignment="1">
      <alignment horizontal="center" vertical="center" wrapText="1"/>
    </xf>
    <xf numFmtId="0" fontId="19" fillId="9" borderId="11" xfId="0" applyFont="1" applyFill="1" applyBorder="1" applyAlignment="1">
      <alignment horizontal="center" vertical="center" wrapText="1"/>
    </xf>
    <xf numFmtId="0" fontId="19" fillId="9" borderId="12" xfId="0" applyFont="1" applyFill="1" applyBorder="1" applyAlignment="1">
      <alignment horizontal="center" vertical="center" wrapText="1"/>
    </xf>
    <xf numFmtId="0" fontId="19" fillId="6" borderId="37" xfId="0" applyFont="1" applyFill="1" applyBorder="1" applyAlignment="1">
      <alignment horizontal="center" vertical="center" wrapText="1"/>
    </xf>
    <xf numFmtId="0" fontId="19" fillId="6" borderId="19" xfId="0" applyFont="1" applyFill="1" applyBorder="1" applyAlignment="1">
      <alignment horizontal="center" vertical="center" wrapText="1"/>
    </xf>
    <xf numFmtId="0" fontId="13" fillId="11" borderId="21" xfId="0" applyFont="1" applyFill="1" applyBorder="1" applyAlignment="1">
      <alignment horizontal="center" vertical="center" wrapText="1"/>
    </xf>
    <xf numFmtId="0" fontId="13" fillId="11" borderId="22" xfId="0" applyFont="1" applyFill="1" applyBorder="1" applyAlignment="1">
      <alignment horizontal="center" vertical="center" wrapText="1"/>
    </xf>
    <xf numFmtId="0" fontId="13" fillId="11" borderId="18" xfId="0" applyFont="1" applyFill="1" applyBorder="1" applyAlignment="1">
      <alignment horizontal="center" vertical="center" wrapText="1"/>
    </xf>
    <xf numFmtId="0" fontId="2" fillId="0" borderId="3" xfId="0" applyFont="1" applyBorder="1" applyAlignment="1">
      <alignment horizontal="center" vertical="center"/>
    </xf>
    <xf numFmtId="3" fontId="2" fillId="0" borderId="3" xfId="0" applyNumberFormat="1" applyFont="1" applyBorder="1" applyAlignment="1">
      <alignment horizontal="center" vertical="center"/>
    </xf>
    <xf numFmtId="0" fontId="18" fillId="0" borderId="0" xfId="0" applyFont="1" applyAlignment="1">
      <alignment horizontal="center" vertical="center" wrapText="1"/>
    </xf>
    <xf numFmtId="0" fontId="17" fillId="0" borderId="0" xfId="0" applyFont="1" applyAlignment="1">
      <alignment horizontal="center" vertical="center" wrapText="1"/>
    </xf>
    <xf numFmtId="0" fontId="16" fillId="2" borderId="9" xfId="0" applyFont="1" applyFill="1" applyBorder="1" applyAlignment="1">
      <alignment horizontal="center" vertical="center"/>
    </xf>
    <xf numFmtId="0" fontId="16" fillId="0" borderId="9" xfId="0" applyFont="1" applyBorder="1" applyAlignment="1">
      <alignment horizontal="center" vertical="center"/>
    </xf>
    <xf numFmtId="0" fontId="7" fillId="4" borderId="6"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7" fillId="4" borderId="8"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10" fillId="0" borderId="6" xfId="0" applyFont="1" applyBorder="1" applyAlignment="1">
      <alignment horizontal="left" vertical="center" wrapText="1"/>
    </xf>
    <xf numFmtId="0" fontId="10" fillId="0" borderId="5" xfId="0" applyFont="1" applyBorder="1" applyAlignment="1">
      <alignment horizontal="left" vertical="center" wrapText="1"/>
    </xf>
    <xf numFmtId="0" fontId="10" fillId="0" borderId="7" xfId="0" applyFont="1" applyBorder="1" applyAlignment="1">
      <alignment horizontal="left" vertical="center" wrapText="1"/>
    </xf>
    <xf numFmtId="0" fontId="10" fillId="0" borderId="34" xfId="0" applyFont="1" applyBorder="1" applyAlignment="1">
      <alignment horizontal="left" vertical="center" wrapText="1"/>
    </xf>
    <xf numFmtId="0" fontId="10" fillId="0" borderId="35" xfId="0" applyFont="1" applyBorder="1" applyAlignment="1">
      <alignment horizontal="left" vertical="center" wrapText="1"/>
    </xf>
    <xf numFmtId="0" fontId="10" fillId="0" borderId="36" xfId="0" applyFont="1" applyBorder="1" applyAlignment="1">
      <alignment horizontal="left" vertical="center" wrapText="1"/>
    </xf>
    <xf numFmtId="0" fontId="10" fillId="0" borderId="8"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1" fontId="12" fillId="0" borderId="0" xfId="0" applyNumberFormat="1" applyFont="1" applyAlignment="1">
      <alignment horizontal="center"/>
    </xf>
    <xf numFmtId="0" fontId="12" fillId="0" borderId="34" xfId="0" applyFont="1" applyBorder="1" applyAlignment="1">
      <alignment horizontal="left" vertical="center" wrapText="1"/>
    </xf>
    <xf numFmtId="0" fontId="12" fillId="0" borderId="35" xfId="0" applyFont="1" applyBorder="1" applyAlignment="1">
      <alignment horizontal="left" vertical="center" wrapText="1"/>
    </xf>
    <xf numFmtId="0" fontId="12" fillId="0" borderId="36" xfId="0" applyFont="1" applyBorder="1" applyAlignment="1">
      <alignment horizontal="left" vertical="center" wrapText="1"/>
    </xf>
    <xf numFmtId="0" fontId="4" fillId="12" borderId="6" xfId="0" applyFont="1" applyFill="1" applyBorder="1" applyAlignment="1">
      <alignment horizontal="center" vertical="center"/>
    </xf>
    <xf numFmtId="0" fontId="4" fillId="12" borderId="5" xfId="0" applyFont="1" applyFill="1" applyBorder="1" applyAlignment="1">
      <alignment horizontal="center" vertical="center"/>
    </xf>
    <xf numFmtId="0" fontId="4" fillId="12" borderId="7" xfId="0" applyFont="1" applyFill="1" applyBorder="1" applyAlignment="1">
      <alignment horizontal="center" vertical="center"/>
    </xf>
    <xf numFmtId="0" fontId="4" fillId="12" borderId="8" xfId="0" applyFont="1" applyFill="1" applyBorder="1" applyAlignment="1">
      <alignment horizontal="center" vertical="center"/>
    </xf>
    <xf numFmtId="0" fontId="4" fillId="12" borderId="1" xfId="0" applyFont="1" applyFill="1" applyBorder="1" applyAlignment="1">
      <alignment horizontal="center" vertical="center"/>
    </xf>
    <xf numFmtId="0" fontId="4" fillId="12" borderId="4" xfId="0" applyFont="1" applyFill="1" applyBorder="1" applyAlignment="1">
      <alignment horizontal="center" vertical="center"/>
    </xf>
  </cellXfs>
  <cellStyles count="4">
    <cellStyle name="Millares 2" xfId="3" xr:uid="{00000000-0005-0000-0000-000000000000}"/>
    <cellStyle name="Moneda" xfId="2" builtinId="4"/>
    <cellStyle name="Normal" xfId="0" builtinId="0"/>
    <cellStyle name="Normal 2" xfId="1" xr:uid="{00000000-0005-0000-0000-000003000000}"/>
  </cellStyles>
  <dxfs count="4">
    <dxf>
      <font>
        <color theme="0"/>
      </font>
    </dxf>
    <dxf>
      <font>
        <color theme="0"/>
      </font>
    </dxf>
    <dxf>
      <font>
        <color theme="0"/>
      </font>
    </dxf>
    <dxf>
      <font>
        <color rgb="FFFFFFFF"/>
      </font>
      <fill>
        <patternFill patternType="none"/>
      </fill>
    </dxf>
  </dxfs>
  <tableStyles count="0" defaultTableStyle="TableStyleMedium2" defaultPivotStyle="PivotStyleLight16"/>
  <colors>
    <mruColors>
      <color rgb="FF66EA5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909203</xdr:colOff>
      <xdr:row>9</xdr:row>
      <xdr:rowOff>121228</xdr:rowOff>
    </xdr:from>
    <xdr:to>
      <xdr:col>5</xdr:col>
      <xdr:colOff>216477</xdr:colOff>
      <xdr:row>12</xdr:row>
      <xdr:rowOff>121227</xdr:rowOff>
    </xdr:to>
    <xdr:pic>
      <xdr:nvPicPr>
        <xdr:cNvPr id="2" name="Image 33" descr="Texto, Carta  El contenido generado por IA puede ser incorrecto.">
          <a:extLst>
            <a:ext uri="{FF2B5EF4-FFF2-40B4-BE49-F238E27FC236}">
              <a16:creationId xmlns:a16="http://schemas.microsoft.com/office/drawing/2014/main" id="{8C2067E9-F892-C505-AFEA-70422F0151EA}"/>
            </a:ext>
          </a:extLst>
        </xdr:cNvPr>
        <xdr:cNvPicPr>
          <a:picLocks/>
        </xdr:cNvPicPr>
      </xdr:nvPicPr>
      <xdr:blipFill>
        <a:blip xmlns:r="http://schemas.openxmlformats.org/officeDocument/2006/relationships" r:embed="rId1" cstate="print"/>
        <a:stretch>
          <a:fillRect/>
        </a:stretch>
      </xdr:blipFill>
      <xdr:spPr>
        <a:xfrm>
          <a:off x="2485158" y="4580660"/>
          <a:ext cx="1905001" cy="77931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sheetPr>
  <dimension ref="A1:S19"/>
  <sheetViews>
    <sheetView showGridLines="0" topLeftCell="F5" zoomScale="73" zoomScaleNormal="73" workbookViewId="0">
      <selection activeCell="S19" sqref="S19"/>
    </sheetView>
  </sheetViews>
  <sheetFormatPr baseColWidth="10" defaultColWidth="11.44140625" defaultRowHeight="13.2" x14ac:dyDescent="0.25"/>
  <cols>
    <col min="1" max="1" width="7.5546875" customWidth="1"/>
    <col min="2" max="2" width="32.33203125" style="3" customWidth="1"/>
    <col min="3" max="3" width="10.6640625" customWidth="1"/>
    <col min="4" max="4" width="13.88671875" style="2" customWidth="1"/>
    <col min="5" max="5" width="15.88671875" customWidth="1"/>
    <col min="6" max="6" width="15" customWidth="1"/>
    <col min="7" max="7" width="18.33203125" customWidth="1"/>
    <col min="8" max="8" width="0.33203125" style="2" customWidth="1"/>
    <col min="9" max="9" width="20.6640625" customWidth="1"/>
    <col min="10" max="10" width="14.6640625" customWidth="1"/>
    <col min="11" max="11" width="18.109375" customWidth="1"/>
    <col min="12" max="12" width="0.33203125" style="2" customWidth="1"/>
    <col min="13" max="14" width="20.6640625" customWidth="1"/>
    <col min="15" max="17" width="32.33203125" customWidth="1"/>
    <col min="18" max="18" width="26.109375" customWidth="1"/>
    <col min="19" max="19" width="23.33203125" bestFit="1" customWidth="1"/>
  </cols>
  <sheetData>
    <row r="1" spans="1:19" ht="13.8" thickBot="1" x14ac:dyDescent="0.3"/>
    <row r="2" spans="1:19" ht="17.399999999999999" x14ac:dyDescent="0.25">
      <c r="A2" s="73" t="s">
        <v>28</v>
      </c>
      <c r="B2" s="74"/>
      <c r="C2" s="74"/>
      <c r="D2" s="74"/>
      <c r="E2" s="74"/>
      <c r="F2" s="74"/>
      <c r="G2" s="74"/>
      <c r="H2" s="74"/>
      <c r="I2" s="74"/>
      <c r="J2" s="74"/>
      <c r="K2" s="74"/>
      <c r="L2" s="74"/>
      <c r="M2" s="74"/>
      <c r="N2" s="74"/>
      <c r="O2" s="74"/>
      <c r="P2" s="71"/>
      <c r="Q2" s="71"/>
    </row>
    <row r="3" spans="1:19" ht="34.5" customHeight="1" thickBot="1" x14ac:dyDescent="0.3">
      <c r="A3" s="75"/>
      <c r="B3" s="76"/>
      <c r="C3" s="76"/>
      <c r="D3" s="76"/>
      <c r="E3" s="76"/>
      <c r="F3" s="76"/>
      <c r="G3" s="76"/>
      <c r="H3" s="76"/>
      <c r="I3" s="76"/>
      <c r="J3" s="76"/>
      <c r="K3" s="76"/>
      <c r="L3" s="76"/>
      <c r="M3" s="76"/>
      <c r="N3" s="76"/>
      <c r="O3" s="76"/>
      <c r="P3" s="71"/>
      <c r="Q3" s="71"/>
    </row>
    <row r="4" spans="1:19" ht="26.25" customHeight="1" thickBot="1" x14ac:dyDescent="0.3">
      <c r="A4" s="1"/>
      <c r="B4" s="1"/>
      <c r="C4" s="1"/>
      <c r="D4" s="1"/>
      <c r="E4" s="1"/>
      <c r="F4" s="1"/>
      <c r="G4" s="1"/>
      <c r="H4" s="1"/>
      <c r="I4" s="1"/>
      <c r="J4" s="1"/>
      <c r="K4" s="1"/>
      <c r="L4" s="1"/>
      <c r="M4" s="1"/>
      <c r="N4" s="1"/>
      <c r="O4" s="1"/>
      <c r="P4" s="1"/>
      <c r="Q4" s="1"/>
    </row>
    <row r="5" spans="1:19" ht="32.4" customHeight="1" x14ac:dyDescent="0.25">
      <c r="F5" s="86" t="s">
        <v>0</v>
      </c>
      <c r="G5" s="87"/>
      <c r="H5" s="88"/>
      <c r="I5" s="15">
        <v>45828</v>
      </c>
    </row>
    <row r="6" spans="1:19" ht="19.2" customHeight="1" x14ac:dyDescent="0.25">
      <c r="F6" s="77" t="s">
        <v>1</v>
      </c>
      <c r="G6" s="78"/>
      <c r="H6" s="79"/>
      <c r="I6" s="66" t="s">
        <v>3</v>
      </c>
    </row>
    <row r="7" spans="1:19" ht="22.95" customHeight="1" x14ac:dyDescent="0.25">
      <c r="F7" s="80" t="s">
        <v>5</v>
      </c>
      <c r="G7" s="81"/>
      <c r="H7" s="82"/>
      <c r="I7" s="67">
        <v>0</v>
      </c>
    </row>
    <row r="8" spans="1:19" ht="24.6" customHeight="1" x14ac:dyDescent="0.25">
      <c r="F8" s="80" t="s">
        <v>2</v>
      </c>
      <c r="G8" s="81"/>
      <c r="H8" s="82"/>
      <c r="I8" s="67">
        <v>3</v>
      </c>
    </row>
    <row r="9" spans="1:19" ht="52.2" customHeight="1" thickBot="1" x14ac:dyDescent="0.3">
      <c r="F9" s="83" t="s">
        <v>4</v>
      </c>
      <c r="G9" s="84"/>
      <c r="H9" s="85"/>
      <c r="I9" s="68">
        <v>1</v>
      </c>
    </row>
    <row r="11" spans="1:19" ht="13.8" thickBot="1" x14ac:dyDescent="0.3"/>
    <row r="12" spans="1:19" ht="57" customHeight="1" x14ac:dyDescent="0.25">
      <c r="A12" s="91" t="s">
        <v>19</v>
      </c>
      <c r="B12" s="92"/>
      <c r="C12" s="93"/>
      <c r="D12" s="35"/>
      <c r="E12" s="94" t="s">
        <v>24</v>
      </c>
      <c r="F12" s="95"/>
      <c r="G12" s="96"/>
      <c r="H12" s="24"/>
      <c r="I12" s="97" t="s">
        <v>20</v>
      </c>
      <c r="J12" s="97"/>
      <c r="K12" s="98"/>
      <c r="L12" s="24"/>
      <c r="M12" s="94" t="s">
        <v>29</v>
      </c>
      <c r="N12" s="95"/>
      <c r="O12" s="96"/>
      <c r="P12" s="99" t="s">
        <v>36</v>
      </c>
      <c r="Q12" s="100"/>
      <c r="R12" s="100"/>
      <c r="S12" s="101"/>
    </row>
    <row r="13" spans="1:19" ht="62.4" x14ac:dyDescent="0.25">
      <c r="A13" s="25" t="s">
        <v>6</v>
      </c>
      <c r="B13" s="26" t="s">
        <v>8</v>
      </c>
      <c r="C13" s="27" t="s">
        <v>7</v>
      </c>
      <c r="D13" s="36" t="s">
        <v>21</v>
      </c>
      <c r="E13" s="28" t="s">
        <v>14</v>
      </c>
      <c r="F13" s="29" t="s">
        <v>15</v>
      </c>
      <c r="G13" s="30" t="s">
        <v>16</v>
      </c>
      <c r="H13" s="31"/>
      <c r="I13" s="32" t="s">
        <v>14</v>
      </c>
      <c r="J13" s="33" t="s">
        <v>15</v>
      </c>
      <c r="K13" s="34" t="s">
        <v>16</v>
      </c>
      <c r="L13" s="31"/>
      <c r="M13" s="28" t="s">
        <v>14</v>
      </c>
      <c r="N13" s="29" t="s">
        <v>15</v>
      </c>
      <c r="O13" s="30" t="s">
        <v>16</v>
      </c>
      <c r="P13" s="37" t="s">
        <v>33</v>
      </c>
      <c r="Q13" s="37" t="s">
        <v>15</v>
      </c>
      <c r="R13" s="37" t="s">
        <v>34</v>
      </c>
      <c r="S13" s="38" t="s">
        <v>35</v>
      </c>
    </row>
    <row r="14" spans="1:19" s="14" customFormat="1" ht="28.2" customHeight="1" x14ac:dyDescent="0.25">
      <c r="A14" s="63">
        <v>1</v>
      </c>
      <c r="B14" s="65" t="s">
        <v>25</v>
      </c>
      <c r="C14" s="39" t="s">
        <v>13</v>
      </c>
      <c r="D14" s="40">
        <v>1020</v>
      </c>
      <c r="E14" s="41">
        <v>4500</v>
      </c>
      <c r="F14" s="42">
        <f t="shared" ref="F14:F16" si="0">ROUND((E14*19%),0)</f>
        <v>855</v>
      </c>
      <c r="G14" s="43">
        <f>+ROUND(E14+F14,0)</f>
        <v>5355</v>
      </c>
      <c r="H14" s="44"/>
      <c r="I14" s="53">
        <v>3950</v>
      </c>
      <c r="J14" s="54">
        <f t="shared" ref="J14:J16" si="1">ROUND((I14*19%),0)</f>
        <v>751</v>
      </c>
      <c r="K14" s="55">
        <f t="shared" ref="K14:K16" si="2">+ROUND(I14+J14,0)</f>
        <v>4701</v>
      </c>
      <c r="L14" s="45"/>
      <c r="M14" s="53">
        <v>6900</v>
      </c>
      <c r="N14" s="54">
        <f t="shared" ref="N14" si="3">ROUND((M14*19%),0)</f>
        <v>1311</v>
      </c>
      <c r="O14" s="55">
        <f t="shared" ref="O14" si="4">+ROUND(M14+N14,0)</f>
        <v>8211</v>
      </c>
      <c r="P14" s="72">
        <f>ROUND(GEOMEAN(E14,I14,M14),0)</f>
        <v>4968</v>
      </c>
      <c r="Q14" s="72">
        <f>ROUND((P14*19%),0)</f>
        <v>944</v>
      </c>
      <c r="R14" s="56">
        <f>ROUND(GEOMEAN(G14,K14,O14),0)</f>
        <v>5913</v>
      </c>
      <c r="S14" s="57">
        <f>R14*D14</f>
        <v>6031260</v>
      </c>
    </row>
    <row r="15" spans="1:19" ht="28.2" customHeight="1" x14ac:dyDescent="0.25">
      <c r="A15" s="63">
        <v>2</v>
      </c>
      <c r="B15" s="65" t="s">
        <v>26</v>
      </c>
      <c r="C15" s="39" t="s">
        <v>13</v>
      </c>
      <c r="D15" s="40">
        <v>2220</v>
      </c>
      <c r="E15" s="41">
        <v>7000</v>
      </c>
      <c r="F15" s="42">
        <f t="shared" si="0"/>
        <v>1330</v>
      </c>
      <c r="G15" s="43">
        <f t="shared" ref="G15:G16" si="5">+ROUND(E15+F15,0)</f>
        <v>8330</v>
      </c>
      <c r="H15" s="45"/>
      <c r="I15" s="53">
        <v>8100</v>
      </c>
      <c r="J15" s="54">
        <f t="shared" si="1"/>
        <v>1539</v>
      </c>
      <c r="K15" s="55">
        <f t="shared" si="2"/>
        <v>9639</v>
      </c>
      <c r="L15" s="45"/>
      <c r="M15" s="53">
        <v>6400</v>
      </c>
      <c r="N15" s="54">
        <f>ROUND((M15*19%),0)</f>
        <v>1216</v>
      </c>
      <c r="O15" s="55">
        <f>+ROUND(M15+N15,0)</f>
        <v>7616</v>
      </c>
      <c r="P15" s="72">
        <f t="shared" ref="P15:P16" si="6">ROUND(GEOMEAN(E15,I15,M15),0)</f>
        <v>7133</v>
      </c>
      <c r="Q15" s="72">
        <f t="shared" ref="Q15:Q16" si="7">ROUND((P15*19%),0)</f>
        <v>1355</v>
      </c>
      <c r="R15" s="56">
        <f t="shared" ref="R15:R16" si="8">ROUND(GEOMEAN(G15,K15,O15),0)</f>
        <v>8488</v>
      </c>
      <c r="S15" s="57">
        <f>R15*D15</f>
        <v>18843360</v>
      </c>
    </row>
    <row r="16" spans="1:19" ht="27.6" customHeight="1" thickBot="1" x14ac:dyDescent="0.3">
      <c r="A16" s="64">
        <v>3</v>
      </c>
      <c r="B16" s="46" t="s">
        <v>17</v>
      </c>
      <c r="C16" s="47" t="s">
        <v>13</v>
      </c>
      <c r="D16" s="48">
        <v>12002</v>
      </c>
      <c r="E16" s="49">
        <v>1890</v>
      </c>
      <c r="F16" s="50">
        <f t="shared" si="0"/>
        <v>359</v>
      </c>
      <c r="G16" s="51">
        <f t="shared" si="5"/>
        <v>2249</v>
      </c>
      <c r="H16" s="52"/>
      <c r="I16" s="58">
        <v>1600</v>
      </c>
      <c r="J16" s="59">
        <f t="shared" si="1"/>
        <v>304</v>
      </c>
      <c r="K16" s="60">
        <f t="shared" si="2"/>
        <v>1904</v>
      </c>
      <c r="L16" s="61"/>
      <c r="M16" s="58">
        <v>1800</v>
      </c>
      <c r="N16" s="59">
        <f>ROUND((M16*19%),0)</f>
        <v>342</v>
      </c>
      <c r="O16" s="60">
        <f>+ROUND(M16+N16,0)</f>
        <v>2142</v>
      </c>
      <c r="P16" s="72">
        <f t="shared" si="6"/>
        <v>1759</v>
      </c>
      <c r="Q16" s="72">
        <f t="shared" si="7"/>
        <v>334</v>
      </c>
      <c r="R16" s="56">
        <f t="shared" si="8"/>
        <v>2093</v>
      </c>
      <c r="S16" s="62">
        <f>R16*D16</f>
        <v>25120186</v>
      </c>
    </row>
    <row r="17" spans="5:19" x14ac:dyDescent="0.25">
      <c r="E17" s="89"/>
      <c r="F17" s="90"/>
      <c r="G17" s="90"/>
      <c r="I17" s="89"/>
      <c r="J17" s="90"/>
      <c r="K17" s="90"/>
    </row>
    <row r="18" spans="5:19" ht="13.8" thickBot="1" x14ac:dyDescent="0.3"/>
    <row r="19" spans="5:19" ht="15.6" thickBot="1" x14ac:dyDescent="0.3">
      <c r="R19" s="69" t="s">
        <v>31</v>
      </c>
      <c r="S19" s="70">
        <f>S14+S15+S16</f>
        <v>49994806</v>
      </c>
    </row>
  </sheetData>
  <mergeCells count="13">
    <mergeCell ref="P12:S12"/>
    <mergeCell ref="E17:G17"/>
    <mergeCell ref="I17:K17"/>
    <mergeCell ref="A12:C12"/>
    <mergeCell ref="E12:G12"/>
    <mergeCell ref="M12:O12"/>
    <mergeCell ref="I12:K12"/>
    <mergeCell ref="A2:O3"/>
    <mergeCell ref="F6:H6"/>
    <mergeCell ref="F7:H7"/>
    <mergeCell ref="F8:H8"/>
    <mergeCell ref="F9:H9"/>
    <mergeCell ref="F5:H5"/>
  </mergeCells>
  <conditionalFormatting sqref="E14:F16">
    <cfRule type="containsText" dxfId="3" priority="19" operator="containsText" text="No cotiza">
      <formula>NOT(ISERROR(SEARCH(("No cotiza"),(E14))))</formula>
    </cfRule>
  </conditionalFormatting>
  <conditionalFormatting sqref="F14:G16">
    <cfRule type="containsText" dxfId="2" priority="20" operator="containsText" text="No cotiza">
      <formula>NOT(ISERROR(SEARCH("No cotiza",F14)))</formula>
    </cfRule>
  </conditionalFormatting>
  <conditionalFormatting sqref="I14:K16">
    <cfRule type="containsText" dxfId="1" priority="11" operator="containsText" text="No cotiza">
      <formula>NOT(ISERROR(SEARCH("No cotiza",I14)))</formula>
    </cfRule>
  </conditionalFormatting>
  <conditionalFormatting sqref="M14:Q16">
    <cfRule type="containsText" dxfId="0" priority="8" operator="containsText" text="No cotiza">
      <formula>NOT(ISERROR(SEARCH("No cotiza",M14)))</formula>
    </cfRule>
  </conditionalFormatting>
  <pageMargins left="0.7" right="0.7" top="0.75" bottom="0.75" header="0.3" footer="0.3"/>
  <pageSetup paperSize="9" orientation="portrait" r:id="rId1"/>
  <ignoredErrors>
    <ignoredError sqref="Q14:Q16"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39997558519241921"/>
  </sheetPr>
  <dimension ref="A1:IY23"/>
  <sheetViews>
    <sheetView tabSelected="1" topLeftCell="A4" zoomScale="88" zoomScaleNormal="88" workbookViewId="0">
      <selection activeCell="A5" sqref="A5:S5"/>
    </sheetView>
  </sheetViews>
  <sheetFormatPr baseColWidth="10" defaultColWidth="11.44140625" defaultRowHeight="15.6" x14ac:dyDescent="0.3"/>
  <cols>
    <col min="1" max="2" width="11.44140625" style="4"/>
    <col min="3" max="3" width="14.88671875" style="4" customWidth="1"/>
    <col min="4" max="12" width="11.44140625" style="4"/>
    <col min="13" max="13" width="19.44140625" style="4" customWidth="1"/>
    <col min="14" max="16384" width="11.44140625" style="4"/>
  </cols>
  <sheetData>
    <row r="1" spans="1:259" ht="15.75" customHeight="1" x14ac:dyDescent="0.3">
      <c r="A1" s="108" t="s">
        <v>30</v>
      </c>
      <c r="B1" s="109"/>
      <c r="C1" s="109"/>
      <c r="D1" s="109"/>
      <c r="E1" s="109"/>
      <c r="F1" s="109"/>
      <c r="G1" s="109"/>
      <c r="H1" s="109"/>
      <c r="I1" s="109"/>
      <c r="J1" s="109"/>
      <c r="K1" s="109"/>
      <c r="L1" s="109"/>
      <c r="M1" s="109"/>
      <c r="N1" s="109"/>
      <c r="O1" s="109"/>
      <c r="P1" s="109"/>
      <c r="Q1" s="109"/>
      <c r="R1" s="109"/>
      <c r="S1" s="110"/>
    </row>
    <row r="2" spans="1:259" ht="61.5" customHeight="1" thickBot="1" x14ac:dyDescent="0.35">
      <c r="A2" s="111"/>
      <c r="B2" s="112"/>
      <c r="C2" s="112"/>
      <c r="D2" s="112"/>
      <c r="E2" s="112"/>
      <c r="F2" s="112"/>
      <c r="G2" s="112"/>
      <c r="H2" s="112"/>
      <c r="I2" s="112"/>
      <c r="J2" s="112"/>
      <c r="K2" s="112"/>
      <c r="L2" s="112"/>
      <c r="M2" s="112"/>
      <c r="N2" s="112"/>
      <c r="O2" s="112"/>
      <c r="P2" s="112"/>
      <c r="Q2" s="112"/>
      <c r="R2" s="112"/>
      <c r="S2" s="113"/>
    </row>
    <row r="3" spans="1:259" x14ac:dyDescent="0.3">
      <c r="A3" s="129" t="s">
        <v>23</v>
      </c>
      <c r="B3" s="130"/>
      <c r="C3" s="130"/>
      <c r="D3" s="130"/>
      <c r="E3" s="130"/>
      <c r="F3" s="130"/>
      <c r="G3" s="130"/>
      <c r="H3" s="130"/>
      <c r="I3" s="130"/>
      <c r="J3" s="130"/>
      <c r="K3" s="130"/>
      <c r="L3" s="130"/>
      <c r="M3" s="130"/>
      <c r="N3" s="130"/>
      <c r="O3" s="130"/>
      <c r="P3" s="130"/>
      <c r="Q3" s="130"/>
      <c r="R3" s="130"/>
      <c r="S3" s="131"/>
    </row>
    <row r="4" spans="1:259" ht="16.2" thickBot="1" x14ac:dyDescent="0.35">
      <c r="A4" s="132"/>
      <c r="B4" s="133"/>
      <c r="C4" s="133"/>
      <c r="D4" s="133"/>
      <c r="E4" s="133"/>
      <c r="F4" s="133"/>
      <c r="G4" s="133"/>
      <c r="H4" s="133"/>
      <c r="I4" s="133"/>
      <c r="J4" s="133"/>
      <c r="K4" s="133"/>
      <c r="L4" s="133"/>
      <c r="M4" s="133"/>
      <c r="N4" s="133"/>
      <c r="O4" s="133"/>
      <c r="P4" s="133"/>
      <c r="Q4" s="133"/>
      <c r="R4" s="133"/>
      <c r="S4" s="134"/>
    </row>
    <row r="5" spans="1:259" ht="60" customHeight="1" thickBot="1" x14ac:dyDescent="0.35">
      <c r="A5" s="114" t="s">
        <v>38</v>
      </c>
      <c r="B5" s="115"/>
      <c r="C5" s="115"/>
      <c r="D5" s="115"/>
      <c r="E5" s="115"/>
      <c r="F5" s="115"/>
      <c r="G5" s="115"/>
      <c r="H5" s="115"/>
      <c r="I5" s="115"/>
      <c r="J5" s="115"/>
      <c r="K5" s="115"/>
      <c r="L5" s="115"/>
      <c r="M5" s="115"/>
      <c r="N5" s="115"/>
      <c r="O5" s="115"/>
      <c r="P5" s="115"/>
      <c r="Q5" s="115"/>
      <c r="R5" s="115"/>
      <c r="S5" s="116"/>
      <c r="V5" s="5"/>
      <c r="X5" s="6"/>
      <c r="Y5" s="6"/>
      <c r="Z5" s="6"/>
      <c r="AA5" s="6"/>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row>
    <row r="6" spans="1:259" ht="60" customHeight="1" thickBot="1" x14ac:dyDescent="0.35">
      <c r="A6" s="126" t="s">
        <v>27</v>
      </c>
      <c r="B6" s="127"/>
      <c r="C6" s="127"/>
      <c r="D6" s="127"/>
      <c r="E6" s="127"/>
      <c r="F6" s="127"/>
      <c r="G6" s="127"/>
      <c r="H6" s="127"/>
      <c r="I6" s="127"/>
      <c r="J6" s="127"/>
      <c r="K6" s="127"/>
      <c r="L6" s="127"/>
      <c r="M6" s="127"/>
      <c r="N6" s="127"/>
      <c r="O6" s="127"/>
      <c r="P6" s="127"/>
      <c r="Q6" s="127"/>
      <c r="R6" s="127"/>
      <c r="S6" s="128"/>
      <c r="V6" s="5"/>
      <c r="X6" s="6"/>
      <c r="Y6" s="6"/>
      <c r="Z6" s="6"/>
      <c r="AA6" s="6"/>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row>
    <row r="7" spans="1:259" ht="56.25" customHeight="1" thickBot="1" x14ac:dyDescent="0.35">
      <c r="A7" s="117" t="s">
        <v>32</v>
      </c>
      <c r="B7" s="118"/>
      <c r="C7" s="118"/>
      <c r="D7" s="118"/>
      <c r="E7" s="118"/>
      <c r="F7" s="118"/>
      <c r="G7" s="118"/>
      <c r="H7" s="118"/>
      <c r="I7" s="118"/>
      <c r="J7" s="118"/>
      <c r="K7" s="118"/>
      <c r="L7" s="118"/>
      <c r="M7" s="118"/>
      <c r="N7" s="118"/>
      <c r="O7" s="118"/>
      <c r="P7" s="118"/>
      <c r="Q7" s="118"/>
      <c r="R7" s="118"/>
      <c r="S7" s="119"/>
    </row>
    <row r="8" spans="1:259" ht="50.4" customHeight="1" thickBot="1" x14ac:dyDescent="0.35">
      <c r="A8" s="120" t="s">
        <v>37</v>
      </c>
      <c r="B8" s="121"/>
      <c r="C8" s="121"/>
      <c r="D8" s="121"/>
      <c r="E8" s="121"/>
      <c r="F8" s="121"/>
      <c r="G8" s="121"/>
      <c r="H8" s="121"/>
      <c r="I8" s="121"/>
      <c r="J8" s="121"/>
      <c r="K8" s="121"/>
      <c r="L8" s="121"/>
      <c r="M8" s="121"/>
      <c r="N8" s="121"/>
      <c r="O8" s="121"/>
      <c r="P8" s="121"/>
      <c r="Q8" s="121"/>
      <c r="R8" s="121"/>
      <c r="S8" s="122"/>
    </row>
    <row r="9" spans="1:259" x14ac:dyDescent="0.3">
      <c r="C9" s="8"/>
      <c r="H9" s="9"/>
      <c r="J9" s="10"/>
      <c r="K9" s="9"/>
      <c r="L9" s="8"/>
      <c r="M9" s="11"/>
      <c r="N9" s="9"/>
      <c r="O9" s="9"/>
      <c r="P9" s="9"/>
      <c r="Q9" s="9"/>
      <c r="V9" s="12"/>
    </row>
    <row r="10" spans="1:259" x14ac:dyDescent="0.3">
      <c r="C10" s="8"/>
      <c r="H10" s="9"/>
      <c r="J10" s="10"/>
      <c r="K10" s="9"/>
      <c r="L10" s="8"/>
      <c r="M10" s="11"/>
      <c r="N10" s="9"/>
      <c r="O10" s="9"/>
      <c r="P10" s="9"/>
      <c r="Q10" s="9"/>
      <c r="V10" s="12"/>
    </row>
    <row r="11" spans="1:259" ht="30" x14ac:dyDescent="0.3">
      <c r="C11" s="16" t="s">
        <v>9</v>
      </c>
      <c r="D11" s="17"/>
      <c r="E11" s="17"/>
      <c r="F11" s="17"/>
      <c r="G11" s="17"/>
      <c r="H11" s="18"/>
      <c r="I11" s="17"/>
      <c r="J11" s="19"/>
      <c r="K11" s="18"/>
      <c r="L11" s="16" t="s">
        <v>10</v>
      </c>
      <c r="M11" s="125"/>
      <c r="N11" s="125"/>
      <c r="O11" s="125"/>
      <c r="P11" s="125"/>
      <c r="Q11" s="9"/>
      <c r="V11" s="12"/>
    </row>
    <row r="12" spans="1:259" x14ac:dyDescent="0.3">
      <c r="C12" s="17"/>
      <c r="D12" s="17"/>
      <c r="E12" s="17"/>
      <c r="F12" s="17"/>
      <c r="G12" s="17"/>
      <c r="H12" s="18"/>
      <c r="I12" s="17"/>
      <c r="J12" s="19"/>
      <c r="K12" s="18"/>
      <c r="L12" s="17"/>
      <c r="M12" s="20"/>
      <c r="N12" s="18"/>
      <c r="O12" s="18"/>
      <c r="P12" s="18"/>
      <c r="Q12" s="9"/>
      <c r="V12" s="12"/>
    </row>
    <row r="13" spans="1:259" x14ac:dyDescent="0.3">
      <c r="C13" s="17"/>
      <c r="D13" s="17"/>
      <c r="E13" s="17"/>
      <c r="F13" s="17"/>
      <c r="G13" s="17"/>
      <c r="H13" s="18"/>
      <c r="I13" s="17"/>
      <c r="J13" s="19"/>
      <c r="K13" s="18"/>
      <c r="L13" s="17"/>
      <c r="M13" s="20"/>
      <c r="N13" s="18"/>
      <c r="O13" s="18"/>
      <c r="P13" s="18"/>
      <c r="Q13" s="9"/>
      <c r="V13" s="12"/>
    </row>
    <row r="14" spans="1:259" ht="36.75" customHeight="1" x14ac:dyDescent="0.3">
      <c r="C14" s="123" t="s">
        <v>22</v>
      </c>
      <c r="D14" s="123"/>
      <c r="E14" s="123"/>
      <c r="F14" s="123"/>
      <c r="G14" s="17"/>
      <c r="H14" s="124"/>
      <c r="I14" s="124"/>
      <c r="J14" s="124"/>
      <c r="K14" s="124"/>
      <c r="L14" s="21"/>
      <c r="M14" s="106"/>
      <c r="N14" s="106"/>
      <c r="O14" s="106"/>
      <c r="P14" s="106"/>
      <c r="Q14" s="9"/>
      <c r="V14" s="12"/>
    </row>
    <row r="15" spans="1:259" ht="26.25" customHeight="1" x14ac:dyDescent="0.3">
      <c r="C15" s="104" t="s">
        <v>18</v>
      </c>
      <c r="D15" s="104"/>
      <c r="E15" s="104"/>
      <c r="F15" s="104"/>
      <c r="G15" s="17"/>
      <c r="H15" s="105"/>
      <c r="I15" s="105"/>
      <c r="J15" s="105"/>
      <c r="K15" s="105"/>
      <c r="L15" s="22"/>
      <c r="M15" s="104" t="s">
        <v>11</v>
      </c>
      <c r="N15" s="104"/>
      <c r="O15" s="104"/>
      <c r="P15" s="104"/>
      <c r="Q15" s="9"/>
      <c r="V15" s="12"/>
    </row>
    <row r="16" spans="1:259" x14ac:dyDescent="0.3">
      <c r="C16" s="17"/>
      <c r="D16" s="17"/>
      <c r="E16" s="17"/>
      <c r="F16" s="17"/>
      <c r="G16" s="17"/>
      <c r="H16" s="18"/>
      <c r="I16" s="17"/>
      <c r="J16" s="19"/>
      <c r="K16" s="18"/>
      <c r="L16" s="17"/>
      <c r="M16" s="20"/>
      <c r="N16" s="18"/>
      <c r="O16" s="18"/>
      <c r="P16" s="18"/>
      <c r="Q16" s="9"/>
      <c r="V16" s="12"/>
    </row>
    <row r="17" spans="3:22" x14ac:dyDescent="0.3">
      <c r="C17" s="17"/>
      <c r="D17" s="17"/>
      <c r="E17" s="17"/>
      <c r="F17" s="17"/>
      <c r="G17" s="17"/>
      <c r="H17" s="18"/>
      <c r="I17" s="17"/>
      <c r="J17" s="19"/>
      <c r="K17" s="18"/>
      <c r="L17" s="17"/>
      <c r="M17" s="20"/>
      <c r="N17" s="18"/>
      <c r="O17" s="18"/>
      <c r="P17" s="18"/>
      <c r="Q17" s="9"/>
      <c r="V17" s="12"/>
    </row>
    <row r="18" spans="3:22" ht="30" x14ac:dyDescent="0.3">
      <c r="C18" s="16" t="s">
        <v>10</v>
      </c>
      <c r="D18" s="17"/>
      <c r="E18" s="17"/>
      <c r="F18" s="17"/>
      <c r="G18" s="17"/>
      <c r="H18" s="18"/>
      <c r="I18" s="17"/>
      <c r="J18" s="19"/>
      <c r="K18" s="18"/>
      <c r="L18" s="16" t="s">
        <v>12</v>
      </c>
      <c r="M18" s="20"/>
      <c r="N18" s="18"/>
      <c r="O18" s="18"/>
      <c r="P18" s="18"/>
      <c r="Q18" s="9"/>
      <c r="V18" s="12"/>
    </row>
    <row r="19" spans="3:22" x14ac:dyDescent="0.3">
      <c r="C19" s="16"/>
      <c r="D19" s="17"/>
      <c r="E19" s="17"/>
      <c r="F19" s="17"/>
      <c r="G19" s="17"/>
      <c r="H19" s="18"/>
      <c r="I19" s="17"/>
      <c r="J19" s="19"/>
      <c r="K19" s="18"/>
      <c r="L19" s="16"/>
      <c r="M19" s="20"/>
      <c r="N19" s="18"/>
      <c r="O19" s="18"/>
      <c r="P19" s="18"/>
      <c r="Q19" s="9"/>
      <c r="V19" s="12"/>
    </row>
    <row r="20" spans="3:22" x14ac:dyDescent="0.3">
      <c r="C20" s="16"/>
      <c r="D20" s="17"/>
      <c r="E20" s="17"/>
      <c r="F20" s="17"/>
      <c r="G20" s="17"/>
      <c r="H20" s="18"/>
      <c r="I20" s="17"/>
      <c r="J20" s="19"/>
      <c r="K20" s="18"/>
      <c r="L20" s="16"/>
      <c r="M20" s="20"/>
      <c r="N20" s="18"/>
      <c r="O20" s="18"/>
      <c r="P20" s="18"/>
      <c r="Q20" s="9"/>
      <c r="V20" s="12"/>
    </row>
    <row r="21" spans="3:22" x14ac:dyDescent="0.3">
      <c r="C21" s="17"/>
      <c r="D21" s="17"/>
      <c r="E21" s="17"/>
      <c r="F21" s="17"/>
      <c r="G21" s="17"/>
      <c r="H21" s="18"/>
      <c r="I21" s="17"/>
      <c r="J21" s="19"/>
      <c r="K21" s="18"/>
      <c r="L21" s="17"/>
      <c r="M21" s="20"/>
      <c r="N21" s="18"/>
      <c r="O21" s="18"/>
      <c r="P21" s="18"/>
      <c r="Q21" s="9"/>
      <c r="V21" s="12"/>
    </row>
    <row r="22" spans="3:22" x14ac:dyDescent="0.3">
      <c r="C22" s="106"/>
      <c r="D22" s="106"/>
      <c r="E22" s="106"/>
      <c r="F22" s="106"/>
      <c r="G22" s="17"/>
      <c r="H22" s="17"/>
      <c r="I22" s="17"/>
      <c r="J22" s="17"/>
      <c r="K22" s="23"/>
      <c r="L22" s="22"/>
      <c r="M22" s="107"/>
      <c r="N22" s="107"/>
      <c r="O22" s="107"/>
      <c r="P22" s="107"/>
      <c r="Q22" s="9"/>
      <c r="V22" s="12"/>
    </row>
    <row r="23" spans="3:22" x14ac:dyDescent="0.3">
      <c r="C23" s="102"/>
      <c r="D23" s="102"/>
      <c r="E23" s="102"/>
      <c r="F23" s="102"/>
      <c r="K23" s="13"/>
      <c r="L23" s="13"/>
      <c r="M23" s="103"/>
      <c r="N23" s="103"/>
      <c r="O23" s="103"/>
      <c r="P23" s="103"/>
      <c r="Q23" s="9"/>
      <c r="V23" s="12"/>
    </row>
  </sheetData>
  <mergeCells count="17">
    <mergeCell ref="A1:S2"/>
    <mergeCell ref="A5:S5"/>
    <mergeCell ref="A7:S7"/>
    <mergeCell ref="A8:S8"/>
    <mergeCell ref="C14:F14"/>
    <mergeCell ref="H14:K14"/>
    <mergeCell ref="M14:P14"/>
    <mergeCell ref="M11:P11"/>
    <mergeCell ref="A6:S6"/>
    <mergeCell ref="A3:S4"/>
    <mergeCell ref="C23:F23"/>
    <mergeCell ref="M23:P23"/>
    <mergeCell ref="C15:F15"/>
    <mergeCell ref="H15:K15"/>
    <mergeCell ref="M15:P15"/>
    <mergeCell ref="C22:F22"/>
    <mergeCell ref="M22:P2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PRECIOS UNITARIOS - DESVIACION </vt:lpstr>
      <vt:lpstr>ANALISIS.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Giraldo Torres</dc:creator>
  <cp:lastModifiedBy>sandra mireya osorio</cp:lastModifiedBy>
  <cp:lastPrinted>2020-11-27T22:30:43Z</cp:lastPrinted>
  <dcterms:created xsi:type="dcterms:W3CDTF">2016-04-19T14:13:44Z</dcterms:created>
  <dcterms:modified xsi:type="dcterms:W3CDTF">2025-07-31T09:12:28Z</dcterms:modified>
</cp:coreProperties>
</file>