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bibliotecasmedellin-my.sharepoint.com/personal/juridica5_bpp_gov_co/Documents/COMPARTIDA BPP/SUBCARPETA G CONTRACTUAL 2025/1 SBPM/Recarga y adquisición de extintores - segundo semestre/"/>
    </mc:Choice>
  </mc:AlternateContent>
  <xr:revisionPtr revIDLastSave="685" documentId="13_ncr:1_{75B5E31B-13B3-4039-BC56-37780767B645}" xr6:coauthVersionLast="47" xr6:coauthVersionMax="47" xr10:uidLastSave="{BFF12002-554A-4938-B3F9-61B0E02DE934}"/>
  <bookViews>
    <workbookView xWindow="-120" yWindow="-120" windowWidth="29040" windowHeight="15720" xr2:uid="{00000000-000D-0000-FFFF-FFFF00000000}"/>
  </bookViews>
  <sheets>
    <sheet name="ESTUDIO DE MERCADO" sheetId="1" r:id="rId1"/>
    <sheet name="ESPECIFICACIONES" sheetId="3" r:id="rId2"/>
    <sheet name="FORMATO 2" sheetId="4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52" i="1" l="1"/>
  <c r="E52" i="1"/>
  <c r="E10" i="1"/>
  <c r="I52" i="1"/>
  <c r="H52" i="1"/>
  <c r="F52" i="4" l="1"/>
  <c r="E52" i="4"/>
  <c r="G7" i="4"/>
  <c r="G8" i="4"/>
  <c r="G9" i="4"/>
  <c r="G10" i="4"/>
  <c r="G11" i="4"/>
  <c r="G12" i="4"/>
  <c r="G13" i="4"/>
  <c r="G14" i="4"/>
  <c r="G15" i="4"/>
  <c r="G16" i="4"/>
  <c r="G17" i="4"/>
  <c r="G18" i="4"/>
  <c r="G19" i="4"/>
  <c r="G20" i="4"/>
  <c r="G21" i="4"/>
  <c r="G22" i="4"/>
  <c r="G23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4" i="4"/>
  <c r="G45" i="4"/>
  <c r="G46" i="4"/>
  <c r="G47" i="4"/>
  <c r="G48" i="4"/>
  <c r="G49" i="4"/>
  <c r="G50" i="4"/>
  <c r="G6" i="4"/>
  <c r="G52" i="4" l="1"/>
  <c r="E50" i="1"/>
  <c r="E49" i="1"/>
  <c r="E48" i="1"/>
  <c r="E47" i="1"/>
  <c r="E46" i="1"/>
  <c r="E45" i="1"/>
  <c r="E44" i="1"/>
  <c r="E43" i="1"/>
  <c r="E42" i="1"/>
  <c r="E41" i="1"/>
  <c r="E40" i="1"/>
  <c r="E39" i="1"/>
  <c r="E38" i="1"/>
  <c r="E37" i="1"/>
  <c r="E36" i="1"/>
  <c r="E35" i="1"/>
  <c r="E34" i="1"/>
  <c r="E33" i="1"/>
  <c r="E32" i="1"/>
  <c r="E31" i="1"/>
  <c r="E30" i="1"/>
  <c r="E29" i="1"/>
  <c r="E28" i="1"/>
  <c r="E27" i="1"/>
  <c r="E26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9" i="1"/>
  <c r="E8" i="1"/>
  <c r="E7" i="1"/>
  <c r="E6" i="1"/>
  <c r="E51" i="3" l="1"/>
  <c r="E52" i="3" l="1"/>
  <c r="E53" i="3" s="1"/>
</calcChain>
</file>

<file path=xl/sharedStrings.xml><?xml version="1.0" encoding="utf-8"?>
<sst xmlns="http://schemas.openxmlformats.org/spreadsheetml/2006/main" count="171" uniqueCount="73">
  <si>
    <t>ESTUDIO DE MERCADO</t>
  </si>
  <si>
    <t>Objeto: "Servicio de mantenimiento, recarga y suministro de extintores, señalización y elementos para extinción de incendios para la 
Biblioteca Pública Piloto de Medellín para América Latina y los proyectos que ejecuta"</t>
  </si>
  <si>
    <t xml:space="preserve">Item </t>
  </si>
  <si>
    <t>DESCRIPCION</t>
  </si>
  <si>
    <t>CANTIDAD</t>
  </si>
  <si>
    <t>VALOR UNITARIO PROMEDIO IVA INCLUIDO</t>
  </si>
  <si>
    <t>COTI 1</t>
  </si>
  <si>
    <t>COTI 2</t>
  </si>
  <si>
    <t>COTI 3</t>
  </si>
  <si>
    <t>LINK1</t>
  </si>
  <si>
    <t>Recarga extintor de agua a presión de 2.5 gl</t>
  </si>
  <si>
    <t xml:space="preserve">Recarga extintor de polvo ABC de 5 lb </t>
  </si>
  <si>
    <t>Recarga extintor de polvo ABC de 10 lb</t>
  </si>
  <si>
    <t>Recarga extintor de polvo ABC de 20 lb</t>
  </si>
  <si>
    <t>Recarga extintor de solkaflan de 4 kg</t>
  </si>
  <si>
    <t>https://www.provesi.com.co/extintores-y-accesorios/1118-extintor-solkaflam-3700-gms-agente-limpio.html?srsltid=AfmBOopgSKj_mFFfytm5cwC5la9oPthoQ199ScC48gAeyDvwBLd36AIp</t>
  </si>
  <si>
    <t>Recarga extintor de co2 de 5 lb</t>
  </si>
  <si>
    <t xml:space="preserve">Recarga extintor de co2 de 10 lb </t>
  </si>
  <si>
    <t xml:space="preserve">Recarga extintor de co2 de 15 lb </t>
  </si>
  <si>
    <t xml:space="preserve">Recarga extintor de co2 de 20 lb </t>
  </si>
  <si>
    <t xml:space="preserve">Revisión extintor de co2 de 5 lb </t>
  </si>
  <si>
    <t xml:space="preserve">Revisión extintor de co2 de 10 lb </t>
  </si>
  <si>
    <t xml:space="preserve">Revisión extintor de co2 de 15 lb </t>
  </si>
  <si>
    <t xml:space="preserve">Revisión extintor de co2 de 20 lb </t>
  </si>
  <si>
    <t>Revisión extintor tipo K</t>
  </si>
  <si>
    <t>Revisión extintor de solkaflan de 4 kg</t>
  </si>
  <si>
    <t>https://www.cedicol.com.co/producto/revision-y-o-mantenemiento-extintor-solkaflam-pqs-co2-h2o/?srsltid=ARcRdnrDkT_KKwtV7lr4xJvP1O68z_z__Y431CF-AKliIP33tX_lxjN4</t>
  </si>
  <si>
    <t xml:space="preserve">valvulas para extintores </t>
  </si>
  <si>
    <t>manómetros para extintores</t>
  </si>
  <si>
    <t xml:space="preserve">mangueras para extintores </t>
  </si>
  <si>
    <t xml:space="preserve">SUMINISTRO DE EXTINTORES Y ELEMENTOS ASOCIADOS </t>
  </si>
  <si>
    <t xml:space="preserve">Extintor de polvo ABC de 5 lb </t>
  </si>
  <si>
    <t>Extintor de polvo ABC de 10 lb</t>
  </si>
  <si>
    <t>Extintor de polvo ABC de 20 lb</t>
  </si>
  <si>
    <t>Extintor de agua a presión de 2.5 gl en acero inoxidable</t>
  </si>
  <si>
    <t>Extintor de co2 de 5 lb</t>
  </si>
  <si>
    <t>Extintor de co2 de 10 lb</t>
  </si>
  <si>
    <t>Extintor de co2 de 15 lb</t>
  </si>
  <si>
    <t xml:space="preserve">Soporte de pared para extintor </t>
  </si>
  <si>
    <t>llave spaner para gabinete</t>
  </si>
  <si>
    <t>manguera 100 ft para gabinete extintor</t>
  </si>
  <si>
    <t>pitón policarbonato para manguera</t>
  </si>
  <si>
    <t>Soporte de piso para extintor 10 lb</t>
  </si>
  <si>
    <t>Soporte de piso para extintor 20 lb</t>
  </si>
  <si>
    <t xml:space="preserve">Hacha para Gabinete contra incendios </t>
  </si>
  <si>
    <t>Acrilico para Gabinete 77*77</t>
  </si>
  <si>
    <t>Chapa para Gabinete</t>
  </si>
  <si>
    <t>Señalética extintor CO2</t>
  </si>
  <si>
    <t>Señalética extintor MULTIPROPOSITO</t>
  </si>
  <si>
    <t>Señalética extintor AGUA</t>
  </si>
  <si>
    <t>Señalética botiquín</t>
  </si>
  <si>
    <t>Señalética silla de ruedas</t>
  </si>
  <si>
    <t>Señalética Espacio Libre de Humo de Tabaco</t>
  </si>
  <si>
    <t>Señalética Camilla de Emergencia</t>
  </si>
  <si>
    <t>Traje antifluído Desechable con gorro y cubre botas Talla L</t>
  </si>
  <si>
    <t>https://www.ortopedicosfuturo.com/traje-bioseguridad-polietileno-talla-lxl-22802287/p?srsltid=AfmBOooCCB4RaAcjSCns262lDh1jspoT-Ov0vjBAEecy5Id_gMECkgMN</t>
  </si>
  <si>
    <t>Traje antifluído Desechable con gorro y cubre botas Talla XL</t>
  </si>
  <si>
    <t>TOTAL</t>
  </si>
  <si>
    <t>ESPECIFICACIONES</t>
  </si>
  <si>
    <t>Objeto: "Servicio de mantenimiento, recarga y suministro de extintores, señalización y elementos para extinción de incendios para la Biblioteca Pública Piloto de Medellín para América Latina y los proyectos que ejecuta"</t>
  </si>
  <si>
    <t xml:space="preserve">VALOR UNITARIO PROMEDIO </t>
  </si>
  <si>
    <t xml:space="preserve">SUBTOTAL </t>
  </si>
  <si>
    <t>IVA 19%</t>
  </si>
  <si>
    <t>ESPECIFICACIONES TÉCNICAS</t>
  </si>
  <si>
    <t>Recarga y adquisición de extintores: se debe recargar el elemento (extintor) con el producto propio de su uso, conforme las especificaciones brindadas en su etiqueta, suministrando la información de día de carga y fecha de la próxima recarga, así como también en la proporción apropiada para la botella (extintor) según las aplicaciones técnicas del producto</t>
  </si>
  <si>
    <t>Se deben realizar pruebas de presión y caudales, dichas pruebas deben ejecutarse con los equipos adecuados como pirómetros y manómetros.</t>
  </si>
  <si>
    <t>Los productos deben responder a las normas colombianas vigentes, de salud, seguridad industrial e impacto ambiental.</t>
  </si>
  <si>
    <t xml:space="preserve">El presente proyecto no genera ningún tipo de impacto ambiental importante hacia el exterior ni al interior de las edificaciones. </t>
  </si>
  <si>
    <t xml:space="preserve">Se deben tener en cuenta las Normas Técnicas que se requieran para este tipo de trabajos. </t>
  </si>
  <si>
    <t>FORMATO ECONOMICO</t>
  </si>
  <si>
    <t>VALOR SIN IVA</t>
  </si>
  <si>
    <t>VALOR DEL IVA</t>
  </si>
  <si>
    <t>VALOR TOTAL IVA INCLUIDO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</si>
</sst>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#,##0"/>
    <numFmt numFmtId="165" formatCode="[$$-240A]#,##0;[Red][$$-240A]#,##0"/>
  </numFmts>
  <fonts count="17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2"/>
      <color rgb="FF002060"/>
      <name val="BatangChe"/>
      <family val="3"/>
    </font>
    <font>
      <b/>
      <sz val="10"/>
      <color theme="1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sz val="11"/>
      <name val="Calibri"/>
      <family val="2"/>
      <scheme val="minor"/>
    </font>
    <font>
      <b/>
      <sz val="12"/>
      <name val="Arial"/>
      <family val="2"/>
    </font>
    <font>
      <b/>
      <sz val="12"/>
      <name val="BatangChe"/>
      <family val="3"/>
    </font>
    <font>
      <sz val="8"/>
      <name val="Calibri"/>
      <family val="2"/>
      <scheme val="minor"/>
    </font>
    <font>
      <sz val="12"/>
      <color rgb="FF000000"/>
      <name val="Arial"/>
      <family val="2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Arial"/>
      <family val="2"/>
    </font>
    <font>
      <b/>
      <sz val="20"/>
      <color theme="1"/>
      <name val="Arial"/>
      <family val="2"/>
    </font>
    <font>
      <b/>
      <sz val="16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2" fillId="0" borderId="0" applyNumberFormat="0" applyFill="0" applyBorder="0" applyAlignment="0" applyProtection="0"/>
  </cellStyleXfs>
  <cellXfs count="96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justify" vertical="center" wrapText="1"/>
    </xf>
    <xf numFmtId="0" fontId="1" fillId="2" borderId="1" xfId="0" applyFont="1" applyFill="1" applyBorder="1" applyAlignment="1">
      <alignment horizontal="center"/>
    </xf>
    <xf numFmtId="0" fontId="2" fillId="2" borderId="1" xfId="0" applyFont="1" applyFill="1" applyBorder="1"/>
    <xf numFmtId="0" fontId="4" fillId="3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/>
    </xf>
    <xf numFmtId="0" fontId="5" fillId="2" borderId="1" xfId="0" applyFont="1" applyFill="1" applyBorder="1"/>
    <xf numFmtId="164" fontId="5" fillId="0" borderId="1" xfId="0" applyNumberFormat="1" applyFont="1" applyBorder="1" applyAlignment="1">
      <alignment horizontal="right" vertical="center" wrapText="1"/>
    </xf>
    <xf numFmtId="0" fontId="8" fillId="0" borderId="1" xfId="0" applyFont="1" applyBorder="1" applyAlignment="1">
      <alignment horizontal="center" vertical="center" wrapText="1"/>
    </xf>
    <xf numFmtId="165" fontId="5" fillId="0" borderId="1" xfId="0" applyNumberFormat="1" applyFont="1" applyBorder="1" applyAlignment="1">
      <alignment horizontal="right" vertical="center" wrapText="1"/>
    </xf>
    <xf numFmtId="0" fontId="11" fillId="4" borderId="1" xfId="0" applyFont="1" applyFill="1" applyBorder="1" applyAlignment="1">
      <alignment vertical="center"/>
    </xf>
    <xf numFmtId="0" fontId="1" fillId="3" borderId="1" xfId="0" applyFont="1" applyFill="1" applyBorder="1" applyAlignment="1">
      <alignment horizontal="center"/>
    </xf>
    <xf numFmtId="0" fontId="11" fillId="4" borderId="1" xfId="0" applyFont="1" applyFill="1" applyBorder="1" applyAlignment="1">
      <alignment horizontal="justify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164" fontId="5" fillId="0" borderId="22" xfId="0" applyNumberFormat="1" applyFont="1" applyBorder="1" applyAlignment="1">
      <alignment horizontal="right" vertical="center" wrapText="1"/>
    </xf>
    <xf numFmtId="0" fontId="0" fillId="3" borderId="21" xfId="0" applyFill="1" applyBorder="1"/>
    <xf numFmtId="0" fontId="11" fillId="0" borderId="21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/>
    </xf>
    <xf numFmtId="0" fontId="0" fillId="2" borderId="5" xfId="0" applyFill="1" applyBorder="1"/>
    <xf numFmtId="0" fontId="1" fillId="2" borderId="6" xfId="0" applyFont="1" applyFill="1" applyBorder="1" applyAlignment="1">
      <alignment horizontal="center"/>
    </xf>
    <xf numFmtId="0" fontId="4" fillId="0" borderId="6" xfId="0" applyFont="1" applyBorder="1" applyAlignment="1">
      <alignment horizontal="left"/>
    </xf>
    <xf numFmtId="164" fontId="5" fillId="0" borderId="7" xfId="0" applyNumberFormat="1" applyFont="1" applyBorder="1" applyAlignment="1">
      <alignment horizontal="right" vertical="center" wrapText="1"/>
    </xf>
    <xf numFmtId="0" fontId="6" fillId="3" borderId="3" xfId="0" applyFont="1" applyFill="1" applyBorder="1" applyAlignment="1">
      <alignment horizontal="center" vertical="center" wrapText="1"/>
    </xf>
    <xf numFmtId="164" fontId="5" fillId="0" borderId="6" xfId="0" applyNumberFormat="1" applyFont="1" applyBorder="1" applyAlignment="1">
      <alignment horizontal="right" vertical="center" wrapText="1"/>
    </xf>
    <xf numFmtId="0" fontId="6" fillId="3" borderId="22" xfId="0" applyFont="1" applyFill="1" applyBorder="1" applyAlignment="1">
      <alignment horizontal="center" vertical="center" wrapText="1"/>
    </xf>
    <xf numFmtId="164" fontId="5" fillId="0" borderId="22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/>
    </xf>
    <xf numFmtId="164" fontId="12" fillId="0" borderId="22" xfId="1" applyNumberFormat="1" applyBorder="1" applyAlignment="1">
      <alignment horizontal="left" vertical="center" wrapText="1"/>
    </xf>
    <xf numFmtId="0" fontId="2" fillId="0" borderId="11" xfId="0" applyFont="1" applyBorder="1" applyAlignment="1">
      <alignment horizontal="center"/>
    </xf>
    <xf numFmtId="0" fontId="1" fillId="2" borderId="12" xfId="0" applyFont="1" applyFill="1" applyBorder="1" applyAlignment="1">
      <alignment horizontal="center"/>
    </xf>
    <xf numFmtId="0" fontId="4" fillId="0" borderId="12" xfId="0" applyFont="1" applyBorder="1" applyAlignment="1">
      <alignment horizontal="left"/>
    </xf>
    <xf numFmtId="164" fontId="5" fillId="0" borderId="13" xfId="0" applyNumberFormat="1" applyFont="1" applyBorder="1" applyAlignment="1">
      <alignment horizontal="right" vertical="center" wrapText="1"/>
    </xf>
    <xf numFmtId="0" fontId="2" fillId="0" borderId="25" xfId="0" applyFont="1" applyBorder="1" applyAlignment="1">
      <alignment horizontal="center"/>
    </xf>
    <xf numFmtId="0" fontId="5" fillId="2" borderId="14" xfId="0" applyFont="1" applyFill="1" applyBorder="1"/>
    <xf numFmtId="0" fontId="2" fillId="0" borderId="14" xfId="0" applyFont="1" applyBorder="1" applyAlignment="1">
      <alignment horizontal="center"/>
    </xf>
    <xf numFmtId="164" fontId="5" fillId="0" borderId="14" xfId="0" applyNumberFormat="1" applyFont="1" applyBorder="1" applyAlignment="1">
      <alignment horizontal="right" vertical="center" wrapText="1"/>
    </xf>
    <xf numFmtId="164" fontId="5" fillId="0" borderId="26" xfId="0" applyNumberFormat="1" applyFont="1" applyBorder="1" applyAlignment="1">
      <alignment horizontal="right" vertical="center" wrapText="1"/>
    </xf>
    <xf numFmtId="0" fontId="7" fillId="0" borderId="1" xfId="0" applyFont="1" applyBorder="1"/>
    <xf numFmtId="0" fontId="9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left"/>
    </xf>
    <xf numFmtId="0" fontId="3" fillId="2" borderId="22" xfId="0" applyFont="1" applyFill="1" applyBorder="1" applyAlignment="1">
      <alignment horizontal="left"/>
    </xf>
    <xf numFmtId="0" fontId="12" fillId="0" borderId="22" xfId="1" applyBorder="1" applyAlignment="1">
      <alignment horizontal="center" vertical="center" wrapText="1"/>
    </xf>
    <xf numFmtId="0" fontId="2" fillId="0" borderId="6" xfId="0" applyFont="1" applyBorder="1" applyAlignment="1">
      <alignment horizontal="center"/>
    </xf>
    <xf numFmtId="0" fontId="12" fillId="0" borderId="7" xfId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vertical="center" wrapText="1"/>
    </xf>
    <xf numFmtId="0" fontId="0" fillId="3" borderId="21" xfId="0" applyFill="1" applyBorder="1" applyAlignment="1">
      <alignment wrapText="1"/>
    </xf>
    <xf numFmtId="0" fontId="1" fillId="3" borderId="1" xfId="0" applyFont="1" applyFill="1" applyBorder="1" applyAlignment="1">
      <alignment horizontal="center" vertical="center" wrapText="1"/>
    </xf>
    <xf numFmtId="0" fontId="11" fillId="0" borderId="21" xfId="0" applyFont="1" applyBorder="1" applyAlignment="1">
      <alignment horizontal="center" vertical="center" wrapText="1"/>
    </xf>
    <xf numFmtId="0" fontId="11" fillId="4" borderId="1" xfId="0" applyFont="1" applyFill="1" applyBorder="1" applyAlignment="1">
      <alignment vertical="center" wrapText="1"/>
    </xf>
    <xf numFmtId="0" fontId="11" fillId="0" borderId="5" xfId="0" applyFont="1" applyBorder="1" applyAlignment="1">
      <alignment horizontal="center" vertical="center" wrapText="1"/>
    </xf>
    <xf numFmtId="0" fontId="5" fillId="2" borderId="6" xfId="0" applyFont="1" applyFill="1" applyBorder="1" applyAlignment="1">
      <alignment vertical="center" wrapText="1"/>
    </xf>
    <xf numFmtId="164" fontId="8" fillId="0" borderId="12" xfId="0" applyNumberFormat="1" applyFont="1" applyBorder="1" applyAlignment="1">
      <alignment horizontal="right" vertical="center" wrapText="1"/>
    </xf>
    <xf numFmtId="164" fontId="16" fillId="5" borderId="12" xfId="0" applyNumberFormat="1" applyFont="1" applyFill="1" applyBorder="1" applyAlignment="1">
      <alignment horizontal="right" vertical="center" wrapText="1"/>
    </xf>
    <xf numFmtId="0" fontId="15" fillId="0" borderId="8" xfId="0" applyFont="1" applyBorder="1" applyAlignment="1">
      <alignment horizontal="center"/>
    </xf>
    <xf numFmtId="0" fontId="15" fillId="0" borderId="9" xfId="0" applyFont="1" applyBorder="1" applyAlignment="1">
      <alignment horizontal="center"/>
    </xf>
    <xf numFmtId="0" fontId="15" fillId="0" borderId="19" xfId="0" applyFont="1" applyBorder="1" applyAlignment="1">
      <alignment horizontal="center"/>
    </xf>
    <xf numFmtId="0" fontId="15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 wrapText="1"/>
    </xf>
    <xf numFmtId="0" fontId="1" fillId="0" borderId="12" xfId="0" applyFont="1" applyBorder="1" applyAlignment="1">
      <alignment horizontal="center" wrapText="1"/>
    </xf>
    <xf numFmtId="0" fontId="1" fillId="0" borderId="20" xfId="0" applyFont="1" applyBorder="1" applyAlignment="1">
      <alignment horizontal="center" wrapText="1"/>
    </xf>
    <xf numFmtId="0" fontId="1" fillId="0" borderId="13" xfId="0" applyFont="1" applyBorder="1" applyAlignment="1">
      <alignment horizontal="center" wrapText="1"/>
    </xf>
    <xf numFmtId="0" fontId="1" fillId="0" borderId="23" xfId="0" applyFont="1" applyBorder="1" applyAlignment="1">
      <alignment horizontal="center" wrapText="1"/>
    </xf>
    <xf numFmtId="0" fontId="1" fillId="0" borderId="15" xfId="0" applyFont="1" applyBorder="1" applyAlignment="1">
      <alignment horizontal="center" wrapText="1"/>
    </xf>
    <xf numFmtId="0" fontId="1" fillId="0" borderId="24" xfId="0" applyFont="1" applyBorder="1" applyAlignment="1">
      <alignment horizontal="center" wrapText="1"/>
    </xf>
    <xf numFmtId="0" fontId="7" fillId="0" borderId="9" xfId="0" applyFont="1" applyBorder="1" applyAlignment="1">
      <alignment horizontal="center"/>
    </xf>
    <xf numFmtId="0" fontId="7" fillId="0" borderId="14" xfId="0" applyFont="1" applyBorder="1" applyAlignment="1">
      <alignment horizontal="center"/>
    </xf>
    <xf numFmtId="0" fontId="7" fillId="0" borderId="27" xfId="0" applyFont="1" applyBorder="1" applyAlignment="1">
      <alignment horizontal="center"/>
    </xf>
    <xf numFmtId="0" fontId="0" fillId="0" borderId="1" xfId="0" applyBorder="1" applyAlignment="1">
      <alignment horizontal="left" wrapText="1"/>
    </xf>
    <xf numFmtId="0" fontId="14" fillId="0" borderId="8" xfId="0" applyFont="1" applyBorder="1" applyAlignment="1">
      <alignment horizontal="center"/>
    </xf>
    <xf numFmtId="0" fontId="14" fillId="0" borderId="9" xfId="0" applyFont="1" applyBorder="1" applyAlignment="1">
      <alignment horizontal="center"/>
    </xf>
    <xf numFmtId="0" fontId="14" fillId="0" borderId="10" xfId="0" applyFont="1" applyBorder="1" applyAlignment="1">
      <alignment horizontal="center"/>
    </xf>
    <xf numFmtId="0" fontId="13" fillId="0" borderId="1" xfId="0" applyFont="1" applyBorder="1" applyAlignment="1">
      <alignment horizontal="center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4" fillId="0" borderId="16" xfId="0" applyFont="1" applyBorder="1" applyAlignment="1">
      <alignment horizontal="center"/>
    </xf>
    <xf numFmtId="0" fontId="14" fillId="0" borderId="17" xfId="0" applyFont="1" applyBorder="1" applyAlignment="1">
      <alignment horizontal="center"/>
    </xf>
    <xf numFmtId="0" fontId="14" fillId="0" borderId="18" xfId="0" applyFont="1" applyBorder="1" applyAlignment="1">
      <alignment horizontal="center"/>
    </xf>
    <xf numFmtId="0" fontId="2" fillId="0" borderId="16" xfId="0" applyFont="1" applyBorder="1" applyAlignment="1">
      <alignment horizontal="center" wrapText="1"/>
    </xf>
    <xf numFmtId="0" fontId="2" fillId="0" borderId="17" xfId="0" applyFont="1" applyBorder="1" applyAlignment="1">
      <alignment horizontal="center" wrapText="1"/>
    </xf>
    <xf numFmtId="0" fontId="2" fillId="0" borderId="18" xfId="0" applyFont="1" applyBorder="1" applyAlignment="1">
      <alignment horizont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ortopedicosfuturo.com/traje-bioseguridad-polietileno-talla-lxl-22802287/p?srsltid=AfmBOooCCB4RaAcjSCns262lDh1jspoT-Ov0vjBAEecy5Id_gMECkgMN" TargetMode="External"/><Relationship Id="rId2" Type="http://schemas.openxmlformats.org/officeDocument/2006/relationships/hyperlink" Target="https://www.cedicol.com.co/producto/revision-y-o-mantenemiento-extintor-solkaflam-pqs-co2-h2o/?srsltid=ARcRdnrDkT_KKwtV7lr4xJvP1O68z_z__Y431CF-AKliIP33tX_lxjN4" TargetMode="External"/><Relationship Id="rId1" Type="http://schemas.openxmlformats.org/officeDocument/2006/relationships/hyperlink" Target="https://www.provesi.com.co/extintores-y-accesorios/1118-extintor-solkaflam-3700-gms-agente-limpio.html?srsltid=AfmBOopgSKj_mFFfytm5cwC5la9oPthoQ199ScC48gAeyDvwBLd36AIp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www.ortopedicosfuturo.com/traje-bioseguridad-polietileno-talla-lxl-22802287/p?srsltid=AfmBOooCCB4RaAcjSCns262lDh1jspoT-Ov0vjBAEecy5Id_gMECkgMN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J52"/>
  <sheetViews>
    <sheetView tabSelected="1" zoomScale="85" zoomScaleNormal="85" workbookViewId="0">
      <selection activeCell="G53" sqref="G53"/>
    </sheetView>
  </sheetViews>
  <sheetFormatPr baseColWidth="10" defaultColWidth="11.42578125" defaultRowHeight="15" x14ac:dyDescent="0.25"/>
  <cols>
    <col min="3" max="3" width="49.42578125" customWidth="1"/>
    <col min="4" max="4" width="13.140625" customWidth="1"/>
    <col min="5" max="5" width="17.5703125" customWidth="1"/>
    <col min="6" max="6" width="4.28515625" customWidth="1"/>
    <col min="7" max="7" width="14.5703125" customWidth="1"/>
    <col min="8" max="8" width="13.140625" customWidth="1"/>
    <col min="9" max="9" width="14.28515625" customWidth="1"/>
    <col min="10" max="10" width="27.85546875" customWidth="1"/>
  </cols>
  <sheetData>
    <row r="1" spans="2:10" ht="27" thickBot="1" x14ac:dyDescent="0.45">
      <c r="B1" s="65" t="s">
        <v>0</v>
      </c>
      <c r="C1" s="66"/>
      <c r="D1" s="66"/>
      <c r="E1" s="66"/>
      <c r="F1" s="66"/>
      <c r="G1" s="66"/>
      <c r="H1" s="66"/>
      <c r="I1" s="67"/>
      <c r="J1" s="68"/>
    </row>
    <row r="2" spans="2:10" ht="38.25" customHeight="1" thickBot="1" x14ac:dyDescent="0.3">
      <c r="B2" s="69" t="s">
        <v>1</v>
      </c>
      <c r="C2" s="70"/>
      <c r="D2" s="70"/>
      <c r="E2" s="70"/>
      <c r="F2" s="70"/>
      <c r="G2" s="70"/>
      <c r="H2" s="70"/>
      <c r="I2" s="71"/>
      <c r="J2" s="72"/>
    </row>
    <row r="3" spans="2:10" ht="15.75" customHeight="1" thickBot="1" x14ac:dyDescent="0.3">
      <c r="B3" s="73"/>
      <c r="C3" s="74"/>
      <c r="D3" s="74"/>
      <c r="E3" s="74"/>
      <c r="F3" s="74"/>
      <c r="G3" s="74"/>
      <c r="H3" s="74"/>
      <c r="I3" s="74"/>
      <c r="J3" s="75"/>
    </row>
    <row r="4" spans="2:10" ht="38.25" x14ac:dyDescent="0.25">
      <c r="B4" s="18" t="s">
        <v>2</v>
      </c>
      <c r="C4" s="19" t="s">
        <v>3</v>
      </c>
      <c r="D4" s="19" t="s">
        <v>4</v>
      </c>
      <c r="E4" s="32" t="s">
        <v>5</v>
      </c>
      <c r="F4" s="76"/>
      <c r="G4" s="32" t="s">
        <v>6</v>
      </c>
      <c r="H4" s="32" t="s">
        <v>7</v>
      </c>
      <c r="I4" s="32" t="s">
        <v>8</v>
      </c>
      <c r="J4" s="20" t="s">
        <v>9</v>
      </c>
    </row>
    <row r="5" spans="2:10" ht="15.75" x14ac:dyDescent="0.25">
      <c r="B5" s="21"/>
      <c r="C5" s="5"/>
      <c r="D5" s="1"/>
      <c r="E5" s="13"/>
      <c r="F5" s="77"/>
      <c r="G5" s="47"/>
      <c r="H5" s="48"/>
      <c r="I5" s="49"/>
      <c r="J5" s="50"/>
    </row>
    <row r="6" spans="2:10" x14ac:dyDescent="0.25">
      <c r="B6" s="23">
        <v>1</v>
      </c>
      <c r="C6" s="6" t="s">
        <v>10</v>
      </c>
      <c r="D6" s="2">
        <v>1</v>
      </c>
      <c r="E6" s="12">
        <f>+AVERAGE(G6:I6)</f>
        <v>24280</v>
      </c>
      <c r="F6" s="77"/>
      <c r="G6" s="12">
        <v>28560</v>
      </c>
      <c r="H6" s="12">
        <v>20000</v>
      </c>
      <c r="I6" s="12"/>
      <c r="J6" s="24"/>
    </row>
    <row r="7" spans="2:10" ht="15.75" x14ac:dyDescent="0.25">
      <c r="B7" s="23">
        <v>2</v>
      </c>
      <c r="C7" s="54" t="s">
        <v>11</v>
      </c>
      <c r="D7" s="3">
        <v>1</v>
      </c>
      <c r="E7" s="12">
        <f t="shared" ref="E7:E50" si="0">+AVERAGE(G7:I7)</f>
        <v>17520</v>
      </c>
      <c r="F7" s="77"/>
      <c r="G7" s="12">
        <v>19040</v>
      </c>
      <c r="H7" s="12">
        <v>16000</v>
      </c>
      <c r="I7" s="12"/>
      <c r="J7" s="24"/>
    </row>
    <row r="8" spans="2:10" ht="15.75" x14ac:dyDescent="0.25">
      <c r="B8" s="23">
        <v>3</v>
      </c>
      <c r="C8" s="6" t="s">
        <v>12</v>
      </c>
      <c r="D8" s="3">
        <v>1</v>
      </c>
      <c r="E8" s="12">
        <f t="shared" si="0"/>
        <v>24280</v>
      </c>
      <c r="F8" s="77"/>
      <c r="G8" s="12">
        <v>28560</v>
      </c>
      <c r="H8" s="12">
        <v>20000</v>
      </c>
      <c r="I8" s="12"/>
      <c r="J8" s="24"/>
    </row>
    <row r="9" spans="2:10" ht="15.75" x14ac:dyDescent="0.25">
      <c r="B9" s="23">
        <v>4</v>
      </c>
      <c r="C9" s="55" t="s">
        <v>13</v>
      </c>
      <c r="D9" s="3">
        <v>1</v>
      </c>
      <c r="E9" s="12">
        <f t="shared" si="0"/>
        <v>36540</v>
      </c>
      <c r="F9" s="77"/>
      <c r="G9" s="12">
        <v>38080</v>
      </c>
      <c r="H9" s="12">
        <v>35000</v>
      </c>
      <c r="I9" s="12"/>
      <c r="J9" s="24"/>
    </row>
    <row r="10" spans="2:10" ht="120" x14ac:dyDescent="0.25">
      <c r="B10" s="23">
        <v>5</v>
      </c>
      <c r="C10" s="6" t="s">
        <v>14</v>
      </c>
      <c r="D10" s="3">
        <v>1</v>
      </c>
      <c r="E10" s="12">
        <f>+AVERAGE(G10:I10)</f>
        <v>186950</v>
      </c>
      <c r="F10" s="77"/>
      <c r="G10" s="12"/>
      <c r="H10" s="12">
        <v>190000</v>
      </c>
      <c r="I10" s="12">
        <v>183900</v>
      </c>
      <c r="J10" s="37" t="s">
        <v>15</v>
      </c>
    </row>
    <row r="11" spans="2:10" ht="15.75" x14ac:dyDescent="0.25">
      <c r="B11" s="23">
        <v>6</v>
      </c>
      <c r="C11" s="56" t="s">
        <v>16</v>
      </c>
      <c r="D11" s="3">
        <v>1</v>
      </c>
      <c r="E11" s="12">
        <f t="shared" si="0"/>
        <v>50050</v>
      </c>
      <c r="F11" s="77"/>
      <c r="G11" s="12">
        <v>47600</v>
      </c>
      <c r="H11" s="12">
        <v>52500</v>
      </c>
      <c r="I11" s="12"/>
      <c r="J11" s="24"/>
    </row>
    <row r="12" spans="2:10" ht="15.75" x14ac:dyDescent="0.25">
      <c r="B12" s="23">
        <v>7</v>
      </c>
      <c r="C12" s="6" t="s">
        <v>17</v>
      </c>
      <c r="D12" s="3">
        <v>1</v>
      </c>
      <c r="E12" s="12">
        <f t="shared" si="0"/>
        <v>100100</v>
      </c>
      <c r="F12" s="77"/>
      <c r="G12" s="12">
        <v>95200</v>
      </c>
      <c r="H12" s="12">
        <v>105000</v>
      </c>
      <c r="I12" s="12"/>
      <c r="J12" s="24"/>
    </row>
    <row r="13" spans="2:10" ht="15.75" x14ac:dyDescent="0.25">
      <c r="B13" s="23">
        <v>8</v>
      </c>
      <c r="C13" s="6" t="s">
        <v>18</v>
      </c>
      <c r="D13" s="3">
        <v>1</v>
      </c>
      <c r="E13" s="12">
        <f t="shared" si="0"/>
        <v>93030</v>
      </c>
      <c r="F13" s="77"/>
      <c r="G13" s="12">
        <v>28560</v>
      </c>
      <c r="H13" s="12">
        <v>157500</v>
      </c>
      <c r="I13" s="12"/>
      <c r="J13" s="24"/>
    </row>
    <row r="14" spans="2:10" ht="15.75" x14ac:dyDescent="0.25">
      <c r="B14" s="23">
        <v>9</v>
      </c>
      <c r="C14" s="6" t="s">
        <v>19</v>
      </c>
      <c r="D14" s="3">
        <v>1</v>
      </c>
      <c r="E14" s="12">
        <f t="shared" si="0"/>
        <v>200200</v>
      </c>
      <c r="F14" s="77"/>
      <c r="G14" s="12">
        <v>190400</v>
      </c>
      <c r="H14" s="12">
        <v>210000</v>
      </c>
      <c r="I14" s="12"/>
      <c r="J14" s="24"/>
    </row>
    <row r="15" spans="2:10" ht="15.75" x14ac:dyDescent="0.25">
      <c r="B15" s="23">
        <v>10</v>
      </c>
      <c r="C15" s="6" t="s">
        <v>20</v>
      </c>
      <c r="D15" s="3">
        <v>1</v>
      </c>
      <c r="E15" s="12">
        <f t="shared" si="0"/>
        <v>23090</v>
      </c>
      <c r="F15" s="77"/>
      <c r="G15" s="12">
        <v>26180</v>
      </c>
      <c r="H15" s="12">
        <v>20000</v>
      </c>
      <c r="I15" s="12"/>
      <c r="J15" s="24"/>
    </row>
    <row r="16" spans="2:10" ht="15.75" x14ac:dyDescent="0.25">
      <c r="B16" s="23">
        <v>11</v>
      </c>
      <c r="C16" s="6" t="s">
        <v>21</v>
      </c>
      <c r="D16" s="3">
        <v>1</v>
      </c>
      <c r="E16" s="12">
        <f t="shared" si="0"/>
        <v>30590</v>
      </c>
      <c r="F16" s="77"/>
      <c r="G16" s="12">
        <v>26180</v>
      </c>
      <c r="H16" s="12">
        <v>35000</v>
      </c>
      <c r="I16" s="12"/>
      <c r="J16" s="24"/>
    </row>
    <row r="17" spans="2:10" ht="15.75" x14ac:dyDescent="0.25">
      <c r="B17" s="23">
        <v>12</v>
      </c>
      <c r="C17" s="6" t="s">
        <v>22</v>
      </c>
      <c r="D17" s="3">
        <v>1</v>
      </c>
      <c r="E17" s="12">
        <f t="shared" si="0"/>
        <v>165775</v>
      </c>
      <c r="F17" s="77"/>
      <c r="G17" s="12">
        <v>291550</v>
      </c>
      <c r="H17" s="12">
        <v>40000</v>
      </c>
      <c r="I17" s="12"/>
      <c r="J17" s="24"/>
    </row>
    <row r="18" spans="2:10" ht="15.75" x14ac:dyDescent="0.25">
      <c r="B18" s="23">
        <v>13</v>
      </c>
      <c r="C18" s="6" t="s">
        <v>23</v>
      </c>
      <c r="D18" s="3">
        <v>1</v>
      </c>
      <c r="E18" s="12">
        <f t="shared" si="0"/>
        <v>41780</v>
      </c>
      <c r="F18" s="77"/>
      <c r="G18" s="12">
        <v>28560</v>
      </c>
      <c r="H18" s="12">
        <v>55000</v>
      </c>
      <c r="I18" s="12"/>
      <c r="J18" s="24"/>
    </row>
    <row r="19" spans="2:10" ht="15.75" x14ac:dyDescent="0.25">
      <c r="B19" s="23">
        <v>14</v>
      </c>
      <c r="C19" s="6" t="s">
        <v>24</v>
      </c>
      <c r="D19" s="3">
        <v>1</v>
      </c>
      <c r="E19" s="12">
        <f t="shared" si="0"/>
        <v>31780</v>
      </c>
      <c r="F19" s="77"/>
      <c r="G19" s="14">
        <v>28560</v>
      </c>
      <c r="H19" s="12">
        <v>35000</v>
      </c>
      <c r="I19" s="12"/>
      <c r="J19" s="24"/>
    </row>
    <row r="20" spans="2:10" ht="105" x14ac:dyDescent="0.25">
      <c r="B20" s="23">
        <v>15</v>
      </c>
      <c r="C20" s="6" t="s">
        <v>25</v>
      </c>
      <c r="D20" s="3">
        <v>1</v>
      </c>
      <c r="E20" s="12">
        <f t="shared" si="0"/>
        <v>39812.5</v>
      </c>
      <c r="F20" s="77"/>
      <c r="G20" s="14"/>
      <c r="H20" s="12">
        <v>35000</v>
      </c>
      <c r="I20" s="12">
        <v>44625</v>
      </c>
      <c r="J20" s="37" t="s">
        <v>26</v>
      </c>
    </row>
    <row r="21" spans="2:10" ht="15.75" x14ac:dyDescent="0.25">
      <c r="B21" s="23">
        <v>16</v>
      </c>
      <c r="C21" s="6" t="s">
        <v>27</v>
      </c>
      <c r="D21" s="3">
        <v>1</v>
      </c>
      <c r="E21" s="12">
        <f t="shared" si="0"/>
        <v>21792.5</v>
      </c>
      <c r="F21" s="77"/>
      <c r="G21" s="14">
        <v>25585</v>
      </c>
      <c r="H21" s="12">
        <v>18000</v>
      </c>
      <c r="I21" s="12"/>
      <c r="J21" s="24"/>
    </row>
    <row r="22" spans="2:10" ht="15.75" x14ac:dyDescent="0.25">
      <c r="B22" s="23">
        <v>17</v>
      </c>
      <c r="C22" s="6" t="s">
        <v>28</v>
      </c>
      <c r="D22" s="3">
        <v>1</v>
      </c>
      <c r="E22" s="12">
        <f t="shared" si="0"/>
        <v>9152.5</v>
      </c>
      <c r="F22" s="77"/>
      <c r="G22" s="14">
        <v>11305</v>
      </c>
      <c r="H22" s="12">
        <v>7000</v>
      </c>
      <c r="I22" s="12"/>
      <c r="J22" s="24"/>
    </row>
    <row r="23" spans="2:10" ht="15.75" x14ac:dyDescent="0.25">
      <c r="B23" s="23">
        <v>18</v>
      </c>
      <c r="C23" s="6" t="s">
        <v>29</v>
      </c>
      <c r="D23" s="3">
        <v>1</v>
      </c>
      <c r="E23" s="12">
        <f t="shared" si="0"/>
        <v>7070</v>
      </c>
      <c r="F23" s="77"/>
      <c r="G23" s="14">
        <v>7140</v>
      </c>
      <c r="H23" s="12">
        <v>7000</v>
      </c>
      <c r="I23" s="12"/>
      <c r="J23" s="24"/>
    </row>
    <row r="24" spans="2:10" ht="15.75" x14ac:dyDescent="0.25">
      <c r="B24" s="23"/>
      <c r="C24" s="6"/>
      <c r="D24" s="3"/>
      <c r="E24" s="12"/>
      <c r="F24" s="77"/>
      <c r="G24" s="14"/>
      <c r="H24" s="12"/>
      <c r="I24" s="12"/>
      <c r="J24" s="24"/>
    </row>
    <row r="25" spans="2:10" ht="31.5" x14ac:dyDescent="0.25">
      <c r="B25" s="57"/>
      <c r="C25" s="58" t="s">
        <v>30</v>
      </c>
      <c r="D25" s="3"/>
      <c r="E25" s="12"/>
      <c r="F25" s="77"/>
      <c r="G25" s="12"/>
      <c r="H25" s="12"/>
      <c r="I25" s="12"/>
      <c r="J25" s="24"/>
    </row>
    <row r="26" spans="2:10" ht="15.75" x14ac:dyDescent="0.25">
      <c r="B26" s="59">
        <v>19</v>
      </c>
      <c r="C26" s="60" t="s">
        <v>31</v>
      </c>
      <c r="D26" s="3">
        <v>1</v>
      </c>
      <c r="E26" s="12">
        <f t="shared" si="0"/>
        <v>38325</v>
      </c>
      <c r="F26" s="77"/>
      <c r="G26" s="12">
        <v>41650</v>
      </c>
      <c r="H26" s="12">
        <v>35000</v>
      </c>
      <c r="I26" s="12"/>
      <c r="J26" s="24"/>
    </row>
    <row r="27" spans="2:10" ht="15.75" x14ac:dyDescent="0.25">
      <c r="B27" s="59">
        <v>20</v>
      </c>
      <c r="C27" s="17" t="s">
        <v>32</v>
      </c>
      <c r="D27" s="3">
        <v>1</v>
      </c>
      <c r="E27" s="12">
        <f t="shared" si="0"/>
        <v>76175</v>
      </c>
      <c r="F27" s="77"/>
      <c r="G27" s="12">
        <v>77350</v>
      </c>
      <c r="H27" s="12">
        <v>75000</v>
      </c>
      <c r="I27" s="12"/>
      <c r="J27" s="24"/>
    </row>
    <row r="28" spans="2:10" ht="15.75" x14ac:dyDescent="0.25">
      <c r="B28" s="59">
        <v>21</v>
      </c>
      <c r="C28" s="60" t="s">
        <v>33</v>
      </c>
      <c r="D28" s="3">
        <v>1</v>
      </c>
      <c r="E28" s="12">
        <f t="shared" si="0"/>
        <v>96050</v>
      </c>
      <c r="F28" s="77"/>
      <c r="G28" s="12">
        <v>107100</v>
      </c>
      <c r="H28" s="12">
        <v>85000</v>
      </c>
      <c r="I28" s="12"/>
      <c r="J28" s="24"/>
    </row>
    <row r="29" spans="2:10" ht="30" x14ac:dyDescent="0.25">
      <c r="B29" s="59">
        <v>22</v>
      </c>
      <c r="C29" s="60" t="s">
        <v>34</v>
      </c>
      <c r="D29" s="3">
        <v>1</v>
      </c>
      <c r="E29" s="12">
        <f t="shared" si="0"/>
        <v>276850</v>
      </c>
      <c r="F29" s="77"/>
      <c r="G29" s="12">
        <v>273700</v>
      </c>
      <c r="H29" s="12">
        <v>280000</v>
      </c>
      <c r="I29" s="12"/>
      <c r="J29" s="24"/>
    </row>
    <row r="30" spans="2:10" ht="15.75" x14ac:dyDescent="0.25">
      <c r="B30" s="59">
        <v>23</v>
      </c>
      <c r="C30" s="60" t="s">
        <v>35</v>
      </c>
      <c r="D30" s="3">
        <v>1</v>
      </c>
      <c r="E30" s="12">
        <f t="shared" si="0"/>
        <v>267800</v>
      </c>
      <c r="F30" s="77"/>
      <c r="G30" s="12">
        <v>285600</v>
      </c>
      <c r="H30" s="12">
        <v>250000</v>
      </c>
      <c r="I30" s="12"/>
      <c r="J30" s="24"/>
    </row>
    <row r="31" spans="2:10" ht="15.75" x14ac:dyDescent="0.25">
      <c r="B31" s="59">
        <v>24</v>
      </c>
      <c r="C31" s="60" t="s">
        <v>36</v>
      </c>
      <c r="D31" s="3">
        <v>1</v>
      </c>
      <c r="E31" s="12">
        <f t="shared" si="0"/>
        <v>362300</v>
      </c>
      <c r="F31" s="77"/>
      <c r="G31" s="12">
        <v>404600</v>
      </c>
      <c r="H31" s="12">
        <v>320000</v>
      </c>
      <c r="I31" s="12"/>
      <c r="J31" s="24"/>
    </row>
    <row r="32" spans="2:10" ht="15.75" x14ac:dyDescent="0.25">
      <c r="B32" s="59">
        <v>25</v>
      </c>
      <c r="C32" s="60" t="s">
        <v>37</v>
      </c>
      <c r="D32" s="3">
        <v>1</v>
      </c>
      <c r="E32" s="12">
        <f t="shared" si="0"/>
        <v>439900</v>
      </c>
      <c r="F32" s="77"/>
      <c r="G32" s="12">
        <v>499800</v>
      </c>
      <c r="H32" s="12">
        <v>380000</v>
      </c>
      <c r="I32" s="12"/>
      <c r="J32" s="24"/>
    </row>
    <row r="33" spans="2:10" ht="15.75" x14ac:dyDescent="0.25">
      <c r="B33" s="59">
        <v>26</v>
      </c>
      <c r="C33" s="60" t="s">
        <v>38</v>
      </c>
      <c r="D33" s="3">
        <v>1</v>
      </c>
      <c r="E33" s="12">
        <f t="shared" si="0"/>
        <v>7070</v>
      </c>
      <c r="F33" s="77"/>
      <c r="G33" s="12">
        <v>7140</v>
      </c>
      <c r="H33" s="12">
        <v>7000</v>
      </c>
      <c r="I33" s="12"/>
      <c r="J33" s="24"/>
    </row>
    <row r="34" spans="2:10" ht="15.75" x14ac:dyDescent="0.25">
      <c r="B34" s="59">
        <v>27</v>
      </c>
      <c r="C34" s="60" t="s">
        <v>39</v>
      </c>
      <c r="D34" s="3">
        <v>1</v>
      </c>
      <c r="E34" s="12">
        <f t="shared" si="0"/>
        <v>30292.5</v>
      </c>
      <c r="F34" s="77"/>
      <c r="G34" s="12">
        <v>25585</v>
      </c>
      <c r="H34" s="12">
        <v>35000</v>
      </c>
      <c r="I34" s="12"/>
      <c r="J34" s="24"/>
    </row>
    <row r="35" spans="2:10" ht="15.75" x14ac:dyDescent="0.25">
      <c r="B35" s="59">
        <v>28</v>
      </c>
      <c r="C35" s="60" t="s">
        <v>40</v>
      </c>
      <c r="D35" s="3">
        <v>1</v>
      </c>
      <c r="E35" s="12">
        <f t="shared" si="0"/>
        <v>310770</v>
      </c>
      <c r="F35" s="77"/>
      <c r="G35" s="12">
        <v>316540</v>
      </c>
      <c r="H35" s="12">
        <v>305000</v>
      </c>
      <c r="I35" s="12"/>
      <c r="J35" s="24"/>
    </row>
    <row r="36" spans="2:10" ht="15.75" x14ac:dyDescent="0.25">
      <c r="B36" s="59">
        <v>29</v>
      </c>
      <c r="C36" s="60" t="s">
        <v>41</v>
      </c>
      <c r="D36" s="3">
        <v>1</v>
      </c>
      <c r="E36" s="12">
        <f t="shared" si="0"/>
        <v>52725</v>
      </c>
      <c r="F36" s="77"/>
      <c r="G36" s="12">
        <v>65450</v>
      </c>
      <c r="H36" s="12">
        <v>40000</v>
      </c>
      <c r="I36" s="12"/>
      <c r="J36" s="24"/>
    </row>
    <row r="37" spans="2:10" ht="15.75" x14ac:dyDescent="0.25">
      <c r="B37" s="59">
        <v>30</v>
      </c>
      <c r="C37" s="60" t="s">
        <v>42</v>
      </c>
      <c r="D37" s="3">
        <v>1</v>
      </c>
      <c r="E37" s="12">
        <f t="shared" si="0"/>
        <v>29160</v>
      </c>
      <c r="F37" s="77"/>
      <c r="G37" s="12">
        <v>33320</v>
      </c>
      <c r="H37" s="12">
        <v>25000</v>
      </c>
      <c r="I37" s="12"/>
      <c r="J37" s="24"/>
    </row>
    <row r="38" spans="2:10" ht="15.75" x14ac:dyDescent="0.25">
      <c r="B38" s="59">
        <v>31</v>
      </c>
      <c r="C38" s="60" t="s">
        <v>43</v>
      </c>
      <c r="D38" s="3">
        <v>1</v>
      </c>
      <c r="E38" s="12">
        <f t="shared" si="0"/>
        <v>34040</v>
      </c>
      <c r="F38" s="77"/>
      <c r="G38" s="12">
        <v>38080</v>
      </c>
      <c r="H38" s="12">
        <v>30000</v>
      </c>
      <c r="I38" s="12"/>
      <c r="J38" s="24"/>
    </row>
    <row r="39" spans="2:10" ht="15.75" x14ac:dyDescent="0.25">
      <c r="B39" s="59">
        <v>32</v>
      </c>
      <c r="C39" s="60" t="s">
        <v>44</v>
      </c>
      <c r="D39" s="3">
        <v>1</v>
      </c>
      <c r="E39" s="12">
        <f t="shared" si="0"/>
        <v>75525</v>
      </c>
      <c r="F39" s="77"/>
      <c r="G39" s="12">
        <v>101150</v>
      </c>
      <c r="H39" s="12">
        <v>49900</v>
      </c>
      <c r="I39" s="12"/>
      <c r="J39" s="24"/>
    </row>
    <row r="40" spans="2:10" ht="15.75" x14ac:dyDescent="0.25">
      <c r="B40" s="59">
        <v>33</v>
      </c>
      <c r="C40" s="60" t="s">
        <v>45</v>
      </c>
      <c r="D40" s="3">
        <v>1</v>
      </c>
      <c r="E40" s="12">
        <f t="shared" si="0"/>
        <v>107270</v>
      </c>
      <c r="F40" s="77"/>
      <c r="G40" s="12">
        <v>78540</v>
      </c>
      <c r="H40" s="12">
        <v>136000</v>
      </c>
      <c r="I40" s="12"/>
      <c r="J40" s="24"/>
    </row>
    <row r="41" spans="2:10" ht="15.75" x14ac:dyDescent="0.25">
      <c r="B41" s="59">
        <v>34</v>
      </c>
      <c r="C41" s="60" t="s">
        <v>46</v>
      </c>
      <c r="D41" s="3">
        <v>1</v>
      </c>
      <c r="E41" s="12">
        <f t="shared" si="0"/>
        <v>23330</v>
      </c>
      <c r="F41" s="77"/>
      <c r="G41" s="12">
        <v>16660</v>
      </c>
      <c r="H41" s="12">
        <v>30000</v>
      </c>
      <c r="I41" s="12"/>
      <c r="J41" s="24"/>
    </row>
    <row r="42" spans="2:10" ht="15.75" x14ac:dyDescent="0.25">
      <c r="B42" s="59">
        <v>35</v>
      </c>
      <c r="C42" s="60" t="s">
        <v>47</v>
      </c>
      <c r="D42" s="3">
        <v>1</v>
      </c>
      <c r="E42" s="12">
        <f t="shared" si="0"/>
        <v>7367.5</v>
      </c>
      <c r="F42" s="77"/>
      <c r="G42" s="12">
        <v>7735</v>
      </c>
      <c r="H42" s="12">
        <v>7000</v>
      </c>
      <c r="I42" s="12"/>
      <c r="J42" s="24"/>
    </row>
    <row r="43" spans="2:10" ht="15.75" x14ac:dyDescent="0.25">
      <c r="B43" s="59">
        <v>36</v>
      </c>
      <c r="C43" s="60" t="s">
        <v>48</v>
      </c>
      <c r="D43" s="3">
        <v>1</v>
      </c>
      <c r="E43" s="12">
        <f t="shared" si="0"/>
        <v>7367.5</v>
      </c>
      <c r="F43" s="77"/>
      <c r="G43" s="12">
        <v>7735</v>
      </c>
      <c r="H43" s="12">
        <v>7000</v>
      </c>
      <c r="I43" s="12"/>
      <c r="J43" s="24"/>
    </row>
    <row r="44" spans="2:10" ht="15.75" x14ac:dyDescent="0.25">
      <c r="B44" s="59">
        <v>37</v>
      </c>
      <c r="C44" s="60" t="s">
        <v>49</v>
      </c>
      <c r="D44" s="3">
        <v>1</v>
      </c>
      <c r="E44" s="12">
        <f t="shared" si="0"/>
        <v>7367.5</v>
      </c>
      <c r="F44" s="77"/>
      <c r="G44" s="12">
        <v>7735</v>
      </c>
      <c r="H44" s="12">
        <v>7000</v>
      </c>
      <c r="I44" s="12"/>
      <c r="J44" s="24"/>
    </row>
    <row r="45" spans="2:10" ht="15.75" x14ac:dyDescent="0.25">
      <c r="B45" s="59">
        <v>38</v>
      </c>
      <c r="C45" s="60" t="s">
        <v>50</v>
      </c>
      <c r="D45" s="3">
        <v>1</v>
      </c>
      <c r="E45" s="12">
        <f t="shared" si="0"/>
        <v>7367.5</v>
      </c>
      <c r="F45" s="77"/>
      <c r="G45" s="12">
        <v>7735</v>
      </c>
      <c r="H45" s="12">
        <v>7000</v>
      </c>
      <c r="I45" s="12"/>
      <c r="J45" s="24"/>
    </row>
    <row r="46" spans="2:10" ht="15.75" x14ac:dyDescent="0.25">
      <c r="B46" s="59">
        <v>39</v>
      </c>
      <c r="C46" s="60" t="s">
        <v>51</v>
      </c>
      <c r="D46" s="3">
        <v>1</v>
      </c>
      <c r="E46" s="12">
        <f t="shared" si="0"/>
        <v>7367.5</v>
      </c>
      <c r="F46" s="77"/>
      <c r="G46" s="12">
        <v>7735</v>
      </c>
      <c r="H46" s="12">
        <v>7000</v>
      </c>
      <c r="I46" s="12"/>
      <c r="J46" s="24"/>
    </row>
    <row r="47" spans="2:10" ht="15.75" x14ac:dyDescent="0.25">
      <c r="B47" s="59">
        <v>40</v>
      </c>
      <c r="C47" s="60" t="s">
        <v>52</v>
      </c>
      <c r="D47" s="3">
        <v>1</v>
      </c>
      <c r="E47" s="12">
        <f t="shared" si="0"/>
        <v>7367.5</v>
      </c>
      <c r="F47" s="77"/>
      <c r="G47" s="12">
        <v>7735</v>
      </c>
      <c r="H47" s="12">
        <v>7000</v>
      </c>
      <c r="I47" s="12"/>
      <c r="J47" s="24"/>
    </row>
    <row r="48" spans="2:10" ht="15.75" x14ac:dyDescent="0.25">
      <c r="B48" s="59">
        <v>41</v>
      </c>
      <c r="C48" s="60" t="s">
        <v>53</v>
      </c>
      <c r="D48" s="3">
        <v>1</v>
      </c>
      <c r="E48" s="12">
        <f t="shared" si="0"/>
        <v>7367.5</v>
      </c>
      <c r="F48" s="77"/>
      <c r="G48" s="12">
        <v>7735</v>
      </c>
      <c r="H48" s="12">
        <v>7000</v>
      </c>
      <c r="I48" s="12"/>
      <c r="J48" s="24"/>
    </row>
    <row r="49" spans="2:10" ht="90" x14ac:dyDescent="0.25">
      <c r="B49" s="59">
        <v>42</v>
      </c>
      <c r="C49" s="56" t="s">
        <v>54</v>
      </c>
      <c r="D49" s="3">
        <v>1</v>
      </c>
      <c r="E49" s="12">
        <f t="shared" si="0"/>
        <v>90950</v>
      </c>
      <c r="F49" s="77"/>
      <c r="G49" s="12"/>
      <c r="H49" s="12">
        <v>96000</v>
      </c>
      <c r="I49" s="12">
        <v>85900</v>
      </c>
      <c r="J49" s="51" t="s">
        <v>55</v>
      </c>
    </row>
    <row r="50" spans="2:10" ht="117" customHeight="1" thickBot="1" x14ac:dyDescent="0.3">
      <c r="B50" s="61">
        <v>43</v>
      </c>
      <c r="C50" s="62" t="s">
        <v>56</v>
      </c>
      <c r="D50" s="52">
        <v>1</v>
      </c>
      <c r="E50" s="33">
        <f t="shared" si="0"/>
        <v>90950</v>
      </c>
      <c r="F50" s="77"/>
      <c r="G50" s="33"/>
      <c r="H50" s="33">
        <v>96000</v>
      </c>
      <c r="I50" s="33">
        <v>85900</v>
      </c>
      <c r="J50" s="53" t="s">
        <v>55</v>
      </c>
    </row>
    <row r="51" spans="2:10" ht="16.5" thickBot="1" x14ac:dyDescent="0.3">
      <c r="B51" s="42"/>
      <c r="C51" s="43"/>
      <c r="D51" s="44"/>
      <c r="E51" s="45"/>
      <c r="F51" s="77"/>
      <c r="G51" s="45"/>
      <c r="H51" s="45"/>
      <c r="I51" s="45"/>
      <c r="J51" s="46"/>
    </row>
    <row r="52" spans="2:10" ht="21" thickBot="1" x14ac:dyDescent="0.3">
      <c r="B52" s="38"/>
      <c r="C52" s="39"/>
      <c r="D52" s="40" t="s">
        <v>57</v>
      </c>
      <c r="E52" s="64">
        <f>SUM(E6:E51)</f>
        <v>3564847.5</v>
      </c>
      <c r="F52" s="78"/>
      <c r="G52" s="63">
        <f>SUM(G6:G50)</f>
        <v>3347470</v>
      </c>
      <c r="H52" s="63">
        <f>SUM(H6:H50)</f>
        <v>3381900</v>
      </c>
      <c r="I52" s="63">
        <f>SUM(I6:I50)</f>
        <v>400325</v>
      </c>
      <c r="J52" s="41"/>
    </row>
  </sheetData>
  <mergeCells count="4">
    <mergeCell ref="B1:J1"/>
    <mergeCell ref="B2:J2"/>
    <mergeCell ref="B3:J3"/>
    <mergeCell ref="F4:F52"/>
  </mergeCells>
  <phoneticPr fontId="10" type="noConversion"/>
  <hyperlinks>
    <hyperlink ref="J10" r:id="rId1" xr:uid="{E11B01E7-D24D-4AD2-AFB4-E02453B948C1}"/>
    <hyperlink ref="J20" r:id="rId2" xr:uid="{FF37BFAF-79CE-486F-A1E7-FAF1134C7356}"/>
    <hyperlink ref="J49" r:id="rId3" xr:uid="{B9E77136-3FB4-4A44-9543-647CC5C98BF2}"/>
    <hyperlink ref="J50" r:id="rId4" xr:uid="{E2356F78-CA45-41D6-A2E6-E8B907BB700E}"/>
  </hyperlinks>
  <pageMargins left="0.23622047244094491" right="0.23622047244094491" top="0.35433070866141736" bottom="0.35433070866141736" header="0.31496062992125984" footer="0.31496062992125984"/>
  <pageSetup scale="79" fitToHeight="0" orientation="landscape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6D97E5-3383-436F-A0D4-A9806EED3EC6}">
  <sheetPr>
    <pageSetUpPr fitToPage="1"/>
  </sheetPr>
  <dimension ref="B1:E61"/>
  <sheetViews>
    <sheetView topLeftCell="A35" zoomScale="70" zoomScaleNormal="70" workbookViewId="0">
      <selection activeCell="B58" sqref="B58:E58"/>
    </sheetView>
  </sheetViews>
  <sheetFormatPr baseColWidth="10" defaultColWidth="11.42578125" defaultRowHeight="15" x14ac:dyDescent="0.25"/>
  <cols>
    <col min="3" max="3" width="65.7109375" customWidth="1"/>
    <col min="4" max="4" width="13.140625" customWidth="1"/>
    <col min="5" max="5" width="14.5703125" customWidth="1"/>
  </cols>
  <sheetData>
    <row r="1" spans="2:5" ht="24" thickBot="1" x14ac:dyDescent="0.4">
      <c r="B1" s="80" t="s">
        <v>58</v>
      </c>
      <c r="C1" s="81"/>
      <c r="D1" s="81"/>
      <c r="E1" s="82"/>
    </row>
    <row r="2" spans="2:5" ht="67.5" customHeight="1" thickBot="1" x14ac:dyDescent="0.3">
      <c r="B2" s="84" t="s">
        <v>59</v>
      </c>
      <c r="C2" s="85"/>
      <c r="D2" s="85"/>
      <c r="E2" s="86"/>
    </row>
    <row r="3" spans="2:5" ht="38.25" x14ac:dyDescent="0.25">
      <c r="B3" s="18" t="s">
        <v>2</v>
      </c>
      <c r="C3" s="19" t="s">
        <v>3</v>
      </c>
      <c r="D3" s="19" t="s">
        <v>4</v>
      </c>
      <c r="E3" s="20" t="s">
        <v>60</v>
      </c>
    </row>
    <row r="4" spans="2:5" ht="15.75" x14ac:dyDescent="0.25">
      <c r="B4" s="21"/>
      <c r="C4" s="5"/>
      <c r="D4" s="1"/>
      <c r="E4" s="22"/>
    </row>
    <row r="5" spans="2:5" x14ac:dyDescent="0.25">
      <c r="B5" s="23">
        <v>1</v>
      </c>
      <c r="C5" s="6" t="s">
        <v>10</v>
      </c>
      <c r="D5" s="2">
        <v>1</v>
      </c>
      <c r="E5" s="24"/>
    </row>
    <row r="6" spans="2:5" ht="15.75" x14ac:dyDescent="0.25">
      <c r="B6" s="23">
        <v>2</v>
      </c>
      <c r="C6" s="4" t="s">
        <v>11</v>
      </c>
      <c r="D6" s="3">
        <v>1</v>
      </c>
      <c r="E6" s="24"/>
    </row>
    <row r="7" spans="2:5" ht="15.75" x14ac:dyDescent="0.25">
      <c r="B7" s="23">
        <v>3</v>
      </c>
      <c r="C7" s="6" t="s">
        <v>12</v>
      </c>
      <c r="D7" s="3">
        <v>1</v>
      </c>
      <c r="E7" s="24"/>
    </row>
    <row r="8" spans="2:5" ht="15.75" x14ac:dyDescent="0.25">
      <c r="B8" s="23">
        <v>4</v>
      </c>
      <c r="C8" s="8" t="s">
        <v>13</v>
      </c>
      <c r="D8" s="3">
        <v>1</v>
      </c>
      <c r="E8" s="24"/>
    </row>
    <row r="9" spans="2:5" ht="15.75" x14ac:dyDescent="0.25">
      <c r="B9" s="23">
        <v>5</v>
      </c>
      <c r="C9" s="6" t="s">
        <v>14</v>
      </c>
      <c r="D9" s="3">
        <v>1</v>
      </c>
      <c r="E9" s="24"/>
    </row>
    <row r="10" spans="2:5" ht="15.75" x14ac:dyDescent="0.25">
      <c r="B10" s="23">
        <v>6</v>
      </c>
      <c r="C10" s="11" t="s">
        <v>16</v>
      </c>
      <c r="D10" s="3">
        <v>1</v>
      </c>
      <c r="E10" s="24"/>
    </row>
    <row r="11" spans="2:5" ht="15.75" x14ac:dyDescent="0.25">
      <c r="B11" s="23">
        <v>7</v>
      </c>
      <c r="C11" s="6" t="s">
        <v>17</v>
      </c>
      <c r="D11" s="3">
        <v>1</v>
      </c>
      <c r="E11" s="24"/>
    </row>
    <row r="12" spans="2:5" ht="15.75" x14ac:dyDescent="0.25">
      <c r="B12" s="23">
        <v>8</v>
      </c>
      <c r="C12" s="6" t="s">
        <v>18</v>
      </c>
      <c r="D12" s="3">
        <v>1</v>
      </c>
      <c r="E12" s="24"/>
    </row>
    <row r="13" spans="2:5" ht="15.75" x14ac:dyDescent="0.25">
      <c r="B13" s="23">
        <v>9</v>
      </c>
      <c r="C13" s="6" t="s">
        <v>19</v>
      </c>
      <c r="D13" s="3">
        <v>1</v>
      </c>
      <c r="E13" s="24"/>
    </row>
    <row r="14" spans="2:5" ht="15.75" x14ac:dyDescent="0.25">
      <c r="B14" s="23">
        <v>10</v>
      </c>
      <c r="C14" s="6" t="s">
        <v>20</v>
      </c>
      <c r="D14" s="3">
        <v>1</v>
      </c>
      <c r="E14" s="24"/>
    </row>
    <row r="15" spans="2:5" ht="15.75" x14ac:dyDescent="0.25">
      <c r="B15" s="23">
        <v>11</v>
      </c>
      <c r="C15" s="6" t="s">
        <v>21</v>
      </c>
      <c r="D15" s="3">
        <v>1</v>
      </c>
      <c r="E15" s="24"/>
    </row>
    <row r="16" spans="2:5" ht="15.75" x14ac:dyDescent="0.25">
      <c r="B16" s="23">
        <v>12</v>
      </c>
      <c r="C16" s="6" t="s">
        <v>22</v>
      </c>
      <c r="D16" s="3">
        <v>1</v>
      </c>
      <c r="E16" s="24"/>
    </row>
    <row r="17" spans="2:5" ht="15.75" x14ac:dyDescent="0.25">
      <c r="B17" s="23">
        <v>13</v>
      </c>
      <c r="C17" s="6" t="s">
        <v>23</v>
      </c>
      <c r="D17" s="3">
        <v>1</v>
      </c>
      <c r="E17" s="24"/>
    </row>
    <row r="18" spans="2:5" ht="15.75" x14ac:dyDescent="0.25">
      <c r="B18" s="23">
        <v>14</v>
      </c>
      <c r="C18" s="6" t="s">
        <v>24</v>
      </c>
      <c r="D18" s="3">
        <v>1</v>
      </c>
      <c r="E18" s="24"/>
    </row>
    <row r="19" spans="2:5" ht="15.75" x14ac:dyDescent="0.25">
      <c r="B19" s="23">
        <v>15</v>
      </c>
      <c r="C19" s="6" t="s">
        <v>25</v>
      </c>
      <c r="D19" s="3">
        <v>1</v>
      </c>
      <c r="E19" s="24"/>
    </row>
    <row r="20" spans="2:5" ht="15.75" x14ac:dyDescent="0.25">
      <c r="B20" s="23">
        <v>16</v>
      </c>
      <c r="C20" s="6" t="s">
        <v>27</v>
      </c>
      <c r="D20" s="3">
        <v>1</v>
      </c>
      <c r="E20" s="24"/>
    </row>
    <row r="21" spans="2:5" ht="15.75" x14ac:dyDescent="0.25">
      <c r="B21" s="23">
        <v>17</v>
      </c>
      <c r="C21" s="6" t="s">
        <v>28</v>
      </c>
      <c r="D21" s="3">
        <v>1</v>
      </c>
      <c r="E21" s="24"/>
    </row>
    <row r="22" spans="2:5" ht="15.75" x14ac:dyDescent="0.25">
      <c r="B22" s="23">
        <v>18</v>
      </c>
      <c r="C22" s="6" t="s">
        <v>29</v>
      </c>
      <c r="D22" s="3">
        <v>1</v>
      </c>
      <c r="E22" s="24"/>
    </row>
    <row r="23" spans="2:5" ht="15.75" x14ac:dyDescent="0.25">
      <c r="B23" s="23"/>
      <c r="C23" s="6"/>
      <c r="D23" s="3"/>
      <c r="E23" s="24"/>
    </row>
    <row r="24" spans="2:5" ht="15.75" x14ac:dyDescent="0.25">
      <c r="B24" s="25"/>
      <c r="C24" s="16" t="s">
        <v>30</v>
      </c>
      <c r="D24" s="3"/>
      <c r="E24" s="24"/>
    </row>
    <row r="25" spans="2:5" ht="15.75" x14ac:dyDescent="0.25">
      <c r="B25" s="26">
        <v>19</v>
      </c>
      <c r="C25" s="15" t="s">
        <v>31</v>
      </c>
      <c r="D25" s="3">
        <v>1</v>
      </c>
      <c r="E25" s="24"/>
    </row>
    <row r="26" spans="2:5" ht="15.75" x14ac:dyDescent="0.25">
      <c r="B26" s="26">
        <v>20</v>
      </c>
      <c r="C26" s="17" t="s">
        <v>32</v>
      </c>
      <c r="D26" s="3">
        <v>1</v>
      </c>
      <c r="E26" s="24"/>
    </row>
    <row r="27" spans="2:5" ht="15.75" x14ac:dyDescent="0.25">
      <c r="B27" s="26">
        <v>21</v>
      </c>
      <c r="C27" s="15" t="s">
        <v>33</v>
      </c>
      <c r="D27" s="3">
        <v>1</v>
      </c>
      <c r="E27" s="24"/>
    </row>
    <row r="28" spans="2:5" ht="15.75" x14ac:dyDescent="0.25">
      <c r="B28" s="26">
        <v>22</v>
      </c>
      <c r="C28" s="15" t="s">
        <v>34</v>
      </c>
      <c r="D28" s="3">
        <v>1</v>
      </c>
      <c r="E28" s="24"/>
    </row>
    <row r="29" spans="2:5" ht="15.75" x14ac:dyDescent="0.25">
      <c r="B29" s="26">
        <v>23</v>
      </c>
      <c r="C29" s="15" t="s">
        <v>35</v>
      </c>
      <c r="D29" s="3">
        <v>1</v>
      </c>
      <c r="E29" s="24"/>
    </row>
    <row r="30" spans="2:5" ht="15.75" x14ac:dyDescent="0.25">
      <c r="B30" s="26">
        <v>24</v>
      </c>
      <c r="C30" s="15" t="s">
        <v>36</v>
      </c>
      <c r="D30" s="3">
        <v>1</v>
      </c>
      <c r="E30" s="24"/>
    </row>
    <row r="31" spans="2:5" ht="15.75" x14ac:dyDescent="0.25">
      <c r="B31" s="26">
        <v>25</v>
      </c>
      <c r="C31" s="15" t="s">
        <v>37</v>
      </c>
      <c r="D31" s="3">
        <v>1</v>
      </c>
      <c r="E31" s="24"/>
    </row>
    <row r="32" spans="2:5" ht="15.75" x14ac:dyDescent="0.25">
      <c r="B32" s="26">
        <v>26</v>
      </c>
      <c r="C32" s="15" t="s">
        <v>38</v>
      </c>
      <c r="D32" s="3">
        <v>1</v>
      </c>
      <c r="E32" s="24"/>
    </row>
    <row r="33" spans="2:5" ht="15.75" x14ac:dyDescent="0.25">
      <c r="B33" s="26">
        <v>27</v>
      </c>
      <c r="C33" s="15" t="s">
        <v>39</v>
      </c>
      <c r="D33" s="3">
        <v>1</v>
      </c>
      <c r="E33" s="24"/>
    </row>
    <row r="34" spans="2:5" ht="15.75" x14ac:dyDescent="0.25">
      <c r="B34" s="26">
        <v>28</v>
      </c>
      <c r="C34" s="15" t="s">
        <v>40</v>
      </c>
      <c r="D34" s="3">
        <v>1</v>
      </c>
      <c r="E34" s="24"/>
    </row>
    <row r="35" spans="2:5" ht="15.75" x14ac:dyDescent="0.25">
      <c r="B35" s="26">
        <v>29</v>
      </c>
      <c r="C35" s="15" t="s">
        <v>41</v>
      </c>
      <c r="D35" s="3">
        <v>1</v>
      </c>
      <c r="E35" s="24"/>
    </row>
    <row r="36" spans="2:5" ht="15.75" x14ac:dyDescent="0.25">
      <c r="B36" s="26">
        <v>30</v>
      </c>
      <c r="C36" s="15" t="s">
        <v>42</v>
      </c>
      <c r="D36" s="3">
        <v>1</v>
      </c>
      <c r="E36" s="24"/>
    </row>
    <row r="37" spans="2:5" ht="15.75" x14ac:dyDescent="0.25">
      <c r="B37" s="26">
        <v>31</v>
      </c>
      <c r="C37" s="15" t="s">
        <v>43</v>
      </c>
      <c r="D37" s="3">
        <v>1</v>
      </c>
      <c r="E37" s="24"/>
    </row>
    <row r="38" spans="2:5" ht="15.75" x14ac:dyDescent="0.25">
      <c r="B38" s="26">
        <v>32</v>
      </c>
      <c r="C38" s="15" t="s">
        <v>44</v>
      </c>
      <c r="D38" s="3">
        <v>1</v>
      </c>
      <c r="E38" s="24"/>
    </row>
    <row r="39" spans="2:5" ht="15.75" x14ac:dyDescent="0.25">
      <c r="B39" s="26">
        <v>33</v>
      </c>
      <c r="C39" s="15" t="s">
        <v>45</v>
      </c>
      <c r="D39" s="3">
        <v>1</v>
      </c>
      <c r="E39" s="24"/>
    </row>
    <row r="40" spans="2:5" ht="15.75" x14ac:dyDescent="0.25">
      <c r="B40" s="26">
        <v>34</v>
      </c>
      <c r="C40" s="15" t="s">
        <v>46</v>
      </c>
      <c r="D40" s="3">
        <v>1</v>
      </c>
      <c r="E40" s="24"/>
    </row>
    <row r="41" spans="2:5" ht="15.75" x14ac:dyDescent="0.25">
      <c r="B41" s="26">
        <v>35</v>
      </c>
      <c r="C41" s="15" t="s">
        <v>47</v>
      </c>
      <c r="D41" s="3">
        <v>1</v>
      </c>
      <c r="E41" s="24"/>
    </row>
    <row r="42" spans="2:5" ht="15.75" x14ac:dyDescent="0.25">
      <c r="B42" s="26">
        <v>36</v>
      </c>
      <c r="C42" s="15" t="s">
        <v>48</v>
      </c>
      <c r="D42" s="3">
        <v>1</v>
      </c>
      <c r="E42" s="24"/>
    </row>
    <row r="43" spans="2:5" ht="15.75" x14ac:dyDescent="0.25">
      <c r="B43" s="26">
        <v>37</v>
      </c>
      <c r="C43" s="15" t="s">
        <v>49</v>
      </c>
      <c r="D43" s="3">
        <v>1</v>
      </c>
      <c r="E43" s="24"/>
    </row>
    <row r="44" spans="2:5" ht="15.75" x14ac:dyDescent="0.25">
      <c r="B44" s="26">
        <v>38</v>
      </c>
      <c r="C44" s="15" t="s">
        <v>50</v>
      </c>
      <c r="D44" s="3">
        <v>1</v>
      </c>
      <c r="E44" s="24"/>
    </row>
    <row r="45" spans="2:5" ht="15.75" x14ac:dyDescent="0.25">
      <c r="B45" s="26">
        <v>39</v>
      </c>
      <c r="C45" s="15" t="s">
        <v>51</v>
      </c>
      <c r="D45" s="3">
        <v>1</v>
      </c>
      <c r="E45" s="24"/>
    </row>
    <row r="46" spans="2:5" ht="15.75" x14ac:dyDescent="0.25">
      <c r="B46" s="26">
        <v>40</v>
      </c>
      <c r="C46" s="15" t="s">
        <v>52</v>
      </c>
      <c r="D46" s="3">
        <v>1</v>
      </c>
      <c r="E46" s="24"/>
    </row>
    <row r="47" spans="2:5" ht="15.75" x14ac:dyDescent="0.25">
      <c r="B47" s="26">
        <v>41</v>
      </c>
      <c r="C47" s="15" t="s">
        <v>53</v>
      </c>
      <c r="D47" s="3">
        <v>1</v>
      </c>
      <c r="E47" s="24"/>
    </row>
    <row r="48" spans="2:5" ht="15.75" x14ac:dyDescent="0.25">
      <c r="B48" s="26">
        <v>42</v>
      </c>
      <c r="C48" s="11" t="s">
        <v>54</v>
      </c>
      <c r="D48" s="3">
        <v>1</v>
      </c>
      <c r="E48" s="24"/>
    </row>
    <row r="49" spans="2:5" ht="15.75" x14ac:dyDescent="0.25">
      <c r="B49" s="26">
        <v>43</v>
      </c>
      <c r="C49" s="11" t="s">
        <v>56</v>
      </c>
      <c r="D49" s="3">
        <v>1</v>
      </c>
      <c r="E49" s="24"/>
    </row>
    <row r="50" spans="2:5" ht="15.75" x14ac:dyDescent="0.25">
      <c r="B50" s="27"/>
      <c r="C50" s="11"/>
      <c r="D50" s="3"/>
      <c r="E50" s="24"/>
    </row>
    <row r="51" spans="2:5" ht="15.75" x14ac:dyDescent="0.25">
      <c r="B51" s="27"/>
      <c r="C51" s="7"/>
      <c r="D51" s="10" t="s">
        <v>61</v>
      </c>
      <c r="E51" s="24">
        <f>ROUNDUP(SUM(E5:E50),0)</f>
        <v>0</v>
      </c>
    </row>
    <row r="52" spans="2:5" ht="15.75" x14ac:dyDescent="0.25">
      <c r="B52" s="27"/>
      <c r="C52" s="7"/>
      <c r="D52" s="10" t="s">
        <v>62</v>
      </c>
      <c r="E52" s="24">
        <f>E51*0.19</f>
        <v>0</v>
      </c>
    </row>
    <row r="53" spans="2:5" ht="16.5" thickBot="1" x14ac:dyDescent="0.3">
      <c r="B53" s="28"/>
      <c r="C53" s="29"/>
      <c r="D53" s="30" t="s">
        <v>57</v>
      </c>
      <c r="E53" s="31">
        <f>SUM(E51:E52)</f>
        <v>0</v>
      </c>
    </row>
    <row r="56" spans="2:5" x14ac:dyDescent="0.25">
      <c r="B56" s="83" t="s">
        <v>63</v>
      </c>
      <c r="C56" s="83"/>
      <c r="D56" s="83"/>
      <c r="E56" s="83"/>
    </row>
    <row r="57" spans="2:5" ht="63" customHeight="1" x14ac:dyDescent="0.25">
      <c r="B57" s="79" t="s">
        <v>64</v>
      </c>
      <c r="C57" s="79"/>
      <c r="D57" s="79"/>
      <c r="E57" s="79"/>
    </row>
    <row r="58" spans="2:5" ht="33" customHeight="1" x14ac:dyDescent="0.25">
      <c r="B58" s="79" t="s">
        <v>65</v>
      </c>
      <c r="C58" s="79"/>
      <c r="D58" s="79"/>
      <c r="E58" s="79"/>
    </row>
    <row r="59" spans="2:5" ht="28.5" customHeight="1" x14ac:dyDescent="0.25">
      <c r="B59" s="79" t="s">
        <v>66</v>
      </c>
      <c r="C59" s="79"/>
      <c r="D59" s="79"/>
      <c r="E59" s="79"/>
    </row>
    <row r="60" spans="2:5" ht="33" customHeight="1" x14ac:dyDescent="0.25">
      <c r="B60" s="79" t="s">
        <v>67</v>
      </c>
      <c r="C60" s="79"/>
      <c r="D60" s="79"/>
      <c r="E60" s="79"/>
    </row>
    <row r="61" spans="2:5" ht="24" customHeight="1" x14ac:dyDescent="0.25">
      <c r="B61" s="79" t="s">
        <v>68</v>
      </c>
      <c r="C61" s="79"/>
      <c r="D61" s="79"/>
      <c r="E61" s="79"/>
    </row>
  </sheetData>
  <mergeCells count="8">
    <mergeCell ref="B61:E61"/>
    <mergeCell ref="B1:E1"/>
    <mergeCell ref="B56:E56"/>
    <mergeCell ref="B57:E57"/>
    <mergeCell ref="B58:E58"/>
    <mergeCell ref="B59:E59"/>
    <mergeCell ref="B60:E60"/>
    <mergeCell ref="B2:E2"/>
  </mergeCells>
  <pageMargins left="0.23622047244094491" right="0.23622047244094491" top="0.35433070866141736" bottom="0.35433070866141736" header="0.31496062992125984" footer="0.31496062992125984"/>
  <pageSetup scale="7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27A932-89EB-4BC5-BC4D-C80E6F2886AB}">
  <sheetPr>
    <pageSetUpPr fitToPage="1"/>
  </sheetPr>
  <dimension ref="B1:G52"/>
  <sheetViews>
    <sheetView zoomScale="70" zoomScaleNormal="70" workbookViewId="0">
      <selection activeCell="E43" sqref="E43"/>
    </sheetView>
  </sheetViews>
  <sheetFormatPr baseColWidth="10" defaultColWidth="11.42578125" defaultRowHeight="15" x14ac:dyDescent="0.25"/>
  <cols>
    <col min="3" max="3" width="65.7109375" customWidth="1"/>
    <col min="4" max="6" width="13.140625" customWidth="1"/>
    <col min="7" max="7" width="14.5703125" customWidth="1"/>
  </cols>
  <sheetData>
    <row r="1" spans="2:7" ht="24" thickBot="1" x14ac:dyDescent="0.4">
      <c r="B1" s="87" t="s">
        <v>69</v>
      </c>
      <c r="C1" s="88"/>
      <c r="D1" s="88"/>
      <c r="E1" s="88"/>
      <c r="F1" s="88"/>
      <c r="G1" s="89"/>
    </row>
    <row r="2" spans="2:7" ht="54" customHeight="1" thickBot="1" x14ac:dyDescent="0.3">
      <c r="B2" s="93" t="s">
        <v>59</v>
      </c>
      <c r="C2" s="94"/>
      <c r="D2" s="94"/>
      <c r="E2" s="94"/>
      <c r="F2" s="94"/>
      <c r="G2" s="95"/>
    </row>
    <row r="3" spans="2:7" ht="21" customHeight="1" thickBot="1" x14ac:dyDescent="0.3">
      <c r="B3" s="90"/>
      <c r="C3" s="91"/>
      <c r="D3" s="91"/>
      <c r="E3" s="91"/>
      <c r="F3" s="91"/>
      <c r="G3" s="92"/>
    </row>
    <row r="4" spans="2:7" ht="25.5" x14ac:dyDescent="0.25">
      <c r="B4" s="18" t="s">
        <v>2</v>
      </c>
      <c r="C4" s="19" t="s">
        <v>3</v>
      </c>
      <c r="D4" s="19" t="s">
        <v>4</v>
      </c>
      <c r="E4" s="9" t="s">
        <v>70</v>
      </c>
      <c r="F4" s="9" t="s">
        <v>71</v>
      </c>
      <c r="G4" s="34" t="s">
        <v>72</v>
      </c>
    </row>
    <row r="5" spans="2:7" ht="15.75" x14ac:dyDescent="0.25">
      <c r="B5" s="21"/>
      <c r="C5" s="5"/>
      <c r="D5" s="1"/>
      <c r="E5" s="1"/>
      <c r="F5" s="1"/>
      <c r="G5" s="22"/>
    </row>
    <row r="6" spans="2:7" x14ac:dyDescent="0.25">
      <c r="B6" s="23">
        <v>1</v>
      </c>
      <c r="C6" s="6" t="s">
        <v>10</v>
      </c>
      <c r="D6" s="2">
        <v>1</v>
      </c>
      <c r="E6" s="2"/>
      <c r="F6" s="2"/>
      <c r="G6" s="35">
        <f t="shared" ref="G6:G50" si="0">ROUND(E6+F6,0)</f>
        <v>0</v>
      </c>
    </row>
    <row r="7" spans="2:7" ht="15.75" x14ac:dyDescent="0.25">
      <c r="B7" s="23">
        <v>2</v>
      </c>
      <c r="C7" s="4" t="s">
        <v>11</v>
      </c>
      <c r="D7" s="3">
        <v>1</v>
      </c>
      <c r="E7" s="3"/>
      <c r="F7" s="3"/>
      <c r="G7" s="35">
        <f t="shared" si="0"/>
        <v>0</v>
      </c>
    </row>
    <row r="8" spans="2:7" ht="15.75" x14ac:dyDescent="0.25">
      <c r="B8" s="23">
        <v>3</v>
      </c>
      <c r="C8" s="6" t="s">
        <v>12</v>
      </c>
      <c r="D8" s="3">
        <v>1</v>
      </c>
      <c r="E8" s="3"/>
      <c r="F8" s="3"/>
      <c r="G8" s="35">
        <f t="shared" si="0"/>
        <v>0</v>
      </c>
    </row>
    <row r="9" spans="2:7" ht="15.75" x14ac:dyDescent="0.25">
      <c r="B9" s="23">
        <v>4</v>
      </c>
      <c r="C9" s="8" t="s">
        <v>13</v>
      </c>
      <c r="D9" s="3">
        <v>1</v>
      </c>
      <c r="E9" s="3"/>
      <c r="F9" s="3"/>
      <c r="G9" s="35">
        <f t="shared" si="0"/>
        <v>0</v>
      </c>
    </row>
    <row r="10" spans="2:7" ht="15.75" x14ac:dyDescent="0.25">
      <c r="B10" s="23">
        <v>5</v>
      </c>
      <c r="C10" s="6" t="s">
        <v>14</v>
      </c>
      <c r="D10" s="3">
        <v>1</v>
      </c>
      <c r="E10" s="3"/>
      <c r="F10" s="3"/>
      <c r="G10" s="35">
        <f t="shared" si="0"/>
        <v>0</v>
      </c>
    </row>
    <row r="11" spans="2:7" ht="15.75" x14ac:dyDescent="0.25">
      <c r="B11" s="23">
        <v>6</v>
      </c>
      <c r="C11" s="11" t="s">
        <v>16</v>
      </c>
      <c r="D11" s="3">
        <v>1</v>
      </c>
      <c r="E11" s="3"/>
      <c r="F11" s="3"/>
      <c r="G11" s="35">
        <f t="shared" si="0"/>
        <v>0</v>
      </c>
    </row>
    <row r="12" spans="2:7" ht="15.75" x14ac:dyDescent="0.25">
      <c r="B12" s="23">
        <v>7</v>
      </c>
      <c r="C12" s="6" t="s">
        <v>17</v>
      </c>
      <c r="D12" s="3">
        <v>1</v>
      </c>
      <c r="E12" s="3"/>
      <c r="F12" s="3"/>
      <c r="G12" s="35">
        <f t="shared" si="0"/>
        <v>0</v>
      </c>
    </row>
    <row r="13" spans="2:7" ht="15.75" x14ac:dyDescent="0.25">
      <c r="B13" s="23">
        <v>8</v>
      </c>
      <c r="C13" s="6" t="s">
        <v>18</v>
      </c>
      <c r="D13" s="3">
        <v>1</v>
      </c>
      <c r="E13" s="3"/>
      <c r="F13" s="3"/>
      <c r="G13" s="35">
        <f t="shared" si="0"/>
        <v>0</v>
      </c>
    </row>
    <row r="14" spans="2:7" ht="15.75" x14ac:dyDescent="0.25">
      <c r="B14" s="23">
        <v>9</v>
      </c>
      <c r="C14" s="6" t="s">
        <v>19</v>
      </c>
      <c r="D14" s="3">
        <v>1</v>
      </c>
      <c r="E14" s="3"/>
      <c r="F14" s="3"/>
      <c r="G14" s="35">
        <f t="shared" si="0"/>
        <v>0</v>
      </c>
    </row>
    <row r="15" spans="2:7" ht="15.75" x14ac:dyDescent="0.25">
      <c r="B15" s="23">
        <v>10</v>
      </c>
      <c r="C15" s="6" t="s">
        <v>20</v>
      </c>
      <c r="D15" s="3">
        <v>1</v>
      </c>
      <c r="E15" s="3"/>
      <c r="F15" s="3"/>
      <c r="G15" s="35">
        <f t="shared" si="0"/>
        <v>0</v>
      </c>
    </row>
    <row r="16" spans="2:7" ht="15.75" x14ac:dyDescent="0.25">
      <c r="B16" s="23">
        <v>11</v>
      </c>
      <c r="C16" s="6" t="s">
        <v>21</v>
      </c>
      <c r="D16" s="3">
        <v>1</v>
      </c>
      <c r="E16" s="3"/>
      <c r="F16" s="3"/>
      <c r="G16" s="35">
        <f t="shared" si="0"/>
        <v>0</v>
      </c>
    </row>
    <row r="17" spans="2:7" ht="15.75" x14ac:dyDescent="0.25">
      <c r="B17" s="23">
        <v>12</v>
      </c>
      <c r="C17" s="6" t="s">
        <v>22</v>
      </c>
      <c r="D17" s="3">
        <v>1</v>
      </c>
      <c r="E17" s="3"/>
      <c r="F17" s="3"/>
      <c r="G17" s="35">
        <f t="shared" si="0"/>
        <v>0</v>
      </c>
    </row>
    <row r="18" spans="2:7" ht="15.75" x14ac:dyDescent="0.25">
      <c r="B18" s="23">
        <v>13</v>
      </c>
      <c r="C18" s="6" t="s">
        <v>23</v>
      </c>
      <c r="D18" s="3">
        <v>1</v>
      </c>
      <c r="E18" s="3"/>
      <c r="F18" s="3"/>
      <c r="G18" s="35">
        <f t="shared" si="0"/>
        <v>0</v>
      </c>
    </row>
    <row r="19" spans="2:7" ht="15.75" x14ac:dyDescent="0.25">
      <c r="B19" s="23">
        <v>14</v>
      </c>
      <c r="C19" s="6" t="s">
        <v>24</v>
      </c>
      <c r="D19" s="3">
        <v>1</v>
      </c>
      <c r="E19" s="3"/>
      <c r="F19" s="3"/>
      <c r="G19" s="35">
        <f t="shared" si="0"/>
        <v>0</v>
      </c>
    </row>
    <row r="20" spans="2:7" ht="15.75" x14ac:dyDescent="0.25">
      <c r="B20" s="23">
        <v>15</v>
      </c>
      <c r="C20" s="6" t="s">
        <v>25</v>
      </c>
      <c r="D20" s="3">
        <v>1</v>
      </c>
      <c r="E20" s="3"/>
      <c r="F20" s="3"/>
      <c r="G20" s="35">
        <f t="shared" si="0"/>
        <v>0</v>
      </c>
    </row>
    <row r="21" spans="2:7" ht="15.75" x14ac:dyDescent="0.25">
      <c r="B21" s="23">
        <v>16</v>
      </c>
      <c r="C21" s="6" t="s">
        <v>27</v>
      </c>
      <c r="D21" s="3">
        <v>1</v>
      </c>
      <c r="E21" s="3"/>
      <c r="F21" s="3"/>
      <c r="G21" s="35">
        <f t="shared" si="0"/>
        <v>0</v>
      </c>
    </row>
    <row r="22" spans="2:7" ht="15.75" x14ac:dyDescent="0.25">
      <c r="B22" s="23">
        <v>17</v>
      </c>
      <c r="C22" s="6" t="s">
        <v>28</v>
      </c>
      <c r="D22" s="3">
        <v>1</v>
      </c>
      <c r="E22" s="3"/>
      <c r="F22" s="3"/>
      <c r="G22" s="35">
        <f t="shared" si="0"/>
        <v>0</v>
      </c>
    </row>
    <row r="23" spans="2:7" ht="15.75" x14ac:dyDescent="0.25">
      <c r="B23" s="23">
        <v>18</v>
      </c>
      <c r="C23" s="6" t="s">
        <v>29</v>
      </c>
      <c r="D23" s="3">
        <v>1</v>
      </c>
      <c r="E23" s="3"/>
      <c r="F23" s="3"/>
      <c r="G23" s="35">
        <f t="shared" si="0"/>
        <v>0</v>
      </c>
    </row>
    <row r="24" spans="2:7" ht="15.75" x14ac:dyDescent="0.25">
      <c r="B24" s="23"/>
      <c r="C24" s="6"/>
      <c r="D24" s="3"/>
      <c r="E24" s="3"/>
      <c r="F24" s="3"/>
      <c r="G24" s="35"/>
    </row>
    <row r="25" spans="2:7" ht="15.75" x14ac:dyDescent="0.25">
      <c r="B25" s="25"/>
      <c r="C25" s="16" t="s">
        <v>30</v>
      </c>
      <c r="D25" s="3"/>
      <c r="E25" s="3"/>
      <c r="F25" s="3"/>
      <c r="G25" s="35"/>
    </row>
    <row r="26" spans="2:7" ht="15.75" x14ac:dyDescent="0.25">
      <c r="B26" s="26">
        <v>19</v>
      </c>
      <c r="C26" s="15" t="s">
        <v>31</v>
      </c>
      <c r="D26" s="3">
        <v>1</v>
      </c>
      <c r="E26" s="3"/>
      <c r="F26" s="3"/>
      <c r="G26" s="35">
        <f t="shared" si="0"/>
        <v>0</v>
      </c>
    </row>
    <row r="27" spans="2:7" ht="15.75" x14ac:dyDescent="0.25">
      <c r="B27" s="26">
        <v>20</v>
      </c>
      <c r="C27" s="17" t="s">
        <v>32</v>
      </c>
      <c r="D27" s="3">
        <v>1</v>
      </c>
      <c r="E27" s="3"/>
      <c r="F27" s="3"/>
      <c r="G27" s="35">
        <f t="shared" si="0"/>
        <v>0</v>
      </c>
    </row>
    <row r="28" spans="2:7" ht="15.75" x14ac:dyDescent="0.25">
      <c r="B28" s="26">
        <v>21</v>
      </c>
      <c r="C28" s="15" t="s">
        <v>33</v>
      </c>
      <c r="D28" s="3">
        <v>1</v>
      </c>
      <c r="E28" s="3"/>
      <c r="F28" s="3"/>
      <c r="G28" s="35">
        <f t="shared" si="0"/>
        <v>0</v>
      </c>
    </row>
    <row r="29" spans="2:7" ht="15.75" x14ac:dyDescent="0.25">
      <c r="B29" s="26">
        <v>22</v>
      </c>
      <c r="C29" s="15" t="s">
        <v>34</v>
      </c>
      <c r="D29" s="3">
        <v>1</v>
      </c>
      <c r="E29" s="3"/>
      <c r="F29" s="3"/>
      <c r="G29" s="35">
        <f t="shared" si="0"/>
        <v>0</v>
      </c>
    </row>
    <row r="30" spans="2:7" ht="15.75" x14ac:dyDescent="0.25">
      <c r="B30" s="26">
        <v>23</v>
      </c>
      <c r="C30" s="15" t="s">
        <v>35</v>
      </c>
      <c r="D30" s="3">
        <v>1</v>
      </c>
      <c r="E30" s="3"/>
      <c r="F30" s="3"/>
      <c r="G30" s="35">
        <f t="shared" si="0"/>
        <v>0</v>
      </c>
    </row>
    <row r="31" spans="2:7" ht="15.75" x14ac:dyDescent="0.25">
      <c r="B31" s="26">
        <v>24</v>
      </c>
      <c r="C31" s="15" t="s">
        <v>36</v>
      </c>
      <c r="D31" s="3">
        <v>1</v>
      </c>
      <c r="E31" s="3"/>
      <c r="F31" s="3"/>
      <c r="G31" s="35">
        <f t="shared" si="0"/>
        <v>0</v>
      </c>
    </row>
    <row r="32" spans="2:7" ht="15.75" x14ac:dyDescent="0.25">
      <c r="B32" s="26">
        <v>25</v>
      </c>
      <c r="C32" s="15" t="s">
        <v>37</v>
      </c>
      <c r="D32" s="3">
        <v>1</v>
      </c>
      <c r="E32" s="3"/>
      <c r="F32" s="3"/>
      <c r="G32" s="35">
        <f t="shared" si="0"/>
        <v>0</v>
      </c>
    </row>
    <row r="33" spans="2:7" ht="15.75" x14ac:dyDescent="0.25">
      <c r="B33" s="26">
        <v>26</v>
      </c>
      <c r="C33" s="15" t="s">
        <v>38</v>
      </c>
      <c r="D33" s="3">
        <v>1</v>
      </c>
      <c r="E33" s="3"/>
      <c r="F33" s="3"/>
      <c r="G33" s="35">
        <f t="shared" si="0"/>
        <v>0</v>
      </c>
    </row>
    <row r="34" spans="2:7" ht="15.75" x14ac:dyDescent="0.25">
      <c r="B34" s="26">
        <v>27</v>
      </c>
      <c r="C34" s="15" t="s">
        <v>39</v>
      </c>
      <c r="D34" s="3">
        <v>1</v>
      </c>
      <c r="E34" s="3"/>
      <c r="F34" s="3"/>
      <c r="G34" s="35">
        <f t="shared" si="0"/>
        <v>0</v>
      </c>
    </row>
    <row r="35" spans="2:7" ht="15.75" x14ac:dyDescent="0.25">
      <c r="B35" s="26">
        <v>28</v>
      </c>
      <c r="C35" s="15" t="s">
        <v>40</v>
      </c>
      <c r="D35" s="3">
        <v>1</v>
      </c>
      <c r="E35" s="3"/>
      <c r="F35" s="3"/>
      <c r="G35" s="35">
        <f t="shared" si="0"/>
        <v>0</v>
      </c>
    </row>
    <row r="36" spans="2:7" ht="15.75" x14ac:dyDescent="0.25">
      <c r="B36" s="26">
        <v>29</v>
      </c>
      <c r="C36" s="15" t="s">
        <v>41</v>
      </c>
      <c r="D36" s="3">
        <v>1</v>
      </c>
      <c r="E36" s="3"/>
      <c r="F36" s="3"/>
      <c r="G36" s="35">
        <f t="shared" si="0"/>
        <v>0</v>
      </c>
    </row>
    <row r="37" spans="2:7" ht="15.75" x14ac:dyDescent="0.25">
      <c r="B37" s="26">
        <v>30</v>
      </c>
      <c r="C37" s="15" t="s">
        <v>42</v>
      </c>
      <c r="D37" s="3">
        <v>1</v>
      </c>
      <c r="E37" s="3"/>
      <c r="F37" s="3"/>
      <c r="G37" s="35">
        <f t="shared" si="0"/>
        <v>0</v>
      </c>
    </row>
    <row r="38" spans="2:7" ht="15.75" x14ac:dyDescent="0.25">
      <c r="B38" s="26">
        <v>31</v>
      </c>
      <c r="C38" s="15" t="s">
        <v>43</v>
      </c>
      <c r="D38" s="3">
        <v>1</v>
      </c>
      <c r="E38" s="3"/>
      <c r="F38" s="3"/>
      <c r="G38" s="35">
        <f t="shared" si="0"/>
        <v>0</v>
      </c>
    </row>
    <row r="39" spans="2:7" ht="15.75" x14ac:dyDescent="0.25">
      <c r="B39" s="26">
        <v>32</v>
      </c>
      <c r="C39" s="15" t="s">
        <v>44</v>
      </c>
      <c r="D39" s="3">
        <v>1</v>
      </c>
      <c r="E39" s="3"/>
      <c r="F39" s="3"/>
      <c r="G39" s="35">
        <f t="shared" si="0"/>
        <v>0</v>
      </c>
    </row>
    <row r="40" spans="2:7" ht="15.75" x14ac:dyDescent="0.25">
      <c r="B40" s="26">
        <v>33</v>
      </c>
      <c r="C40" s="15" t="s">
        <v>45</v>
      </c>
      <c r="D40" s="3">
        <v>1</v>
      </c>
      <c r="E40" s="3"/>
      <c r="F40" s="3"/>
      <c r="G40" s="35">
        <f t="shared" si="0"/>
        <v>0</v>
      </c>
    </row>
    <row r="41" spans="2:7" ht="15.75" x14ac:dyDescent="0.25">
      <c r="B41" s="26">
        <v>34</v>
      </c>
      <c r="C41" s="15" t="s">
        <v>46</v>
      </c>
      <c r="D41" s="3">
        <v>1</v>
      </c>
      <c r="E41" s="3"/>
      <c r="F41" s="3"/>
      <c r="G41" s="35">
        <f t="shared" si="0"/>
        <v>0</v>
      </c>
    </row>
    <row r="42" spans="2:7" ht="15.75" x14ac:dyDescent="0.25">
      <c r="B42" s="26">
        <v>35</v>
      </c>
      <c r="C42" s="15" t="s">
        <v>47</v>
      </c>
      <c r="D42" s="3">
        <v>1</v>
      </c>
      <c r="E42" s="3"/>
      <c r="F42" s="3"/>
      <c r="G42" s="35">
        <f t="shared" si="0"/>
        <v>0</v>
      </c>
    </row>
    <row r="43" spans="2:7" ht="15.75" x14ac:dyDescent="0.25">
      <c r="B43" s="26">
        <v>36</v>
      </c>
      <c r="C43" s="15" t="s">
        <v>48</v>
      </c>
      <c r="D43" s="3">
        <v>1</v>
      </c>
      <c r="E43" s="3"/>
      <c r="F43" s="3"/>
      <c r="G43" s="35">
        <f t="shared" si="0"/>
        <v>0</v>
      </c>
    </row>
    <row r="44" spans="2:7" ht="15.75" x14ac:dyDescent="0.25">
      <c r="B44" s="26">
        <v>37</v>
      </c>
      <c r="C44" s="15" t="s">
        <v>49</v>
      </c>
      <c r="D44" s="3">
        <v>1</v>
      </c>
      <c r="E44" s="3"/>
      <c r="F44" s="3"/>
      <c r="G44" s="35">
        <f t="shared" si="0"/>
        <v>0</v>
      </c>
    </row>
    <row r="45" spans="2:7" ht="15.75" x14ac:dyDescent="0.25">
      <c r="B45" s="26">
        <v>38</v>
      </c>
      <c r="C45" s="15" t="s">
        <v>50</v>
      </c>
      <c r="D45" s="3">
        <v>1</v>
      </c>
      <c r="E45" s="3"/>
      <c r="F45" s="3"/>
      <c r="G45" s="35">
        <f t="shared" si="0"/>
        <v>0</v>
      </c>
    </row>
    <row r="46" spans="2:7" ht="15.75" x14ac:dyDescent="0.25">
      <c r="B46" s="26">
        <v>39</v>
      </c>
      <c r="C46" s="15" t="s">
        <v>51</v>
      </c>
      <c r="D46" s="3">
        <v>1</v>
      </c>
      <c r="E46" s="3"/>
      <c r="F46" s="3"/>
      <c r="G46" s="35">
        <f t="shared" si="0"/>
        <v>0</v>
      </c>
    </row>
    <row r="47" spans="2:7" ht="15.75" x14ac:dyDescent="0.25">
      <c r="B47" s="26">
        <v>40</v>
      </c>
      <c r="C47" s="15" t="s">
        <v>52</v>
      </c>
      <c r="D47" s="3">
        <v>1</v>
      </c>
      <c r="E47" s="3"/>
      <c r="F47" s="3"/>
      <c r="G47" s="35">
        <f t="shared" si="0"/>
        <v>0</v>
      </c>
    </row>
    <row r="48" spans="2:7" ht="15.75" x14ac:dyDescent="0.25">
      <c r="B48" s="26">
        <v>41</v>
      </c>
      <c r="C48" s="15" t="s">
        <v>53</v>
      </c>
      <c r="D48" s="3">
        <v>1</v>
      </c>
      <c r="E48" s="3"/>
      <c r="F48" s="3"/>
      <c r="G48" s="35">
        <f t="shared" si="0"/>
        <v>0</v>
      </c>
    </row>
    <row r="49" spans="2:7" ht="15.75" x14ac:dyDescent="0.25">
      <c r="B49" s="26">
        <v>42</v>
      </c>
      <c r="C49" s="11" t="s">
        <v>54</v>
      </c>
      <c r="D49" s="3">
        <v>1</v>
      </c>
      <c r="E49" s="3"/>
      <c r="F49" s="3"/>
      <c r="G49" s="35">
        <f t="shared" si="0"/>
        <v>0</v>
      </c>
    </row>
    <row r="50" spans="2:7" ht="15.75" x14ac:dyDescent="0.25">
      <c r="B50" s="26">
        <v>43</v>
      </c>
      <c r="C50" s="11" t="s">
        <v>56</v>
      </c>
      <c r="D50" s="3">
        <v>1</v>
      </c>
      <c r="E50" s="3"/>
      <c r="F50" s="3"/>
      <c r="G50" s="35">
        <f t="shared" si="0"/>
        <v>0</v>
      </c>
    </row>
    <row r="51" spans="2:7" ht="15.75" x14ac:dyDescent="0.25">
      <c r="B51" s="27"/>
      <c r="C51" s="11"/>
      <c r="D51" s="3"/>
      <c r="E51" s="3"/>
      <c r="F51" s="3"/>
      <c r="G51" s="24"/>
    </row>
    <row r="52" spans="2:7" ht="16.5" thickBot="1" x14ac:dyDescent="0.3">
      <c r="B52" s="36"/>
      <c r="C52" s="29"/>
      <c r="D52" s="30" t="s">
        <v>57</v>
      </c>
      <c r="E52" s="33">
        <f>ROUNDUP(SUM(E6:E51),0)</f>
        <v>0</v>
      </c>
      <c r="F52" s="33">
        <f>ROUNDUP(SUM(F6:F51),0)</f>
        <v>0</v>
      </c>
      <c r="G52" s="31">
        <f>ROUNDUP(SUM(G6:G51),0)</f>
        <v>0</v>
      </c>
    </row>
  </sheetData>
  <mergeCells count="3">
    <mergeCell ref="B1:G1"/>
    <mergeCell ref="B3:G3"/>
    <mergeCell ref="B2:G2"/>
  </mergeCells>
  <pageMargins left="0.23622047244094491" right="0.23622047244094491" top="0.35433070866141736" bottom="0.35433070866141736" header="0.31496062992125984" footer="0.31496062992125984"/>
  <pageSetup scale="7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ESTUDIO DE MERCADO</vt:lpstr>
      <vt:lpstr>ESPECIFICACIONES</vt:lpstr>
      <vt:lpstr>FORMATO 2</vt:lpstr>
    </vt:vector>
  </TitlesOfParts>
  <Manager/>
  <Company>Luffi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Luffi</dc:creator>
  <cp:keywords/>
  <dc:description/>
  <cp:lastModifiedBy>Salud Ocupacional Sistema de Bibliotecas Públicas de M</cp:lastModifiedBy>
  <cp:revision/>
  <dcterms:created xsi:type="dcterms:W3CDTF">2014-07-07T20:08:20Z</dcterms:created>
  <dcterms:modified xsi:type="dcterms:W3CDTF">2025-08-21T13:09:01Z</dcterms:modified>
  <cp:category/>
  <cp:contentStatus/>
</cp:coreProperties>
</file>