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featurePropertyBag/featurePropertyBag.xml" ContentType="application/vnd.ms-excel.featurepropertyba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sar.tinjaca\Downloads\"/>
    </mc:Choice>
  </mc:AlternateContent>
  <xr:revisionPtr revIDLastSave="0" documentId="13_ncr:1_{C70AEA26-F09D-4B52-AC34-5742511C847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ESTUDIO DE MERCADO" sheetId="5" r:id="rId1"/>
    <sheet name="CHECK" sheetId="6" state="hidden" r:id="rId2"/>
  </sheets>
  <definedNames>
    <definedName name="_xlnm._FilterDatabase" localSheetId="0" hidden="1">'ESTUDIO DE MERCADO'!$B$13:$C$14</definedName>
    <definedName name="_xlnm.Print_Area" localSheetId="0">'ESTUDIO DE MERCADO'!$A$1:$Q$24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4" i="5" l="1"/>
  <c r="L14" i="5"/>
  <c r="K14" i="5"/>
  <c r="J14" i="5"/>
  <c r="I14" i="5" l="1"/>
  <c r="G14" i="5"/>
  <c r="P14" i="5" l="1"/>
  <c r="N14" i="5"/>
  <c r="P15" i="5" l="1"/>
  <c r="N15" i="5"/>
  <c r="L15" i="5"/>
  <c r="M15" i="5" l="1"/>
  <c r="Q14" i="5" l="1"/>
  <c r="Q15" i="5" s="1"/>
  <c r="O14" i="5"/>
  <c r="O15" i="5" s="1"/>
  <c r="F15" i="5" l="1"/>
  <c r="H15" i="5"/>
  <c r="I15" i="5" l="1"/>
  <c r="G15" i="5" l="1"/>
</calcChain>
</file>

<file path=xl/sharedStrings.xml><?xml version="1.0" encoding="utf-8"?>
<sst xmlns="http://schemas.openxmlformats.org/spreadsheetml/2006/main" count="83" uniqueCount="77">
  <si>
    <t>PLANTILLA
ESTUDIO DE MERCADO</t>
  </si>
  <si>
    <t>CÓDIGO:</t>
  </si>
  <si>
    <t>VERSIÓN:</t>
  </si>
  <si>
    <t>FECHA</t>
  </si>
  <si>
    <t>Proceso: Gestión Financiera</t>
  </si>
  <si>
    <t>Documento de referencia: Instructivo Estructuración Financiera y Económica de los Porcesos Contractuales; Manual de Contratación</t>
  </si>
  <si>
    <t xml:space="preserve">Esta sección se debe ajustar de acuerdo a la necesidad del proceso, es importante mantener la línea de colores y fuentes de esta plantilla. </t>
  </si>
  <si>
    <t>VALOR UNITARIO CON IVA</t>
  </si>
  <si>
    <t>MEDIDAS ESTADISTICAS</t>
  </si>
  <si>
    <t>ITEM</t>
  </si>
  <si>
    <t>DESCRIPCIÓN-CONCEPTO-ACTIVIDAD</t>
  </si>
  <si>
    <t xml:space="preserve">UNIDAD DE MEDIDA </t>
  </si>
  <si>
    <t>CANTIDADES APROXIMADAS</t>
  </si>
  <si>
    <t>VALOR TOTAL  CON IVA</t>
  </si>
  <si>
    <t>RANGO INFERIOR</t>
  </si>
  <si>
    <t>RANGO SUPERIOR</t>
  </si>
  <si>
    <t>MEDIA ARMONICA VALOR UNITARIO CON IVA</t>
  </si>
  <si>
    <t>MEDIA ARMONICA VALOR TOTAL CON IVA</t>
  </si>
  <si>
    <t>MEDIA GEOMETRICA
VALOR UNITARIO CON IVA</t>
  </si>
  <si>
    <t>MEDIA GEOMETRICA
VALOR TOTAL CON IVA</t>
  </si>
  <si>
    <t>MEDIA ARITMETICA
VALOR UNITARIO CON IVA</t>
  </si>
  <si>
    <t>MEDIA ARITMETICA
VALOR TOTAL CON IVA</t>
  </si>
  <si>
    <t>FECHA DE ELABORACIÓN</t>
  </si>
  <si>
    <t>ELABORADO POR</t>
  </si>
  <si>
    <t>REVISADO POR</t>
  </si>
  <si>
    <t>REVISION</t>
  </si>
  <si>
    <t>NOMBRE DEL CUADRO</t>
  </si>
  <si>
    <t>OBJETO</t>
  </si>
  <si>
    <t xml:space="preserve">Unidad de Medida </t>
  </si>
  <si>
    <t>Cantidades</t>
  </si>
  <si>
    <t>Valor Unitario Incluido Iva</t>
  </si>
  <si>
    <t>Valor Total Incluido Iva</t>
  </si>
  <si>
    <t>Rangos Inferiores</t>
  </si>
  <si>
    <t>Rangos Superiores</t>
  </si>
  <si>
    <t xml:space="preserve">Media Armonica </t>
  </si>
  <si>
    <t>Media Armonica total</t>
  </si>
  <si>
    <t>Media Geométrica</t>
  </si>
  <si>
    <t>Media Geométrica total</t>
  </si>
  <si>
    <t>Media Aritmética</t>
  </si>
  <si>
    <t>Media Aritmética total</t>
  </si>
  <si>
    <t>Observaciones</t>
  </si>
  <si>
    <t>Valor del Presupuesto Oficial</t>
  </si>
  <si>
    <t>Valor en letras presupuesto oficial</t>
  </si>
  <si>
    <t>DESCRIPCIÓN</t>
  </si>
  <si>
    <t>REVISIÓN</t>
  </si>
  <si>
    <r>
      <rPr>
        <b/>
        <sz val="11"/>
        <color theme="1"/>
        <rFont val="Calibri"/>
        <family val="2"/>
        <scheme val="minor"/>
      </rPr>
      <t>NOMBRE DEL CUADRO:</t>
    </r>
    <r>
      <rPr>
        <sz val="11"/>
        <color theme="1"/>
        <rFont val="Calibri"/>
        <family val="2"/>
        <scheme val="minor"/>
      </rPr>
      <t xml:space="preserve"> ESTUDIO DE MERCADO</t>
    </r>
  </si>
  <si>
    <r>
      <rPr>
        <b/>
        <sz val="11"/>
        <color theme="1"/>
        <rFont val="Calibri"/>
        <family val="2"/>
        <scheme val="minor"/>
      </rPr>
      <t>OBJETO:</t>
    </r>
    <r>
      <rPr>
        <sz val="11"/>
        <color theme="1"/>
        <rFont val="Calibri"/>
        <family val="2"/>
        <scheme val="minor"/>
      </rPr>
      <t xml:space="preserve"> Correspondiente al proceso </t>
    </r>
  </si>
  <si>
    <r>
      <rPr>
        <b/>
        <sz val="11"/>
        <color theme="1"/>
        <rFont val="Calibri"/>
        <family val="2"/>
        <scheme val="minor"/>
      </rPr>
      <t>Unidad de Medida:</t>
    </r>
    <r>
      <rPr>
        <sz val="11"/>
        <color theme="1"/>
        <rFont val="Calibri"/>
        <family val="2"/>
        <scheme val="minor"/>
      </rPr>
      <t xml:space="preserve"> De acuerdo al anexo técnico correspondiente al proceso </t>
    </r>
  </si>
  <si>
    <r>
      <rPr>
        <b/>
        <sz val="11"/>
        <color theme="1"/>
        <rFont val="Calibri"/>
        <family val="2"/>
        <scheme val="minor"/>
      </rPr>
      <t>Cantidades:</t>
    </r>
    <r>
      <rPr>
        <sz val="11"/>
        <color theme="1"/>
        <rFont val="Calibri"/>
        <family val="2"/>
        <scheme val="minor"/>
      </rPr>
      <t xml:space="preserve"> Correspondiente al proceso</t>
    </r>
  </si>
  <si>
    <r>
      <rPr>
        <b/>
        <sz val="11"/>
        <color theme="1"/>
        <rFont val="Calibri"/>
        <family val="2"/>
        <scheme val="minor"/>
      </rPr>
      <t>Valor Unitario Incluido Iva:</t>
    </r>
    <r>
      <rPr>
        <sz val="11"/>
        <color theme="1"/>
        <rFont val="Calibri"/>
        <family val="2"/>
        <scheme val="minor"/>
      </rPr>
      <t xml:space="preserve"> Vr Incluido Iva</t>
    </r>
  </si>
  <si>
    <r>
      <rPr>
        <b/>
        <sz val="11"/>
        <color theme="1"/>
        <rFont val="Calibri"/>
        <family val="2"/>
        <scheme val="minor"/>
      </rPr>
      <t>Valor Total Incluido Iva:</t>
    </r>
    <r>
      <rPr>
        <sz val="11"/>
        <color theme="1"/>
        <rFont val="Calibri"/>
        <family val="2"/>
        <scheme val="minor"/>
      </rPr>
      <t xml:space="preserve"> Vr Unitario Incluido Iva * Cantidades</t>
    </r>
  </si>
  <si>
    <r>
      <rPr>
        <b/>
        <sz val="11"/>
        <color theme="1"/>
        <rFont val="Calibri"/>
        <family val="2"/>
        <scheme val="minor"/>
      </rPr>
      <t xml:space="preserve">Rangos Inferiores:
</t>
    </r>
    <r>
      <rPr>
        <sz val="11"/>
        <color theme="1"/>
        <rFont val="Calibri"/>
        <family val="2"/>
        <scheme val="minor"/>
      </rPr>
      <t>=ROUND(MEDIAN(X;Y;Z)-STDEVA(X;Y;Z);0)</t>
    </r>
  </si>
  <si>
    <r>
      <rPr>
        <b/>
        <sz val="11"/>
        <color theme="1"/>
        <rFont val="Calibri"/>
        <family val="2"/>
        <scheme val="minor"/>
      </rPr>
      <t xml:space="preserve">Rangos Superiores:
</t>
    </r>
    <r>
      <rPr>
        <sz val="11"/>
        <color theme="1"/>
        <rFont val="Calibri"/>
        <family val="2"/>
        <scheme val="minor"/>
      </rPr>
      <t>=ROUND(MEDIAN(X;Y;Z)+STDEVA(X;Y;Z);0)</t>
    </r>
  </si>
  <si>
    <r>
      <rPr>
        <b/>
        <sz val="11"/>
        <color theme="1"/>
        <rFont val="Calibri"/>
        <family val="2"/>
        <scheme val="minor"/>
      </rPr>
      <t>Media Armonica:</t>
    </r>
    <r>
      <rPr>
        <sz val="11"/>
        <color theme="1"/>
        <rFont val="Calibri"/>
        <family val="2"/>
        <scheme val="minor"/>
      </rPr>
      <t xml:space="preserve"> Con la formula para Media Armonica, tomar los valores que se encuentran por dentro del rango inferior y superior</t>
    </r>
  </si>
  <si>
    <r>
      <rPr>
        <b/>
        <sz val="11"/>
        <color theme="1"/>
        <rFont val="Calibri"/>
        <family val="2"/>
        <scheme val="minor"/>
      </rPr>
      <t>Media Armonica total:</t>
    </r>
    <r>
      <rPr>
        <sz val="11"/>
        <color theme="1"/>
        <rFont val="Calibri"/>
        <family val="2"/>
        <scheme val="minor"/>
      </rPr>
      <t xml:space="preserve"> Media Armonica unitaria * Cantidades</t>
    </r>
  </si>
  <si>
    <r>
      <rPr>
        <b/>
        <sz val="11"/>
        <color theme="1"/>
        <rFont val="Calibri"/>
        <family val="2"/>
        <scheme val="minor"/>
      </rPr>
      <t>Media Geométrica:</t>
    </r>
    <r>
      <rPr>
        <sz val="11"/>
        <color theme="1"/>
        <rFont val="Calibri"/>
        <family val="2"/>
        <scheme val="minor"/>
      </rPr>
      <t xml:space="preserve"> Con la formula para Media Geométrica, tomar los valores que se encuentran por dentro del rango inferior y superior</t>
    </r>
  </si>
  <si>
    <r>
      <rPr>
        <b/>
        <sz val="11"/>
        <color theme="1"/>
        <rFont val="Calibri"/>
        <family val="2"/>
        <scheme val="minor"/>
      </rPr>
      <t>Media Geométrica total</t>
    </r>
    <r>
      <rPr>
        <sz val="11"/>
        <color theme="1"/>
        <rFont val="Calibri"/>
        <family val="2"/>
        <scheme val="minor"/>
      </rPr>
      <t>: Media Geométrica unitaria * Cantidades</t>
    </r>
  </si>
  <si>
    <r>
      <rPr>
        <b/>
        <sz val="11"/>
        <color theme="1"/>
        <rFont val="Calibri"/>
        <family val="2"/>
        <scheme val="minor"/>
      </rPr>
      <t>Media Aritmética:</t>
    </r>
    <r>
      <rPr>
        <sz val="11"/>
        <color theme="1"/>
        <rFont val="Calibri"/>
        <family val="2"/>
        <scheme val="minor"/>
      </rPr>
      <t xml:space="preserve"> Con la formula para Media Aritmética, tomar los valores que se encuentran por dentro del rango inferior y superior</t>
    </r>
  </si>
  <si>
    <r>
      <rPr>
        <b/>
        <sz val="11"/>
        <color theme="1"/>
        <rFont val="Calibri"/>
        <family val="2"/>
        <scheme val="minor"/>
      </rPr>
      <t xml:space="preserve">Media Aritmética total: </t>
    </r>
    <r>
      <rPr>
        <sz val="11"/>
        <color theme="1"/>
        <rFont val="Calibri"/>
        <family val="2"/>
        <scheme val="minor"/>
      </rPr>
      <t>Media Aritmética unitaria * Cantidades</t>
    </r>
  </si>
  <si>
    <r>
      <rPr>
        <b/>
        <sz val="11"/>
        <color theme="1"/>
        <rFont val="Calibri"/>
        <family val="2"/>
        <scheme val="minor"/>
      </rPr>
      <t>Observaciones:</t>
    </r>
    <r>
      <rPr>
        <sz val="11"/>
        <color theme="1"/>
        <rFont val="Calibri"/>
        <family val="2"/>
        <scheme val="minor"/>
      </rPr>
      <t xml:space="preserve"> Revisar coincide con el proceso realizado</t>
    </r>
  </si>
  <si>
    <r>
      <rPr>
        <b/>
        <sz val="11"/>
        <color theme="1"/>
        <rFont val="Calibri"/>
        <family val="2"/>
        <scheme val="minor"/>
      </rPr>
      <t>Valor del Presupuesto Oficial:</t>
    </r>
    <r>
      <rPr>
        <sz val="11"/>
        <color theme="1"/>
        <rFont val="Calibri"/>
        <family val="2"/>
        <scheme val="minor"/>
      </rPr>
      <t xml:space="preserve"> El menor valor total de las medias determinadas es el valor del presupuesto oficial</t>
    </r>
  </si>
  <si>
    <r>
      <rPr>
        <b/>
        <sz val="11"/>
        <color theme="1"/>
        <rFont val="Calibri"/>
        <family val="2"/>
        <scheme val="minor"/>
      </rPr>
      <t>Valor en letras presupuesto oficial:</t>
    </r>
    <r>
      <rPr>
        <sz val="11"/>
        <color theme="1"/>
        <rFont val="Calibri"/>
        <family val="2"/>
        <scheme val="minor"/>
      </rPr>
      <t xml:space="preserve"> El valor en letras debe ser igual al valor total de la media acogida como valor del presupuesto oficial</t>
    </r>
  </si>
  <si>
    <t>Elaboró</t>
  </si>
  <si>
    <t>Nombre - Cargo - Dirección Financiera</t>
  </si>
  <si>
    <t>Revisó</t>
  </si>
  <si>
    <t>Aprobó</t>
  </si>
  <si>
    <r>
      <rPr>
        <b/>
        <sz val="24"/>
        <color theme="0"/>
        <rFont val="Arial"/>
        <family val="2"/>
      </rPr>
      <t>OBJETO:</t>
    </r>
    <r>
      <rPr>
        <sz val="24"/>
        <color theme="0"/>
        <rFont val="Arial"/>
        <family val="2"/>
      </rPr>
      <t xml:space="preserve"> </t>
    </r>
  </si>
  <si>
    <t>GF-FO-047</t>
  </si>
  <si>
    <t>Prestar  servicios  de  soporte  técnico  de  nivel  3  para  las  plataformas  de  aprendizaje  Moodle  implementadas,  garantizando  su  funcionamiento,  seguridad,  rendimiento  y  adaptación  a  las necesidades institucionales de la ESAP.</t>
  </si>
  <si>
    <t>Paquete de servicios de bolsa de horas de soporte técnico nivel 3, mantenimiento, atención de incidentes y requerimientos de las plataformas de LMS de la ESAP. ( 50 horas)</t>
  </si>
  <si>
    <t>Hora</t>
  </si>
  <si>
    <t>EMPRESA 1
EDU LABS S.A.S</t>
  </si>
  <si>
    <r>
      <t>Observaciones:</t>
    </r>
    <r>
      <rPr>
        <b/>
        <i/>
        <sz val="26"/>
        <color rgb="FFBFBFBF"/>
        <rFont val="Arial"/>
        <family val="2"/>
      </rPr>
      <t xml:space="preserve"> (Las notas u observaciones incluidas en la plantilla pueden ser modificadas de acuerdo a la necesidad del proceso)
</t>
    </r>
    <r>
      <rPr>
        <sz val="26"/>
        <color rgb="FF000000"/>
        <rFont val="Arial"/>
        <family val="2"/>
      </rPr>
      <t>1. La media armónica, es una medida de tendencia determinada para calcular promedios de velocidades, tiempos o hacer cálculos en electrónica. Esta característica diferencia la media armónica de los otros tipos de medias, que se utilizan frecuentemente en el cálculo medio de precios o porcentajes.
2.La media geometrica o podada, en la determinación de esta medida, la entidad que está realizando el procedimiento debe tener en cuenta la cantidad de datos con los que cuenta y la distorción que se evidencia en los datos y que no desea tener en cuenta en su análisis. En este análisis no se tomaron en cuenta por contarse con (2) dos cotizaciones para el proceso.
3.La media aritmética o promedio; esta medida es muy sensible a los datos atipicos pues tan solo uno de los datos puede afectar significativamente su cálculo.</t>
    </r>
  </si>
  <si>
    <t>ANGELICA MARIA ESCOBAR VIVAS - CONTRATISTA - DIRECCIÓN FINANCIERA</t>
  </si>
  <si>
    <t>CESAR EDUARDO TINJACA GUAYACAN - CONTRATISTA - DIRECCIÓN FINANCIERA</t>
  </si>
  <si>
    <t>EMPRESA 2
BUEN DATA S.A.S</t>
  </si>
  <si>
    <r>
      <t xml:space="preserve">Nota: </t>
    </r>
    <r>
      <rPr>
        <sz val="26"/>
        <color rgb="FF000000"/>
        <rFont val="Arial"/>
        <family val="2"/>
      </rPr>
      <t xml:space="preserve">Una vez realizado el análisis de las cotizaciones, la medida estadística, acogida por la ESAP, para el desarrollo del proceso, es el resultado de la  </t>
    </r>
    <r>
      <rPr>
        <b/>
        <sz val="26"/>
        <color rgb="FF000000"/>
        <rFont val="Arial"/>
        <family val="2"/>
      </rPr>
      <t>MEDIA ARMONICA</t>
    </r>
    <r>
      <rPr>
        <sz val="26"/>
        <color rgb="FF000000"/>
        <rFont val="Arial"/>
        <family val="2"/>
      </rPr>
      <t>, arrojando un Presupuesto Oficial Estimado es de</t>
    </r>
    <r>
      <rPr>
        <b/>
        <sz val="26"/>
        <color rgb="FF000000"/>
        <rFont val="Arial"/>
        <family val="2"/>
      </rPr>
      <t xml:space="preserve"> ($37.725.250,00) TREINTA Y SIETE MILLONES SETECIENTOS VEINTICINCO MIL DOSCIENTOS CINCUENTA PESOS MCTE </t>
    </r>
    <r>
      <rPr>
        <sz val="26"/>
        <color rgb="FF000000"/>
        <rFont val="Arial"/>
        <family val="2"/>
      </rPr>
      <t xml:space="preserve">; toda vez, que esta medida es la que está más cerca al precio del mercado.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</si>
</sst>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43" formatCode="_-* #,##0.00_-;\-* #,##0.00_-;_-* &quot;-&quot;??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24"/>
      <color rgb="FF000000"/>
      <name val="Calibri"/>
      <family val="2"/>
      <scheme val="minor"/>
    </font>
    <font>
      <b/>
      <sz val="24"/>
      <color theme="0"/>
      <name val="Arial"/>
      <family val="2"/>
    </font>
    <font>
      <sz val="24"/>
      <color theme="0"/>
      <name val="Arial"/>
      <family val="2"/>
    </font>
    <font>
      <sz val="24"/>
      <color theme="1"/>
      <name val="Arial"/>
      <family val="2"/>
    </font>
    <font>
      <b/>
      <sz val="24"/>
      <color theme="1"/>
      <name val="Arial"/>
      <family val="2"/>
    </font>
    <font>
      <b/>
      <sz val="24"/>
      <name val="Arial"/>
      <family val="2"/>
    </font>
    <font>
      <sz val="24"/>
      <color rgb="FF242424"/>
      <name val="Arial"/>
      <family val="2"/>
    </font>
    <font>
      <sz val="24"/>
      <color rgb="FF404040"/>
      <name val="Arial"/>
      <family val="2"/>
    </font>
    <font>
      <b/>
      <sz val="26"/>
      <color rgb="FF000000"/>
      <name val="Arial"/>
      <family val="2"/>
    </font>
    <font>
      <b/>
      <i/>
      <sz val="26"/>
      <color rgb="FFBFBFBF"/>
      <name val="Arial"/>
      <family val="2"/>
    </font>
    <font>
      <sz val="26"/>
      <color rgb="FF000000"/>
      <name val="Arial"/>
      <family val="2"/>
    </font>
    <font>
      <b/>
      <sz val="26"/>
      <color theme="1"/>
      <name val="Arial"/>
      <family val="2"/>
    </font>
    <font>
      <b/>
      <i/>
      <sz val="24"/>
      <color theme="0" tint="-0.34998626667073579"/>
      <name val="Arial"/>
      <family val="2"/>
    </font>
    <font>
      <b/>
      <sz val="28"/>
      <color theme="1"/>
      <name val="Arial"/>
      <family val="2"/>
    </font>
    <font>
      <b/>
      <sz val="28"/>
      <color theme="1"/>
      <name val="Calibri"/>
      <family val="2"/>
      <scheme val="minor"/>
    </font>
    <font>
      <i/>
      <sz val="26"/>
      <color theme="0" tint="-0.249977111117893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4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10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vertical="center"/>
      <protection locked="0"/>
    </xf>
    <xf numFmtId="0" fontId="2" fillId="5" borderId="1" xfId="0" applyFont="1" applyFill="1" applyBorder="1" applyAlignment="1">
      <alignment horizont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0" fillId="0" borderId="0" xfId="0" applyAlignment="1" applyProtection="1">
      <alignment vertical="center"/>
      <protection locked="0"/>
      <extLst>
        <ext xmlns:xfpb="http://schemas.microsoft.com/office/spreadsheetml/2022/featurepropertybag" uri="{C7286773-470A-42A8-94C5-96B5CB345126}">
          <xfpb:xfComplement i="0"/>
        </ext>
      </extLst>
    </xf>
    <xf numFmtId="0" fontId="0" fillId="0" borderId="1" xfId="0" applyBorder="1" applyAlignment="1">
      <alignment horizontal="center" vertical="center"/>
    </xf>
    <xf numFmtId="0" fontId="2" fillId="5" borderId="1" xfId="0" applyFont="1" applyFill="1" applyBorder="1" applyAlignment="1">
      <alignment horizontal="center" wrapText="1"/>
    </xf>
    <xf numFmtId="49" fontId="0" fillId="0" borderId="1" xfId="0" applyNumberFormat="1" applyBorder="1" applyAlignment="1">
      <alignment wrapText="1"/>
    </xf>
    <xf numFmtId="0" fontId="0" fillId="0" borderId="0" xfId="0" applyAlignment="1">
      <alignment wrapText="1"/>
    </xf>
    <xf numFmtId="0" fontId="0" fillId="2" borderId="0" xfId="0" applyFill="1" applyProtection="1">
      <protection locked="0"/>
    </xf>
    <xf numFmtId="0" fontId="5" fillId="2" borderId="0" xfId="0" applyFont="1" applyFill="1" applyAlignment="1">
      <alignment horizontal="center"/>
    </xf>
    <xf numFmtId="0" fontId="7" fillId="0" borderId="0" xfId="0" applyFont="1" applyAlignment="1" applyProtection="1">
      <alignment vertical="center" wrapText="1"/>
      <protection locked="0"/>
    </xf>
    <xf numFmtId="0" fontId="6" fillId="2" borderId="0" xfId="0" applyFont="1" applyFill="1" applyAlignment="1" applyProtection="1">
      <alignment horizontal="center" vertical="center"/>
      <protection locked="0"/>
    </xf>
    <xf numFmtId="0" fontId="7" fillId="2" borderId="0" xfId="0" applyFont="1" applyFill="1" applyAlignment="1" applyProtection="1">
      <alignment horizontal="center" vertical="center" wrapText="1"/>
      <protection locked="0"/>
    </xf>
    <xf numFmtId="0" fontId="8" fillId="0" borderId="0" xfId="0" applyFont="1" applyAlignment="1">
      <alignment horizontal="left" vertical="center"/>
    </xf>
    <xf numFmtId="0" fontId="7" fillId="0" borderId="0" xfId="0" applyFont="1" applyAlignment="1" applyProtection="1">
      <alignment horizontal="left" vertical="center"/>
      <protection locked="0"/>
    </xf>
    <xf numFmtId="0" fontId="7" fillId="0" borderId="0" xfId="0" applyFont="1"/>
    <xf numFmtId="0" fontId="7" fillId="0" borderId="0" xfId="0" applyFont="1" applyAlignment="1">
      <alignment horizontal="center" vertical="center"/>
    </xf>
    <xf numFmtId="0" fontId="7" fillId="0" borderId="0" xfId="0" applyFont="1" applyAlignment="1" applyProtection="1">
      <alignment horizontal="center" vertical="center"/>
      <protection locked="0"/>
    </xf>
    <xf numFmtId="0" fontId="7" fillId="0" borderId="0" xfId="0" applyFont="1" applyProtection="1">
      <protection locked="0"/>
    </xf>
    <xf numFmtId="0" fontId="5" fillId="3" borderId="1" xfId="0" applyFont="1" applyFill="1" applyBorder="1" applyAlignment="1">
      <alignment horizontal="center" vertical="center" wrapText="1"/>
    </xf>
    <xf numFmtId="0" fontId="9" fillId="8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9" fillId="9" borderId="12" xfId="0" applyFont="1" applyFill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justify" vertical="center" wrapText="1"/>
    </xf>
    <xf numFmtId="0" fontId="7" fillId="2" borderId="1" xfId="0" applyFont="1" applyFill="1" applyBorder="1" applyAlignment="1">
      <alignment horizontal="center" vertical="center"/>
    </xf>
    <xf numFmtId="44" fontId="9" fillId="9" borderId="1" xfId="2" applyFont="1" applyFill="1" applyBorder="1" applyAlignment="1">
      <alignment horizontal="center" vertical="center" wrapText="1"/>
    </xf>
    <xf numFmtId="44" fontId="7" fillId="0" borderId="1" xfId="2" applyFont="1" applyFill="1" applyBorder="1" applyAlignment="1">
      <alignment vertical="center" wrapText="1"/>
    </xf>
    <xf numFmtId="0" fontId="9" fillId="0" borderId="0" xfId="0" applyFont="1" applyAlignment="1">
      <alignment horizontal="center" vertical="center" textRotation="255" wrapText="1"/>
    </xf>
    <xf numFmtId="0" fontId="8" fillId="0" borderId="0" xfId="0" applyFont="1" applyAlignment="1">
      <alignment horizontal="left" vertical="center" wrapText="1"/>
    </xf>
    <xf numFmtId="0" fontId="11" fillId="2" borderId="0" xfId="0" applyFont="1" applyFill="1" applyAlignment="1">
      <alignment horizontal="left" vertical="center" wrapText="1"/>
    </xf>
    <xf numFmtId="0" fontId="7" fillId="2" borderId="0" xfId="0" applyFont="1" applyFill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1" fontId="7" fillId="0" borderId="0" xfId="0" applyNumberFormat="1" applyFont="1"/>
    <xf numFmtId="0" fontId="7" fillId="2" borderId="0" xfId="0" applyFont="1" applyFill="1" applyAlignment="1" applyProtection="1">
      <alignment horizontal="center" vertical="center"/>
      <protection locked="0"/>
    </xf>
    <xf numFmtId="0" fontId="7" fillId="2" borderId="0" xfId="0" applyFont="1" applyFill="1" applyAlignment="1" applyProtection="1">
      <alignment horizont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7" fillId="0" borderId="1" xfId="1" applyNumberFormat="1" applyFont="1" applyBorder="1" applyAlignment="1">
      <alignment horizontal="center" vertical="center"/>
    </xf>
    <xf numFmtId="44" fontId="7" fillId="0" borderId="1" xfId="2" applyFont="1" applyBorder="1" applyAlignment="1" applyProtection="1">
      <alignment horizontal="center" vertical="center"/>
      <protection locked="0"/>
    </xf>
    <xf numFmtId="44" fontId="5" fillId="3" borderId="1" xfId="2" applyFont="1" applyFill="1" applyBorder="1" applyAlignment="1" applyProtection="1">
      <alignment horizontal="center" vertical="center"/>
      <protection locked="0"/>
    </xf>
    <xf numFmtId="44" fontId="5" fillId="8" borderId="1" xfId="2" applyFont="1" applyFill="1" applyBorder="1" applyAlignment="1" applyProtection="1">
      <alignment horizontal="center" vertical="center"/>
      <protection locked="0"/>
    </xf>
    <xf numFmtId="44" fontId="9" fillId="9" borderId="1" xfId="2" applyFont="1" applyFill="1" applyBorder="1" applyAlignment="1" applyProtection="1">
      <alignment horizontal="center" vertical="center"/>
      <protection locked="0"/>
    </xf>
    <xf numFmtId="44" fontId="9" fillId="0" borderId="1" xfId="2" applyFont="1" applyFill="1" applyBorder="1" applyAlignment="1" applyProtection="1">
      <alignment horizontal="center" vertical="center"/>
      <protection locked="0"/>
    </xf>
    <xf numFmtId="14" fontId="16" fillId="2" borderId="8" xfId="0" applyNumberFormat="1" applyFont="1" applyFill="1" applyBorder="1" applyAlignment="1" applyProtection="1">
      <alignment horizontal="left" vertical="center"/>
      <protection locked="0"/>
    </xf>
    <xf numFmtId="0" fontId="16" fillId="2" borderId="9" xfId="0" applyFont="1" applyFill="1" applyBorder="1" applyAlignment="1" applyProtection="1">
      <alignment horizontal="left" vertical="center"/>
      <protection locked="0"/>
    </xf>
    <xf numFmtId="0" fontId="16" fillId="2" borderId="10" xfId="0" applyFont="1" applyFill="1" applyBorder="1" applyAlignment="1" applyProtection="1">
      <alignment horizontal="left" vertical="center"/>
      <protection locked="0"/>
    </xf>
    <xf numFmtId="0" fontId="4" fillId="2" borderId="27" xfId="0" applyFont="1" applyFill="1" applyBorder="1" applyAlignment="1">
      <alignment horizontal="left"/>
    </xf>
    <xf numFmtId="0" fontId="4" fillId="2" borderId="28" xfId="0" applyFont="1" applyFill="1" applyBorder="1" applyAlignment="1">
      <alignment horizontal="left"/>
    </xf>
    <xf numFmtId="0" fontId="4" fillId="2" borderId="29" xfId="0" applyFont="1" applyFill="1" applyBorder="1" applyAlignment="1">
      <alignment horizontal="left"/>
    </xf>
    <xf numFmtId="0" fontId="12" fillId="0" borderId="1" xfId="0" applyFont="1" applyBorder="1" applyAlignment="1" applyProtection="1">
      <alignment vertical="top" wrapText="1"/>
      <protection locked="0"/>
    </xf>
    <xf numFmtId="0" fontId="15" fillId="0" borderId="1" xfId="0" applyFont="1" applyBorder="1" applyAlignment="1" applyProtection="1">
      <alignment vertical="top" wrapText="1"/>
      <protection locked="0"/>
    </xf>
    <xf numFmtId="0" fontId="12" fillId="4" borderId="1" xfId="0" applyFont="1" applyFill="1" applyBorder="1" applyAlignment="1">
      <alignment horizontal="left" vertical="top" wrapText="1"/>
    </xf>
    <xf numFmtId="0" fontId="8" fillId="2" borderId="5" xfId="0" applyFont="1" applyFill="1" applyBorder="1" applyAlignment="1" applyProtection="1">
      <alignment horizontal="center" vertical="center"/>
      <protection locked="0"/>
    </xf>
    <xf numFmtId="0" fontId="8" fillId="2" borderId="6" xfId="0" applyFont="1" applyFill="1" applyBorder="1" applyAlignment="1" applyProtection="1">
      <alignment horizontal="center" vertical="center"/>
      <protection locked="0"/>
    </xf>
    <xf numFmtId="0" fontId="8" fillId="2" borderId="4" xfId="0" applyFont="1" applyFill="1" applyBorder="1" applyAlignment="1" applyProtection="1">
      <alignment horizontal="center" vertical="center"/>
      <protection locked="0"/>
    </xf>
    <xf numFmtId="0" fontId="8" fillId="2" borderId="7" xfId="0" applyFont="1" applyFill="1" applyBorder="1" applyAlignment="1" applyProtection="1">
      <alignment horizontal="center" vertical="center"/>
      <protection locked="0"/>
    </xf>
    <xf numFmtId="0" fontId="7" fillId="0" borderId="8" xfId="0" applyFont="1" applyBorder="1" applyAlignment="1" applyProtection="1">
      <alignment horizontal="justify" vertical="center" wrapText="1"/>
      <protection locked="0"/>
    </xf>
    <xf numFmtId="0" fontId="7" fillId="0" borderId="9" xfId="0" applyFont="1" applyBorder="1" applyAlignment="1" applyProtection="1">
      <alignment horizontal="justify" vertical="center" wrapText="1"/>
      <protection locked="0"/>
    </xf>
    <xf numFmtId="0" fontId="7" fillId="0" borderId="10" xfId="0" applyFont="1" applyBorder="1" applyAlignment="1" applyProtection="1">
      <alignment horizontal="justify" vertical="center" wrapText="1"/>
      <protection locked="0"/>
    </xf>
    <xf numFmtId="0" fontId="18" fillId="0" borderId="22" xfId="0" applyFont="1" applyBorder="1" applyAlignment="1" applyProtection="1">
      <alignment horizontal="center" vertical="center"/>
      <protection locked="0"/>
    </xf>
    <xf numFmtId="0" fontId="18" fillId="0" borderId="24" xfId="0" applyFont="1" applyBorder="1" applyAlignment="1" applyProtection="1">
      <alignment horizontal="center" vertical="center"/>
      <protection locked="0"/>
    </xf>
    <xf numFmtId="14" fontId="18" fillId="0" borderId="22" xfId="0" applyNumberFormat="1" applyFont="1" applyBorder="1" applyAlignment="1" applyProtection="1">
      <alignment horizontal="center" vertical="center"/>
      <protection locked="0"/>
    </xf>
    <xf numFmtId="14" fontId="18" fillId="0" borderId="24" xfId="0" applyNumberFormat="1" applyFont="1" applyBorder="1" applyAlignment="1" applyProtection="1">
      <alignment horizontal="center" vertical="center"/>
      <protection locked="0"/>
    </xf>
    <xf numFmtId="0" fontId="6" fillId="3" borderId="2" xfId="0" applyFont="1" applyFill="1" applyBorder="1" applyAlignment="1" applyProtection="1">
      <alignment horizontal="center" vertical="center"/>
      <protection locked="0"/>
    </xf>
    <xf numFmtId="0" fontId="6" fillId="3" borderId="3" xfId="0" applyFont="1" applyFill="1" applyBorder="1" applyAlignment="1" applyProtection="1">
      <alignment horizontal="center" vertical="center"/>
      <protection locked="0"/>
    </xf>
    <xf numFmtId="0" fontId="5" fillId="3" borderId="1" xfId="0" applyFont="1" applyFill="1" applyBorder="1" applyAlignment="1">
      <alignment horizontal="center" vertical="center" wrapText="1"/>
    </xf>
    <xf numFmtId="0" fontId="9" fillId="9" borderId="13" xfId="0" applyFont="1" applyFill="1" applyBorder="1" applyAlignment="1">
      <alignment horizontal="center" vertical="center" wrapText="1"/>
    </xf>
    <xf numFmtId="0" fontId="9" fillId="8" borderId="1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left"/>
    </xf>
    <xf numFmtId="0" fontId="4" fillId="2" borderId="23" xfId="0" applyFont="1" applyFill="1" applyBorder="1" applyAlignment="1">
      <alignment horizontal="left"/>
    </xf>
    <xf numFmtId="0" fontId="4" fillId="2" borderId="24" xfId="0" applyFont="1" applyFill="1" applyBorder="1" applyAlignment="1">
      <alignment horizontal="left"/>
    </xf>
    <xf numFmtId="0" fontId="19" fillId="0" borderId="0" xfId="0" applyFont="1" applyAlignment="1">
      <alignment horizontal="left" vertical="center"/>
    </xf>
    <xf numFmtId="0" fontId="0" fillId="0" borderId="15" xfId="0" applyBorder="1" applyAlignment="1" applyProtection="1">
      <alignment horizontal="center" vertical="center"/>
      <protection locked="0"/>
    </xf>
    <xf numFmtId="0" fontId="0" fillId="0" borderId="16" xfId="0" applyBorder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horizontal="center" vertical="center"/>
      <protection locked="0"/>
    </xf>
    <xf numFmtId="0" fontId="0" fillId="0" borderId="17" xfId="0" applyBorder="1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0" fontId="0" fillId="0" borderId="19" xfId="0" applyBorder="1" applyAlignment="1" applyProtection="1">
      <alignment horizontal="center" vertical="center"/>
      <protection locked="0"/>
    </xf>
    <xf numFmtId="0" fontId="0" fillId="0" borderId="21" xfId="0" applyBorder="1" applyAlignment="1" applyProtection="1">
      <alignment horizontal="center" vertical="center"/>
      <protection locked="0"/>
    </xf>
    <xf numFmtId="0" fontId="17" fillId="0" borderId="15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/>
    </xf>
    <xf numFmtId="0" fontId="17" fillId="0" borderId="20" xfId="0" applyFont="1" applyBorder="1" applyAlignment="1">
      <alignment horizontal="center" vertical="center"/>
    </xf>
    <xf numFmtId="0" fontId="17" fillId="0" borderId="17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0" fontId="17" fillId="0" borderId="14" xfId="0" applyFont="1" applyBorder="1" applyAlignment="1">
      <alignment horizontal="center" vertical="center"/>
    </xf>
    <xf numFmtId="0" fontId="17" fillId="0" borderId="18" xfId="0" applyFont="1" applyBorder="1" applyAlignment="1">
      <alignment horizontal="center" vertical="center"/>
    </xf>
    <xf numFmtId="0" fontId="17" fillId="0" borderId="19" xfId="0" applyFont="1" applyBorder="1" applyAlignment="1">
      <alignment horizontal="center" vertical="center"/>
    </xf>
    <xf numFmtId="0" fontId="17" fillId="0" borderId="21" xfId="0" applyFont="1" applyBorder="1" applyAlignment="1">
      <alignment horizontal="center" vertical="center"/>
    </xf>
    <xf numFmtId="0" fontId="18" fillId="0" borderId="25" xfId="0" applyFont="1" applyBorder="1" applyAlignment="1" applyProtection="1">
      <alignment horizontal="center" vertical="center"/>
      <protection locked="0"/>
    </xf>
    <xf numFmtId="0" fontId="18" fillId="0" borderId="26" xfId="0" applyFont="1" applyBorder="1" applyAlignment="1" applyProtection="1">
      <alignment horizontal="center" vertical="center"/>
      <protection locked="0"/>
    </xf>
    <xf numFmtId="0" fontId="3" fillId="7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2" fillId="6" borderId="11" xfId="0" applyFont="1" applyFill="1" applyBorder="1" applyAlignment="1">
      <alignment horizontal="center"/>
    </xf>
    <xf numFmtId="0" fontId="2" fillId="6" borderId="0" xfId="0" applyFont="1" applyFill="1" applyAlignment="1">
      <alignment horizontal="center"/>
    </xf>
    <xf numFmtId="0" fontId="0" fillId="0" borderId="1" xfId="0" applyBorder="1" applyAlignment="1">
      <alignment horizontal="left"/>
    </xf>
    <xf numFmtId="0" fontId="16" fillId="2" borderId="8" xfId="0" applyFont="1" applyFill="1" applyBorder="1" applyAlignment="1" applyProtection="1">
      <protection locked="0"/>
    </xf>
    <xf numFmtId="0" fontId="16" fillId="2" borderId="9" xfId="0" applyFont="1" applyFill="1" applyBorder="1" applyAlignment="1" applyProtection="1">
      <protection locked="0"/>
    </xf>
    <xf numFmtId="0" fontId="16" fillId="2" borderId="10" xfId="0" applyFont="1" applyFill="1" applyBorder="1" applyAlignment="1" applyProtection="1">
      <protection locked="0"/>
    </xf>
  </cellXfs>
  <cellStyles count="3">
    <cellStyle name="Millares" xfId="1" builtinId="3"/>
    <cellStyle name="Moneda" xfId="2" builtinId="4"/>
    <cellStyle name="Normal" xfId="0" builtinId="0"/>
  </cellStyles>
  <dxfs count="2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F0787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22/11/relationships/FeaturePropertyBag" Target="featurePropertyBag/featurePropertyBag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3486150</xdr:colOff>
      <xdr:row>0</xdr:row>
      <xdr:rowOff>152400</xdr:rowOff>
    </xdr:from>
    <xdr:to>
      <xdr:col>2</xdr:col>
      <xdr:colOff>6372225</xdr:colOff>
      <xdr:row>2</xdr:row>
      <xdr:rowOff>733425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B077A42-E830-0601-F6FA-F1ABB53F4B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600575" y="152400"/>
          <a:ext cx="2886075" cy="2333625"/>
        </a:xfrm>
        <a:prstGeom prst="rect">
          <a:avLst/>
        </a:prstGeom>
      </xdr:spPr>
    </xdr:pic>
    <xdr:clientData/>
  </xdr:twoCellAnchor>
  <xdr:twoCellAnchor editAs="oneCell">
    <xdr:from>
      <xdr:col>3</xdr:col>
      <xdr:colOff>3643312</xdr:colOff>
      <xdr:row>21</xdr:row>
      <xdr:rowOff>166687</xdr:rowOff>
    </xdr:from>
    <xdr:to>
      <xdr:col>4</xdr:col>
      <xdr:colOff>1868833</xdr:colOff>
      <xdr:row>21</xdr:row>
      <xdr:rowOff>1071561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124DD43-CE33-4A9F-9CAF-D812ED04FE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72875" y="18478500"/>
          <a:ext cx="2535583" cy="904874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4214813</xdr:colOff>
      <xdr:row>20</xdr:row>
      <xdr:rowOff>166687</xdr:rowOff>
    </xdr:from>
    <xdr:to>
      <xdr:col>5</xdr:col>
      <xdr:colOff>1625202</xdr:colOff>
      <xdr:row>20</xdr:row>
      <xdr:rowOff>1142999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4F6B9C5E-71CF-432B-938E-DD16C1B51D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144376" y="16835437"/>
          <a:ext cx="4149326" cy="976312"/>
        </a:xfrm>
        <a:prstGeom prst="rect">
          <a:avLst/>
        </a:prstGeom>
      </xdr:spPr>
    </xdr:pic>
    <xdr:clientData/>
  </xdr:twoCellAnchor>
</xdr:wsDr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</FeaturePropertyBag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B19681-5F9F-49EA-A3B0-EBAB5E602839}">
  <sheetPr>
    <pageSetUpPr fitToPage="1"/>
  </sheetPr>
  <dimension ref="B1:Q24"/>
  <sheetViews>
    <sheetView showGridLines="0" tabSelected="1" topLeftCell="A17" zoomScale="40" zoomScaleNormal="40" zoomScaleSheetLayoutView="62" workbookViewId="0">
      <selection activeCell="I21" sqref="I21"/>
    </sheetView>
  </sheetViews>
  <sheetFormatPr baseColWidth="10" defaultColWidth="11.42578125" defaultRowHeight="15" x14ac:dyDescent="0.25"/>
  <cols>
    <col min="1" max="1" width="2.7109375" style="1" customWidth="1"/>
    <col min="2" max="2" width="14" style="5" customWidth="1"/>
    <col min="3" max="3" width="102.140625" style="2" customWidth="1"/>
    <col min="4" max="4" width="64.7109375" style="2" customWidth="1"/>
    <col min="5" max="5" width="36.42578125" customWidth="1"/>
    <col min="6" max="6" width="40.7109375" style="3" customWidth="1"/>
    <col min="7" max="11" width="40.7109375" style="4" customWidth="1"/>
    <col min="12" max="12" width="44.42578125" style="4" bestFit="1" customWidth="1"/>
    <col min="13" max="13" width="40.42578125" style="4" bestFit="1" customWidth="1"/>
    <col min="14" max="14" width="44.42578125" style="1" bestFit="1" customWidth="1"/>
    <col min="15" max="15" width="40.42578125" style="1" bestFit="1" customWidth="1"/>
    <col min="16" max="16" width="44.42578125" style="1" bestFit="1" customWidth="1"/>
    <col min="17" max="17" width="40.42578125" style="1" bestFit="1" customWidth="1"/>
    <col min="18" max="18" width="30.7109375" style="1" customWidth="1"/>
    <col min="19" max="16384" width="11.42578125" style="1"/>
  </cols>
  <sheetData>
    <row r="1" spans="2:17" ht="69" customHeight="1" thickBot="1" x14ac:dyDescent="0.3">
      <c r="B1" s="80"/>
      <c r="C1" s="81"/>
      <c r="D1" s="82"/>
      <c r="E1" s="89" t="s">
        <v>0</v>
      </c>
      <c r="F1" s="90"/>
      <c r="G1" s="90"/>
      <c r="H1" s="90"/>
      <c r="I1" s="90"/>
      <c r="J1" s="90"/>
      <c r="K1" s="90"/>
      <c r="L1" s="90"/>
      <c r="M1" s="91"/>
      <c r="N1" s="98" t="s">
        <v>1</v>
      </c>
      <c r="O1" s="99"/>
      <c r="P1" s="67" t="s">
        <v>67</v>
      </c>
      <c r="Q1" s="68"/>
    </row>
    <row r="2" spans="2:17" ht="69" customHeight="1" thickBot="1" x14ac:dyDescent="0.3">
      <c r="B2" s="83"/>
      <c r="C2" s="84"/>
      <c r="D2" s="85"/>
      <c r="E2" s="92"/>
      <c r="F2" s="93"/>
      <c r="G2" s="93"/>
      <c r="H2" s="93"/>
      <c r="I2" s="93"/>
      <c r="J2" s="93"/>
      <c r="K2" s="93"/>
      <c r="L2" s="93"/>
      <c r="M2" s="94"/>
      <c r="N2" s="98" t="s">
        <v>2</v>
      </c>
      <c r="O2" s="99"/>
      <c r="P2" s="67">
        <v>1</v>
      </c>
      <c r="Q2" s="68"/>
    </row>
    <row r="3" spans="2:17" ht="69" customHeight="1" thickBot="1" x14ac:dyDescent="0.3">
      <c r="B3" s="86"/>
      <c r="C3" s="87"/>
      <c r="D3" s="88"/>
      <c r="E3" s="95"/>
      <c r="F3" s="96"/>
      <c r="G3" s="96"/>
      <c r="H3" s="96"/>
      <c r="I3" s="96"/>
      <c r="J3" s="96"/>
      <c r="K3" s="96"/>
      <c r="L3" s="96"/>
      <c r="M3" s="97"/>
      <c r="N3" s="67" t="s">
        <v>3</v>
      </c>
      <c r="O3" s="68"/>
      <c r="P3" s="69">
        <v>45623</v>
      </c>
      <c r="Q3" s="70"/>
    </row>
    <row r="4" spans="2:17" s="14" customFormat="1" ht="32.25" thickBot="1" x14ac:dyDescent="0.55000000000000004">
      <c r="B4" s="76" t="s">
        <v>4</v>
      </c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8"/>
    </row>
    <row r="5" spans="2:17" s="14" customFormat="1" ht="32.25" thickBot="1" x14ac:dyDescent="0.55000000000000004">
      <c r="B5" s="54" t="s">
        <v>5</v>
      </c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6"/>
    </row>
    <row r="6" spans="2:17" s="14" customFormat="1" ht="30" x14ac:dyDescent="0.4"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</row>
    <row r="7" spans="2:17" s="14" customFormat="1" ht="30.75" thickBot="1" x14ac:dyDescent="0.45"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</row>
    <row r="8" spans="2:17" ht="83.25" customHeight="1" thickBot="1" x14ac:dyDescent="0.3">
      <c r="B8" s="71" t="s">
        <v>66</v>
      </c>
      <c r="C8" s="72"/>
      <c r="D8" s="64" t="s">
        <v>68</v>
      </c>
      <c r="E8" s="65"/>
      <c r="F8" s="65"/>
      <c r="G8" s="65"/>
      <c r="H8" s="65"/>
      <c r="I8" s="65"/>
      <c r="J8" s="65"/>
      <c r="K8" s="65"/>
      <c r="L8" s="65"/>
      <c r="M8" s="66"/>
      <c r="N8" s="16"/>
      <c r="O8" s="16"/>
      <c r="P8" s="16"/>
      <c r="Q8" s="16"/>
    </row>
    <row r="9" spans="2:17" s="14" customFormat="1" ht="30" x14ac:dyDescent="0.25">
      <c r="B9" s="17"/>
      <c r="C9" s="17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</row>
    <row r="10" spans="2:17" s="14" customFormat="1" ht="33" x14ac:dyDescent="0.25">
      <c r="B10" s="79" t="s">
        <v>6</v>
      </c>
      <c r="C10" s="79"/>
      <c r="D10" s="79"/>
      <c r="E10" s="79"/>
      <c r="F10" s="79"/>
      <c r="G10" s="79"/>
      <c r="H10" s="79"/>
      <c r="I10" s="79"/>
      <c r="J10" s="79"/>
      <c r="K10" s="18"/>
      <c r="L10" s="18"/>
      <c r="M10" s="18"/>
      <c r="N10" s="18"/>
      <c r="O10" s="18"/>
      <c r="P10" s="18"/>
      <c r="Q10" s="18"/>
    </row>
    <row r="11" spans="2:17" ht="25.5" customHeight="1" x14ac:dyDescent="0.4">
      <c r="B11" s="19"/>
      <c r="C11" s="20"/>
      <c r="D11" s="20"/>
      <c r="E11" s="21"/>
      <c r="F11" s="22"/>
      <c r="G11" s="23"/>
      <c r="H11" s="23"/>
      <c r="I11" s="23"/>
      <c r="J11" s="23"/>
      <c r="K11" s="23"/>
      <c r="L11" s="23"/>
      <c r="M11" s="23"/>
      <c r="N11" s="24"/>
      <c r="O11" s="24"/>
      <c r="P11" s="24"/>
      <c r="Q11" s="24"/>
    </row>
    <row r="12" spans="2:17" ht="57.75" customHeight="1" x14ac:dyDescent="0.4">
      <c r="B12" s="19"/>
      <c r="C12" s="20"/>
      <c r="D12" s="20"/>
      <c r="E12" s="21"/>
      <c r="F12" s="73" t="s">
        <v>71</v>
      </c>
      <c r="G12" s="73"/>
      <c r="H12" s="73" t="s">
        <v>75</v>
      </c>
      <c r="I12" s="73"/>
      <c r="J12" s="75" t="s">
        <v>7</v>
      </c>
      <c r="K12" s="75"/>
      <c r="L12" s="74" t="s">
        <v>8</v>
      </c>
      <c r="M12" s="74"/>
      <c r="N12" s="74"/>
      <c r="O12" s="74"/>
      <c r="P12" s="74"/>
      <c r="Q12" s="74"/>
    </row>
    <row r="13" spans="2:17" ht="126" customHeight="1" x14ac:dyDescent="0.25">
      <c r="B13" s="27" t="s">
        <v>9</v>
      </c>
      <c r="C13" s="27" t="s">
        <v>10</v>
      </c>
      <c r="D13" s="25" t="s">
        <v>11</v>
      </c>
      <c r="E13" s="25" t="s">
        <v>12</v>
      </c>
      <c r="F13" s="25" t="s">
        <v>7</v>
      </c>
      <c r="G13" s="25" t="s">
        <v>13</v>
      </c>
      <c r="H13" s="25" t="s">
        <v>7</v>
      </c>
      <c r="I13" s="25" t="s">
        <v>13</v>
      </c>
      <c r="J13" s="26" t="s">
        <v>14</v>
      </c>
      <c r="K13" s="26" t="s">
        <v>15</v>
      </c>
      <c r="L13" s="28" t="s">
        <v>16</v>
      </c>
      <c r="M13" s="28" t="s">
        <v>17</v>
      </c>
      <c r="N13" s="29" t="s">
        <v>18</v>
      </c>
      <c r="O13" s="29" t="s">
        <v>19</v>
      </c>
      <c r="P13" s="29" t="s">
        <v>20</v>
      </c>
      <c r="Q13" s="29" t="s">
        <v>21</v>
      </c>
    </row>
    <row r="14" spans="2:17" s="2" customFormat="1" ht="181.5" customHeight="1" x14ac:dyDescent="0.25">
      <c r="B14" s="30">
        <v>1</v>
      </c>
      <c r="C14" s="31" t="s">
        <v>69</v>
      </c>
      <c r="D14" s="32" t="s">
        <v>70</v>
      </c>
      <c r="E14" s="45">
        <v>50</v>
      </c>
      <c r="F14" s="46">
        <v>678300</v>
      </c>
      <c r="G14" s="46">
        <f>F14*E14</f>
        <v>33915000</v>
      </c>
      <c r="H14" s="46">
        <v>850000</v>
      </c>
      <c r="I14" s="46">
        <f>H14*E14</f>
        <v>42500000</v>
      </c>
      <c r="J14" s="46">
        <f>ROUND(MEDIAN(F14,H14)-STDEVA(F14,H14),0)</f>
        <v>642740</v>
      </c>
      <c r="K14" s="46">
        <f>ROUND(MEDIAN(F14,H14)+STDEVA(F14,H14),0)</f>
        <v>885560</v>
      </c>
      <c r="L14" s="33">
        <f>ROUND(HARMEAN(F14,H14),0)</f>
        <v>754505</v>
      </c>
      <c r="M14" s="33">
        <f>L14*E14</f>
        <v>37725250</v>
      </c>
      <c r="N14" s="34">
        <f>ROUND(GEOMEAN(F14,H14),0)</f>
        <v>759312</v>
      </c>
      <c r="O14" s="34">
        <f>N14*E14</f>
        <v>37965600</v>
      </c>
      <c r="P14" s="34">
        <f>ROUND(AVERAGE(F14,H14),0)</f>
        <v>764150</v>
      </c>
      <c r="Q14" s="34">
        <f>P14*E14</f>
        <v>38207500</v>
      </c>
    </row>
    <row r="15" spans="2:17" s="4" customFormat="1" ht="41.25" customHeight="1" x14ac:dyDescent="0.25">
      <c r="B15" s="35"/>
      <c r="C15" s="36"/>
      <c r="D15" s="37"/>
      <c r="E15" s="38"/>
      <c r="F15" s="47">
        <f>SUM(F14:F14)</f>
        <v>678300</v>
      </c>
      <c r="G15" s="47">
        <f>SUM(G14:G14)</f>
        <v>33915000</v>
      </c>
      <c r="H15" s="47">
        <f>SUM(H14:H14)</f>
        <v>850000</v>
      </c>
      <c r="I15" s="47">
        <f>SUM(I14:I14)</f>
        <v>42500000</v>
      </c>
      <c r="J15" s="48"/>
      <c r="K15" s="48"/>
      <c r="L15" s="49">
        <f t="shared" ref="L15:Q15" si="0">SUM(L14:L14)</f>
        <v>754505</v>
      </c>
      <c r="M15" s="49">
        <f t="shared" si="0"/>
        <v>37725250</v>
      </c>
      <c r="N15" s="50">
        <f t="shared" si="0"/>
        <v>759312</v>
      </c>
      <c r="O15" s="50">
        <f t="shared" si="0"/>
        <v>37965600</v>
      </c>
      <c r="P15" s="50">
        <f t="shared" si="0"/>
        <v>764150</v>
      </c>
      <c r="Q15" s="50">
        <f t="shared" si="0"/>
        <v>38207500</v>
      </c>
    </row>
    <row r="16" spans="2:17" ht="30" x14ac:dyDescent="0.4">
      <c r="B16" s="21"/>
      <c r="C16" s="21"/>
      <c r="D16" s="21"/>
      <c r="E16" s="21"/>
      <c r="F16" s="22"/>
      <c r="G16" s="23"/>
      <c r="H16" s="23"/>
      <c r="I16" s="23"/>
      <c r="J16" s="23"/>
      <c r="K16" s="23"/>
      <c r="L16" s="23"/>
      <c r="M16" s="23"/>
      <c r="N16" s="24"/>
      <c r="O16" s="24"/>
      <c r="P16" s="24"/>
      <c r="Q16" s="24"/>
    </row>
    <row r="17" spans="2:17" customFormat="1" ht="215.25" customHeight="1" x14ac:dyDescent="0.4">
      <c r="B17" s="57" t="s">
        <v>72</v>
      </c>
      <c r="C17" s="58"/>
      <c r="D17" s="58"/>
      <c r="E17" s="58"/>
      <c r="F17" s="58"/>
      <c r="G17" s="58"/>
      <c r="H17" s="58"/>
      <c r="I17" s="58"/>
      <c r="J17" s="58"/>
      <c r="K17" s="58"/>
      <c r="L17" s="58"/>
      <c r="M17" s="58"/>
      <c r="N17" s="58"/>
      <c r="O17" s="58"/>
      <c r="P17" s="58"/>
      <c r="Q17" s="21"/>
    </row>
    <row r="18" spans="2:17" customFormat="1" ht="78" customHeight="1" x14ac:dyDescent="0.4">
      <c r="B18" s="59" t="s">
        <v>76</v>
      </c>
      <c r="C18" s="59"/>
      <c r="D18" s="59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21"/>
    </row>
    <row r="19" spans="2:17" customFormat="1" ht="15" customHeight="1" thickBot="1" x14ac:dyDescent="0.45">
      <c r="B19" s="39"/>
      <c r="C19" s="39"/>
      <c r="D19" s="40"/>
      <c r="E19" s="22"/>
      <c r="F19" s="39"/>
      <c r="G19" s="39"/>
      <c r="H19" s="39"/>
      <c r="I19" s="39"/>
      <c r="J19" s="41"/>
      <c r="K19" s="41"/>
      <c r="L19" s="41"/>
      <c r="M19" s="21"/>
      <c r="N19" s="21"/>
      <c r="O19" s="21"/>
      <c r="P19" s="21"/>
      <c r="Q19" s="21"/>
    </row>
    <row r="20" spans="2:17" customFormat="1" ht="61.5" customHeight="1" thickBot="1" x14ac:dyDescent="0.45">
      <c r="B20" s="60" t="s">
        <v>22</v>
      </c>
      <c r="C20" s="61"/>
      <c r="D20" s="51">
        <v>45895</v>
      </c>
      <c r="E20" s="52"/>
      <c r="F20" s="52"/>
      <c r="G20" s="52"/>
      <c r="H20" s="53"/>
      <c r="I20" s="42"/>
      <c r="J20" s="41"/>
      <c r="K20" s="41"/>
      <c r="L20" s="41"/>
      <c r="M20" s="21"/>
      <c r="N20" s="21"/>
      <c r="O20" s="21"/>
      <c r="P20" s="21"/>
      <c r="Q20" s="21"/>
    </row>
    <row r="21" spans="2:17" customFormat="1" ht="129" customHeight="1" thickBot="1" x14ac:dyDescent="0.45">
      <c r="B21" s="60" t="s">
        <v>23</v>
      </c>
      <c r="C21" s="61"/>
      <c r="D21" s="107" t="s">
        <v>73</v>
      </c>
      <c r="E21" s="108"/>
      <c r="F21" s="108"/>
      <c r="G21" s="108"/>
      <c r="H21" s="109"/>
      <c r="I21" s="43"/>
      <c r="J21" s="41"/>
      <c r="K21" s="41"/>
      <c r="L21" s="41"/>
      <c r="M21" s="21"/>
      <c r="N21" s="21"/>
      <c r="O21" s="21"/>
      <c r="P21" s="21"/>
      <c r="Q21" s="21"/>
    </row>
    <row r="22" spans="2:17" customFormat="1" ht="129" customHeight="1" thickBot="1" x14ac:dyDescent="0.45">
      <c r="B22" s="62" t="s">
        <v>24</v>
      </c>
      <c r="C22" s="63"/>
      <c r="D22" s="107" t="s">
        <v>74</v>
      </c>
      <c r="E22" s="108"/>
      <c r="F22" s="108"/>
      <c r="G22" s="108"/>
      <c r="H22" s="109"/>
      <c r="I22" s="43"/>
      <c r="J22" s="41"/>
      <c r="K22" s="41"/>
      <c r="L22" s="41"/>
      <c r="M22" s="21"/>
      <c r="N22" s="21"/>
      <c r="O22" s="21"/>
      <c r="P22" s="21"/>
      <c r="Q22" s="21"/>
    </row>
    <row r="23" spans="2:17" ht="30" x14ac:dyDescent="0.4">
      <c r="B23" s="44"/>
      <c r="C23" s="20"/>
      <c r="D23" s="20"/>
      <c r="E23" s="21"/>
      <c r="F23" s="22"/>
      <c r="G23" s="23"/>
      <c r="H23" s="23"/>
      <c r="I23" s="23"/>
      <c r="J23" s="23"/>
      <c r="K23" s="23"/>
      <c r="L23" s="23"/>
      <c r="M23" s="23"/>
      <c r="N23" s="24"/>
      <c r="O23" s="24"/>
      <c r="P23" s="24"/>
      <c r="Q23" s="24"/>
    </row>
    <row r="24" spans="2:17" ht="30" x14ac:dyDescent="0.4">
      <c r="B24" s="44"/>
      <c r="C24" s="20"/>
      <c r="D24" s="20"/>
      <c r="E24" s="21"/>
      <c r="F24" s="22"/>
      <c r="G24" s="23"/>
      <c r="H24" s="23"/>
      <c r="I24" s="23"/>
      <c r="J24" s="23"/>
      <c r="K24" s="23"/>
      <c r="L24" s="23"/>
      <c r="M24" s="23"/>
      <c r="N24" s="24"/>
      <c r="O24" s="24"/>
      <c r="P24" s="24"/>
      <c r="Q24" s="24"/>
    </row>
  </sheetData>
  <mergeCells count="25">
    <mergeCell ref="P1:Q1"/>
    <mergeCell ref="P2:Q2"/>
    <mergeCell ref="P3:Q3"/>
    <mergeCell ref="B8:C8"/>
    <mergeCell ref="F12:G12"/>
    <mergeCell ref="H12:I12"/>
    <mergeCell ref="L12:Q12"/>
    <mergeCell ref="J12:K12"/>
    <mergeCell ref="B4:Q4"/>
    <mergeCell ref="B10:J10"/>
    <mergeCell ref="B1:D3"/>
    <mergeCell ref="E1:M3"/>
    <mergeCell ref="N1:O1"/>
    <mergeCell ref="N2:O2"/>
    <mergeCell ref="N3:O3"/>
    <mergeCell ref="D20:H20"/>
    <mergeCell ref="D21:H21"/>
    <mergeCell ref="D22:H22"/>
    <mergeCell ref="B5:Q5"/>
    <mergeCell ref="B17:P17"/>
    <mergeCell ref="B18:P18"/>
    <mergeCell ref="B20:C20"/>
    <mergeCell ref="B21:C21"/>
    <mergeCell ref="B22:C22"/>
    <mergeCell ref="D8:M8"/>
  </mergeCells>
  <conditionalFormatting sqref="F14 H14">
    <cfRule type="cellIs" dxfId="1" priority="8" operator="between">
      <formula>$J$14</formula>
      <formula>$K$14</formula>
    </cfRule>
  </conditionalFormatting>
  <conditionalFormatting sqref="G14 I14">
    <cfRule type="cellIs" dxfId="0" priority="9" operator="between">
      <formula>#REF!</formula>
      <formula>#REF!</formula>
    </cfRule>
  </conditionalFormatting>
  <pageMargins left="0.25" right="0.25" top="0.75" bottom="0.75" header="0.3" footer="0.3"/>
  <pageSetup paperSize="9" scale="19" fitToHeight="0" orientation="landscape" r:id="rId1"/>
  <colBreaks count="1" manualBreakCount="1">
    <brk id="15" max="26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CCC326-0AC6-436E-8D13-452607C263EE}">
  <dimension ref="B2:Q50"/>
  <sheetViews>
    <sheetView showGridLines="0" zoomScale="85" zoomScaleNormal="85" workbookViewId="0">
      <selection activeCell="C18" sqref="C18:E18"/>
    </sheetView>
  </sheetViews>
  <sheetFormatPr baseColWidth="10" defaultColWidth="9.140625" defaultRowHeight="15" x14ac:dyDescent="0.25"/>
  <cols>
    <col min="3" max="3" width="9.140625" customWidth="1"/>
    <col min="4" max="4" width="39.7109375" style="13" customWidth="1"/>
    <col min="5" max="5" width="12.140625" customWidth="1"/>
  </cols>
  <sheetData>
    <row r="2" spans="2:17" s="1" customFormat="1" x14ac:dyDescent="0.25">
      <c r="B2" s="5"/>
      <c r="C2" s="104" t="s">
        <v>25</v>
      </c>
      <c r="D2" s="105"/>
      <c r="E2" s="105"/>
      <c r="F2" s="3"/>
      <c r="G2" s="4"/>
      <c r="H2" s="4"/>
      <c r="I2" s="4"/>
      <c r="J2" s="4"/>
      <c r="K2" s="4"/>
      <c r="L2" s="4"/>
      <c r="M2" s="4"/>
      <c r="N2" s="4"/>
      <c r="O2" s="4"/>
      <c r="P2" s="4"/>
      <c r="Q2" s="4"/>
    </row>
    <row r="3" spans="2:17" s="1" customFormat="1" x14ac:dyDescent="0.25">
      <c r="B3" s="9" t="b">
        <v>0</v>
      </c>
      <c r="C3" s="106" t="s">
        <v>26</v>
      </c>
      <c r="D3" s="106"/>
      <c r="E3" s="106"/>
      <c r="F3" s="3"/>
      <c r="G3" s="4"/>
      <c r="H3" s="4"/>
      <c r="I3" s="4"/>
      <c r="J3" s="4"/>
      <c r="K3" s="4"/>
      <c r="L3" s="4"/>
      <c r="M3" s="4"/>
      <c r="N3" s="4"/>
      <c r="O3" s="4"/>
      <c r="P3" s="4"/>
      <c r="Q3" s="4"/>
    </row>
    <row r="4" spans="2:17" s="1" customFormat="1" x14ac:dyDescent="0.25">
      <c r="B4" s="9" t="b">
        <v>0</v>
      </c>
      <c r="C4" s="106" t="s">
        <v>27</v>
      </c>
      <c r="D4" s="106"/>
      <c r="E4" s="106"/>
      <c r="F4" s="3"/>
      <c r="G4" s="4"/>
      <c r="H4" s="4"/>
      <c r="I4" s="4"/>
      <c r="J4" s="4"/>
      <c r="K4" s="4"/>
      <c r="L4" s="4"/>
      <c r="M4" s="4"/>
      <c r="N4" s="4"/>
      <c r="O4" s="4"/>
      <c r="P4" s="4"/>
      <c r="Q4" s="4"/>
    </row>
    <row r="5" spans="2:17" s="1" customFormat="1" x14ac:dyDescent="0.25">
      <c r="B5" s="9" t="b">
        <v>0</v>
      </c>
      <c r="C5" s="106" t="s">
        <v>28</v>
      </c>
      <c r="D5" s="106"/>
      <c r="E5" s="106"/>
      <c r="F5" s="3"/>
      <c r="G5" s="4"/>
      <c r="H5" s="4"/>
      <c r="I5" s="4"/>
      <c r="J5" s="4"/>
      <c r="K5" s="4"/>
      <c r="L5" s="4"/>
      <c r="M5" s="4"/>
      <c r="N5" s="4"/>
      <c r="O5" s="4"/>
      <c r="P5" s="4"/>
      <c r="Q5" s="4"/>
    </row>
    <row r="6" spans="2:17" s="1" customFormat="1" x14ac:dyDescent="0.25">
      <c r="B6" s="9" t="b">
        <v>0</v>
      </c>
      <c r="C6" s="106" t="s">
        <v>29</v>
      </c>
      <c r="D6" s="106"/>
      <c r="E6" s="106"/>
      <c r="F6" s="3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2:17" s="1" customFormat="1" x14ac:dyDescent="0.25">
      <c r="B7" s="9" t="b">
        <v>0</v>
      </c>
      <c r="C7" s="106" t="s">
        <v>30</v>
      </c>
      <c r="D7" s="106"/>
      <c r="E7" s="106"/>
      <c r="F7" s="3"/>
      <c r="G7" s="4"/>
      <c r="H7" s="4"/>
      <c r="I7" s="4"/>
      <c r="J7" s="4"/>
      <c r="K7" s="4"/>
      <c r="L7" s="4"/>
      <c r="M7" s="4"/>
      <c r="N7" s="4"/>
      <c r="O7" s="4"/>
      <c r="P7" s="4"/>
      <c r="Q7" s="4"/>
    </row>
    <row r="8" spans="2:17" s="1" customFormat="1" x14ac:dyDescent="0.25">
      <c r="B8" s="9" t="b">
        <v>0</v>
      </c>
      <c r="C8" s="106" t="s">
        <v>31</v>
      </c>
      <c r="D8" s="106"/>
      <c r="E8" s="106"/>
      <c r="F8" s="3"/>
      <c r="G8" s="4"/>
      <c r="H8" s="4"/>
      <c r="I8" s="4"/>
      <c r="J8" s="4"/>
      <c r="K8" s="4"/>
      <c r="L8" s="4"/>
      <c r="M8" s="4"/>
      <c r="N8" s="4"/>
      <c r="O8" s="4"/>
      <c r="P8" s="4"/>
      <c r="Q8" s="4"/>
    </row>
    <row r="9" spans="2:17" s="1" customFormat="1" x14ac:dyDescent="0.25">
      <c r="B9" s="9" t="b">
        <v>0</v>
      </c>
      <c r="C9" s="106" t="s">
        <v>32</v>
      </c>
      <c r="D9" s="106"/>
      <c r="E9" s="106"/>
      <c r="F9" s="3"/>
      <c r="G9" s="4"/>
      <c r="H9" s="4"/>
      <c r="I9" s="4"/>
      <c r="J9" s="4"/>
      <c r="K9" s="4"/>
      <c r="L9" s="4"/>
      <c r="M9" s="4"/>
      <c r="N9" s="4"/>
      <c r="O9" s="4"/>
      <c r="P9" s="4"/>
      <c r="Q9" s="4"/>
    </row>
    <row r="10" spans="2:17" s="1" customFormat="1" x14ac:dyDescent="0.25">
      <c r="B10" s="9" t="b">
        <v>0</v>
      </c>
      <c r="C10" s="106" t="s">
        <v>33</v>
      </c>
      <c r="D10" s="106"/>
      <c r="E10" s="106"/>
      <c r="F10" s="3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</row>
    <row r="11" spans="2:17" s="1" customFormat="1" x14ac:dyDescent="0.25">
      <c r="B11" s="9" t="b">
        <v>0</v>
      </c>
      <c r="C11" s="106" t="s">
        <v>34</v>
      </c>
      <c r="D11" s="106"/>
      <c r="E11" s="106"/>
      <c r="F11" s="3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</row>
    <row r="12" spans="2:17" s="1" customFormat="1" x14ac:dyDescent="0.25">
      <c r="B12" s="9" t="b">
        <v>0</v>
      </c>
      <c r="C12" s="106" t="s">
        <v>35</v>
      </c>
      <c r="D12" s="106"/>
      <c r="E12" s="106"/>
      <c r="F12" s="3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</row>
    <row r="13" spans="2:17" s="1" customFormat="1" x14ac:dyDescent="0.25">
      <c r="B13" s="9" t="b">
        <v>0</v>
      </c>
      <c r="C13" s="106" t="s">
        <v>36</v>
      </c>
      <c r="D13" s="106"/>
      <c r="E13" s="106"/>
      <c r="F13" s="3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</row>
    <row r="14" spans="2:17" s="1" customFormat="1" x14ac:dyDescent="0.25">
      <c r="B14" s="9" t="b">
        <v>0</v>
      </c>
      <c r="C14" s="106" t="s">
        <v>37</v>
      </c>
      <c r="D14" s="106"/>
      <c r="E14" s="106"/>
      <c r="F14" s="3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</row>
    <row r="15" spans="2:17" s="1" customFormat="1" x14ac:dyDescent="0.25">
      <c r="B15" s="9" t="b">
        <v>0</v>
      </c>
      <c r="C15" s="106" t="s">
        <v>38</v>
      </c>
      <c r="D15" s="106"/>
      <c r="E15" s="106"/>
      <c r="F15" s="3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</row>
    <row r="16" spans="2:17" s="1" customFormat="1" x14ac:dyDescent="0.25">
      <c r="B16" s="9" t="b">
        <v>0</v>
      </c>
      <c r="C16" s="106" t="s">
        <v>39</v>
      </c>
      <c r="D16" s="106"/>
      <c r="E16" s="106"/>
      <c r="F16" s="3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2:17" s="1" customFormat="1" x14ac:dyDescent="0.25">
      <c r="B17" s="9" t="b">
        <v>0</v>
      </c>
      <c r="C17" s="106" t="s">
        <v>40</v>
      </c>
      <c r="D17" s="106"/>
      <c r="E17" s="106"/>
      <c r="F17" s="3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</row>
    <row r="18" spans="2:17" s="1" customFormat="1" x14ac:dyDescent="0.25">
      <c r="B18" s="9" t="b">
        <v>0</v>
      </c>
      <c r="C18" s="106" t="s">
        <v>41</v>
      </c>
      <c r="D18" s="106"/>
      <c r="E18" s="106"/>
      <c r="F18" s="3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</row>
    <row r="19" spans="2:17" s="1" customFormat="1" x14ac:dyDescent="0.25">
      <c r="B19" s="9" t="b">
        <v>0</v>
      </c>
      <c r="C19" s="106" t="s">
        <v>42</v>
      </c>
      <c r="D19" s="106"/>
      <c r="E19" s="106"/>
      <c r="F19" s="3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</row>
    <row r="20" spans="2:17" s="1" customFormat="1" x14ac:dyDescent="0.25">
      <c r="B20" s="5"/>
      <c r="C20" s="2"/>
      <c r="D20" s="2"/>
      <c r="E20"/>
      <c r="F20" s="3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</row>
    <row r="21" spans="2:17" x14ac:dyDescent="0.25">
      <c r="C21" s="6" t="s">
        <v>9</v>
      </c>
      <c r="D21" s="11" t="s">
        <v>43</v>
      </c>
      <c r="E21" s="6" t="s">
        <v>44</v>
      </c>
    </row>
    <row r="22" spans="2:17" ht="30" hidden="1" x14ac:dyDescent="0.25">
      <c r="C22" s="10">
        <v>1</v>
      </c>
      <c r="D22" s="7" t="s">
        <v>45</v>
      </c>
      <c r="E22" s="8" t="b">
        <v>0</v>
      </c>
    </row>
    <row r="23" spans="2:17" hidden="1" x14ac:dyDescent="0.25">
      <c r="C23" s="10">
        <v>2</v>
      </c>
      <c r="D23" s="7" t="s">
        <v>46</v>
      </c>
      <c r="E23" s="8" t="b">
        <v>0</v>
      </c>
    </row>
    <row r="24" spans="2:17" ht="30" hidden="1" x14ac:dyDescent="0.25">
      <c r="C24" s="10">
        <v>3</v>
      </c>
      <c r="D24" s="7" t="s">
        <v>47</v>
      </c>
      <c r="E24" s="8" t="b">
        <v>0</v>
      </c>
    </row>
    <row r="25" spans="2:17" hidden="1" x14ac:dyDescent="0.25">
      <c r="C25" s="10">
        <v>4</v>
      </c>
      <c r="D25" s="7" t="s">
        <v>48</v>
      </c>
      <c r="E25" s="8" t="b">
        <v>0</v>
      </c>
    </row>
    <row r="26" spans="2:17" hidden="1" x14ac:dyDescent="0.25">
      <c r="C26" s="10">
        <v>5</v>
      </c>
      <c r="D26" s="7" t="s">
        <v>49</v>
      </c>
      <c r="E26" s="8" t="b">
        <v>0</v>
      </c>
    </row>
    <row r="27" spans="2:17" ht="30" hidden="1" x14ac:dyDescent="0.25">
      <c r="C27" s="10">
        <v>6</v>
      </c>
      <c r="D27" s="7" t="s">
        <v>50</v>
      </c>
      <c r="E27" s="8" t="b">
        <v>0</v>
      </c>
    </row>
    <row r="28" spans="2:17" ht="30" hidden="1" x14ac:dyDescent="0.25">
      <c r="C28" s="10">
        <v>1</v>
      </c>
      <c r="D28" s="12" t="s">
        <v>51</v>
      </c>
      <c r="E28" s="8" t="b">
        <v>0</v>
      </c>
    </row>
    <row r="29" spans="2:17" ht="30" hidden="1" x14ac:dyDescent="0.25">
      <c r="C29" s="10">
        <v>2</v>
      </c>
      <c r="D29" s="12" t="s">
        <v>52</v>
      </c>
      <c r="E29" s="8" t="b">
        <v>0</v>
      </c>
    </row>
    <row r="30" spans="2:17" ht="60" hidden="1" x14ac:dyDescent="0.25">
      <c r="C30" s="10">
        <v>3</v>
      </c>
      <c r="D30" s="7" t="s">
        <v>53</v>
      </c>
      <c r="E30" s="8" t="b">
        <v>0</v>
      </c>
    </row>
    <row r="31" spans="2:17" ht="30" hidden="1" x14ac:dyDescent="0.25">
      <c r="C31" s="10">
        <v>4</v>
      </c>
      <c r="D31" s="7" t="s">
        <v>54</v>
      </c>
      <c r="E31" s="8" t="b">
        <v>0</v>
      </c>
    </row>
    <row r="32" spans="2:17" ht="60" hidden="1" x14ac:dyDescent="0.25">
      <c r="C32" s="10">
        <v>5</v>
      </c>
      <c r="D32" s="7" t="s">
        <v>55</v>
      </c>
      <c r="E32" s="8" t="b">
        <v>0</v>
      </c>
    </row>
    <row r="33" spans="3:5" ht="30" hidden="1" x14ac:dyDescent="0.25">
      <c r="C33" s="10">
        <v>6</v>
      </c>
      <c r="D33" s="7" t="s">
        <v>56</v>
      </c>
      <c r="E33" s="8" t="b">
        <v>0</v>
      </c>
    </row>
    <row r="34" spans="3:5" ht="60" hidden="1" x14ac:dyDescent="0.25">
      <c r="C34" s="10">
        <v>7</v>
      </c>
      <c r="D34" s="7" t="s">
        <v>57</v>
      </c>
      <c r="E34" s="8" t="b">
        <v>0</v>
      </c>
    </row>
    <row r="35" spans="3:5" ht="30" hidden="1" x14ac:dyDescent="0.25">
      <c r="C35" s="10">
        <v>8</v>
      </c>
      <c r="D35" s="7" t="s">
        <v>58</v>
      </c>
      <c r="E35" s="8" t="b">
        <v>0</v>
      </c>
    </row>
    <row r="36" spans="3:5" ht="30" x14ac:dyDescent="0.25">
      <c r="C36" s="10">
        <v>1</v>
      </c>
      <c r="D36" s="7" t="s">
        <v>59</v>
      </c>
      <c r="E36" s="8" t="b">
        <v>0</v>
      </c>
    </row>
    <row r="37" spans="3:5" ht="45" x14ac:dyDescent="0.25">
      <c r="C37" s="10">
        <v>2</v>
      </c>
      <c r="D37" s="7" t="s">
        <v>60</v>
      </c>
      <c r="E37" s="8" t="b">
        <v>0</v>
      </c>
    </row>
    <row r="38" spans="3:5" ht="60" x14ac:dyDescent="0.25">
      <c r="C38" s="10">
        <v>3</v>
      </c>
      <c r="D38" s="7" t="s">
        <v>61</v>
      </c>
      <c r="E38" s="8" t="b">
        <v>0</v>
      </c>
    </row>
    <row r="41" spans="3:5" ht="54.95" customHeight="1" x14ac:dyDescent="0.25">
      <c r="C41" s="100" t="s">
        <v>62</v>
      </c>
      <c r="D41" s="103"/>
      <c r="E41" s="103"/>
    </row>
    <row r="42" spans="3:5" s="3" customFormat="1" ht="27" customHeight="1" x14ac:dyDescent="0.25">
      <c r="C42" s="100"/>
      <c r="D42" s="102" t="s">
        <v>63</v>
      </c>
      <c r="E42" s="102"/>
    </row>
    <row r="43" spans="3:5" s="3" customFormat="1" ht="54.95" customHeight="1" x14ac:dyDescent="0.25">
      <c r="C43" s="100" t="s">
        <v>64</v>
      </c>
      <c r="D43" s="101"/>
      <c r="E43" s="101"/>
    </row>
    <row r="44" spans="3:5" s="3" customFormat="1" ht="27" customHeight="1" x14ac:dyDescent="0.25">
      <c r="C44" s="100"/>
      <c r="D44" s="102" t="s">
        <v>63</v>
      </c>
      <c r="E44" s="102"/>
    </row>
    <row r="45" spans="3:5" s="3" customFormat="1" ht="54.95" customHeight="1" x14ac:dyDescent="0.25">
      <c r="C45" s="100" t="s">
        <v>65</v>
      </c>
      <c r="D45" s="101"/>
      <c r="E45" s="101"/>
    </row>
    <row r="46" spans="3:5" s="3" customFormat="1" ht="27" customHeight="1" x14ac:dyDescent="0.25">
      <c r="C46" s="100"/>
      <c r="D46" s="102" t="s">
        <v>63</v>
      </c>
      <c r="E46" s="102"/>
    </row>
    <row r="49" spans="2:17" s="1" customFormat="1" x14ac:dyDescent="0.25">
      <c r="B49" s="5"/>
      <c r="C49" s="2"/>
      <c r="D49" s="2"/>
      <c r="E49"/>
      <c r="F49" s="3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</row>
    <row r="50" spans="2:17" s="1" customFormat="1" x14ac:dyDescent="0.25">
      <c r="B50" s="5"/>
      <c r="C50" s="2"/>
      <c r="D50" s="2"/>
      <c r="E50"/>
      <c r="F50" s="3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</row>
  </sheetData>
  <mergeCells count="27">
    <mergeCell ref="C17:E17"/>
    <mergeCell ref="C18:E18"/>
    <mergeCell ref="C19:E19"/>
    <mergeCell ref="C12:E12"/>
    <mergeCell ref="C13:E13"/>
    <mergeCell ref="C14:E14"/>
    <mergeCell ref="C15:E15"/>
    <mergeCell ref="C16:E16"/>
    <mergeCell ref="C7:E7"/>
    <mergeCell ref="C8:E8"/>
    <mergeCell ref="C9:E9"/>
    <mergeCell ref="C10:E10"/>
    <mergeCell ref="C11:E11"/>
    <mergeCell ref="C2:E2"/>
    <mergeCell ref="C3:E3"/>
    <mergeCell ref="C4:E4"/>
    <mergeCell ref="C5:E5"/>
    <mergeCell ref="C6:E6"/>
    <mergeCell ref="C45:C46"/>
    <mergeCell ref="D45:E45"/>
    <mergeCell ref="D46:E46"/>
    <mergeCell ref="C41:C42"/>
    <mergeCell ref="D41:E41"/>
    <mergeCell ref="D42:E42"/>
    <mergeCell ref="C43:C44"/>
    <mergeCell ref="D43:E43"/>
    <mergeCell ref="D44:E44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2BBC0B89517D24181FBEB3C39061828" ma:contentTypeVersion="6" ma:contentTypeDescription="Crear nuevo documento." ma:contentTypeScope="" ma:versionID="7d3b959bf06e04f1d94d69f80343a43e">
  <xsd:schema xmlns:xsd="http://www.w3.org/2001/XMLSchema" xmlns:xs="http://www.w3.org/2001/XMLSchema" xmlns:p="http://schemas.microsoft.com/office/2006/metadata/properties" xmlns:ns2="ac9f3b94-3255-4e07-a62a-c27915f6fda4" xmlns:ns3="05bb8150-b35f-46eb-b022-eb95dd0a3ceb" targetNamespace="http://schemas.microsoft.com/office/2006/metadata/properties" ma:root="true" ma:fieldsID="3a8d193d2c3426b01477f93902b70e37" ns2:_="" ns3:_="">
    <xsd:import namespace="ac9f3b94-3255-4e07-a62a-c27915f6fda4"/>
    <xsd:import namespace="05bb8150-b35f-46eb-b022-eb95dd0a3ce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c9f3b94-3255-4e07-a62a-c27915f6fda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bb8150-b35f-46eb-b022-eb95dd0a3ceb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138701D-DD51-433A-99B0-B47D84BCD29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EB7A0F2-1F11-45D1-96FA-2BAEABB6E1E1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8310EE99-8533-44B4-87C4-9E714558B8F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c9f3b94-3255-4e07-a62a-c27915f6fda4"/>
    <ds:schemaRef ds:uri="05bb8150-b35f-46eb-b022-eb95dd0a3ce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ESTUDIO DE MERCADO</vt:lpstr>
      <vt:lpstr>CHECK</vt:lpstr>
      <vt:lpstr>'ESTUDIO DE MERCADO'!Área_de_impresión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Sandra Vasquez</dc:creator>
  <cp:keywords/>
  <dc:description/>
  <cp:lastModifiedBy>Cesar Eduardo Tinjaca Guayacan</cp:lastModifiedBy>
  <cp:revision/>
  <dcterms:created xsi:type="dcterms:W3CDTF">2023-05-24T19:36:50Z</dcterms:created>
  <dcterms:modified xsi:type="dcterms:W3CDTF">2025-10-23T21:18:32Z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0x010100C2BBC0B89517D24181FBEB3C39061828</vt:lpwstr>
  </property>
</Properties>
</file>