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lum\OneDrive\Documentos\"/>
    </mc:Choice>
  </mc:AlternateContent>
  <bookViews>
    <workbookView xWindow="0" yWindow="0" windowWidth="20490" windowHeight="69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H16" i="1" s="1"/>
  <c r="G15" i="1"/>
  <c r="G14" i="1"/>
  <c r="G13" i="1"/>
  <c r="H13" i="1" s="1"/>
  <c r="G12" i="1"/>
  <c r="G11" i="1"/>
  <c r="G10" i="1"/>
  <c r="G9" i="1"/>
  <c r="H9" i="1" s="1"/>
  <c r="G8" i="1"/>
  <c r="G7" i="1"/>
  <c r="G6" i="1"/>
  <c r="G5" i="1"/>
  <c r="G4" i="1"/>
  <c r="G3" i="1"/>
  <c r="G2" i="1"/>
  <c r="G17" i="1" s="1"/>
</calcChain>
</file>

<file path=xl/sharedStrings.xml><?xml version="1.0" encoding="utf-8"?>
<sst xmlns="http://schemas.openxmlformats.org/spreadsheetml/2006/main" count="53" uniqueCount="37">
  <si>
    <t>ACTIVIDAD</t>
  </si>
  <si>
    <t>RECURSO</t>
  </si>
  <si>
    <t>UNIDAD DE MEDIDA</t>
  </si>
  <si>
    <t>CANT</t>
  </si>
  <si>
    <t>DURACIÓN</t>
  </si>
  <si>
    <t>VR. UNIT</t>
  </si>
  <si>
    <t>VR. TOTAL</t>
  </si>
  <si>
    <t>1.Mesas de trabajo con los lideres comunales en el casco urbano del municipio</t>
  </si>
  <si>
    <t>Se desarrollarán dos mesas de trabajo participativas con los líderes comunales del casco urbano, orientadas al fortalecimiento del diálogo y la cooperación ciudadana en temas de convivencia y participación. Cada jornada se llevará a cabo en un auditorio con capacidad para 50 personas, dotado de mobiliario, sonido e hidratación, garantizando condiciones adecuadas de participación. Las mesas serán promovidas mediante cuñas radiales en emisoras locales y apoyadas con pendones temáticos que identifiquen el evento. A los asistentes se les ofrecerán refrigerios y se dispondrá de profesionales calificados  asi como personal logístico para acompañar el desarrollo metodológico de las sesiones, que incluirán exposiciones, mesas redondas y construcción de compromisos comunitarios.</t>
  </si>
  <si>
    <t>Mesa de Trabajo</t>
  </si>
  <si>
    <t>N/A</t>
  </si>
  <si>
    <t>2. Encuentros comunitarios con representantes de transportadores, comerciantes, LGBTIQ+, Discapacitados, Adultos Mayores, Mujeres y Jóvenes</t>
  </si>
  <si>
    <t>Se adelantarán siete encuentros comunitarios con los principales grupos poblacionales del municipio, generando espacios de diálogo genuino para identificar problemáticas específicas y concertar rutas de trabajo conjunto. Las sesiones se desarrollarán en auditorios adecuados y contarán con sonido profesional, pendones informativos y refrigerios para los participantes. La convocatoria se realizará mediante cuñas radiales locales, asegurando la inclusión de todos los sectores sociales. La metodología incluirá dinámicas participativas, mesas temáticas y plenarias que permitan sistematizar acuerdos y fortalecer el vínculo entre la comunidad y la administración municipal.</t>
  </si>
  <si>
    <t>Encuentro Comunitario</t>
  </si>
  <si>
    <t>3. Instalar un puesto de control para verificación de cumplimiento de requisitos de movilidad</t>
  </si>
  <si>
    <t>Se implementará un puesto de control temporal destinado a verificar el cumplimiento de la normativa local en materia de movilidad, en concordancia con los Decretos 059 de 2022, 023 de 2025 y 026 de 2024. La instalación incluirá carpas, mesas, sillas, conos reflectivos, avisos y pendones informativos, garantizando la visibilidad y seguridad del punto. El personal operativo contará con hidratación permanente y apoyo logístico para el correcto funcionamiento del puesto durante las jornadas establecidas. Adicionalmente, se instalará un pasacalle informativo que comunique las medidas reglamentarias a la comunidad, promoviendo el cumplimiento voluntario de las normas de tránsito.</t>
  </si>
  <si>
    <t>UNIDAD</t>
  </si>
  <si>
    <t>4.  Verificar la legalidad requerida por parte de la administración municipal en establecimientos comerciales</t>
  </si>
  <si>
    <t>Se realizarán visitas de inspección y verificación a establecimientos comerciales para promover el cumplimiento de los requisitos legales y normativos establecidos por la administración municipal. El equipo de trabajo, acompañado por funcionarios de inspección y la Policía, realizará recorridos durante cuatro semanas, garantizando la hidratación y alimentación del personal operativo. Estas jornadas permitirán fortalecer la formalización comercial y prevenir prácticas contrarias a la legalidad y la convivencia ciudadana.</t>
  </si>
  <si>
    <t>5. Sensibilizar punto por punto sobre legalidad (Estatuto del Consumidor)</t>
  </si>
  <si>
    <t>En el marco de la campaña de control y legalidad, se desarrollarán actividades de sensibilización directa con comerciantes y ciudadanía sobre el Estatuto del Consumidor, sus derechos y deberes. Se contará con personal auxiliar y apoyo logístico que recorrerá los principales puntos del municipio, entregando mensajes pedagógicos y material informativo. El componente metodológico se centrará en la educación ciudadana, la orientación práctica y el fomento del cumplimiento normativo, apoyado con hidratación y refrigerios para los equipos de trabajo.</t>
  </si>
  <si>
    <t>6. Ejecutar la campaña contra el consumo de sustancias psicoactivas y alucinógenas en sectores identificados como de alto consumo</t>
  </si>
  <si>
    <t>Se desarrollará una campaña integral de sensibilización en los sectores priorizados con mayor incidencia en el consumo de sustancias psicoactivas, dirigida a jóvenes, familias y comunidades educativas. La metodología incluirá acciones pedagógicas, entrega de mensajes preventivos y acompañamiento comunitario con apoyo de profesionales psicosociales asi como personal logístico y auxiliar. Las jornadas se complementarán con hidratación y refrigerios, garantizando la cobertura en zonas urbanas y rurales, con el objetivo de reducir comportamientos de riesgo y fortalecer la conciencia colectiva sobre los efectos del consumo.</t>
  </si>
  <si>
    <t>7. Ejecutar Jornadas de Animación Sociocultural para disminuir el uso de pólvora y comportamientos contrarios a la convivencia</t>
  </si>
  <si>
    <t>Se llevarán a cabo actividades de animación sociocultural con grupos teatrales, mimos y recreacionistas, orientadas a promover la convivencia y reducir prácticas peligrosas como el uso de pólvora. Las jornadas se desarrollarán en espacios abiertos con equipos de sonido, escenografía y recursos tecnológicos, favoreciendo la participación activa de niños, jóvenes y familias. La estrategia combinará el arte y la pedagogía social como herramientas de transformación de comportamientos, acompañadas de hidratación y refrigerios para los asistentes y el personal logístico.</t>
  </si>
  <si>
    <t>Montajes Escenográfico</t>
  </si>
  <si>
    <t>8. Administrar Integralmente el proyecto</t>
  </si>
  <si>
    <t>Director general del proyecto</t>
  </si>
  <si>
    <t>MES</t>
  </si>
  <si>
    <t>Coordinador logístico y de comunicaciones</t>
  </si>
  <si>
    <t>Dinamizador</t>
  </si>
  <si>
    <t>Abogados</t>
  </si>
  <si>
    <t>Trabajador social</t>
  </si>
  <si>
    <t>Técnicos administrativos y logísticos</t>
  </si>
  <si>
    <t>Auxiliares operativos</t>
  </si>
  <si>
    <t>El equipo contará con transporte permanente tipo campero o doble cabina, disponible las 24 horas, para el traslado de personal, equipos y materiales a las zonas urbanas y periféricas. Esta estructura operativa permitirá mantener la eficiencia técnica, la trazabilidad de las acciones y la articulación interinstitucional durante toda la ejecución del proyecto.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</si>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</sst>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8F8F8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0D0D0D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00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4" fontId="4" fillId="0" borderId="1" xfId="2" applyFont="1" applyBorder="1" applyAlignment="1">
      <alignment vertical="center" wrapText="1"/>
    </xf>
    <xf numFmtId="44" fontId="4" fillId="0" borderId="1" xfId="2" applyFont="1" applyBorder="1" applyAlignment="1">
      <alignment vertical="center"/>
    </xf>
    <xf numFmtId="0" fontId="4" fillId="0" borderId="0" xfId="0" applyFont="1"/>
    <xf numFmtId="44" fontId="4" fillId="0" borderId="1" xfId="2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43" fontId="4" fillId="0" borderId="1" xfId="1" applyFont="1" applyBorder="1" applyAlignment="1">
      <alignment horizontal="center" vertical="center"/>
    </xf>
    <xf numFmtId="43" fontId="3" fillId="0" borderId="0" xfId="0" applyNumberFormat="1" applyFont="1"/>
    <xf numFmtId="0" fontId="4" fillId="0" borderId="1" xfId="0" applyFont="1" applyBorder="1" applyAlignment="1">
      <alignment horizontal="right"/>
    </xf>
    <xf numFmtId="165" fontId="4" fillId="0" borderId="1" xfId="0" applyNumberFormat="1" applyFont="1" applyBorder="1"/>
    <xf numFmtId="0" fontId="4" fillId="0" borderId="0" xfId="0" applyFont="1" applyAlignment="1">
      <alignment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H2" sqref="H2"/>
    </sheetView>
  </sheetViews>
  <sheetFormatPr baseColWidth="10" defaultColWidth="13.28515625" defaultRowHeight="15" x14ac:dyDescent="0.25"/>
  <cols>
    <col min="1" max="1" width="41.42578125" style="10" customWidth="1"/>
    <col min="2" max="2" width="54.5703125" style="18" customWidth="1"/>
    <col min="3" max="3" width="13.28515625" style="10"/>
    <col min="4" max="4" width="6.5703125" style="10" customWidth="1"/>
    <col min="5" max="5" width="10.85546875" style="10" customWidth="1"/>
    <col min="6" max="7" width="16.140625" style="10" bestFit="1" customWidth="1"/>
    <col min="8" max="8" width="53.28515625" style="10" customWidth="1"/>
    <col min="9" max="9" width="19" style="10" bestFit="1" customWidth="1"/>
    <col min="10" max="16384" width="13.28515625" style="10"/>
  </cols>
  <sheetData>
    <row r="1" spans="1:8" s="2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ht="225" x14ac:dyDescent="0.25">
      <c r="A2" s="3" t="s">
        <v>7</v>
      </c>
      <c r="B2" s="4" t="s">
        <v>8</v>
      </c>
      <c r="C2" s="5" t="s">
        <v>9</v>
      </c>
      <c r="D2" s="6">
        <v>2</v>
      </c>
      <c r="E2" s="7" t="s">
        <v>10</v>
      </c>
      <c r="F2" s="8">
        <v>3145000</v>
      </c>
      <c r="G2" s="9">
        <f>D2*F2</f>
        <v>6290000</v>
      </c>
    </row>
    <row r="3" spans="1:8" ht="195" x14ac:dyDescent="0.25">
      <c r="A3" s="3" t="s">
        <v>11</v>
      </c>
      <c r="B3" s="4" t="s">
        <v>12</v>
      </c>
      <c r="C3" s="5" t="s">
        <v>13</v>
      </c>
      <c r="D3" s="7">
        <v>7</v>
      </c>
      <c r="E3" s="6" t="s">
        <v>10</v>
      </c>
      <c r="F3" s="9">
        <v>2155714.2799999998</v>
      </c>
      <c r="G3" s="9">
        <f t="shared" ref="G3:G8" si="0">D3*F3</f>
        <v>15089999.959999999</v>
      </c>
    </row>
    <row r="4" spans="1:8" ht="195" x14ac:dyDescent="0.25">
      <c r="A4" s="3" t="s">
        <v>14</v>
      </c>
      <c r="B4" s="4" t="s">
        <v>15</v>
      </c>
      <c r="C4" s="7" t="s">
        <v>16</v>
      </c>
      <c r="D4" s="7">
        <v>1</v>
      </c>
      <c r="E4" s="7" t="s">
        <v>10</v>
      </c>
      <c r="F4" s="11">
        <v>4082000</v>
      </c>
      <c r="G4" s="9">
        <f t="shared" si="0"/>
        <v>4082000</v>
      </c>
    </row>
    <row r="5" spans="1:8" ht="150" x14ac:dyDescent="0.25">
      <c r="A5" s="3" t="s">
        <v>17</v>
      </c>
      <c r="B5" s="4" t="s">
        <v>18</v>
      </c>
      <c r="C5" s="7" t="s">
        <v>16</v>
      </c>
      <c r="D5" s="7">
        <v>1</v>
      </c>
      <c r="E5" s="7" t="s">
        <v>10</v>
      </c>
      <c r="F5" s="11">
        <v>1440000</v>
      </c>
      <c r="G5" s="9">
        <f t="shared" si="0"/>
        <v>1440000</v>
      </c>
    </row>
    <row r="6" spans="1:8" ht="165" x14ac:dyDescent="0.25">
      <c r="A6" s="3" t="s">
        <v>19</v>
      </c>
      <c r="B6" s="4" t="s">
        <v>20</v>
      </c>
      <c r="C6" s="7" t="s">
        <v>16</v>
      </c>
      <c r="D6" s="7">
        <v>1</v>
      </c>
      <c r="E6" s="7" t="s">
        <v>10</v>
      </c>
      <c r="F6" s="11">
        <v>1680000</v>
      </c>
      <c r="G6" s="9">
        <f t="shared" si="0"/>
        <v>1680000</v>
      </c>
    </row>
    <row r="7" spans="1:8" ht="165" x14ac:dyDescent="0.25">
      <c r="A7" s="3" t="s">
        <v>21</v>
      </c>
      <c r="B7" s="4" t="s">
        <v>22</v>
      </c>
      <c r="C7" s="7" t="s">
        <v>16</v>
      </c>
      <c r="D7" s="7">
        <v>1</v>
      </c>
      <c r="E7" s="7" t="s">
        <v>10</v>
      </c>
      <c r="F7" s="11">
        <v>1680000</v>
      </c>
      <c r="G7" s="9">
        <f t="shared" si="0"/>
        <v>1680000</v>
      </c>
    </row>
    <row r="8" spans="1:8" ht="150" x14ac:dyDescent="0.25">
      <c r="A8" s="3" t="s">
        <v>23</v>
      </c>
      <c r="B8" s="4" t="s">
        <v>24</v>
      </c>
      <c r="C8" s="5" t="s">
        <v>25</v>
      </c>
      <c r="D8" s="7">
        <v>2</v>
      </c>
      <c r="E8" s="7" t="s">
        <v>10</v>
      </c>
      <c r="F8" s="11">
        <v>33350000</v>
      </c>
      <c r="G8" s="9">
        <f t="shared" si="0"/>
        <v>66700000</v>
      </c>
    </row>
    <row r="9" spans="1:8" s="2" customFormat="1" x14ac:dyDescent="0.25">
      <c r="A9" s="12" t="s">
        <v>26</v>
      </c>
      <c r="B9" s="13" t="s">
        <v>27</v>
      </c>
      <c r="C9" s="5" t="s">
        <v>28</v>
      </c>
      <c r="D9" s="5">
        <v>1</v>
      </c>
      <c r="E9" s="5">
        <v>2</v>
      </c>
      <c r="F9" s="11">
        <v>5000000</v>
      </c>
      <c r="G9" s="14">
        <f>D9*E9*F9</f>
        <v>10000000</v>
      </c>
      <c r="H9" s="15">
        <f>G9+G10+G11+G12</f>
        <v>66000000</v>
      </c>
    </row>
    <row r="10" spans="1:8" s="2" customFormat="1" x14ac:dyDescent="0.25">
      <c r="A10" s="12"/>
      <c r="B10" s="13" t="s">
        <v>29</v>
      </c>
      <c r="C10" s="5" t="s">
        <v>28</v>
      </c>
      <c r="D10" s="5">
        <v>1</v>
      </c>
      <c r="E10" s="5">
        <v>2</v>
      </c>
      <c r="F10" s="11">
        <v>4000000</v>
      </c>
      <c r="G10" s="14">
        <f t="shared" ref="G10:G16" si="1">D10*E10*F10</f>
        <v>8000000</v>
      </c>
    </row>
    <row r="11" spans="1:8" s="2" customFormat="1" x14ac:dyDescent="0.25">
      <c r="A11" s="12"/>
      <c r="B11" s="13" t="s">
        <v>30</v>
      </c>
      <c r="C11" s="5" t="s">
        <v>28</v>
      </c>
      <c r="D11" s="5">
        <v>3</v>
      </c>
      <c r="E11" s="5">
        <v>2</v>
      </c>
      <c r="F11" s="11">
        <v>3500000</v>
      </c>
      <c r="G11" s="14">
        <f t="shared" si="1"/>
        <v>21000000</v>
      </c>
    </row>
    <row r="12" spans="1:8" s="2" customFormat="1" x14ac:dyDescent="0.25">
      <c r="A12" s="12"/>
      <c r="B12" s="13" t="s">
        <v>31</v>
      </c>
      <c r="C12" s="5" t="s">
        <v>28</v>
      </c>
      <c r="D12" s="5">
        <v>3</v>
      </c>
      <c r="E12" s="5">
        <v>2</v>
      </c>
      <c r="F12" s="11">
        <v>4500000</v>
      </c>
      <c r="G12" s="14">
        <f t="shared" si="1"/>
        <v>27000000</v>
      </c>
    </row>
    <row r="13" spans="1:8" s="2" customFormat="1" x14ac:dyDescent="0.25">
      <c r="A13" s="12"/>
      <c r="B13" s="13" t="s">
        <v>32</v>
      </c>
      <c r="C13" s="5" t="s">
        <v>28</v>
      </c>
      <c r="D13" s="5">
        <v>3</v>
      </c>
      <c r="E13" s="5">
        <v>2</v>
      </c>
      <c r="F13" s="11">
        <v>4000000</v>
      </c>
      <c r="G13" s="14">
        <f t="shared" si="1"/>
        <v>24000000</v>
      </c>
      <c r="H13" s="15">
        <f>G13+G14+G15</f>
        <v>97000000</v>
      </c>
    </row>
    <row r="14" spans="1:8" s="2" customFormat="1" x14ac:dyDescent="0.25">
      <c r="A14" s="12"/>
      <c r="B14" s="13" t="s">
        <v>33</v>
      </c>
      <c r="C14" s="5" t="s">
        <v>28</v>
      </c>
      <c r="D14" s="5">
        <v>5</v>
      </c>
      <c r="E14" s="5">
        <v>2</v>
      </c>
      <c r="F14" s="11">
        <v>2800000</v>
      </c>
      <c r="G14" s="14">
        <f t="shared" si="1"/>
        <v>28000000</v>
      </c>
    </row>
    <row r="15" spans="1:8" s="2" customFormat="1" x14ac:dyDescent="0.25">
      <c r="A15" s="12"/>
      <c r="B15" s="13" t="s">
        <v>34</v>
      </c>
      <c r="C15" s="5" t="s">
        <v>28</v>
      </c>
      <c r="D15" s="5">
        <v>15</v>
      </c>
      <c r="E15" s="5">
        <v>2</v>
      </c>
      <c r="F15" s="11">
        <v>1500000</v>
      </c>
      <c r="G15" s="14">
        <f t="shared" si="1"/>
        <v>45000000</v>
      </c>
    </row>
    <row r="16" spans="1:8" s="2" customFormat="1" ht="105" x14ac:dyDescent="0.25">
      <c r="A16" s="12"/>
      <c r="B16" s="13" t="s">
        <v>35</v>
      </c>
      <c r="C16" s="5" t="s">
        <v>28</v>
      </c>
      <c r="D16" s="5">
        <v>1</v>
      </c>
      <c r="E16" s="5">
        <v>2</v>
      </c>
      <c r="F16" s="11">
        <v>27519000</v>
      </c>
      <c r="G16" s="14">
        <f t="shared" si="1"/>
        <v>55038000</v>
      </c>
      <c r="H16" s="15" t="e">
        <f>G16+#REF!+#REF!+#REF!</f>
        <v>#REF!</v>
      </c>
    </row>
    <row r="17" spans="1:7" x14ac:dyDescent="0.25">
      <c r="A17" s="16" t="s">
        <v>36</v>
      </c>
      <c r="B17" s="16"/>
      <c r="C17" s="16"/>
      <c r="D17" s="16"/>
      <c r="E17" s="16"/>
      <c r="F17" s="16"/>
      <c r="G17" s="17">
        <f>SUM(G2:G16)</f>
        <v>314999999.96000004</v>
      </c>
    </row>
  </sheetData>
  <mergeCells count="2">
    <mergeCell ref="A9:A16"/>
    <mergeCell ref="A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GENESIS GUTIERREZ</dc:creator>
  <cp:lastModifiedBy>GENESIS GUTIERREZ</cp:lastModifiedBy>
  <dcterms:created xsi:type="dcterms:W3CDTF">2025-10-23T17:29:36Z</dcterms:created>
  <dcterms:modified xsi:type="dcterms:W3CDTF">2025-10-23T17:30:09Z</dcterms:modified>
</cp:coreProperties>
</file>