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quinto\Downloads\Estudios previos y Análisis de precios de licenciamiento específico por lotes 2025\"/>
    </mc:Choice>
  </mc:AlternateContent>
  <xr:revisionPtr revIDLastSave="0" documentId="13_ncr:1_{2C846C30-33E5-4E1B-A888-84E5533B09B2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Lic Especifico Lote 3" sheetId="4" r:id="rId1"/>
  </sheets>
  <definedNames>
    <definedName name="_xlnm.Print_Area" localSheetId="0">'Lic Especifico Lote 3'!$B$1:$J$42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8" i="4" l="1"/>
  <c r="J29" i="4"/>
  <c r="H29" i="4"/>
  <c r="J28" i="4"/>
  <c r="H28" i="4"/>
  <c r="J27" i="4"/>
  <c r="H27" i="4"/>
  <c r="J26" i="4"/>
  <c r="H26" i="4"/>
  <c r="J25" i="4"/>
  <c r="H25" i="4"/>
  <c r="J24" i="4"/>
  <c r="H24" i="4"/>
  <c r="J23" i="4"/>
  <c r="H23" i="4"/>
  <c r="J22" i="4"/>
  <c r="H22" i="4"/>
  <c r="J21" i="4"/>
  <c r="H21" i="4"/>
  <c r="J20" i="4"/>
  <c r="H20" i="4"/>
  <c r="J19" i="4"/>
  <c r="H19" i="4"/>
  <c r="J18" i="4"/>
  <c r="H18" i="4"/>
  <c r="J17" i="4"/>
  <c r="H17" i="4"/>
  <c r="J16" i="4"/>
  <c r="H16" i="4"/>
  <c r="J15" i="4"/>
  <c r="H15" i="4"/>
  <c r="J14" i="4"/>
  <c r="H14" i="4"/>
  <c r="J13" i="4"/>
  <c r="H13" i="4"/>
  <c r="J12" i="4"/>
  <c r="H12" i="4"/>
  <c r="J11" i="4"/>
  <c r="H11" i="4"/>
  <c r="J10" i="4"/>
  <c r="H10" i="4"/>
  <c r="J9" i="4"/>
  <c r="H9" i="4"/>
  <c r="H30" i="4" l="1"/>
  <c r="J30" i="4"/>
  <c r="H39" i="4" s="1"/>
</calcChain>
</file>

<file path=xl/sharedStrings.xml><?xml version="1.0" encoding="utf-8"?>
<sst xmlns="http://schemas.openxmlformats.org/spreadsheetml/2006/main" count="86" uniqueCount="46">
  <si>
    <t>MINISTERIO DE LAS CULTURAS, LAS ARTES Y LOS SABERES</t>
  </si>
  <si>
    <t>ÍTEM</t>
  </si>
  <si>
    <t>DESCRIPCIÓN DEL BIEN O SERVICIO</t>
  </si>
  <si>
    <t>MEDIDA</t>
  </si>
  <si>
    <t xml:space="preserve">CANTIDAD DE ELEMENTOS </t>
  </si>
  <si>
    <t>VR. UNITARIO OFICIAL
(IVA INCLUIDO)</t>
  </si>
  <si>
    <t>VR. TOTAL 
(IVA INCLUIDO)</t>
  </si>
  <si>
    <t>Unidad</t>
  </si>
  <si>
    <t>VALOR TOTAL IVA INCLUIDO</t>
  </si>
  <si>
    <t>**NOTA**</t>
  </si>
  <si>
    <t>Los valores monetarios deben ser expresados en moneda legal colombiana sin decimales (centavos)</t>
  </si>
  <si>
    <t xml:space="preserve"> </t>
  </si>
  <si>
    <t>IVA</t>
  </si>
  <si>
    <t>El presente Estudio tendrá una vigencia de 30 días calendario a partir de la fecha de aprobación.</t>
  </si>
  <si>
    <t>SketchUp Pro</t>
  </si>
  <si>
    <t>Devexpress Universal</t>
  </si>
  <si>
    <t>Rhinoceros 8</t>
  </si>
  <si>
    <t>Anydesk Advanced</t>
  </si>
  <si>
    <t>Notion Business</t>
  </si>
  <si>
    <t xml:space="preserve"> ACTIVE KILLDISK (Borrado seguro)</t>
  </si>
  <si>
    <t>EASEUS DATA RECOVERY PROFESSIONAL 
17 Software de Recuperación</t>
  </si>
  <si>
    <t>HOOTSUITE PRO (ADMINISTRAR REDES SOCIALES) 10 REDES SOCIALES PARA UN USUARIO</t>
  </si>
  <si>
    <t>Suscripción Un (1) año</t>
  </si>
  <si>
    <t>Perpetua</t>
  </si>
  <si>
    <t>Suscripción (3) años</t>
  </si>
  <si>
    <t>PRODUCTO</t>
  </si>
  <si>
    <t>Epidemic Sound Commercial</t>
  </si>
  <si>
    <t>Logic Pro</t>
  </si>
  <si>
    <t>CapCut Pro</t>
  </si>
  <si>
    <t>Google Photos</t>
  </si>
  <si>
    <t>Metricool</t>
  </si>
  <si>
    <t>ENVATO</t>
  </si>
  <si>
    <t>WeTransfer Versión Ultimate</t>
  </si>
  <si>
    <t>ATLAS.ti para 10 usuarios simultaneos</t>
  </si>
  <si>
    <t>Vray para sketchup</t>
  </si>
  <si>
    <t>Ableton live</t>
  </si>
  <si>
    <t>DevExtreme JS (Versión Complete)</t>
  </si>
  <si>
    <t>Issuu (version starter)</t>
  </si>
  <si>
    <t>Shopify (versión basic)</t>
  </si>
  <si>
    <t xml:space="preserve"> De acuerdo al resultado de la anterior evaluación, ésta Dirección toma como valor aproximado de precio de mercado la suma de:</t>
  </si>
  <si>
    <r>
      <t>OBJETO:</t>
    </r>
    <r>
      <rPr>
        <sz val="9"/>
        <rFont val="Arial"/>
        <family val="2"/>
      </rPr>
      <t xml:space="preserve"> Adquirir y renovar licenciamiento para el uso de programas específicos por parte de las dependencias del Ministerio de las Culturas, las Artes y los Saberes.</t>
    </r>
  </si>
  <si>
    <t>Valor Oferta economica</t>
  </si>
  <si>
    <t>Valor ofert Economica</t>
  </si>
  <si>
    <t>FORMATO DE OFERTA ECONOMICA</t>
  </si>
  <si>
    <t>Prespuesto lote 3</t>
  </si>
  <si>
    <t>Presupuesto Lote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</si>
</sst>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\ &quot;€&quot;_-;\-* #,##0\ &quot;€&quot;_-;_-* &quot;-&quot;\ &quot;€&quot;_-;_-@_-"/>
    <numFmt numFmtId="165" formatCode="_-* #,##0.00\ _€_-;\-* #,##0.00\ _€_-;_-* &quot;-&quot;??\ _€_-;_-@_-"/>
    <numFmt numFmtId="166" formatCode="_-[$$-240A]\ * #,##0.00_-;\-[$$-240A]\ * #,##0.00_-;_-[$$-240A]\ * &quot;-&quot;??_-;_-@_-"/>
    <numFmt numFmtId="167" formatCode="&quot;$&quot;\ #,##0"/>
  </numFmts>
  <fonts count="8" x14ac:knownFonts="1">
    <font>
      <sz val="10"/>
      <name val="Arial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7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rgb="FF00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/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rgb="FFFFC000"/>
      </left>
      <right/>
      <top/>
      <bottom style="thin">
        <color rgb="FFFFC000"/>
      </bottom>
      <diagonal/>
    </border>
    <border>
      <left/>
      <right/>
      <top/>
      <bottom style="thin">
        <color rgb="FFFFC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FFC000"/>
      </top>
      <bottom style="thin">
        <color rgb="FFFFC000"/>
      </bottom>
      <diagonal/>
    </border>
    <border>
      <left style="thin">
        <color rgb="FFFFC000"/>
      </left>
      <right/>
      <top style="thin">
        <color rgb="FFFFC000"/>
      </top>
      <bottom style="thin">
        <color rgb="FFFFC000"/>
      </bottom>
      <diagonal/>
    </border>
    <border>
      <left style="thin">
        <color rgb="FFFFC000"/>
      </left>
      <right/>
      <top style="thin">
        <color rgb="FFFFC000"/>
      </top>
      <bottom/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</cellStyleXfs>
  <cellXfs count="37">
    <xf numFmtId="0" fontId="0" fillId="0" borderId="0" xfId="0"/>
    <xf numFmtId="0" fontId="3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6" fontId="6" fillId="2" borderId="0" xfId="0" applyNumberFormat="1" applyFont="1" applyFill="1" applyAlignment="1">
      <alignment horizontal="center" vertical="center"/>
    </xf>
    <xf numFmtId="167" fontId="5" fillId="0" borderId="1" xfId="0" applyNumberFormat="1" applyFont="1" applyBorder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9" fontId="5" fillId="0" borderId="6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167" fontId="6" fillId="0" borderId="1" xfId="0" applyNumberFormat="1" applyFont="1" applyBorder="1" applyAlignment="1">
      <alignment horizontal="center" vertical="center"/>
    </xf>
    <xf numFmtId="167" fontId="6" fillId="0" borderId="0" xfId="0" applyNumberFormat="1" applyFont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167" fontId="6" fillId="6" borderId="1" xfId="0" applyNumberFormat="1" applyFont="1" applyFill="1" applyBorder="1" applyAlignment="1">
      <alignment horizontal="center" vertical="center"/>
    </xf>
    <xf numFmtId="167" fontId="5" fillId="6" borderId="1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5">
    <cellStyle name="Millares 2" xfId="1" xr:uid="{00000000-0005-0000-0000-000001000000}"/>
    <cellStyle name="Moneda [0] 2" xfId="2" xr:uid="{00000000-0005-0000-0000-000003000000}"/>
    <cellStyle name="Normal" xfId="0" builtinId="0"/>
    <cellStyle name="Normal 10 2" xfId="4" xr:uid="{95DEC8F3-F3D3-4945-BC9D-CD5B787D7FAB}"/>
    <cellStyle name="Normal 2" xfId="3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209AD-2BCC-4E30-BA1F-C4AA91A346ED}">
  <sheetPr>
    <pageSetUpPr fitToPage="1"/>
  </sheetPr>
  <dimension ref="A1:J45"/>
  <sheetViews>
    <sheetView tabSelected="1" view="pageBreakPreview" topLeftCell="B1" zoomScaleNormal="100" zoomScaleSheetLayoutView="100" workbookViewId="0">
      <selection activeCell="G8" sqref="G8"/>
    </sheetView>
  </sheetViews>
  <sheetFormatPr baseColWidth="10" defaultColWidth="17.42578125" defaultRowHeight="12" x14ac:dyDescent="0.2"/>
  <cols>
    <col min="1" max="1" width="17.42578125" style="2" hidden="1" customWidth="1"/>
    <col min="2" max="2" width="6.28515625" style="2" customWidth="1"/>
    <col min="3" max="3" width="43.140625" style="14" customWidth="1"/>
    <col min="4" max="4" width="20.7109375" style="14" customWidth="1"/>
    <col min="5" max="5" width="8" style="2" bestFit="1" customWidth="1"/>
    <col min="6" max="6" width="11.42578125" style="2" bestFit="1" customWidth="1"/>
    <col min="7" max="7" width="18.42578125" style="2" customWidth="1"/>
    <col min="8" max="8" width="14.140625" style="2" bestFit="1" customWidth="1"/>
    <col min="9" max="9" width="18.140625" style="2" customWidth="1"/>
    <col min="10" max="10" width="17.5703125" style="2" customWidth="1"/>
    <col min="11" max="16384" width="17.42578125" style="2"/>
  </cols>
  <sheetData>
    <row r="1" spans="1:10" x14ac:dyDescent="0.2">
      <c r="B1" s="28" t="s">
        <v>0</v>
      </c>
      <c r="C1" s="28"/>
      <c r="D1" s="28"/>
      <c r="E1" s="28"/>
      <c r="F1" s="28"/>
    </row>
    <row r="2" spans="1:10" x14ac:dyDescent="0.2">
      <c r="B2" s="28" t="s">
        <v>43</v>
      </c>
      <c r="C2" s="28"/>
      <c r="D2" s="28"/>
      <c r="E2" s="28"/>
      <c r="F2" s="28"/>
    </row>
    <row r="3" spans="1:10" x14ac:dyDescent="0.2">
      <c r="B3" s="3"/>
      <c r="C3" s="3"/>
      <c r="D3" s="3"/>
      <c r="E3" s="3"/>
      <c r="F3" s="3"/>
    </row>
    <row r="4" spans="1:10" x14ac:dyDescent="0.2">
      <c r="B4" s="20" t="s">
        <v>40</v>
      </c>
      <c r="C4" s="3"/>
      <c r="D4" s="3"/>
      <c r="E4" s="3"/>
      <c r="F4" s="3"/>
    </row>
    <row r="5" spans="1:10" ht="12.75" x14ac:dyDescent="0.2">
      <c r="H5"/>
    </row>
    <row r="7" spans="1:10" x14ac:dyDescent="0.2">
      <c r="G7" s="29" t="s">
        <v>45</v>
      </c>
      <c r="H7" s="30"/>
      <c r="I7" s="31" t="s">
        <v>41</v>
      </c>
      <c r="J7" s="32"/>
    </row>
    <row r="8" spans="1:10" ht="36" x14ac:dyDescent="0.2">
      <c r="A8" s="8"/>
      <c r="B8" s="9" t="s">
        <v>1</v>
      </c>
      <c r="C8" s="10" t="s">
        <v>25</v>
      </c>
      <c r="D8" s="10" t="s">
        <v>2</v>
      </c>
      <c r="E8" s="10" t="s">
        <v>3</v>
      </c>
      <c r="F8" s="10" t="s">
        <v>4</v>
      </c>
      <c r="G8" s="11" t="s">
        <v>5</v>
      </c>
      <c r="H8" s="11" t="s">
        <v>6</v>
      </c>
      <c r="I8" s="11" t="s">
        <v>5</v>
      </c>
      <c r="J8" s="11" t="s">
        <v>6</v>
      </c>
    </row>
    <row r="9" spans="1:10" ht="13.5" x14ac:dyDescent="0.2">
      <c r="B9" s="19">
        <v>1</v>
      </c>
      <c r="C9" s="17" t="s">
        <v>14</v>
      </c>
      <c r="D9" s="17" t="s">
        <v>22</v>
      </c>
      <c r="E9" s="18" t="s">
        <v>7</v>
      </c>
      <c r="F9" s="18">
        <v>9</v>
      </c>
      <c r="G9" s="23">
        <v>4397065.4858262679</v>
      </c>
      <c r="H9" s="23">
        <f t="shared" ref="H9:H29" si="0">ROUND(G9*F9,0)</f>
        <v>39573589</v>
      </c>
      <c r="I9" s="5"/>
      <c r="J9" s="5">
        <f t="shared" ref="J9:J29" si="1">ROUND(I9*F9,0)</f>
        <v>0</v>
      </c>
    </row>
    <row r="10" spans="1:10" ht="13.5" x14ac:dyDescent="0.2">
      <c r="B10" s="19">
        <v>2</v>
      </c>
      <c r="C10" s="17" t="s">
        <v>26</v>
      </c>
      <c r="D10" s="17" t="s">
        <v>22</v>
      </c>
      <c r="E10" s="18" t="s">
        <v>7</v>
      </c>
      <c r="F10" s="18">
        <v>1</v>
      </c>
      <c r="G10" s="23">
        <v>6898919.8854479995</v>
      </c>
      <c r="H10" s="23">
        <f t="shared" si="0"/>
        <v>6898920</v>
      </c>
      <c r="I10" s="5"/>
      <c r="J10" s="5">
        <f t="shared" si="1"/>
        <v>0</v>
      </c>
    </row>
    <row r="11" spans="1:10" ht="13.5" x14ac:dyDescent="0.2">
      <c r="B11" s="19">
        <v>3</v>
      </c>
      <c r="C11" s="17" t="s">
        <v>27</v>
      </c>
      <c r="D11" s="17" t="s">
        <v>23</v>
      </c>
      <c r="E11" s="18" t="s">
        <v>7</v>
      </c>
      <c r="F11" s="18">
        <v>2</v>
      </c>
      <c r="G11" s="23">
        <v>4184387.8962041433</v>
      </c>
      <c r="H11" s="23">
        <f t="shared" si="0"/>
        <v>8368776</v>
      </c>
      <c r="I11" s="5"/>
      <c r="J11" s="5">
        <f t="shared" si="1"/>
        <v>0</v>
      </c>
    </row>
    <row r="12" spans="1:10" ht="13.5" x14ac:dyDescent="0.2">
      <c r="B12" s="19">
        <v>4</v>
      </c>
      <c r="C12" s="17" t="s">
        <v>28</v>
      </c>
      <c r="D12" s="17" t="s">
        <v>22</v>
      </c>
      <c r="E12" s="18" t="s">
        <v>7</v>
      </c>
      <c r="F12" s="18">
        <v>3</v>
      </c>
      <c r="G12" s="23">
        <v>4824173.2175902016</v>
      </c>
      <c r="H12" s="23">
        <f t="shared" si="0"/>
        <v>14472520</v>
      </c>
      <c r="I12" s="5"/>
      <c r="J12" s="5">
        <f t="shared" si="1"/>
        <v>0</v>
      </c>
    </row>
    <row r="13" spans="1:10" ht="13.5" x14ac:dyDescent="0.2">
      <c r="B13" s="19">
        <v>5</v>
      </c>
      <c r="C13" s="17" t="s">
        <v>29</v>
      </c>
      <c r="D13" s="17" t="s">
        <v>22</v>
      </c>
      <c r="E13" s="18" t="s">
        <v>7</v>
      </c>
      <c r="F13" s="18">
        <v>1</v>
      </c>
      <c r="G13" s="23">
        <v>3181631.8376789573</v>
      </c>
      <c r="H13" s="23">
        <f t="shared" si="0"/>
        <v>3181632</v>
      </c>
      <c r="I13" s="5"/>
      <c r="J13" s="5">
        <f t="shared" si="1"/>
        <v>0</v>
      </c>
    </row>
    <row r="14" spans="1:10" ht="13.5" x14ac:dyDescent="0.2">
      <c r="B14" s="19">
        <v>6</v>
      </c>
      <c r="C14" s="17" t="s">
        <v>30</v>
      </c>
      <c r="D14" s="17" t="s">
        <v>22</v>
      </c>
      <c r="E14" s="18" t="s">
        <v>7</v>
      </c>
      <c r="F14" s="18">
        <v>1</v>
      </c>
      <c r="G14" s="23">
        <v>8176116.8437137604</v>
      </c>
      <c r="H14" s="23">
        <f t="shared" si="0"/>
        <v>8176117</v>
      </c>
      <c r="I14" s="5"/>
      <c r="J14" s="5">
        <f t="shared" si="1"/>
        <v>0</v>
      </c>
    </row>
    <row r="15" spans="1:10" ht="13.5" x14ac:dyDescent="0.2">
      <c r="B15" s="19">
        <v>7</v>
      </c>
      <c r="C15" s="17" t="s">
        <v>31</v>
      </c>
      <c r="D15" s="17" t="s">
        <v>22</v>
      </c>
      <c r="E15" s="18" t="s">
        <v>7</v>
      </c>
      <c r="F15" s="18">
        <v>1</v>
      </c>
      <c r="G15" s="23">
        <v>5147832.601406673</v>
      </c>
      <c r="H15" s="23">
        <f t="shared" si="0"/>
        <v>5147833</v>
      </c>
      <c r="I15" s="5"/>
      <c r="J15" s="5">
        <f t="shared" si="1"/>
        <v>0</v>
      </c>
    </row>
    <row r="16" spans="1:10" ht="13.5" x14ac:dyDescent="0.2">
      <c r="B16" s="19">
        <v>8</v>
      </c>
      <c r="C16" s="17" t="s">
        <v>32</v>
      </c>
      <c r="D16" s="17" t="s">
        <v>22</v>
      </c>
      <c r="E16" s="18" t="s">
        <v>7</v>
      </c>
      <c r="F16" s="18">
        <v>1</v>
      </c>
      <c r="G16" s="23">
        <v>10084904.232039455</v>
      </c>
      <c r="H16" s="23">
        <f t="shared" si="0"/>
        <v>10084904</v>
      </c>
      <c r="I16" s="5"/>
      <c r="J16" s="5">
        <f t="shared" si="1"/>
        <v>0</v>
      </c>
    </row>
    <row r="17" spans="2:10" ht="13.5" x14ac:dyDescent="0.2">
      <c r="B17" s="19">
        <v>9</v>
      </c>
      <c r="C17" s="17" t="s">
        <v>15</v>
      </c>
      <c r="D17" s="17" t="s">
        <v>22</v>
      </c>
      <c r="E17" s="18" t="s">
        <v>7</v>
      </c>
      <c r="F17" s="18">
        <v>2</v>
      </c>
      <c r="G17" s="23">
        <v>26162007.878321432</v>
      </c>
      <c r="H17" s="23">
        <f t="shared" si="0"/>
        <v>52324016</v>
      </c>
      <c r="I17" s="5"/>
      <c r="J17" s="5">
        <f t="shared" si="1"/>
        <v>0</v>
      </c>
    </row>
    <row r="18" spans="2:10" ht="13.5" x14ac:dyDescent="0.2">
      <c r="B18" s="19">
        <v>10</v>
      </c>
      <c r="C18" s="17" t="s">
        <v>16</v>
      </c>
      <c r="D18" s="17" t="s">
        <v>23</v>
      </c>
      <c r="E18" s="18" t="s">
        <v>7</v>
      </c>
      <c r="F18" s="18">
        <v>1</v>
      </c>
      <c r="G18" s="23">
        <v>7761618.8249095622</v>
      </c>
      <c r="H18" s="23">
        <f t="shared" si="0"/>
        <v>7761619</v>
      </c>
      <c r="I18" s="5"/>
      <c r="J18" s="5">
        <f t="shared" si="1"/>
        <v>0</v>
      </c>
    </row>
    <row r="19" spans="2:10" ht="13.5" x14ac:dyDescent="0.2">
      <c r="B19" s="19">
        <v>11</v>
      </c>
      <c r="C19" s="17" t="s">
        <v>17</v>
      </c>
      <c r="D19" s="17" t="s">
        <v>22</v>
      </c>
      <c r="E19" s="18" t="s">
        <v>7</v>
      </c>
      <c r="F19" s="18">
        <v>1</v>
      </c>
      <c r="G19" s="23">
        <v>7458972.3758099088</v>
      </c>
      <c r="H19" s="23">
        <f t="shared" si="0"/>
        <v>7458972</v>
      </c>
      <c r="I19" s="5"/>
      <c r="J19" s="5">
        <f t="shared" si="1"/>
        <v>0</v>
      </c>
    </row>
    <row r="20" spans="2:10" ht="13.5" x14ac:dyDescent="0.2">
      <c r="B20" s="19">
        <v>12</v>
      </c>
      <c r="C20" s="17" t="s">
        <v>18</v>
      </c>
      <c r="D20" s="17" t="s">
        <v>24</v>
      </c>
      <c r="E20" s="18" t="s">
        <v>7</v>
      </c>
      <c r="F20" s="18">
        <v>1</v>
      </c>
      <c r="G20" s="23">
        <v>11931691.321905648</v>
      </c>
      <c r="H20" s="23">
        <f t="shared" si="0"/>
        <v>11931691</v>
      </c>
      <c r="I20" s="5"/>
      <c r="J20" s="5">
        <f t="shared" si="1"/>
        <v>0</v>
      </c>
    </row>
    <row r="21" spans="2:10" ht="13.5" x14ac:dyDescent="0.2">
      <c r="B21" s="19">
        <v>13</v>
      </c>
      <c r="C21" s="17" t="s">
        <v>19</v>
      </c>
      <c r="D21" s="17" t="s">
        <v>22</v>
      </c>
      <c r="E21" s="18" t="s">
        <v>7</v>
      </c>
      <c r="F21" s="18">
        <v>1</v>
      </c>
      <c r="G21" s="23">
        <v>4855100.0160796857</v>
      </c>
      <c r="H21" s="23">
        <f t="shared" si="0"/>
        <v>4855100</v>
      </c>
      <c r="I21" s="5"/>
      <c r="J21" s="5">
        <f t="shared" si="1"/>
        <v>0</v>
      </c>
    </row>
    <row r="22" spans="2:10" ht="13.5" x14ac:dyDescent="0.2">
      <c r="B22" s="19">
        <v>14</v>
      </c>
      <c r="C22" s="17" t="s">
        <v>20</v>
      </c>
      <c r="D22" s="17" t="s">
        <v>22</v>
      </c>
      <c r="E22" s="18" t="s">
        <v>7</v>
      </c>
      <c r="F22" s="18">
        <v>1</v>
      </c>
      <c r="G22" s="23">
        <v>3884153.5203625942</v>
      </c>
      <c r="H22" s="23">
        <f t="shared" si="0"/>
        <v>3884154</v>
      </c>
      <c r="I22" s="5"/>
      <c r="J22" s="5">
        <f t="shared" si="1"/>
        <v>0</v>
      </c>
    </row>
    <row r="23" spans="2:10" ht="13.5" x14ac:dyDescent="0.2">
      <c r="B23" s="19">
        <v>15</v>
      </c>
      <c r="C23" s="17" t="s">
        <v>33</v>
      </c>
      <c r="D23" s="17" t="s">
        <v>22</v>
      </c>
      <c r="E23" s="18" t="s">
        <v>7</v>
      </c>
      <c r="F23" s="18">
        <v>1</v>
      </c>
      <c r="G23" s="23">
        <v>26429441.042203981</v>
      </c>
      <c r="H23" s="23">
        <f t="shared" si="0"/>
        <v>26429441</v>
      </c>
      <c r="I23" s="5"/>
      <c r="J23" s="5">
        <f t="shared" si="1"/>
        <v>0</v>
      </c>
    </row>
    <row r="24" spans="2:10" ht="13.5" x14ac:dyDescent="0.2">
      <c r="B24" s="19">
        <v>16</v>
      </c>
      <c r="C24" s="17" t="s">
        <v>34</v>
      </c>
      <c r="D24" s="17" t="s">
        <v>22</v>
      </c>
      <c r="E24" s="18" t="s">
        <v>7</v>
      </c>
      <c r="F24" s="18">
        <v>1</v>
      </c>
      <c r="G24" s="23">
        <v>9978464.1635714229</v>
      </c>
      <c r="H24" s="23">
        <f t="shared" si="0"/>
        <v>9978464</v>
      </c>
      <c r="I24" s="5"/>
      <c r="J24" s="5">
        <f t="shared" si="1"/>
        <v>0</v>
      </c>
    </row>
    <row r="25" spans="2:10" ht="26.45" customHeight="1" x14ac:dyDescent="0.2">
      <c r="B25" s="19">
        <v>17</v>
      </c>
      <c r="C25" s="21" t="s">
        <v>21</v>
      </c>
      <c r="D25" s="17" t="s">
        <v>22</v>
      </c>
      <c r="E25" s="18" t="s">
        <v>7</v>
      </c>
      <c r="F25" s="18">
        <v>1</v>
      </c>
      <c r="G25" s="23">
        <v>23223449.18677105</v>
      </c>
      <c r="H25" s="23">
        <f t="shared" si="0"/>
        <v>23223449</v>
      </c>
      <c r="I25" s="5"/>
      <c r="J25" s="5">
        <f t="shared" si="1"/>
        <v>0</v>
      </c>
    </row>
    <row r="26" spans="2:10" ht="13.5" x14ac:dyDescent="0.2">
      <c r="B26" s="19">
        <v>18</v>
      </c>
      <c r="C26" s="17" t="s">
        <v>35</v>
      </c>
      <c r="D26" s="17" t="s">
        <v>22</v>
      </c>
      <c r="E26" s="18" t="s">
        <v>7</v>
      </c>
      <c r="F26" s="18">
        <v>1</v>
      </c>
      <c r="G26" s="23">
        <v>4392655.6737923967</v>
      </c>
      <c r="H26" s="23">
        <f t="shared" si="0"/>
        <v>4392656</v>
      </c>
      <c r="I26" s="5"/>
      <c r="J26" s="5">
        <f t="shared" si="1"/>
        <v>0</v>
      </c>
    </row>
    <row r="27" spans="2:10" ht="13.5" x14ac:dyDescent="0.2">
      <c r="B27" s="19">
        <v>19</v>
      </c>
      <c r="C27" s="17" t="s">
        <v>36</v>
      </c>
      <c r="D27" s="17" t="s">
        <v>22</v>
      </c>
      <c r="E27" s="18" t="s">
        <v>7</v>
      </c>
      <c r="F27" s="18">
        <v>1</v>
      </c>
      <c r="G27" s="23">
        <v>11978615.192676133</v>
      </c>
      <c r="H27" s="23">
        <f t="shared" si="0"/>
        <v>11978615</v>
      </c>
      <c r="I27" s="5"/>
      <c r="J27" s="5">
        <f t="shared" si="1"/>
        <v>0</v>
      </c>
    </row>
    <row r="28" spans="2:10" ht="13.5" x14ac:dyDescent="0.2">
      <c r="B28" s="19">
        <v>20</v>
      </c>
      <c r="C28" s="17" t="s">
        <v>37</v>
      </c>
      <c r="D28" s="17" t="s">
        <v>22</v>
      </c>
      <c r="E28" s="18" t="s">
        <v>7</v>
      </c>
      <c r="F28" s="18">
        <v>1</v>
      </c>
      <c r="G28" s="23">
        <v>4499131.4071147507</v>
      </c>
      <c r="H28" s="23">
        <f t="shared" si="0"/>
        <v>4499131</v>
      </c>
      <c r="I28" s="5"/>
      <c r="J28" s="5">
        <f t="shared" si="1"/>
        <v>0</v>
      </c>
    </row>
    <row r="29" spans="2:10" ht="13.5" x14ac:dyDescent="0.2">
      <c r="B29" s="19">
        <v>21</v>
      </c>
      <c r="C29" s="17" t="s">
        <v>38</v>
      </c>
      <c r="D29" s="17" t="s">
        <v>22</v>
      </c>
      <c r="E29" s="18" t="s">
        <v>7</v>
      </c>
      <c r="F29" s="18">
        <v>1</v>
      </c>
      <c r="G29" s="23">
        <v>1909110.2218753712</v>
      </c>
      <c r="H29" s="23">
        <f t="shared" si="0"/>
        <v>1909110</v>
      </c>
      <c r="I29" s="5"/>
      <c r="J29" s="5">
        <f t="shared" si="1"/>
        <v>0</v>
      </c>
    </row>
    <row r="30" spans="2:10" x14ac:dyDescent="0.2">
      <c r="B30" s="26" t="s">
        <v>8</v>
      </c>
      <c r="C30" s="27"/>
      <c r="D30" s="27"/>
      <c r="E30" s="27"/>
      <c r="F30" s="27"/>
      <c r="G30" s="16"/>
      <c r="H30" s="22">
        <f>SUM(H9:H29)</f>
        <v>266530709</v>
      </c>
      <c r="I30" s="16"/>
      <c r="J30" s="15">
        <f>SUM(J9:J29)</f>
        <v>0</v>
      </c>
    </row>
    <row r="31" spans="2:10" x14ac:dyDescent="0.2">
      <c r="G31" s="7"/>
      <c r="H31" s="7"/>
      <c r="I31" s="7"/>
      <c r="J31" s="7"/>
    </row>
    <row r="32" spans="2:10" x14ac:dyDescent="0.2">
      <c r="B32" s="3" t="s">
        <v>9</v>
      </c>
      <c r="C32" s="33" t="s">
        <v>10</v>
      </c>
      <c r="D32" s="33"/>
      <c r="E32" s="33"/>
      <c r="F32" s="33"/>
      <c r="J32" s="6"/>
    </row>
    <row r="33" spans="3:10" ht="12.75" x14ac:dyDescent="0.2">
      <c r="C33" s="34"/>
      <c r="D33" s="34"/>
      <c r="E33" s="34"/>
      <c r="G33"/>
      <c r="H33"/>
      <c r="I33" s="1" t="s">
        <v>11</v>
      </c>
      <c r="J33" s="1"/>
    </row>
    <row r="34" spans="3:10" ht="12.75" x14ac:dyDescent="0.2">
      <c r="G34" s="24"/>
      <c r="H34"/>
      <c r="I34" s="12" t="s">
        <v>12</v>
      </c>
      <c r="J34" s="13">
        <v>0.19</v>
      </c>
    </row>
    <row r="35" spans="3:10" ht="12.75" x14ac:dyDescent="0.2">
      <c r="G35" s="24"/>
      <c r="H35"/>
    </row>
    <row r="36" spans="3:10" ht="12.75" x14ac:dyDescent="0.2">
      <c r="G36" s="25"/>
      <c r="H36"/>
    </row>
    <row r="37" spans="3:10" ht="12.75" x14ac:dyDescent="0.2">
      <c r="H37"/>
    </row>
    <row r="38" spans="3:10" x14ac:dyDescent="0.2">
      <c r="C38" s="35" t="s">
        <v>39</v>
      </c>
      <c r="D38" s="35"/>
      <c r="E38" s="35"/>
      <c r="F38" s="35"/>
      <c r="G38" s="4" t="s">
        <v>44</v>
      </c>
      <c r="H38" s="22">
        <f>H30</f>
        <v>266530709</v>
      </c>
    </row>
    <row r="39" spans="3:10" x14ac:dyDescent="0.2">
      <c r="G39" s="2" t="s">
        <v>42</v>
      </c>
      <c r="H39" s="7">
        <f>J30</f>
        <v>0</v>
      </c>
    </row>
    <row r="40" spans="3:10" ht="12.75" x14ac:dyDescent="0.2">
      <c r="G40" s="24"/>
      <c r="H40"/>
    </row>
    <row r="41" spans="3:10" ht="12.75" x14ac:dyDescent="0.2">
      <c r="C41" s="36" t="s">
        <v>13</v>
      </c>
      <c r="D41" s="36"/>
      <c r="E41" s="36"/>
      <c r="F41" s="36"/>
      <c r="G41" s="24"/>
      <c r="H41"/>
    </row>
    <row r="42" spans="3:10" ht="12.75" x14ac:dyDescent="0.2">
      <c r="G42" s="25"/>
      <c r="H42"/>
    </row>
    <row r="44" spans="3:10" x14ac:dyDescent="0.2">
      <c r="H44" s="7"/>
    </row>
    <row r="45" spans="3:10" x14ac:dyDescent="0.2">
      <c r="H45" s="7"/>
      <c r="I45" s="7"/>
    </row>
  </sheetData>
  <mergeCells count="9">
    <mergeCell ref="C32:F32"/>
    <mergeCell ref="C33:E33"/>
    <mergeCell ref="C38:F38"/>
    <mergeCell ref="C41:F41"/>
    <mergeCell ref="B30:F30"/>
    <mergeCell ref="B1:F1"/>
    <mergeCell ref="B2:F2"/>
    <mergeCell ref="G7:H7"/>
    <mergeCell ref="I7:J7"/>
  </mergeCells>
  <printOptions horizontalCentered="1" verticalCentered="1"/>
  <pageMargins left="0.39370078740157483" right="0.39370078740157483" top="0.39370078740157483" bottom="0.39370078740157483" header="0" footer="0"/>
  <pageSetup paperSize="9" scale="89" fitToHeight="0" orientation="landscape" horizontalDpi="4294967294" verticalDpi="4294967294" r:id="rId1"/>
  <headerFooter alignWithMargins="0">
    <oddFooter>&amp;L&amp;"Bookman Old Style,Negrita"Ministerio de Cultura&amp;C&amp;"Bookman Old Style,Negrita"Estudio Precios de 
Mercado&amp;R&amp;D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8E1B46D931B1B4BA97F029117D6030C" ma:contentTypeVersion="18" ma:contentTypeDescription="Crear nuevo documento." ma:contentTypeScope="" ma:versionID="afa206fc47f7e76f362e73c36cc26c25">
  <xsd:schema xmlns:xsd="http://www.w3.org/2001/XMLSchema" xmlns:xs="http://www.w3.org/2001/XMLSchema" xmlns:p="http://schemas.microsoft.com/office/2006/metadata/properties" xmlns:ns2="fbc27f84-7123-4006-a430-6815daccbec7" xmlns:ns3="f8d665e4-ddff-4919-8755-21550792a844" targetNamespace="http://schemas.microsoft.com/office/2006/metadata/properties" ma:root="true" ma:fieldsID="60dff14076762816facba857499c32c2" ns2:_="" ns3:_="">
    <xsd:import namespace="fbc27f84-7123-4006-a430-6815daccbec7"/>
    <xsd:import namespace="f8d665e4-ddff-4919-8755-21550792a84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c27f84-7123-4006-a430-6815daccbec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aa27a25d-457c-4aed-8099-69afa1ad45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d665e4-ddff-4919-8755-21550792a84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8ea0f76c-fdbe-49fd-a0b3-1e0759a43b2e}" ma:internalName="TaxCatchAll" ma:showField="CatchAllData" ma:web="f8d665e4-ddff-4919-8755-21550792a84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8d665e4-ddff-4919-8755-21550792a844" xsi:nil="true"/>
    <lcf76f155ced4ddcb4097134ff3c332f xmlns="fbc27f84-7123-4006-a430-6815daccbec7">
      <Terms xmlns="http://schemas.microsoft.com/office/infopath/2007/PartnerControls"/>
    </lcf76f155ced4ddcb4097134ff3c332f>
    <SharedWithUsers xmlns="f8d665e4-ddff-4919-8755-21550792a844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044EC4C2-C80E-4FA0-B5EE-94840A9CB1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c27f84-7123-4006-a430-6815daccbec7"/>
    <ds:schemaRef ds:uri="f8d665e4-ddff-4919-8755-21550792a84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5CE7688-5736-4536-AA52-059FDD76E5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5B2D9FA-42EE-4FBF-BBD4-54133A3672F4}">
  <ds:schemaRefs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terms/"/>
    <ds:schemaRef ds:uri="http://www.w3.org/XML/1998/namespace"/>
    <ds:schemaRef ds:uri="fbc27f84-7123-4006-a430-6815daccbec7"/>
    <ds:schemaRef ds:uri="http://schemas.microsoft.com/office/2006/metadata/properties"/>
    <ds:schemaRef ds:uri="http://purl.org/dc/elements/1.1/"/>
    <ds:schemaRef ds:uri="http://schemas.microsoft.com/office/infopath/2007/PartnerControls"/>
    <ds:schemaRef ds:uri="f8d665e4-ddff-4919-8755-21550792a84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Lic Especifico Lote 3</vt:lpstr>
      <vt:lpstr>'Lic Especifico Lote 3'!Área_de_impresión</vt:lpstr>
    </vt:vector>
  </TitlesOfParts>
  <Manager/>
  <Company>CONSORCIO RS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mrangel</dc:creator>
  <cp:keywords/>
  <dc:description/>
  <cp:lastModifiedBy>Heiler Quinto Mosquera</cp:lastModifiedBy>
  <cp:revision/>
  <cp:lastPrinted>2025-08-22T20:19:32Z</cp:lastPrinted>
  <dcterms:created xsi:type="dcterms:W3CDTF">2007-05-28T14:41:59Z</dcterms:created>
  <dcterms:modified xsi:type="dcterms:W3CDTF">2025-09-24T23:16:36Z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0x010100A8E1B46D931B1B4BA97F029117D6030C</vt:lpwstr>
  </property>
  <property fmtid="{D5CDD505-2E9C-101B-9397-08002B2CF9AE}" pid="3" name="Order">
    <vt:r8>30300</vt:r8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