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1001143093\Downloads\"/>
    </mc:Choice>
  </mc:AlternateContent>
  <bookViews>
    <workbookView xWindow="0" yWindow="0" windowWidth="28800" windowHeight="11715" tabRatio="599" firstSheet="2" activeTab="2"/>
  </bookViews>
  <sheets>
    <sheet name="PLAN DRUMMIND 2021" sheetId="3" state="hidden" r:id="rId1"/>
    <sheet name="PROMIGAS" sheetId="5" state="hidden" r:id="rId2"/>
    <sheet name="BR01" sheetId="9" r:id="rId3"/>
  </sheets>
  <definedNames>
    <definedName name="_xlnm._FilterDatabase" localSheetId="0" hidden="1">'PLAN DRUMMIND 2021'!#REF!</definedName>
    <definedName name="_xlnm._FilterDatabase" localSheetId="1" hidden="1">PROMIGAS!$A$1042:$P$1071</definedName>
    <definedName name="_xlnm.Print_Area" localSheetId="2">'BR01'!$A$1:$K$183</definedName>
    <definedName name="_xlnm.Print_Area" localSheetId="0">'PLAN DRUMMIND 2021'!$A$1:$J$1071</definedName>
    <definedName name="_xlnm.Print_Area" localSheetId="1">PROMIGAS!$A$1:$J$1196</definedName>
  </definedNames>
  <calcPr calcId="152511"/>
</workbook>
</file>

<file path=xl/calcChain.xml><?xml version="1.0" encoding="utf-8"?>
<calcChain xmlns="http://schemas.openxmlformats.org/spreadsheetml/2006/main">
  <c r="J721" i="9" l="1"/>
  <c r="J720" i="9"/>
  <c r="J719" i="9"/>
  <c r="J718" i="9"/>
  <c r="J717" i="9"/>
  <c r="J716" i="9"/>
  <c r="J715" i="9"/>
  <c r="J714" i="9"/>
  <c r="J713" i="9"/>
  <c r="J712" i="9"/>
  <c r="J711" i="9"/>
  <c r="J710" i="9"/>
  <c r="J709" i="9"/>
  <c r="J708" i="9"/>
  <c r="J707" i="9"/>
  <c r="J706" i="9"/>
  <c r="J705" i="9"/>
  <c r="J704" i="9"/>
  <c r="J703" i="9"/>
  <c r="J702" i="9"/>
  <c r="J701" i="9"/>
  <c r="J700" i="9"/>
  <c r="J699" i="9"/>
  <c r="J698" i="9"/>
  <c r="J697" i="9"/>
  <c r="J696" i="9"/>
  <c r="J695" i="9"/>
  <c r="J694" i="9"/>
  <c r="J693" i="9"/>
  <c r="J692" i="9"/>
  <c r="J691" i="9"/>
  <c r="J690" i="9"/>
  <c r="J689" i="9"/>
  <c r="J688" i="9"/>
  <c r="J687" i="9"/>
  <c r="J686" i="9"/>
  <c r="J685" i="9"/>
  <c r="J684" i="9"/>
  <c r="J683" i="9"/>
  <c r="J1105" i="5" l="1"/>
  <c r="A1104" i="5"/>
  <c r="J1009" i="5"/>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A1121" i="5" s="1"/>
  <c r="A1122" i="5" s="1"/>
  <c r="A1123" i="5" s="1"/>
  <c r="A1124" i="5" s="1"/>
  <c r="A1125" i="5" s="1"/>
  <c r="A1126" i="5" s="1"/>
  <c r="A1127" i="5" s="1"/>
  <c r="A1134" i="5" s="1"/>
  <c r="A1143" i="5" s="1"/>
  <c r="I159"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J215" i="5"/>
  <c r="J207" i="5"/>
  <c r="J197" i="5"/>
  <c r="J1072" i="5"/>
  <c r="J1063" i="5"/>
  <c r="J1040" i="5"/>
  <c r="J1053" i="5"/>
  <c r="J1028" i="5"/>
  <c r="J1018" i="5"/>
  <c r="J965" i="5"/>
  <c r="J425" i="5"/>
  <c r="J954" i="5" s="1"/>
  <c r="I104" i="5" s="1"/>
  <c r="J104" i="5" s="1"/>
  <c r="J401" i="5"/>
  <c r="J391" i="5"/>
  <c r="J182" i="5"/>
  <c r="J181" i="5"/>
  <c r="G181" i="5"/>
  <c r="J174" i="5"/>
  <c r="G174" i="5"/>
  <c r="H109" i="5"/>
  <c r="I108" i="5"/>
  <c r="J108" i="5"/>
  <c r="I107" i="5"/>
  <c r="J107" i="5" s="1"/>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A247" i="3"/>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A696" i="3" s="1"/>
  <c r="A701" i="3" s="1"/>
  <c r="A702" i="3" s="1"/>
  <c r="A703" i="3" s="1"/>
  <c r="A704" i="3" s="1"/>
  <c r="A705" i="3" s="1"/>
  <c r="A706" i="3" s="1"/>
  <c r="A707" i="3" s="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s="1"/>
  <c r="A819" i="3" s="1"/>
  <c r="A820" i="3" s="1"/>
  <c r="A821" i="3" s="1"/>
  <c r="A822" i="3" s="1"/>
  <c r="A823" i="3" s="1"/>
  <c r="A824" i="3" s="1"/>
  <c r="A825" i="3" s="1"/>
  <c r="A826" i="3" s="1"/>
  <c r="A827" i="3" s="1"/>
  <c r="A828" i="3" s="1"/>
  <c r="A829" i="3" s="1"/>
  <c r="A830" i="3" s="1"/>
  <c r="A831" i="3" s="1"/>
  <c r="A837" i="3" s="1"/>
  <c r="A838" i="3" s="1"/>
  <c r="A839" i="3" s="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A879" i="3" s="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265" i="3"/>
  <c r="J264" i="3"/>
  <c r="J263" i="3"/>
  <c r="J262" i="3"/>
  <c r="J261" i="3"/>
  <c r="J260" i="3"/>
  <c r="J259" i="3"/>
  <c r="J258" i="3"/>
  <c r="J257" i="3"/>
  <c r="J256" i="3"/>
  <c r="J255" i="3"/>
  <c r="J254" i="3"/>
  <c r="J253" i="3"/>
  <c r="J252" i="3"/>
  <c r="J251" i="3"/>
  <c r="J250" i="3"/>
  <c r="J249" i="3"/>
  <c r="J248" i="3"/>
  <c r="J247" i="3"/>
  <c r="G1040" i="3"/>
  <c r="G1039" i="3"/>
  <c r="G1038" i="3"/>
  <c r="J1052" i="3"/>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c r="F830" i="3"/>
  <c r="G830" i="3" s="1"/>
  <c r="F829" i="3"/>
  <c r="G829" i="3" s="1"/>
  <c r="F828" i="3"/>
  <c r="G828" i="3" s="1"/>
  <c r="F827" i="3"/>
  <c r="G827" i="3" s="1"/>
  <c r="F826" i="3"/>
  <c r="G826" i="3" s="1"/>
  <c r="F825" i="3"/>
  <c r="G825" i="3" s="1"/>
  <c r="F824" i="3"/>
  <c r="G824" i="3" s="1"/>
  <c r="F823" i="3"/>
  <c r="G823" i="3"/>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c r="A181" i="3"/>
  <c r="A182" i="3" s="1"/>
  <c r="A183" i="3" s="1"/>
  <c r="A184" i="3" s="1"/>
  <c r="A185" i="3" s="1"/>
  <c r="A186" i="3" s="1"/>
  <c r="A187" i="3" s="1"/>
  <c r="A188" i="3" s="1"/>
  <c r="A189" i="3" s="1"/>
  <c r="A190" i="3" s="1"/>
  <c r="A191" i="3" s="1"/>
  <c r="A192" i="3" s="1"/>
  <c r="J162" i="3"/>
  <c r="J161" i="3"/>
  <c r="N105" i="3"/>
  <c r="M105" i="3"/>
  <c r="M104" i="3" s="1"/>
  <c r="Q104" i="3" s="1"/>
  <c r="Q108" i="3"/>
  <c r="J1041" i="3"/>
  <c r="K1041" i="3" s="1"/>
  <c r="K1049" i="3"/>
  <c r="J678" i="3"/>
  <c r="J676" i="3"/>
  <c r="J675" i="3"/>
  <c r="J663" i="3"/>
  <c r="J270" i="3"/>
  <c r="J246" i="3"/>
  <c r="J218" i="3"/>
  <c r="J217" i="3"/>
  <c r="J216" i="3"/>
  <c r="J215" i="3"/>
  <c r="J214" i="3"/>
  <c r="J213" i="3"/>
  <c r="J212" i="3"/>
  <c r="I129" i="3"/>
  <c r="I128" i="3"/>
  <c r="I98" i="3"/>
  <c r="J98" i="3" s="1"/>
  <c r="I97" i="3"/>
  <c r="J97" i="3" s="1"/>
  <c r="J95" i="3"/>
  <c r="J94" i="3"/>
  <c r="J93" i="3"/>
  <c r="H99" i="3"/>
  <c r="J96" i="3"/>
  <c r="J149" i="3"/>
  <c r="J154" i="3"/>
  <c r="J997" i="5" l="1"/>
  <c r="I105" i="5" s="1"/>
  <c r="J105" i="5" s="1"/>
  <c r="I135" i="3"/>
  <c r="I99" i="3"/>
  <c r="J1175" i="5"/>
  <c r="I106" i="5" s="1"/>
  <c r="J106" i="5" s="1"/>
  <c r="J403" i="5"/>
  <c r="J1177" i="5" s="1"/>
  <c r="J99" i="3"/>
  <c r="A514" i="5"/>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1161" i="5"/>
  <c r="A1162" i="5" s="1"/>
  <c r="A1163" i="5" s="1"/>
  <c r="A1172" i="5" s="1"/>
  <c r="A1152"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A255" i="5"/>
  <c r="I103" i="5" l="1"/>
  <c r="K135" i="3"/>
  <c r="J103" i="5"/>
  <c r="J109" i="5" s="1"/>
  <c r="I109" i="5"/>
  <c r="G99" i="5" s="1"/>
  <c r="G100" i="5" s="1"/>
</calcChain>
</file>

<file path=xl/comments1.xml><?xml version="1.0" encoding="utf-8"?>
<comments xmlns="http://schemas.openxmlformats.org/spreadsheetml/2006/main">
  <authors>
    <author>AA05. Damaris Garcerant Jimenez</author>
    <author>Autor</author>
    <author>EMIRO NEL PALACIOS D</author>
  </authors>
  <commentList>
    <comment ref="I159" authorId="0" shapeId="0">
      <text>
        <r>
          <rPr>
            <b/>
            <sz val="9"/>
            <color indexed="81"/>
            <rFont val="Tahoma"/>
            <family val="2"/>
          </rPr>
          <t>AA05. Damaris Garcerant Jimenez:</t>
        </r>
        <r>
          <rPr>
            <sz val="9"/>
            <color indexed="81"/>
            <rFont val="Tahoma"/>
            <family val="2"/>
          </rPr>
          <t xml:space="preserve">
640,844,149</t>
        </r>
      </text>
    </comment>
    <comment ref="F191" authorId="1" shapeId="0">
      <text>
        <r>
          <rPr>
            <b/>
            <sz val="9"/>
            <color indexed="81"/>
            <rFont val="Tahoma"/>
            <family val="2"/>
          </rPr>
          <t>Autor:</t>
        </r>
        <r>
          <rPr>
            <sz val="9"/>
            <color indexed="81"/>
            <rFont val="Tahoma"/>
            <family val="2"/>
          </rPr>
          <t xml:space="preserve">
PRECIO COMBUSTIBLE MARZO  8.639</t>
        </r>
      </text>
    </comment>
    <comment ref="G191" authorId="1" shapeId="0">
      <text>
        <r>
          <rPr>
            <b/>
            <sz val="9"/>
            <color indexed="81"/>
            <rFont val="Tahoma"/>
            <family val="2"/>
          </rPr>
          <t>Autor:</t>
        </r>
        <r>
          <rPr>
            <sz val="9"/>
            <color indexed="81"/>
            <rFont val="Tahoma"/>
            <family val="2"/>
          </rPr>
          <t xml:space="preserve">
PRECIO COMBUSTIBLE MARZO  8.639</t>
        </r>
      </text>
    </comment>
    <comment ref="F196" authorId="1" shapeId="0">
      <text>
        <r>
          <rPr>
            <b/>
            <sz val="9"/>
            <color indexed="81"/>
            <rFont val="Tahoma"/>
            <family val="2"/>
          </rPr>
          <t>Autor:</t>
        </r>
        <r>
          <rPr>
            <sz val="9"/>
            <color indexed="81"/>
            <rFont val="Tahoma"/>
            <family val="2"/>
          </rPr>
          <t xml:space="preserve">
PRECIO COMBUSTIBLE ACPM MARZO 8.485</t>
        </r>
      </text>
    </comment>
    <comment ref="F206" authorId="1" shapeId="0">
      <text>
        <r>
          <rPr>
            <b/>
            <sz val="9"/>
            <color indexed="81"/>
            <rFont val="Tahoma"/>
            <family val="2"/>
          </rPr>
          <t>Autor:</t>
        </r>
        <r>
          <rPr>
            <sz val="9"/>
            <color indexed="81"/>
            <rFont val="Tahoma"/>
            <family val="2"/>
          </rPr>
          <t xml:space="preserve">
PRECIO COMBUSTIBLE MARZO  8.639</t>
        </r>
      </text>
    </comment>
    <comment ref="G206" authorId="1" shapeId="0">
      <text>
        <r>
          <rPr>
            <b/>
            <sz val="9"/>
            <color indexed="81"/>
            <rFont val="Tahoma"/>
            <family val="2"/>
          </rPr>
          <t>Autor:</t>
        </r>
        <r>
          <rPr>
            <sz val="9"/>
            <color indexed="81"/>
            <rFont val="Tahoma"/>
            <family val="2"/>
          </rPr>
          <t xml:space="preserve">
PRECIO COMBUSTIBLE MARZO  8.639</t>
        </r>
      </text>
    </comment>
    <comment ref="B268" authorId="2" shapeId="0">
      <text>
        <r>
          <rPr>
            <b/>
            <sz val="9"/>
            <color indexed="81"/>
            <rFont val="Tahoma"/>
            <family val="2"/>
          </rPr>
          <t>EMIRO NEL PALACIOS D:</t>
        </r>
        <r>
          <rPr>
            <sz val="9"/>
            <color indexed="81"/>
            <rFont val="Tahoma"/>
            <family val="2"/>
          </rPr>
          <t xml:space="preserve">
02-02-01-003-004-07
Plásticos en formas primarias</t>
        </r>
      </text>
    </comment>
    <comment ref="C276" authorId="2" shapeId="0">
      <text>
        <r>
          <rPr>
            <b/>
            <sz val="9"/>
            <color indexed="81"/>
            <rFont val="Tahoma"/>
            <family val="2"/>
          </rPr>
          <t>EMIRO NEL PALACIOS D:</t>
        </r>
        <r>
          <rPr>
            <sz val="9"/>
            <color indexed="81"/>
            <rFont val="Tahoma"/>
            <family val="2"/>
          </rPr>
          <t xml:space="preserve">
QUE  COLOR</t>
        </r>
      </text>
    </comment>
    <comment ref="B287" authorId="2" shapeId="0">
      <text>
        <r>
          <rPr>
            <b/>
            <sz val="9"/>
            <color indexed="81"/>
            <rFont val="Tahoma"/>
            <family val="2"/>
          </rPr>
          <t>EMIRO NEL PALACIOS D:</t>
        </r>
        <r>
          <rPr>
            <sz val="9"/>
            <color indexed="81"/>
            <rFont val="Tahoma"/>
            <family val="2"/>
          </rPr>
          <t xml:space="preserve">
02-02-01-003-006-09
Otros productos plásticos</t>
        </r>
      </text>
    </comment>
  </commentList>
</comments>
</file>

<file path=xl/sharedStrings.xml><?xml version="1.0" encoding="utf-8"?>
<sst xmlns="http://schemas.openxmlformats.org/spreadsheetml/2006/main" count="8748" uniqueCount="3234">
  <si>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</si>
  <si>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</si>
  <si>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</si>
  <si>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</si>
  <si>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</si>
  <si>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</si>
  <si>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</si>
  <si>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</si>
  <si>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</si>
  <si>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</si>
  <si>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</si>
  <si>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</si>
  <si>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</si>
  <si>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</si>
  <si>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</si>
  <si>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</si>
  <si>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</si>
  <si>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</si>
  <si>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</si>
  <si>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</si>
  <si>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</si>
  <si>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</si>
  <si>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</si>
  <si>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</si>
  <si>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</si>
  <si>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</si>
  <si>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</si>
  <si>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</si>
  <si>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</si>
  <si>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</si>
  <si>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</si>
  <si>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</si>
  <si>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</si>
  <si>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</si>
  <si>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</si>
  <si>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</si>
  <si>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</si>
  <si>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</si>
  <si>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</si>
  <si>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</si>
  <si>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</si>
  <si>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</si>
  <si>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</si>
  <si>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</si>
  <si>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</si>
  <si>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</si>
  <si>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</si>
  <si>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</si>
  <si>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</si>
  <si>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</si>
  <si>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</si>
  <si>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</si>
  <si>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</si>
  <si>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</si>
  <si>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</si>
  <si>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</si>
  <si>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</si>
  <si>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</si>
  <si>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</si>
  <si>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</si>
  <si>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</si>
  <si>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</si>
  <si>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</si>
  <si>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</si>
  <si>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</si>
  <si>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</si>
  <si>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</si>
  <si>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</si>
  <si>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</si>
  <si>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</si>
  <si>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</si>
  <si>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</si>
  <si>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</si>
  <si>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</si>
  <si>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</si>
  <si>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</si>
  <si>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</si>
  <si>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</si>
  <si>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</si>
  <si>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</si>
  <si>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</si>
  <si>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</si>
  <si>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</si>
  <si>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</si>
  <si>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</si>
  <si>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</si>
  <si>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</si>
  <si>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</si>
  <si>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</si>
  <si>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</si>
  <si>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</si>
  <si>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</si>
  <si>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</si>
  <si>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</si>
  <si>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</si>
  <si>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</si>
  <si>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</si>
  <si>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</si>
  <si>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</si>
  <si>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</si>
  <si>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</si>
  <si>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</si>
  <si>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</si>
  <si>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</si>
  <si>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</si>
  <si>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</si>
  <si>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</si>
  <si>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</si>
  <si>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</si>
  <si>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</si>
  <si>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</si>
  <si>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</si>
  <si>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</si>
  <si>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</si>
  <si>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</si>
  <si>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</si>
  <si>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</si>
  <si>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</si>
  <si>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</si>
  <si>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</si>
  <si>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</si>
  <si>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</si>
  <si>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</si>
  <si>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</si>
  <si>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</si>
  <si>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</si>
  <si>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</si>
  <si>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</si>
  <si>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</si>
  <si>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</si>
  <si>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</si>
  <si>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</si>
  <si>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</si>
  <si>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</si>
  <si>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</si>
  <si>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</si>
  <si>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</si>
  <si>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</si>
  <si>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</si>
  <si>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</si>
  <si>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</si>
  <si>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</si>
  <si>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</si>
  <si>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</si>
  <si>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</si>
  <si>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</si>
  <si>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</si>
  <si>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</si>
  <si>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</si>
  <si>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</si>
  <si>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</si>
  <si>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</si>
  <si>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</si>
  <si>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</si>
  <si>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</si>
  <si>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</si>
  <si>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</si>
  <si>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</si>
  <si>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</si>
  <si>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</si>
  <si>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</si>
  <si>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</si>
  <si>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</si>
  <si>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</si>
  <si>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</si>
  <si>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</si>
  <si>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</si>
  <si>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</si>
  <si>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</si>
  <si>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</si>
  <si>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</si>
  <si>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</si>
  <si>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</si>
  <si>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</si>
  <si>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</si>
  <si>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</si>
  <si>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</si>
  <si>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</si>
  <si>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</si>
  <si>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</si>
  <si>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</si>
  <si>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</si>
  <si>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</si>
  <si>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</si>
  <si>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</si>
  <si>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</si>
  <si>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</si>
  <si>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</si>
  <si>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</si>
  <si>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</si>
  <si>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</si>
  <si>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</si>
  <si>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</si>
  <si>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</si>
  <si>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</si>
  <si>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</si>
  <si>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</si>
  <si>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</si>
  <si>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</si>
  <si>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</si>
  <si>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</si>
  <si>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</si>
  <si>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</si>
  <si>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</si>
  <si>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</si>
  <si>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</si>
  <si>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</si>
  <si>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</si>
  <si>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</si>
  <si>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</si>
  <si>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</si>
  <si>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</si>
  <si>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</si>
  <si>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</si>
  <si>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</si>
  <si>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</si>
  <si>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</si>
  <si>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</si>
  <si>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</si>
  <si>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</si>
  <si>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</si>
  <si>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</si>
  <si>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</si>
  <si>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</si>
  <si>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</si>
  <si>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</si>
  <si>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</si>
  <si>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</si>
  <si>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</si>
  <si>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</si>
  <si>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</si>
  <si>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</si>
  <si>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</si>
  <si>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</si>
  <si>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</si>
  <si>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</si>
  <si>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</si>
  <si>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</si>
  <si>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</si>
  <si>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</si>
  <si>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</si>
  <si>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</si>
  <si>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</si>
  <si>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</si>
  <si>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</si>
  <si>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</si>
  <si>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</si>
  <si>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</si>
  <si>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</si>
  <si>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</si>
  <si>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</si>
  <si>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</si>
  <si>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</si>
  <si>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</si>
  <si>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</si>
  <si>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</si>
  <si>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</si>
  <si>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</si>
  <si>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</si>
  <si>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</si>
  <si>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</si>
  <si>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</si>
  <si>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</si>
  <si>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</si>
  <si>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</si>
  <si>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</si>
  <si>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</si>
  <si>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</si>
  <si>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</si>
  <si>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</si>
  <si>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</si>
  <si>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</si>
  <si>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</si>
  <si>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</si>
  <si>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</si>
  <si>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</si>
  <si>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</si>
  <si>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</si>
  <si>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</si>
  <si>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</si>
  <si>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</si>
  <si>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</si>
  <si>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</si>
  <si>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</si>
  <si>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</si>
  <si>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</si>
  <si>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</si>
  <si>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</si>
  <si>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</si>
  <si>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</si>
  <si>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</si>
  <si>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</si>
  <si>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</si>
  <si>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</si>
  <si>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</si>
  <si>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</si>
  <si>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</si>
  <si>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</si>
  <si>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</si>
  <si>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</si>
  <si>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</si>
  <si>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</si>
  <si>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</si>
  <si>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</si>
  <si>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</si>
  <si>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</si>
  <si>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</si>
  <si>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</si>
  <si>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</si>
  <si>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</si>
  <si>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</si>
  <si>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</si>
  <si>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</si>
  <si>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</si>
  <si>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</si>
  <si>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</si>
  <si>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</si>
  <si>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</si>
  <si>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</si>
  <si>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</si>
  <si>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</si>
  <si>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</si>
  <si>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</si>
  <si>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</si>
  <si>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</si>
  <si>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</si>
  <si>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</si>
  <si>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</si>
  <si>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</si>
  <si>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</si>
  <si>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</si>
  <si>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</si>
  <si>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</si>
  <si>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</si>
  <si>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</si>
  <si>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</si>
  <si>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</si>
  <si>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</si>
  <si>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</si>
  <si>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</si>
  <si>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</si>
  <si>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</si>
  <si>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</si>
  <si>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</si>
  <si>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</si>
  <si>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</si>
  <si>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</si>
  <si>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</si>
  <si>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</si>
  <si>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</si>
  <si>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</si>
  <si>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</si>
  <si>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</si>
  <si>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</si>
  <si>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</si>
  <si>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</si>
  <si>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</si>
  <si>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</si>
  <si>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</si>
  <si>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</si>
  <si>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</si>
  <si>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</si>
  <si>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</si>
  <si>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</si>
  <si>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</si>
  <si>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</si>
  <si>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</si>
  <si>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</si>
  <si>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</si>
  <si>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</si>
  <si>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</si>
  <si>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</si>
  <si>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</si>
  <si>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</si>
  <si>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</si>
  <si>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</si>
  <si>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</si>
  <si>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</si>
  <si>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</si>
  <si>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</si>
  <si>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</si>
  <si>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</si>
  <si>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</si>
  <si>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</si>
  <si>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</si>
  <si>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</si>
  <si>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</si>
  <si>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</si>
  <si>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</si>
  <si>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</si>
  <si>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</si>
  <si>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</si>
  <si>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</si>
  <si>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</si>
  <si>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</si>
  <si>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</si>
  <si>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</si>
  <si>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</si>
  <si>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</si>
  <si>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</si>
  <si>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</si>
  <si>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</si>
  <si>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</si>
  <si>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</si>
  <si>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</si>
  <si>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</si>
  <si>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</si>
  <si>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</si>
  <si>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</si>
  <si>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</si>
  <si>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</si>
  <si>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</si>
  <si>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</si>
  <si>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</si>
  <si>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</si>
  <si>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</si>
  <si>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</si>
  <si>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</si>
  <si>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</si>
  <si>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</si>
  <si>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</si>
  <si>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</si>
  <si>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</si>
  <si>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</si>
  <si>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</si>
  <si>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</si>
  <si>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</si>
  <si>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</si>
  <si>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</si>
  <si>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</si>
  <si>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</si>
  <si>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</si>
  <si>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</si>
  <si>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</si>
  <si>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</si>
  <si>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</si>
  <si>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</si>
  <si>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</si>
  <si>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</si>
  <si>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</si>
  <si>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</si>
  <si>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</si>
  <si>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</si>
  <si>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</si>
  <si>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</si>
  <si>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</si>
  <si>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</si>
  <si>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</si>
  <si>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</si>
  <si>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</si>
  <si>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</si>
  <si>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</si>
  <si>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</si>
  <si>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</si>
  <si>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</si>
  <si>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</si>
  <si>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</si>
  <si>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</si>
  <si>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</si>
  <si>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</si>
  <si>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</si>
  <si>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</si>
  <si>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</si>
  <si>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</si>
  <si>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</si>
  <si>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</si>
  <si>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</si>
  <si>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</si>
  <si>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</si>
  <si>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</si>
  <si>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</si>
  <si>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</si>
  <si>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</si>
  <si>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</si>
  <si>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</si>
  <si>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</si>
  <si>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</si>
  <si>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</si>
  <si>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</si>
  <si>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</si>
  <si>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</si>
  <si>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</si>
  <si>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</si>
  <si>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</si>
  <si>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</si>
  <si>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</si>
  <si>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</si>
  <si>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</si>
  <si>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</si>
  <si>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</si>
  <si>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</si>
  <si>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</si>
  <si>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</si>
  <si>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</si>
  <si>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</si>
  <si>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</si>
  <si>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</si>
  <si>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</si>
  <si>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</si>
  <si>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</si>
  <si>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</si>
  <si>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</si>
  <si>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</si>
  <si>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</si>
  <si>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</si>
  <si>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</si>
  <si>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</si>
  <si>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</si>
  <si>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</si>
  <si>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</si>
  <si>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</si>
  <si>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</si>
  <si>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</si>
  <si>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</si>
  <si>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</si>
  <si>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</si>
  <si>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</si>
  <si>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</si>
  <si>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</si>
  <si>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</si>
  <si>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</si>
  <si>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</si>
  <si>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</si>
  <si>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</si>
  <si>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</si>
  <si>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</si>
  <si>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</si>
  <si>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</si>
  <si>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</si>
  <si>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</si>
  <si>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</si>
  <si>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</si>
  <si>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</si>
  <si>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</si>
  <si>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</si>
  <si>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</si>
  <si>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</si>
  <si>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</si>
  <si>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</si>
  <si>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</si>
  <si>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</si>
  <si>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</si>
  <si>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</si>
  <si>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</si>
  <si>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</si>
  <si>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</si>
  <si>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</si>
  <si>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</si>
  <si>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</si>
  <si>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</si>
  <si>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</si>
  <si>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</si>
  <si>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</si>
  <si>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</si>
  <si>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</si>
  <si>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</si>
  <si>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</si>
  <si>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</si>
  <si>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</si>
  <si>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</si>
  <si>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</si>
  <si>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</si>
  <si>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</si>
  <si>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</si>
  <si>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</si>
  <si>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</si>
  <si>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</si>
  <si>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</si>
  <si>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</si>
  <si>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</si>
  <si>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</si>
  <si>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</si>
  <si>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</si>
  <si>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</si>
  <si>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</si>
  <si>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</si>
  <si>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</si>
  <si>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</si>
  <si>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</si>
  <si>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</si>
  <si>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</si>
  <si>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</si>
  <si>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</si>
  <si>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</si>
  <si>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</si>
  <si>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</si>
  <si>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</si>
  <si>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</si>
  <si>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</si>
  <si>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</si>
  <si>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</si>
  <si>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</si>
  <si>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</si>
  <si>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</si>
  <si>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</si>
  <si>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</si>
  <si>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</si>
  <si>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</si>
  <si>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</si>
  <si>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</si>
  <si>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</si>
  <si>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</si>
  <si>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</si>
  <si>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</si>
  <si>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</si>
  <si>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</si>
  <si>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</si>
  <si>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</si>
  <si>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</si>
  <si>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</si>
  <si>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</si>
  <si>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</si>
  <si>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</si>
  <si>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</si>
  <si>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</si>
  <si>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</si>
  <si>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</si>
  <si>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</si>
  <si>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</si>
  <si>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</si>
  <si>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</si>
  <si>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</si>
  <si>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</si>
  <si>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</si>
  <si>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</si>
  <si>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</si>
  <si>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</si>
  <si>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</si>
  <si>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</si>
  <si>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</si>
  <si>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</si>
  <si>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</si>
  <si>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</si>
  <si>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</si>
  <si>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</si>
  <si>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</si>
  <si>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</si>
  <si>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</si>
  <si>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</si>
  <si>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</si>
  <si>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</si>
  <si>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</si>
  <si>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</si>
  <si>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</si>
  <si>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</si>
  <si>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</si>
  <si>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</si>
  <si>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</si>
  <si>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</si>
  <si>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</si>
  <si>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</si>
  <si>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</si>
  <si>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</si>
  <si>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</si>
  <si>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</si>
  <si>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</si>
  <si>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</si>
  <si>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</si>
  <si>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</si>
  <si>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</si>
  <si>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</si>
  <si>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</si>
  <si>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</si>
  <si>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</si>
  <si>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</si>
  <si>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</si>
  <si>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</si>
  <si>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</si>
  <si>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</si>
  <si>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</si>
  <si>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</si>
  <si>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</si>
  <si>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</si>
  <si>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</si>
  <si>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</si>
  <si>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</si>
  <si>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</si>
  <si>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</si>
  <si>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</si>
  <si>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</si>
  <si>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</si>
  <si>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</si>
  <si>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</si>
  <si>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</si>
  <si>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</si>
  <si>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</si>
  <si>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</si>
  <si>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</si>
  <si>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</si>
  <si>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</si>
  <si>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</si>
  <si>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</si>
  <si>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</si>
  <si>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</si>
  <si>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</si>
  <si>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</si>
  <si>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</si>
  <si>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</si>
  <si>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</si>
  <si>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</si>
  <si>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</si>
  <si>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</si>
  <si>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</si>
  <si>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</si>
  <si>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</si>
  <si>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</si>
  <si>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</si>
  <si>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</si>
  <si>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</si>
  <si>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</si>
  <si>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</si>
  <si>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</si>
  <si>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</si>
  <si>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</si>
  <si>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</si>
  <si>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</si>
  <si>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</si>
  <si>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</si>
  <si>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</si>
  <si>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</si>
  <si>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</si>
  <si>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</si>
  <si>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</si>
  <si>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</si>
  <si>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</si>
  <si>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</si>
  <si>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</si>
  <si>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</si>
  <si>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</si>
  <si>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</si>
  <si>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</si>
  <si>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</si>
  <si>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</si>
  <si>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</si>
  <si>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</si>
  <si>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</si>
  <si>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</si>
  <si>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</si>
  <si>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</si>
  <si>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</si>
  <si>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</si>
  <si>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</si>
  <si>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</si>
  <si>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</si>
  <si>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</si>
  <si>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</si>
  <si>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</si>
  <si>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</si>
  <si>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</si>
  <si>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</si>
  <si>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</si>
  <si>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</si>
  <si>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</si>
  <si>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</si>
  <si>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</si>
  <si>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</si>
  <si>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</si>
  <si>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</si>
  <si>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</si>
  <si>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</si>
  <si>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</si>
  <si>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</si>
  <si>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</si>
  <si>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</si>
  <si>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</si>
  <si>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</si>
  <si>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</si>
  <si>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</si>
  <si>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</si>
  <si>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</si>
  <si>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</si>
  <si>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</si>
  <si>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</si>
  <si>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</si>
  <si>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</si>
  <si>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</si>
  <si>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</si>
  <si>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</si>
  <si>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</si>
  <si>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</si>
  <si>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</si>
  <si>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</si>
  <si>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</si>
  <si>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</si>
  <si>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</si>
  <si>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</si>
  <si>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</si>
  <si>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</si>
  <si>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</si>
  <si>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</si>
  <si>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</si>
  <si>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</si>
  <si>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</si>
  <si>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</si>
  <si>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</si>
  <si>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</si>
  <si>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</si>
  <si>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</si>
  <si>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</si>
  <si>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</si>
  <si>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</si>
  <si>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</si>
  <si>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</si>
  <si>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</si>
  <si>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</si>
  <si>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</si>
  <si>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</si>
  <si>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</si>
  <si>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</si>
  <si>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</si>
  <si>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</si>
  <si>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</si>
  <si>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</si>
  <si>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</si>
  <si>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</si>
  <si>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</si>
  <si>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</si>
  <si>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</si>
  <si>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</si>
  <si>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</si>
  <si>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</si>
  <si>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</si>
  <si>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</si>
  <si>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</si>
  <si>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</si>
  <si>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</si>
  <si>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</si>
  <si>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</si>
  <si>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</si>
  <si>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</si>
  <si>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</si>
  <si>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</si>
  <si>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</si>
  <si>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</si>
  <si>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</si>
  <si>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</si>
  <si>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</si>
  <si>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</si>
  <si>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</si>
  <si>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</si>
  <si>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</si>
  <si>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</si>
  <si>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</si>
  <si>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</si>
  <si>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</si>
  <si>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</si>
  <si>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</si>
  <si>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</si>
  <si>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</si>
  <si>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</si>
  <si>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</si>
  <si>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</si>
  <si>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</si>
  <si>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</si>
  <si>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</si>
  <si>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</si>
  <si>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</si>
  <si>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</si>
  <si>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</si>
  <si>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</si>
  <si>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</si>
  <si>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</si>
  <si>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</si>
  <si>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</si>
  <si>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</si>
  <si>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</si>
  <si>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</si>
  <si>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</si>
  <si>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</si>
  <si>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</si>
  <si>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</si>
  <si>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</si>
  <si>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</si>
  <si>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</si>
  <si>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</si>
  <si>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</si>
  <si>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</si>
  <si>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</si>
  <si>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</si>
  <si>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</si>
  <si>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</si>
  <si>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</si>
  <si>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</si>
  <si>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</si>
  <si>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</si>
  <si>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</si>
  <si>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</si>
  <si>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</si>
  <si>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</si>
  <si>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</si>
  <si>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</si>
  <si>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</si>
  <si>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</si>
  <si>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</si>
  <si>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</si>
  <si>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</si>
  <si>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</si>
  <si>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</si>
  <si>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</si>
  <si>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</si>
  <si>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</si>
  <si>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</si>
  <si>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</si>
  <si>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</si>
  <si>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</si>
  <si>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</si>
  <si>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</si>
  <si>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</si>
  <si>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</si>
  <si>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</si>
  <si>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</si>
  <si>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</si>
  <si>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</si>
  <si>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</si>
  <si>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</si>
  <si>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</si>
  <si>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</si>
  <si>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</si>
  <si>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</si>
  <si>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</si>
  <si>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</si>
  <si>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</si>
  <si>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</si>
  <si>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</si>
  <si>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</si>
  <si>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</si>
  <si>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</si>
  <si>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</si>
  <si>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</si>
  <si>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</si>
  <si>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</si>
  <si>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</si>
  <si>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</si>
  <si>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</si>
  <si>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</si>
  <si>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</si>
  <si>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</si>
  <si>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</si>
  <si>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</si>
  <si>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</si>
  <si>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</si>
  <si>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</si>
  <si>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</si>
  <si>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</si>
  <si>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</si>
  <si>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</si>
  <si>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</si>
  <si>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</si>
  <si>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</si>
  <si>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</si>
  <si>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</si>
  <si>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</si>
  <si>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</si>
  <si>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</si>
  <si>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</si>
  <si>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</si>
  <si>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</si>
  <si>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</si>
  <si>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</si>
  <si>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</si>
  <si>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</si>
  <si>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</si>
  <si>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</si>
  <si>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</si>
  <si>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</si>
  <si>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</si>
  <si>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</si>
  <si>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</si>
  <si>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</si>
  <si>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</si>
  <si>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</si>
  <si>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</si>
  <si>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</si>
  <si>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</si>
  <si>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</si>
  <si>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</si>
  <si>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</si>
  <si>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</si>
  <si>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</si>
  <si>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</si>
  <si>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</si>
  <si>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</si>
  <si>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</si>
  <si>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</si>
  <si>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</si>
  <si>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</si>
  <si>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</si>
  <si>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</si>
  <si>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</si>
  <si>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</si>
  <si>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</si>
  <si>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</si>
  <si>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</si>
  <si>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</si>
  <si>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</si>
  <si>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</si>
  <si>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</si>
  <si>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</si>
  <si>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</si>
  <si>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</si>
  <si>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</si>
  <si>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</si>
  <si>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</si>
  <si>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</si>
  <si>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</si>
  <si>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</si>
  <si>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</si>
  <si>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</si>
  <si>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</si>
  <si>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</si>
  <si>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</si>
  <si>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</si>
  <si>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</si>
  <si>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</si>
  <si>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</si>
  <si>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</si>
  <si>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</si>
  <si>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</si>
  <si>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</si>
  <si>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</si>
  <si>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</si>
  <si>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</si>
  <si>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</si>
  <si>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</si>
  <si>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</si>
  <si>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</si>
  <si>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</si>
  <si>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</si>
  <si>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</si>
  <si>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</si>
  <si>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</si>
  <si>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</si>
  <si>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</si>
  <si>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</si>
  <si>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</si>
  <si>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</si>
  <si>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</si>
  <si>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</si>
  <si>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</si>
  <si>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</si>
  <si>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</si>
  <si>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</si>
  <si>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</si>
  <si>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</si>
  <si>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</si>
  <si>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</si>
  <si>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</si>
  <si>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</si>
  <si>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</si>
  <si>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</si>
  <si>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</si>
  <si>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</si>
  <si>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</si>
  <si>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</si>
  <si>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</si>
  <si>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</si>
  <si>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</si>
  <si>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</si>
  <si>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</si>
  <si>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</si>
  <si>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</si>
  <si>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</si>
  <si>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</si>
  <si>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</si>
  <si>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</si>
  <si>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</si>
  <si>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</si>
  <si>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</si>
  <si>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</si>
  <si>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</si>
  <si>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</si>
  <si>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</si>
  <si>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</si>
  <si>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</si>
  <si>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</si>
  <si>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</si>
  <si>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</si>
  <si>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</si>
  <si>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</si>
  <si>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</si>
  <si>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</si>
  <si>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</si>
  <si>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</si>
  <si>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</si>
  <si>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</si>
  <si>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</si>
  <si>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</si>
  <si>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</si>
  <si>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</si>
  <si>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</si>
  <si>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</si>
  <si>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</si>
  <si>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</si>
  <si>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</si>
  <si>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</si>
  <si>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</si>
  <si>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</si>
  <si>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</si>
  <si>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</si>
  <si>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</si>
  <si>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</si>
  <si>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</si>
  <si>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</si>
  <si>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</si>
  <si>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</si>
  <si>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</si>
  <si>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</si>
  <si>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</si>
  <si>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</si>
  <si>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</si>
  <si>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</si>
  <si>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</si>
  <si>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</si>
  <si>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</si>
  <si>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</si>
  <si>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</si>
  <si>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</si>
  <si>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</si>
  <si>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</si>
  <si>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</si>
  <si>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</si>
  <si>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</si>
  <si>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</si>
  <si>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</si>
  <si>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</si>
  <si>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</si>
  <si>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</si>
  <si>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</si>
  <si>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</si>
  <si>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</si>
  <si>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</si>
  <si>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</si>
  <si>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</si>
  <si>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</si>
  <si>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</si>
  <si>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</si>
  <si>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</si>
  <si>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</si>
  <si>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</si>
  <si>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</si>
  <si>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</si>
  <si>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</si>
  <si>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</si>
  <si>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</si>
  <si>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</si>
  <si>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</si>
  <si>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</si>
  <si>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</si>
  <si>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</si>
  <si>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</si>
  <si>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</si>
  <si>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</si>
  <si>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</si>
  <si>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</si>
  <si>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</si>
  <si>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</si>
  <si>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</si>
  <si>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</si>
  <si>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</si>
  <si>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</si>
  <si>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</si>
  <si>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</si>
  <si>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</si>
  <si>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</si>
  <si>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</si>
  <si>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</si>
  <si>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</si>
  <si>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</si>
  <si>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</si>
  <si>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</si>
  <si>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</si>
  <si>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</si>
  <si>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</si>
  <si>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</si>
  <si>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</si>
  <si>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</si>
  <si>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</si>
  <si>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</si>
  <si>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</si>
  <si>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</si>
  <si>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</si>
  <si>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</si>
  <si>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</si>
  <si>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</si>
  <si>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</si>
  <si>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</si>
  <si>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</si>
  <si>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</si>
  <si>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</si>
  <si>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</si>
  <si>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</si>
  <si>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</si>
  <si>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</si>
  <si>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</si>
  <si>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</si>
  <si>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</si>
  <si>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</si>
  <si>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</si>
  <si>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</si>
  <si>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</si>
  <si>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</si>
  <si>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</si>
  <si>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</si>
  <si>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</si>
  <si>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</si>
  <si>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</si>
  <si>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</si>
  <si>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</si>
  <si>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</si>
  <si>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</si>
  <si>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</si>
  <si>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</si>
  <si>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</si>
  <si>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</si>
  <si>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</si>
  <si>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</si>
  <si>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</si>
  <si>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</si>
  <si>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</si>
  <si>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</si>
  <si>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</si>
  <si>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</si>
  <si>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</si>
  <si>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</si>
  <si>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</si>
  <si>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</si>
  <si>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</si>
  <si>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</si>
  <si>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</si>
  <si>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</si>
  <si>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</si>
  <si>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</si>
  <si>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</si>
  <si>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</si>
  <si>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</si>
  <si>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</si>
  <si>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</si>
  <si>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</si>
  <si>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</si>
  <si>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</si>
  <si>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</si>
  <si>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</si>
  <si>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</si>
  <si>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</si>
  <si>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</si>
  <si>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</si>
  <si>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</si>
  <si>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</si>
  <si>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</si>
  <si>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</si>
  <si>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</si>
  <si>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</si>
  <si>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</si>
  <si>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</si>
  <si>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</si>
  <si>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</si>
  <si>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</si>
  <si>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</si>
  <si>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</si>
  <si>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</si>
  <si>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</si>
  <si>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</si>
  <si>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</si>
  <si>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</si>
  <si>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</si>
  <si>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</si>
  <si>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</si>
  <si>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</si>
  <si>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</si>
  <si>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</si>
  <si>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</si>
  <si>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</si>
  <si>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</si>
  <si>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</si>
  <si>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</si>
  <si>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</si>
  <si>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</si>
  <si>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</si>
  <si>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</si>
  <si>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</si>
  <si>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</si>
  <si>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</si>
  <si>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</si>
  <si>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</si>
  <si>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</si>
  <si>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</si>
  <si>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</si>
  <si>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</si>
  <si>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</si>
  <si>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</si>
  <si>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</si>
  <si>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</si>
  <si>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</si>
  <si>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</si>
  <si>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</si>
  <si>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</si>
  <si>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</si>
  <si>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</si>
  <si>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</si>
  <si>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</si>
  <si>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</si>
  <si>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</si>
  <si>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</si>
  <si>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</si>
  <si>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</si>
  <si>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</si>
  <si>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</si>
  <si>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</si>
  <si>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</si>
  <si>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</si>
  <si>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</si>
  <si>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</si>
  <si>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</si>
  <si>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</si>
  <si>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</si>
  <si>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</si>
  <si>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</si>
  <si>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</si>
  <si>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</si>
  <si>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</si>
  <si>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</si>
  <si>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</si>
  <si>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</si>
  <si>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</si>
  <si>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</si>
  <si>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</si>
  <si>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</si>
  <si>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</si>
  <si>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</si>
  <si>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</si>
  <si>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</si>
  <si>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</si>
  <si>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</si>
  <si>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</si>
  <si>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</si>
  <si>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</si>
  <si>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</si>
  <si>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</si>
  <si>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</si>
  <si>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</si>
  <si>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</si>
  <si>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</si>
  <si>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</si>
  <si>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</si>
  <si>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</si>
  <si>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</si>
  <si>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</si>
  <si>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</si>
  <si>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</si>
  <si>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</si>
  <si>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</si>
  <si>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</si>
  <si>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</si>
  <si>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</si>
  <si>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</si>
  <si>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</si>
  <si>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</si>
  <si>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</si>
  <si>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</si>
  <si>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</si>
  <si>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</si>
  <si>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</si>
  <si>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</si>
  <si>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</si>
  <si>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</si>
  <si>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</si>
  <si>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</si>
  <si>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</si>
  <si>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</si>
  <si>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</si>
  <si>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</si>
  <si>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</si>
  <si>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</si>
  <si>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</si>
  <si>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</si>
  <si>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</si>
  <si>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</si>
  <si>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</si>
  <si>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</si>
  <si>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</si>
  <si>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</si>
  <si>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</si>
  <si>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</si>
  <si>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</si>
  <si>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</si>
  <si>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</si>
  <si>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</si>
  <si>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</si>
  <si>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</si>
  <si>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</si>
  <si>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</si>
  <si>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</si>
  <si>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</si>
  <si>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</si>
  <si>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</si>
  <si>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</si>
  <si>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</si>
  <si>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</si>
  <si>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</si>
  <si>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</si>
  <si>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</si>
  <si>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</si>
  <si>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</si>
  <si>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</si>
  <si>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</si>
  <si>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</si>
  <si>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</si>
  <si>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</si>
  <si>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</si>
  <si>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</si>
  <si>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</si>
  <si>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</si>
  <si>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</si>
  <si>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</si>
  <si>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</si>
  <si>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</si>
  <si>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</si>
  <si>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</si>
  <si>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</si>
  <si>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</si>
  <si>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</si>
  <si>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</si>
  <si>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</si>
  <si>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</si>
  <si>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</si>
  <si>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</si>
  <si>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</si>
  <si>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</si>
  <si>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</si>
  <si>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</si>
  <si>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</si>
  <si>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</si>
  <si>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</si>
  <si>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</si>
  <si>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</si>
  <si>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</si>
  <si>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</si>
  <si>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</si>
  <si>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</si>
  <si>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</si>
  <si>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</si>
  <si>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</si>
  <si>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</si>
  <si>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</si>
  <si>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</si>
  <si>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</si>
  <si>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</si>
  <si>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</si>
  <si>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</si>
  <si>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</si>
  <si>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</si>
  <si>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</si>
  <si>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</si>
  <si>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</si>
  <si>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</si>
  <si>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</si>
  <si>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</si>
  <si>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</si>
  <si>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</si>
  <si>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</si>
  <si>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</si>
  <si>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</si>
  <si>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</si>
  <si>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</si>
  <si>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</si>
  <si>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</si>
  <si>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</si>
  <si>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</si>
  <si>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</si>
  <si>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</si>
  <si>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</si>
  <si>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</si>
  <si>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</si>
  <si>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</si>
  <si>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</si>
  <si>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</si>
  <si>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</si>
  <si>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</si>
  <si>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</si>
  <si>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</si>
  <si>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</si>
  <si>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</si>
  <si>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</si>
  <si>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</si>
  <si>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</si>
  <si>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</si>
  <si>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</si>
  <si>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</si>
  <si>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</si>
  <si>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</si>
  <si>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</si>
  <si>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</si>
  <si>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</si>
  <si>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</si>
  <si>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</si>
  <si>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</si>
  <si>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</si>
  <si>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</si>
  <si>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</si>
  <si>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</si>
  <si>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</si>
  <si>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</si>
  <si>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</si>
  <si>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</si>
  <si>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</si>
  <si>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</si>
  <si>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</si>
  <si>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</si>
  <si>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</si>
  <si>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</si>
  <si>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</si>
  <si>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</si>
  <si>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</si>
  <si>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</si>
  <si>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</si>
  <si>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</si>
  <si>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</si>
  <si>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</si>
  <si>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</si>
  <si>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</si>
  <si>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</si>
  <si>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</si>
  <si>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</si>
  <si>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</si>
  <si>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</si>
  <si>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</si>
  <si>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</si>
  <si>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</si>
  <si>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</si>
  <si>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</si>
  <si>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</si>
  <si>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</si>
  <si>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</si>
  <si>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</si>
  <si>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</si>
  <si>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</si>
  <si>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</si>
  <si>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</si>
  <si>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</si>
  <si>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</si>
  <si>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</si>
  <si>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</si>
  <si>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</si>
  <si>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</si>
  <si>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</si>
  <si>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</si>
  <si>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</si>
  <si>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</si>
  <si>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</si>
  <si>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</si>
  <si>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</si>
  <si>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</si>
  <si>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</si>
  <si>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</si>
  <si>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</si>
  <si>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</si>
  <si>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</si>
  <si>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</si>
  <si>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</si>
  <si>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</si>
  <si>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</si>
  <si>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</si>
  <si>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</si>
  <si>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</si>
  <si>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</si>
  <si>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</si>
  <si>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</si>
  <si>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</si>
  <si>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</si>
  <si>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</si>
  <si>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</si>
  <si>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</si>
  <si>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</si>
  <si>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</si>
  <si>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</si>
  <si>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</si>
  <si>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</si>
  <si>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</si>
  <si>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</si>
  <si>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</si>
  <si>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</si>
  <si>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</si>
  <si>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</si>
  <si>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</si>
  <si>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</si>
  <si>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</si>
  <si>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</si>
  <si>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</si>
  <si>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</si>
  <si>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</si>
  <si>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</si>
  <si>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</si>
  <si>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</si>
  <si>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</si>
  <si>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</si>
  <si>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</si>
  <si>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</si>
  <si>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</si>
  <si>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</si>
  <si>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</si>
  <si>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</si>
  <si>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</si>
  <si>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</si>
  <si>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</si>
  <si>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</si>
  <si>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</si>
  <si>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</si>
  <si>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</si>
  <si>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</si>
  <si>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</si>
  <si>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</si>
  <si>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</si>
  <si>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</si>
  <si>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</si>
  <si>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</si>
  <si>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</si>
  <si>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</si>
  <si>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</si>
  <si>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</si>
  <si>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</si>
  <si>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</si>
  <si>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</si>
  <si>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</si>
  <si>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</si>
  <si>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</si>
  <si>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</si>
  <si>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</si>
  <si>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</si>
  <si>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</si>
  <si>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</si>
  <si>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</si>
  <si>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</si>
  <si>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</si>
  <si>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</si>
  <si>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</si>
  <si>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</si>
  <si>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</si>
  <si>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</si>
  <si>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</si>
  <si>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</si>
  <si>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</si>
  <si>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</si>
  <si>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</si>
  <si>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</si>
  <si>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</si>
  <si>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</si>
  <si>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</si>
  <si>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</si>
  <si>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</si>
  <si>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</si>
  <si>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</si>
  <si>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</si>
  <si>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</si>
  <si>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</si>
  <si>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</si>
  <si>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</si>
  <si>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</si>
  <si>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</si>
  <si>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</si>
  <si>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</si>
  <si>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</si>
  <si>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</si>
  <si>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</si>
  <si>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</si>
  <si>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</si>
  <si>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</si>
  <si>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</si>
  <si>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</si>
  <si>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</si>
  <si>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</si>
  <si>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</si>
  <si>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</si>
  <si>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</si>
  <si>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</si>
  <si>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</si>
  <si>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</si>
  <si>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</si>
  <si>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</si>
  <si>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</si>
  <si>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</si>
  <si>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</si>
  <si>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</si>
  <si>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</si>
  <si>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</si>
  <si>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</si>
  <si>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</si>
  <si>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</si>
  <si>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</si>
  <si>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</si>
  <si>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</si>
  <si>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</si>
  <si>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</si>
  <si>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</si>
  <si>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</si>
  <si>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</si>
  <si>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</si>
  <si>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</si>
  <si>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</si>
  <si>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</si>
  <si>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</si>
  <si>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</si>
  <si>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</si>
  <si>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</si>
  <si>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 xml:space="preserve">ITEM </t>
  </si>
  <si>
    <t xml:space="preserve">DESCRIPCIÓN MATERIAL </t>
  </si>
  <si>
    <t>NUMERO DE INVENTARIO</t>
  </si>
  <si>
    <t>N° DE SERIE</t>
  </si>
  <si>
    <t>CANT</t>
  </si>
  <si>
    <t>PESO KG APROX</t>
  </si>
  <si>
    <t>SUPERFICIE</t>
  </si>
  <si>
    <t>TIPO (ACERO ALEACIÓN ACERO METAL)</t>
  </si>
  <si>
    <t>CAJA FUERTE</t>
  </si>
  <si>
    <t>TELEVISOR</t>
  </si>
  <si>
    <t>VIDEO BEAM</t>
  </si>
  <si>
    <t>ARCHIVADOR</t>
  </si>
  <si>
    <t>CHATARRA GENERAL</t>
  </si>
  <si>
    <t>1038461</t>
  </si>
  <si>
    <t>MEDIAS BLANCAS</t>
  </si>
  <si>
    <t>CHANCLAS</t>
  </si>
  <si>
    <t>AIRE ACONDICIONADO</t>
  </si>
  <si>
    <t>CARPA PROPOSITOS GENERALES</t>
  </si>
  <si>
    <t>SILLA INTERLOCUTORA</t>
  </si>
  <si>
    <t>MESA DE NOCHE</t>
  </si>
  <si>
    <t>TELEFONO</t>
  </si>
  <si>
    <t>SILLA TANDEM</t>
  </si>
  <si>
    <t>SILLA GIRATORIA</t>
  </si>
  <si>
    <t>ATRIL EN MADERA</t>
  </si>
  <si>
    <t>SILLA EN MADERA</t>
  </si>
  <si>
    <t>SILLA EJECUTIVA</t>
  </si>
  <si>
    <t>CLASIFICACION (CHATARRA GENERAL)</t>
  </si>
  <si>
    <t>1. Relaciones Bienes y Servicios a adquirir</t>
  </si>
  <si>
    <t>BATALLÓN DE APOYO Y SERVICIOS PARA EL COMBATE No. 15</t>
  </si>
  <si>
    <t>BASPC15</t>
  </si>
  <si>
    <t>BATOT25</t>
  </si>
  <si>
    <t>BATOT26</t>
  </si>
  <si>
    <t>BIJUL15</t>
  </si>
  <si>
    <t>BIPLI12</t>
  </si>
  <si>
    <t>BITER15</t>
  </si>
  <si>
    <t>BR15</t>
  </si>
  <si>
    <t>DISMED</t>
  </si>
  <si>
    <t>I0672</t>
  </si>
  <si>
    <t>I416</t>
  </si>
  <si>
    <t>RANCHO BIAMA</t>
  </si>
  <si>
    <t>SATRE BIAMA</t>
  </si>
  <si>
    <t>AIRE ACONDICIONADO 18000 BTU</t>
  </si>
  <si>
    <t>AMPLIFICADOR DE SONIDO</t>
  </si>
  <si>
    <t>ARCHIVADOR DE PARED</t>
  </si>
  <si>
    <t>ARCHIVADOR EN MADERA</t>
  </si>
  <si>
    <t>ARCHIVADOR METALICO</t>
  </si>
  <si>
    <t>BAJO ACTIVO</t>
  </si>
  <si>
    <t>BANCA 3 PUESTOS FABRICADO ACERO 2" ACABADO INOXIDA</t>
  </si>
  <si>
    <t>BIBLIOTECA EN MADERA</t>
  </si>
  <si>
    <t>BIBLIOTECA METALICA</t>
  </si>
  <si>
    <t>BICICLETA SPINNING</t>
  </si>
  <si>
    <t>BOMBO MARCHING</t>
  </si>
  <si>
    <t>CAJON METALICO</t>
  </si>
  <si>
    <t>CAMA DE MADERA</t>
  </si>
  <si>
    <t>CAMARA</t>
  </si>
  <si>
    <t>CAMARA FILMADORA</t>
  </si>
  <si>
    <t>CAMAROTE DE MADERA</t>
  </si>
  <si>
    <t>CATRE METALICO</t>
  </si>
  <si>
    <t>COMEDOR EN MADERA</t>
  </si>
  <si>
    <t>COMEDOR METALICO</t>
  </si>
  <si>
    <t>COMODA METALICA</t>
  </si>
  <si>
    <t>CORNEETA SOPRANO</t>
  </si>
  <si>
    <t>CRICIFIJO DE SAN BENITO TAMAÑO MEDIANO EN MADERA</t>
  </si>
  <si>
    <t>CUADRO EN MADERA</t>
  </si>
  <si>
    <t>DISPENSADOR DE AGUA BLANCO GE</t>
  </si>
  <si>
    <t>DIVISION</t>
  </si>
  <si>
    <t>ELIPTICA</t>
  </si>
  <si>
    <t>ESCRITORIO</t>
  </si>
  <si>
    <t>FLISCORNO BARITONO</t>
  </si>
  <si>
    <t>FOTOCOPIADORA OFICIO MARCA EPSOM L575</t>
  </si>
  <si>
    <t>IMAGEN DE MARIA INMACULADA</t>
  </si>
  <si>
    <t>IMAGEN MARIA AUXILIADORA</t>
  </si>
  <si>
    <t>IMPRESORA DATAMAX</t>
  </si>
  <si>
    <t>INCENSARIO DE ACERO INOXIDABLE</t>
  </si>
  <si>
    <t>LIRA INGLESA</t>
  </si>
  <si>
    <t>MAQUINA EJERCICIO ABDOMINAL</t>
  </si>
  <si>
    <t>MESA AUXILIAR</t>
  </si>
  <si>
    <t>MESA PLEGABLE</t>
  </si>
  <si>
    <t>MUEBLE</t>
  </si>
  <si>
    <t>MUEBLE RECEPCION</t>
  </si>
  <si>
    <t>MULTIGIMNACIO</t>
  </si>
  <si>
    <t>MULTITENOR</t>
  </si>
  <si>
    <t>NEVERA</t>
  </si>
  <si>
    <t>PANTALLA DE TELON DE PROYECCION MANUAL</t>
  </si>
  <si>
    <t>PICADORA DE PAPEL</t>
  </si>
  <si>
    <t>PLATILLOS</t>
  </si>
  <si>
    <t>PUESTO DE TRABAJO</t>
  </si>
  <si>
    <t>REDOBLANTE</t>
  </si>
  <si>
    <t>SAXOFON ALTO</t>
  </si>
  <si>
    <t>SILLA BACHI MEDIA</t>
  </si>
  <si>
    <t>SILLA DE OFICINA</t>
  </si>
  <si>
    <t>SILLA GERENCIAL</t>
  </si>
  <si>
    <t>SILLA OPERATIVA</t>
  </si>
  <si>
    <t>SILLA PLASTICA</t>
  </si>
  <si>
    <t>SILLA PRESIDENCIAL</t>
  </si>
  <si>
    <t>SILLA SECRETARIA</t>
  </si>
  <si>
    <t>SILLA UNIVERSITARIA</t>
  </si>
  <si>
    <t>SOFA EN CUERO</t>
  </si>
  <si>
    <t>SOPORTE FONDOS ABDOMINALES</t>
  </si>
  <si>
    <t>SUPERFICIE DE TRABAJO</t>
  </si>
  <si>
    <t>SUPERFICIE FORMICA</t>
  </si>
  <si>
    <t>SURTIDOR DE AGUA FRIA</t>
  </si>
  <si>
    <t>TAMBORA</t>
  </si>
  <si>
    <t>TELON PROYECTOR</t>
  </si>
  <si>
    <t>VASOS SAGRADOS GRANDES ACERO</t>
  </si>
  <si>
    <t>VENTILADOR</t>
  </si>
  <si>
    <t>VENTILADOR DE PARED</t>
  </si>
  <si>
    <t>VIDEO GRABADOR</t>
  </si>
  <si>
    <t>EXTRACTOR</t>
  </si>
  <si>
    <t>CARPA EN LONA</t>
  </si>
  <si>
    <t>CARPA TIPO RANCHO</t>
  </si>
  <si>
    <t>CARPA TOLDO</t>
  </si>
  <si>
    <t>GALERIA DE SARGENTOS MAYORES</t>
  </si>
  <si>
    <t>ARCHIVO RODANTE</t>
  </si>
  <si>
    <t>BANCO EJERCICIO DE PECHO</t>
  </si>
  <si>
    <t>BARRA EN ACERO</t>
  </si>
  <si>
    <t>CAMARA DE DESINFECCION</t>
  </si>
  <si>
    <t>EQUIPO SONIDO</t>
  </si>
  <si>
    <t>FLOREROS ARTIFICIALES GRANDES</t>
  </si>
  <si>
    <t>GABINETE</t>
  </si>
  <si>
    <t>LAVADORA WHIRPOOL 32 LBS</t>
  </si>
  <si>
    <t>LECTOR MICROCHIP</t>
  </si>
  <si>
    <t>MANCUERNA</t>
  </si>
  <si>
    <t>MAQUINA PLANA DURKOPP</t>
  </si>
  <si>
    <t>MULTIFUNCIONAL</t>
  </si>
  <si>
    <t>PELOTA</t>
  </si>
  <si>
    <t>PESAS</t>
  </si>
  <si>
    <t>PORTA FLORERO</t>
  </si>
  <si>
    <t>VIDEO PROYECTOR</t>
  </si>
  <si>
    <t>BAFLE AMPLIFICADOR 15P USB</t>
  </si>
  <si>
    <t>CAMARA DIGITAL</t>
  </si>
  <si>
    <t>MICROFONO INALAMBRICO</t>
  </si>
  <si>
    <t>PLANTA SOUND BARRIER</t>
  </si>
  <si>
    <t>REGULADOR DE CORRIENTE</t>
  </si>
  <si>
    <t>TABLERO ACLIRICO DE 2 MT DE ANCHO X 1.20 DE ALTO</t>
  </si>
  <si>
    <t>TALKABOUT T402</t>
  </si>
  <si>
    <t>TALKABOUT T600 H2O</t>
  </si>
  <si>
    <t>LOCKER MODULAR</t>
  </si>
  <si>
    <t>MESA DE CORTE</t>
  </si>
  <si>
    <t>MINICOMPONENTE</t>
  </si>
  <si>
    <t>GRABADORA</t>
  </si>
  <si>
    <t>IPAD AIR 3</t>
  </si>
  <si>
    <t>PLOTTER</t>
  </si>
  <si>
    <t>EQUIPO ULTRASONIDO</t>
  </si>
  <si>
    <t>LAMPARA FOTOCURADO</t>
  </si>
  <si>
    <t>MODULO DVD KDVD 200</t>
  </si>
  <si>
    <t>PLANTA DE AUDIO</t>
  </si>
  <si>
    <t>PREAMPLIFICADOR PA 7000</t>
  </si>
  <si>
    <t>8004030000000000001304201</t>
  </si>
  <si>
    <t>8004030000000000002349457</t>
  </si>
  <si>
    <t>8004030000000000002725465</t>
  </si>
  <si>
    <t>8004030000000000001303342</t>
  </si>
  <si>
    <t>8004030000000000001303348</t>
  </si>
  <si>
    <t>8004030000000000001303372</t>
  </si>
  <si>
    <t>8004030000000000001303373</t>
  </si>
  <si>
    <t>8004030000000000001303374</t>
  </si>
  <si>
    <t>8004030000000000001303375</t>
  </si>
  <si>
    <t>8004030000000000001303376</t>
  </si>
  <si>
    <t>8004030000000000001303377</t>
  </si>
  <si>
    <t>8004030000000000001303368</t>
  </si>
  <si>
    <t>8004030000000000001985968</t>
  </si>
  <si>
    <t>8004030000000000001985969</t>
  </si>
  <si>
    <t>8004030000000000001985976</t>
  </si>
  <si>
    <t>8004030000000000001985982</t>
  </si>
  <si>
    <t>8004030000000000001985983</t>
  </si>
  <si>
    <t>8004030000000000001985990</t>
  </si>
  <si>
    <t>8004030000000000001988562</t>
  </si>
  <si>
    <t>8004030000000000002015613</t>
  </si>
  <si>
    <t>8004030000000000002349455</t>
  </si>
  <si>
    <t>8004030000000000002225208</t>
  </si>
  <si>
    <t>8004030000000000002516211</t>
  </si>
  <si>
    <t>8004030000000000002321157</t>
  </si>
  <si>
    <t>8004030000000000002895867</t>
  </si>
  <si>
    <t>8004030000000000001946723</t>
  </si>
  <si>
    <t>8004030000000000001667102</t>
  </si>
  <si>
    <t>8004030000000000001988580</t>
  </si>
  <si>
    <t>8004030000000000001988582</t>
  </si>
  <si>
    <t>8004030000000000002725577</t>
  </si>
  <si>
    <t>8004030000000000002717015</t>
  </si>
  <si>
    <t>8004030000000000002717009</t>
  </si>
  <si>
    <t>8004030000000000002182673</t>
  </si>
  <si>
    <t>8004030000000000002182676</t>
  </si>
  <si>
    <t>8004030000000000002182678</t>
  </si>
  <si>
    <t>8004030000000000001303415</t>
  </si>
  <si>
    <t>8004030000000000001304267</t>
  </si>
  <si>
    <t>8004030000000000001304268</t>
  </si>
  <si>
    <t>8004030000000000001937652</t>
  </si>
  <si>
    <t>8004030000000000001946724</t>
  </si>
  <si>
    <t>8004030000000000001668846</t>
  </si>
  <si>
    <t>8004030000000000001037200</t>
  </si>
  <si>
    <t>8004030000000000001978398</t>
  </si>
  <si>
    <t>8004030000000000002225686</t>
  </si>
  <si>
    <t>8004030000000000002243903</t>
  </si>
  <si>
    <t>8004030000000000002365718</t>
  </si>
  <si>
    <t>8004030000000000002365719</t>
  </si>
  <si>
    <t>8004030000000000002365720</t>
  </si>
  <si>
    <t>8004030000000000002365721</t>
  </si>
  <si>
    <t>8004030000000000002365722</t>
  </si>
  <si>
    <t>8004030000000000002365723</t>
  </si>
  <si>
    <t>8004030000000000002570243</t>
  </si>
  <si>
    <t>8004030000000000002570244</t>
  </si>
  <si>
    <t>8004030000000000002570245</t>
  </si>
  <si>
    <t>8004030000000000002570246</t>
  </si>
  <si>
    <t>8004030000000000002570247</t>
  </si>
  <si>
    <t>8004030000000000002570248</t>
  </si>
  <si>
    <t>8004030000000000002570249</t>
  </si>
  <si>
    <t>8004030000000000001947061</t>
  </si>
  <si>
    <t>8004030000000000002421327</t>
  </si>
  <si>
    <t>8004030000000000001303582</t>
  </si>
  <si>
    <t>8004030000000000001303611</t>
  </si>
  <si>
    <t>8004030000000000001303613</t>
  </si>
  <si>
    <t>8004030000000000001303616</t>
  </si>
  <si>
    <t>8004030000000000001303618</t>
  </si>
  <si>
    <t>8004030000000000001303622</t>
  </si>
  <si>
    <t>8004030000000000001303626</t>
  </si>
  <si>
    <t>8004030000000000001303634</t>
  </si>
  <si>
    <t>8004030000000000001577300</t>
  </si>
  <si>
    <t>8004030000000000002373180</t>
  </si>
  <si>
    <t>8004030000000000002373183</t>
  </si>
  <si>
    <t>8004030000000000002373184</t>
  </si>
  <si>
    <t>8004030000000000002373190</t>
  </si>
  <si>
    <t>8004030000000000002236245</t>
  </si>
  <si>
    <t>8004030000000000002448615</t>
  </si>
  <si>
    <t>8004030000000000002448616</t>
  </si>
  <si>
    <t>8004030000000000002448625</t>
  </si>
  <si>
    <t>8004030000000000002199427</t>
  </si>
  <si>
    <t>8004030000000000002199429</t>
  </si>
  <si>
    <t>8004030000000000002199445</t>
  </si>
  <si>
    <t>8004030000000000002199447</t>
  </si>
  <si>
    <t>8004030000000000002199449</t>
  </si>
  <si>
    <t>8004030000000000002199451</t>
  </si>
  <si>
    <t>8004030000000000002199453</t>
  </si>
  <si>
    <t>8004030000000000002199454</t>
  </si>
  <si>
    <t>8004030000000000002199455</t>
  </si>
  <si>
    <t>8004030000000000002199456</t>
  </si>
  <si>
    <t>8004030000000000002200107</t>
  </si>
  <si>
    <t>8004030000000000002200105</t>
  </si>
  <si>
    <t>8004030000000000002200111</t>
  </si>
  <si>
    <t>8004030000000000002200114</t>
  </si>
  <si>
    <t>8004030000000000002200112</t>
  </si>
  <si>
    <t>8004030000000000002200119</t>
  </si>
  <si>
    <t>8004030000000000001303327</t>
  </si>
  <si>
    <t>8004030000000000002289378</t>
  </si>
  <si>
    <t>8004030000000000002289379</t>
  </si>
  <si>
    <t>8004030000000000002289380</t>
  </si>
  <si>
    <t>8004030000000000002289381</t>
  </si>
  <si>
    <t>8004030000000000001873722</t>
  </si>
  <si>
    <t>8004030000000000002598399</t>
  </si>
  <si>
    <t>8004030000000000001385147</t>
  </si>
  <si>
    <t>8004030000000000001385148</t>
  </si>
  <si>
    <t>8004030000000000002300292</t>
  </si>
  <si>
    <t>8004030000000000002529409</t>
  </si>
  <si>
    <t>8004030000000000002529410</t>
  </si>
  <si>
    <t>8004030000000000002529411</t>
  </si>
  <si>
    <t>8004030000000000002529412</t>
  </si>
  <si>
    <t>8004030000000000002529413</t>
  </si>
  <si>
    <t>8004030000000000002529414</t>
  </si>
  <si>
    <t>8004030000000000002529415</t>
  </si>
  <si>
    <t>8004030000000000002529416</t>
  </si>
  <si>
    <t>8004030000000000002529417</t>
  </si>
  <si>
    <t>8004030000000000002529418</t>
  </si>
  <si>
    <t>8004030000000000002529419</t>
  </si>
  <si>
    <t>8004030000000000002529420</t>
  </si>
  <si>
    <t>8004030000000000002529421</t>
  </si>
  <si>
    <t>8004030000000000002529422</t>
  </si>
  <si>
    <t>8004030000000000002529423</t>
  </si>
  <si>
    <t>8004030000000000002529424</t>
  </si>
  <si>
    <t>8004030000000000002529425</t>
  </si>
  <si>
    <t>8004030000000000002529435</t>
  </si>
  <si>
    <t>8004030000000000002529436</t>
  </si>
  <si>
    <t>8004030000000000002529437</t>
  </si>
  <si>
    <t>8004030000000000002529438</t>
  </si>
  <si>
    <t>8004030000000000002550068</t>
  </si>
  <si>
    <t>8004030000000000002570294</t>
  </si>
  <si>
    <t>8004030000000000002310678</t>
  </si>
  <si>
    <t>8004030000000000000837634</t>
  </si>
  <si>
    <t>8004030000000000002687118</t>
  </si>
  <si>
    <t>8004030000000000002497767</t>
  </si>
  <si>
    <t>8004030000000000002497768</t>
  </si>
  <si>
    <t>8004030000000000002497769</t>
  </si>
  <si>
    <t>8004030000000000002497770</t>
  </si>
  <si>
    <t>8004030000000000002497771</t>
  </si>
  <si>
    <t>8004030000000000002497772</t>
  </si>
  <si>
    <t>8004030000000000002225232</t>
  </si>
  <si>
    <t>8004030000000000002225289</t>
  </si>
  <si>
    <t>8004030000000000002225685</t>
  </si>
  <si>
    <t>8004030000000000002566381</t>
  </si>
  <si>
    <t>8004030000000000002566382</t>
  </si>
  <si>
    <t>8004030000000000002566383</t>
  </si>
  <si>
    <t>8004030000000000002566384</t>
  </si>
  <si>
    <t>8004030000000000002566385</t>
  </si>
  <si>
    <t>8004030000000000002500230</t>
  </si>
  <si>
    <t>8004030000000000002196470</t>
  </si>
  <si>
    <t>8004030000000000002570293</t>
  </si>
  <si>
    <t>8004030000000000002609006</t>
  </si>
  <si>
    <t>8004030000000000001294903</t>
  </si>
  <si>
    <t>8004030000000000001294904</t>
  </si>
  <si>
    <t>8004030000000000002015263</t>
  </si>
  <si>
    <t>8004030000000000002015265</t>
  </si>
  <si>
    <t>8004030000000000001752267</t>
  </si>
  <si>
    <t>8004030000000000002570259</t>
  </si>
  <si>
    <t>8004030000000000002570260</t>
  </si>
  <si>
    <t>8004030000000000002570262</t>
  </si>
  <si>
    <t>8004030000000000002570263</t>
  </si>
  <si>
    <t>8004030000000000002570264</t>
  </si>
  <si>
    <t>8004030000000000002365787</t>
  </si>
  <si>
    <t>8004030000000000002365786</t>
  </si>
  <si>
    <t>8004030000000000002365788</t>
  </si>
  <si>
    <t>8004030000000000002411005</t>
  </si>
  <si>
    <t>8004030000000000002088326</t>
  </si>
  <si>
    <t>8004030000000000002088327</t>
  </si>
  <si>
    <t>8004030000000000002088328</t>
  </si>
  <si>
    <t>8004030000000000002088329</t>
  </si>
  <si>
    <t>8004030000000000001182761</t>
  </si>
  <si>
    <t>8004030000000000001182762</t>
  </si>
  <si>
    <t>8004030000000000001092806</t>
  </si>
  <si>
    <t>8004030000000000001911172</t>
  </si>
  <si>
    <t>8004030000000000001911194</t>
  </si>
  <si>
    <t>8004030000000000002410006</t>
  </si>
  <si>
    <t>8004030000000000002410019</t>
  </si>
  <si>
    <t>8004030000000000002411006</t>
  </si>
  <si>
    <t>8004030000000000001743956</t>
  </si>
  <si>
    <t>8004030000000000002725579</t>
  </si>
  <si>
    <t>8004030000000000002243905</t>
  </si>
  <si>
    <t>8004030000000000002570275</t>
  </si>
  <si>
    <t>8004030000000000002570276</t>
  </si>
  <si>
    <t>8004030000000000001029239</t>
  </si>
  <si>
    <t>8004030000000000001304013</t>
  </si>
  <si>
    <t>8004030000000000002321189</t>
  </si>
  <si>
    <t>8004030000000000001304353</t>
  </si>
  <si>
    <t>8004030000000000002609002</t>
  </si>
  <si>
    <t>8004030000000000002570252</t>
  </si>
  <si>
    <t>8004030000000000002570253</t>
  </si>
  <si>
    <t>8004030000000000002570254</t>
  </si>
  <si>
    <t>8004030000000000002570255</t>
  </si>
  <si>
    <t>8004030000000000002570256</t>
  </si>
  <si>
    <t>8004030000000000002570257</t>
  </si>
  <si>
    <t>8004030000000000000792570</t>
  </si>
  <si>
    <t>8004030000000000002415019</t>
  </si>
  <si>
    <t>8004030000000000002570280</t>
  </si>
  <si>
    <t>8004030000000000002570277</t>
  </si>
  <si>
    <t>8004030000000000002570278</t>
  </si>
  <si>
    <t>8004030000000000002570279</t>
  </si>
  <si>
    <t>8004030000000000002879907</t>
  </si>
  <si>
    <t>8004030000000000002570281</t>
  </si>
  <si>
    <t>8004030000000000002570282</t>
  </si>
  <si>
    <t>8004030000000000002570283</t>
  </si>
  <si>
    <t>8004030000000000002570284</t>
  </si>
  <si>
    <t>8004030000000000002570285</t>
  </si>
  <si>
    <t>8004030000000000002570286</t>
  </si>
  <si>
    <t>8004030000000000002570287</t>
  </si>
  <si>
    <t>8004030000000000002570288</t>
  </si>
  <si>
    <t>8004030000000000002570292</t>
  </si>
  <si>
    <t>8004030000000000001303511</t>
  </si>
  <si>
    <t>8004030000000000002377684</t>
  </si>
  <si>
    <t>8004030000000000002377685</t>
  </si>
  <si>
    <t>8004030000000000002377687</t>
  </si>
  <si>
    <t>8004030000000000002377688</t>
  </si>
  <si>
    <t>8004030000000000002377604</t>
  </si>
  <si>
    <t>8004030000000000001669455</t>
  </si>
  <si>
    <t>8004030000000000001669456</t>
  </si>
  <si>
    <t>8004030000000000002182681</t>
  </si>
  <si>
    <t>8004030000000000001027894</t>
  </si>
  <si>
    <t>8004030000000000001027896</t>
  </si>
  <si>
    <t>8004030000000000001027897</t>
  </si>
  <si>
    <t>8004030000000000001027899</t>
  </si>
  <si>
    <t>8004030000000000001027903</t>
  </si>
  <si>
    <t>8004030000000000001027906</t>
  </si>
  <si>
    <t>8004030000000000001027910</t>
  </si>
  <si>
    <t>8004030000000000001027914</t>
  </si>
  <si>
    <t>8004030000000000001027918</t>
  </si>
  <si>
    <t>8004030000000000001027919</t>
  </si>
  <si>
    <t>8004030000000000001027922</t>
  </si>
  <si>
    <t>8004030000000000001027925</t>
  </si>
  <si>
    <t>8004030000000000002516358</t>
  </si>
  <si>
    <t>8004030000000000001304089</t>
  </si>
  <si>
    <t>8004030000000000002317969</t>
  </si>
  <si>
    <t>8004030000000000001027868</t>
  </si>
  <si>
    <t>8004030000000000001027887</t>
  </si>
  <si>
    <t>8004030000000000001978396</t>
  </si>
  <si>
    <t>8004030000000000002716905</t>
  </si>
  <si>
    <t>8004030000000000000119959</t>
  </si>
  <si>
    <t>8004030000000000001669443</t>
  </si>
  <si>
    <t>8004030000000000001669444</t>
  </si>
  <si>
    <t>8004030000000000001669445</t>
  </si>
  <si>
    <t>8004030000000000001669446</t>
  </si>
  <si>
    <t>8004030000000000001329215</t>
  </si>
  <si>
    <t>8004030000000000001231306</t>
  </si>
  <si>
    <t>8004030000000000001303985</t>
  </si>
  <si>
    <t>8004030000000000001303986</t>
  </si>
  <si>
    <t>8004030000000000002497650</t>
  </si>
  <si>
    <t>8004030000000000001231293</t>
  </si>
  <si>
    <t>8004030000000000002196815</t>
  </si>
  <si>
    <t>8004030000000000001669390</t>
  </si>
  <si>
    <t>8004030000000000001669396</t>
  </si>
  <si>
    <t>8004030000000000001669404</t>
  </si>
  <si>
    <t>8004030000000000001669406</t>
  </si>
  <si>
    <t>8004030000000000001669413</t>
  </si>
  <si>
    <t>8004030000000000001669441</t>
  </si>
  <si>
    <t>8004030000000000001669442</t>
  </si>
  <si>
    <t>8004030000000000001669451</t>
  </si>
  <si>
    <t>8004030000000000001669453</t>
  </si>
  <si>
    <t>8004030000000000001669454</t>
  </si>
  <si>
    <t>8004030000000000002411038</t>
  </si>
  <si>
    <t>8004030000000000002411044</t>
  </si>
  <si>
    <t>8004030000000000002500188</t>
  </si>
  <si>
    <t>8004030000000000002500190</t>
  </si>
  <si>
    <t>8004030000000000002500210</t>
  </si>
  <si>
    <t>8004030000000000002500209</t>
  </si>
  <si>
    <t>8004030000000000002500195</t>
  </si>
  <si>
    <t>8004030000000000002500196</t>
  </si>
  <si>
    <t>8004030000000000002500197</t>
  </si>
  <si>
    <t>8004030000000000001801277</t>
  </si>
  <si>
    <t>8004030000000000001801278</t>
  </si>
  <si>
    <t>8004030000000000001801279</t>
  </si>
  <si>
    <t>8004030000000000002500194</t>
  </si>
  <si>
    <t>8004030000000000002500198</t>
  </si>
  <si>
    <t>8004030000000000002500233</t>
  </si>
  <si>
    <t>8004030000000000002500192</t>
  </si>
  <si>
    <t>8004030000000000002500202</t>
  </si>
  <si>
    <t>8004030000000000002500203</t>
  </si>
  <si>
    <t>8004030000000000002411040</t>
  </si>
  <si>
    <t>8004030000000000002411045</t>
  </si>
  <si>
    <t>8004030000000000002411048</t>
  </si>
  <si>
    <t>8004030000000000002411049</t>
  </si>
  <si>
    <t>8004030000000000001231300</t>
  </si>
  <si>
    <t>8004030000000000002411046</t>
  </si>
  <si>
    <t>8004030000000000001304081</t>
  </si>
  <si>
    <t>8004030000000000001304113</t>
  </si>
  <si>
    <t>8004030000000000001304114</t>
  </si>
  <si>
    <t>8004030000000000001304117</t>
  </si>
  <si>
    <t>8004030000000000001304118</t>
  </si>
  <si>
    <t>8004030000000000001304115</t>
  </si>
  <si>
    <t>8004030000000000001304116</t>
  </si>
  <si>
    <t>8004030000000000002411030</t>
  </si>
  <si>
    <t>8004030000000000002411031</t>
  </si>
  <si>
    <t>8004030000000000002411021</t>
  </si>
  <si>
    <t>8004030000000000002411022</t>
  </si>
  <si>
    <t>8004030000000000002411023</t>
  </si>
  <si>
    <t>8004030000000000002411026</t>
  </si>
  <si>
    <t>8004030000000000002500212</t>
  </si>
  <si>
    <t>8004030000000000002500213</t>
  </si>
  <si>
    <t>8004030000000000002500214</t>
  </si>
  <si>
    <t>8004030000000000002500215</t>
  </si>
  <si>
    <t>8004030000000000002500216</t>
  </si>
  <si>
    <t>8004030000000000002500218</t>
  </si>
  <si>
    <t>8004030000000000002500220</t>
  </si>
  <si>
    <t>8004030000000000002500221</t>
  </si>
  <si>
    <t>8004030000000000002500222</t>
  </si>
  <si>
    <t>8004030000000000002500223</t>
  </si>
  <si>
    <t>8004030000000000002500224</t>
  </si>
  <si>
    <t>8004030000000000002500225</t>
  </si>
  <si>
    <t>8004030000000000002500226</t>
  </si>
  <si>
    <t>8004030000000000002411010</t>
  </si>
  <si>
    <t>8004030000000000002411011</t>
  </si>
  <si>
    <t>8004030000000000002411012</t>
  </si>
  <si>
    <t>8004030000000000002411017</t>
  </si>
  <si>
    <t>8004030000000000002411018</t>
  </si>
  <si>
    <t>8004030000000000002411051</t>
  </si>
  <si>
    <t>8004030000000000002411052</t>
  </si>
  <si>
    <t>8004030000000000002411053</t>
  </si>
  <si>
    <t>8004030000000000002243904</t>
  </si>
  <si>
    <t>8004030000000000002411056</t>
  </si>
  <si>
    <t>8004030000000000001666822</t>
  </si>
  <si>
    <t>8004030000000000001666826</t>
  </si>
  <si>
    <t>8004030000000000001666832</t>
  </si>
  <si>
    <t>8004030000000000001666833</t>
  </si>
  <si>
    <t>8004030000000000001666834</t>
  </si>
  <si>
    <t>8004030000000000001666844</t>
  </si>
  <si>
    <t>8004030000000000001666845</t>
  </si>
  <si>
    <t>8004030000000000001666846</t>
  </si>
  <si>
    <t>8004030000000000001666869</t>
  </si>
  <si>
    <t>8004030000000000001666870</t>
  </si>
  <si>
    <t>8004030000000000001666873</t>
  </si>
  <si>
    <t>8004030000000000001666889</t>
  </si>
  <si>
    <t>8004030000000000001667010</t>
  </si>
  <si>
    <t>8004030000000000001667017</t>
  </si>
  <si>
    <t>8004030000000000001667021</t>
  </si>
  <si>
    <t>8004030000000000001802093</t>
  </si>
  <si>
    <t>8004030000000000001800919</t>
  </si>
  <si>
    <t>8004030000000000001801502</t>
  </si>
  <si>
    <t>8004030000000000001800946</t>
  </si>
  <si>
    <t>8004030000000000001801507</t>
  </si>
  <si>
    <t>8004030000000000001801255</t>
  </si>
  <si>
    <t>8004030000000000001800945</t>
  </si>
  <si>
    <t>8004030000000000002031931</t>
  </si>
  <si>
    <t>8004030000000000002570267</t>
  </si>
  <si>
    <t>8004030000000000002570268</t>
  </si>
  <si>
    <t>8004030000000000002570269</t>
  </si>
  <si>
    <t>8004030000000000002570270</t>
  </si>
  <si>
    <t>8004030000000000002570271</t>
  </si>
  <si>
    <t>8004030000000000002570272</t>
  </si>
  <si>
    <t>8004030000000000002570273</t>
  </si>
  <si>
    <t>8004030000000000002570274</t>
  </si>
  <si>
    <t>8004030000000000002300272</t>
  </si>
  <si>
    <t>8004030000000000002300270</t>
  </si>
  <si>
    <t>8004030000000000002510019</t>
  </si>
  <si>
    <t>8004030000000000002340100</t>
  </si>
  <si>
    <t>8004030000000000001577491</t>
  </si>
  <si>
    <t>8004030000000000001978603</t>
  </si>
  <si>
    <t>8004030000000000001978604</t>
  </si>
  <si>
    <t>8004030000000000001986025</t>
  </si>
  <si>
    <t>8004030000000000002717069</t>
  </si>
  <si>
    <t>8004030000000000002774715</t>
  </si>
  <si>
    <t>8004030000000000001577412</t>
  </si>
  <si>
    <t>8004030000000000001577370</t>
  </si>
  <si>
    <t>8004030000000000001911138</t>
  </si>
  <si>
    <t>8004030000000000001911139</t>
  </si>
  <si>
    <t>8004030000000000001911141</t>
  </si>
  <si>
    <t>8004030000000000001911693</t>
  </si>
  <si>
    <t>8004030000000000002587077</t>
  </si>
  <si>
    <t>8004030000000000002587074</t>
  </si>
  <si>
    <t>8004030000000000002587072</t>
  </si>
  <si>
    <t>8004030000000000002501743</t>
  </si>
  <si>
    <t>8004030000000000002401804</t>
  </si>
  <si>
    <t>8004030000000000001984441</t>
  </si>
  <si>
    <t>8004030000000000002321183</t>
  </si>
  <si>
    <t>8004030000000000002321184</t>
  </si>
  <si>
    <t>8004030000000000001577442</t>
  </si>
  <si>
    <t>8004030000000000001577443</t>
  </si>
  <si>
    <t>8004030000000000001577444</t>
  </si>
  <si>
    <t>8004030000000000001577445</t>
  </si>
  <si>
    <t>8004030000000000001577446</t>
  </si>
  <si>
    <t>8004030000000000001577447</t>
  </si>
  <si>
    <t>8004030000000000002774713</t>
  </si>
  <si>
    <t>8004030000000000002298742</t>
  </si>
  <si>
    <t>8004030000000000002298767</t>
  </si>
  <si>
    <t>8004030000000000002246901</t>
  </si>
  <si>
    <t>8004030000000000002246903</t>
  </si>
  <si>
    <t>8004030000000000002199536</t>
  </si>
  <si>
    <t>8004030000000000002199538</t>
  </si>
  <si>
    <t>8004030000000000002199552</t>
  </si>
  <si>
    <t>8004030000000000002717003</t>
  </si>
  <si>
    <t>8004030000000000002717004</t>
  </si>
  <si>
    <t>8004030000000000002323182</t>
  </si>
  <si>
    <t>8004030000000000002323183</t>
  </si>
  <si>
    <t>8004030000000000002323184</t>
  </si>
  <si>
    <t>8004030000000000002323185</t>
  </si>
  <si>
    <t>8004030000000000002897793</t>
  </si>
  <si>
    <t>8004030000000000002897794</t>
  </si>
  <si>
    <t>8004030000000000002897795</t>
  </si>
  <si>
    <t>8004030000000000002897796</t>
  </si>
  <si>
    <t>8004030000000000002897797</t>
  </si>
  <si>
    <t>8004030000000000002897798</t>
  </si>
  <si>
    <t>8004030000000000002897799</t>
  </si>
  <si>
    <t>8004030000000000002897800</t>
  </si>
  <si>
    <t>8004030000000000002323212</t>
  </si>
  <si>
    <t>8004030000000000002323213</t>
  </si>
  <si>
    <t>8004030000000000002400761</t>
  </si>
  <si>
    <t>8004030000000000002371323</t>
  </si>
  <si>
    <t>8004030000000000002371370</t>
  </si>
  <si>
    <t>8004030000000000002371371</t>
  </si>
  <si>
    <t>8004030000000000002402830</t>
  </si>
  <si>
    <t>8004030000000000002402831</t>
  </si>
  <si>
    <t>8004030000000000002420887</t>
  </si>
  <si>
    <t>8004030000000000002387486</t>
  </si>
  <si>
    <t>8004030000000000002542411</t>
  </si>
  <si>
    <t>8004030000000000002500211</t>
  </si>
  <si>
    <t>8004030000000000002411041</t>
  </si>
  <si>
    <t>8004030000000000002500187</t>
  </si>
  <si>
    <t>8004030000000000002500189</t>
  </si>
  <si>
    <t>8004030000000000001304082</t>
  </si>
  <si>
    <t>8004030000000000002500232</t>
  </si>
  <si>
    <t>8004030000000000002500234</t>
  </si>
  <si>
    <t>8004030000000000002500204</t>
  </si>
  <si>
    <t>8004030000000000002500205</t>
  </si>
  <si>
    <t>8004030000000000002500206</t>
  </si>
  <si>
    <t>8004030000000000002500207</t>
  </si>
  <si>
    <t>8004030000000000002500208</t>
  </si>
  <si>
    <t>8004030000000000002500200</t>
  </si>
  <si>
    <t>8004030000000000002500201</t>
  </si>
  <si>
    <t>8004030000000000001304251</t>
  </si>
  <si>
    <t>8004030000000000002411034</t>
  </si>
  <si>
    <t>8004030000000000002411043</t>
  </si>
  <si>
    <t>8004030000000000002411036</t>
  </si>
  <si>
    <t>8004030000000000002411047</t>
  </si>
  <si>
    <t>8004030000000000002411013</t>
  </si>
  <si>
    <t>8004030000000000002411015</t>
  </si>
  <si>
    <t>8004030000000000002411009</t>
  </si>
  <si>
    <t>8004030000000000002500219</t>
  </si>
  <si>
    <t>8004030000000000002500217</t>
  </si>
  <si>
    <t>8004030000000000002411008</t>
  </si>
  <si>
    <t>8004030000000000002411020</t>
  </si>
  <si>
    <t>8004030000000000001304000</t>
  </si>
  <si>
    <t>8004030000000000001304002</t>
  </si>
  <si>
    <t>8004030000000000002630190</t>
  </si>
  <si>
    <t>8004030000000000002630191</t>
  </si>
  <si>
    <t>8004030000000000001985972</t>
  </si>
  <si>
    <t>8004030000000000001985975</t>
  </si>
  <si>
    <t>8004030000000000001985978</t>
  </si>
  <si>
    <t>8004030000000000001985986</t>
  </si>
  <si>
    <t>8004030000000000001988564</t>
  </si>
  <si>
    <t>8004030000000000001988566</t>
  </si>
  <si>
    <t>8004030000000000001988567</t>
  </si>
  <si>
    <t>8004030000000000001667094</t>
  </si>
  <si>
    <t>8004030000000000001668667</t>
  </si>
  <si>
    <t>8004030000000000001668669</t>
  </si>
  <si>
    <t>8004030000000000001668679</t>
  </si>
  <si>
    <t>8004030000000000001668711</t>
  </si>
  <si>
    <t>8004030000000000001668712</t>
  </si>
  <si>
    <t>8004030000000000001986016</t>
  </si>
  <si>
    <t>8004030000000000001986017</t>
  </si>
  <si>
    <t>8004030000000000001667330</t>
  </si>
  <si>
    <t>8004030000000000002365800</t>
  </si>
  <si>
    <t>8004030000000000002365795</t>
  </si>
  <si>
    <t>8004030000000000002365796</t>
  </si>
  <si>
    <t>8004030000000000002356749</t>
  </si>
  <si>
    <t>8004030000000000001383738</t>
  </si>
  <si>
    <t>8004030000000000001744772</t>
  </si>
  <si>
    <t>8004030000000000001986947</t>
  </si>
  <si>
    <t>8004030000000000002753822</t>
  </si>
  <si>
    <t>8004030000000000001985057</t>
  </si>
  <si>
    <t>8004030000000000002598448</t>
  </si>
  <si>
    <t>8004030000000000002365710</t>
  </si>
  <si>
    <t>8004030000000000002365711</t>
  </si>
  <si>
    <t>8004030000000000002365712</t>
  </si>
  <si>
    <t>8004030000000000001986958</t>
  </si>
  <si>
    <t>8004030000000000001985959</t>
  </si>
  <si>
    <t>8004030000000000002402925</t>
  </si>
  <si>
    <t>8004030000000000002402926</t>
  </si>
  <si>
    <t>8004030000000000002043766</t>
  </si>
  <si>
    <t>8004030000000000002043767</t>
  </si>
  <si>
    <t>8004030000000000001986943</t>
  </si>
  <si>
    <t>8004030000000000002417107</t>
  </si>
  <si>
    <t>8004030000000000002365789</t>
  </si>
  <si>
    <t>8004030000000000000003548</t>
  </si>
  <si>
    <t>8004030000000000002365793</t>
  </si>
  <si>
    <t>8004030000000000002365794</t>
  </si>
  <si>
    <t>8004030000000000002435062</t>
  </si>
  <si>
    <t>8004030000000000002365791</t>
  </si>
  <si>
    <t>8004030000000000002365792</t>
  </si>
  <si>
    <t>8004030000000000002920285</t>
  </si>
  <si>
    <t>8004030000000000002317781</t>
  </si>
  <si>
    <t>8004030000000000002415021</t>
  </si>
  <si>
    <t>8004030000000000002503751</t>
  </si>
  <si>
    <t>8004030000000000002503752</t>
  </si>
  <si>
    <t>8004030000000000002503753</t>
  </si>
  <si>
    <t>8004030000000000001667151</t>
  </si>
  <si>
    <t>8004030000000000001667152</t>
  </si>
  <si>
    <t>8004030000000000001667153</t>
  </si>
  <si>
    <t>8004030000000000001667192</t>
  </si>
  <si>
    <t>8004030000000000001667194</t>
  </si>
  <si>
    <t>8004030000000000001667195</t>
  </si>
  <si>
    <t>8004030000000000001668733</t>
  </si>
  <si>
    <t>8004030000000000002415139</t>
  </si>
  <si>
    <t>8004030000000000002415140</t>
  </si>
  <si>
    <t>8004030000000000002415141</t>
  </si>
  <si>
    <t>8004030000000000002415142</t>
  </si>
  <si>
    <t>8004030000000000002415143</t>
  </si>
  <si>
    <t>8004030000000000002415144</t>
  </si>
  <si>
    <t>8004030000000000002415145</t>
  </si>
  <si>
    <t>8004030000000000002415146</t>
  </si>
  <si>
    <t>8004030000000000002415147</t>
  </si>
  <si>
    <t>8004030000000000002415148</t>
  </si>
  <si>
    <t>8004030000000000002415149</t>
  </si>
  <si>
    <t>8004030000000000001669387</t>
  </si>
  <si>
    <t>8004030000000000001669388</t>
  </si>
  <si>
    <t>8004030000000000001669415</t>
  </si>
  <si>
    <t>8004030000000000001669416</t>
  </si>
  <si>
    <t>8004030000000000001669429</t>
  </si>
  <si>
    <t>8004030000000000001669433</t>
  </si>
  <si>
    <t>8004030000000000001275175</t>
  </si>
  <si>
    <t>8004030000000000001666827</t>
  </si>
  <si>
    <t>8004030000000000001666840</t>
  </si>
  <si>
    <t>8004030000000000001666994</t>
  </si>
  <si>
    <t>8004030000000000001667009</t>
  </si>
  <si>
    <t>8004030000000000001667016</t>
  </si>
  <si>
    <t>8004030000000000001666851</t>
  </si>
  <si>
    <t>8004030000000000001666852</t>
  </si>
  <si>
    <t>8004030000000000001667068</t>
  </si>
  <si>
    <t>8004030000000000001667070</t>
  </si>
  <si>
    <t>8004030000000000001669373</t>
  </si>
  <si>
    <t>8004030000000000001669375</t>
  </si>
  <si>
    <t>8004030000000000001669376</t>
  </si>
  <si>
    <t>8004030000000000001669374</t>
  </si>
  <si>
    <t>8004030000000000001985054</t>
  </si>
  <si>
    <t>8004030000000000002605769</t>
  </si>
  <si>
    <t>8004030000000000001303353</t>
  </si>
  <si>
    <t>8004030000000000002015615</t>
  </si>
  <si>
    <t>8004030000000000001303351</t>
  </si>
  <si>
    <t>8004030000000000001303364</t>
  </si>
  <si>
    <t>8004030000000000002606783</t>
  </si>
  <si>
    <t>8004030000000000002895879</t>
  </si>
  <si>
    <t>8004030000000000002895886</t>
  </si>
  <si>
    <t>8004030000000000002895889</t>
  </si>
  <si>
    <t>8004030000000000002895892</t>
  </si>
  <si>
    <t>8004030000000000001303966</t>
  </si>
  <si>
    <t>8004030000000000002210765</t>
  </si>
  <si>
    <t>8004030000000000001303554</t>
  </si>
  <si>
    <t>8004030000000000002036912</t>
  </si>
  <si>
    <t>8004030000000000002753821</t>
  </si>
  <si>
    <t>8004030000000000001329234</t>
  </si>
  <si>
    <t>8004030000000000002781443</t>
  </si>
  <si>
    <t>8004030000000000002781444</t>
  </si>
  <si>
    <t>8004030000000000002210767</t>
  </si>
  <si>
    <t>8004030000000000002210768</t>
  </si>
  <si>
    <t>8004030000000000001304172</t>
  </si>
  <si>
    <t>8004030000000000002182785</t>
  </si>
  <si>
    <t>8004030000000000002182786</t>
  </si>
  <si>
    <t>8004030000000000002182787</t>
  </si>
  <si>
    <t>8004030000000000002182788</t>
  </si>
  <si>
    <t>8004030000000000001304094</t>
  </si>
  <si>
    <t>8004030000000000001995924</t>
  </si>
  <si>
    <t>8004030000000000001463689</t>
  </si>
  <si>
    <t>8004030000000000002182776</t>
  </si>
  <si>
    <t>8004030000000000002890503</t>
  </si>
  <si>
    <t>8004030000000000002890504</t>
  </si>
  <si>
    <t>8004030000000000002890505</t>
  </si>
  <si>
    <t>8004030000000000002890506</t>
  </si>
  <si>
    <t>8004030000000000002890507</t>
  </si>
  <si>
    <t>8004030000000000002890508</t>
  </si>
  <si>
    <t>8004030000000000002890509</t>
  </si>
  <si>
    <t>8004030000000000002890510</t>
  </si>
  <si>
    <t>8004030000000000002890511</t>
  </si>
  <si>
    <t>8004030000000000002890512</t>
  </si>
  <si>
    <t>8004030000000000002890513</t>
  </si>
  <si>
    <t>8004030000000000002890514</t>
  </si>
  <si>
    <t>8004030000000000002890515</t>
  </si>
  <si>
    <t>8004030000000000002890516</t>
  </si>
  <si>
    <t>8004030000000000002890517</t>
  </si>
  <si>
    <t>8004030000000000002890518</t>
  </si>
  <si>
    <t>8004030000000000002893548</t>
  </si>
  <si>
    <t>8004030000000000002893549</t>
  </si>
  <si>
    <t>8004030000000000002893550</t>
  </si>
  <si>
    <t>8004030000000000002893551</t>
  </si>
  <si>
    <t>8004030000000000002893552</t>
  </si>
  <si>
    <t>8004030000000000002893553</t>
  </si>
  <si>
    <t>8004030000000000002893554</t>
  </si>
  <si>
    <t>8004030000000000002893555</t>
  </si>
  <si>
    <t>8004030000000000002893556</t>
  </si>
  <si>
    <t>8004030000000000002893557</t>
  </si>
  <si>
    <t>8004030000000000002893558</t>
  </si>
  <si>
    <t>8004030000000000002893559</t>
  </si>
  <si>
    <t>8004030000000000002893560</t>
  </si>
  <si>
    <t>8004030000000000002893561</t>
  </si>
  <si>
    <t>8004030000000000002893562</t>
  </si>
  <si>
    <t>8004030000000000002893563</t>
  </si>
  <si>
    <t>8004030000000000002893564</t>
  </si>
  <si>
    <t>8004030000000000002893565</t>
  </si>
  <si>
    <t>8004030000000000002893566</t>
  </si>
  <si>
    <t>8004030000000000002893567</t>
  </si>
  <si>
    <t>8004030000000000002893568</t>
  </si>
  <si>
    <t>8004030000000000002893569</t>
  </si>
  <si>
    <t>8004030000000000002893570</t>
  </si>
  <si>
    <t>8004030000000000002893571</t>
  </si>
  <si>
    <t>8004030000000000002182677</t>
  </si>
  <si>
    <t>8004030000000000000552934</t>
  </si>
  <si>
    <t>8004030000000000001463670</t>
  </si>
  <si>
    <t>8004030000000000002542410</t>
  </si>
  <si>
    <t>8004030000000000002566411</t>
  </si>
  <si>
    <t>8004030000000000002566412</t>
  </si>
  <si>
    <t>8004030000000000002169570</t>
  </si>
  <si>
    <t>8004030000000000002169600</t>
  </si>
  <si>
    <t>8004030000000000001873600</t>
  </si>
  <si>
    <t>8004030000000000001873601</t>
  </si>
  <si>
    <t>8004030000000000002125282</t>
  </si>
  <si>
    <t>8004030000000000002125288</t>
  </si>
  <si>
    <t>8004030000000000002497631</t>
  </si>
  <si>
    <t>8004030000000000002497632</t>
  </si>
  <si>
    <t>8004030000000000002497634</t>
  </si>
  <si>
    <t>8004030000000000002311177</t>
  </si>
  <si>
    <t>8004030000000000002774716</t>
  </si>
  <si>
    <t>8004030000000000002774717</t>
  </si>
  <si>
    <t>8004030000000000002774718</t>
  </si>
  <si>
    <t>8004030000000000002825342</t>
  </si>
  <si>
    <t>8004030000000000002015606</t>
  </si>
  <si>
    <t>8004030000000000002945065</t>
  </si>
  <si>
    <t>8004030000000000002433189</t>
  </si>
  <si>
    <t>8004030000000000002406332</t>
  </si>
  <si>
    <t>8004030000000000002406333</t>
  </si>
  <si>
    <t>8004030000000000002406337</t>
  </si>
  <si>
    <t>8004030000000000002406338</t>
  </si>
  <si>
    <t>8004030000000000002712661</t>
  </si>
  <si>
    <t>8004030000000000001304361</t>
  </si>
  <si>
    <t>8004030000000000002434168</t>
  </si>
  <si>
    <t>8004030000000000002434169</t>
  </si>
  <si>
    <t>8004030000000000002434154</t>
  </si>
  <si>
    <t>8004030000000000001329214</t>
  </si>
  <si>
    <t>8004030000000000002708506</t>
  </si>
  <si>
    <t>8004030000000000002708507</t>
  </si>
  <si>
    <t>8004030000000000002708508</t>
  </si>
  <si>
    <t>8004030000000000002708509</t>
  </si>
  <si>
    <t>8004030000000000002708510</t>
  </si>
  <si>
    <t>8004030000000000001182805</t>
  </si>
  <si>
    <t>8004030000000000002289359</t>
  </si>
  <si>
    <t>8004030000000000002289360</t>
  </si>
  <si>
    <t>8004030000000000001420380</t>
  </si>
  <si>
    <t>8004030000000000001420381</t>
  </si>
  <si>
    <t>8004030000000000001420382</t>
  </si>
  <si>
    <t>8004030000000000001420383</t>
  </si>
  <si>
    <t>8004030000000000002417164</t>
  </si>
  <si>
    <t>8004030000000000001037194</t>
  </si>
  <si>
    <t>8004030000000000002516357</t>
  </si>
  <si>
    <t>8004030000000000002225184</t>
  </si>
  <si>
    <t>8004030000000000002516356</t>
  </si>
  <si>
    <t>8004030000000000001801476</t>
  </si>
  <si>
    <t>8004030000000000001801480</t>
  </si>
  <si>
    <t>8004030000000000001801481</t>
  </si>
  <si>
    <t>8004030000000000001801207</t>
  </si>
  <si>
    <t>8004030000000000001801216</t>
  </si>
  <si>
    <t>8004030000000000001801224</t>
  </si>
  <si>
    <t>8004030000000000001463688</t>
  </si>
  <si>
    <t>8004030000000000001463697</t>
  </si>
  <si>
    <t>8004030000000000001577438</t>
  </si>
  <si>
    <t>8004030000000000001303502</t>
  </si>
  <si>
    <t>8004030000000000001303967</t>
  </si>
  <si>
    <t>8004030000000000001303968</t>
  </si>
  <si>
    <t>8004030000000000002016782</t>
  </si>
  <si>
    <t>8004030000000000002016783</t>
  </si>
  <si>
    <t>8004030000000000002016780</t>
  </si>
  <si>
    <t>8004030000000000001463698</t>
  </si>
  <si>
    <t>000000000009000298</t>
  </si>
  <si>
    <t>HAC-18CS</t>
  </si>
  <si>
    <t>2725465</t>
  </si>
  <si>
    <t>210KA00252</t>
  </si>
  <si>
    <t>701KAYR00418</t>
  </si>
  <si>
    <t>711TAJD03156</t>
  </si>
  <si>
    <t>902TADR00258</t>
  </si>
  <si>
    <t>404KAHG07233</t>
  </si>
  <si>
    <t>608TADR00354</t>
  </si>
  <si>
    <t>705TAZF00597</t>
  </si>
  <si>
    <t>705TAMA00387</t>
  </si>
  <si>
    <t>6081AAC003</t>
  </si>
  <si>
    <t>000000000001985968</t>
  </si>
  <si>
    <t>000000000001985969</t>
  </si>
  <si>
    <t>000000000001985976</t>
  </si>
  <si>
    <t>000000000001985982</t>
  </si>
  <si>
    <t>000000000001985983</t>
  </si>
  <si>
    <t>000000000001985990</t>
  </si>
  <si>
    <t>000000000001988562</t>
  </si>
  <si>
    <t>000000000002015613</t>
  </si>
  <si>
    <t>KALLEY K-AC12S1</t>
  </si>
  <si>
    <t>000000000002225208</t>
  </si>
  <si>
    <t>000000000002516211</t>
  </si>
  <si>
    <t>REF AF-12</t>
  </si>
  <si>
    <t>000000000002895867</t>
  </si>
  <si>
    <t>1946723</t>
  </si>
  <si>
    <t>000000081110120371</t>
  </si>
  <si>
    <t>000000000001988580</t>
  </si>
  <si>
    <t>000000000001988582</t>
  </si>
  <si>
    <t>000000000002725577</t>
  </si>
  <si>
    <t>000000000002717015</t>
  </si>
  <si>
    <t>000000000002717009</t>
  </si>
  <si>
    <t>000000000002182673</t>
  </si>
  <si>
    <t>000000000002182676</t>
  </si>
  <si>
    <t>000000000002182678</t>
  </si>
  <si>
    <t>000000000001303415</t>
  </si>
  <si>
    <t>000000000001304267</t>
  </si>
  <si>
    <t>000000000001304268</t>
  </si>
  <si>
    <t>1937652</t>
  </si>
  <si>
    <t>1946724</t>
  </si>
  <si>
    <t>000000000001668846</t>
  </si>
  <si>
    <t>000000000001037200</t>
  </si>
  <si>
    <t>000000000001978398</t>
  </si>
  <si>
    <t>000000000002225686</t>
  </si>
  <si>
    <t>000000000002243903</t>
  </si>
  <si>
    <t>000000000000070319</t>
  </si>
  <si>
    <t>000000000002570243</t>
  </si>
  <si>
    <t>000000000002570244</t>
  </si>
  <si>
    <t>000000000002570245</t>
  </si>
  <si>
    <t>000000000002570246</t>
  </si>
  <si>
    <t>000000000002570247</t>
  </si>
  <si>
    <t>000000000002570248</t>
  </si>
  <si>
    <t>000000000002570249</t>
  </si>
  <si>
    <t>000000000001947061</t>
  </si>
  <si>
    <t>000000000002421327</t>
  </si>
  <si>
    <t>000000000001303582</t>
  </si>
  <si>
    <t>000000000001303611</t>
  </si>
  <si>
    <t>000000000001303613</t>
  </si>
  <si>
    <t>000000000001303616</t>
  </si>
  <si>
    <t>000000000001303618</t>
  </si>
  <si>
    <t>000000000001303622</t>
  </si>
  <si>
    <t>000000000001303626</t>
  </si>
  <si>
    <t>000000000001303634</t>
  </si>
  <si>
    <t>000000000001577300</t>
  </si>
  <si>
    <t>000000000002373180</t>
  </si>
  <si>
    <t>000000000002373183</t>
  </si>
  <si>
    <t>000000000002373184</t>
  </si>
  <si>
    <t>000000000002373190</t>
  </si>
  <si>
    <t>000000000002236245</t>
  </si>
  <si>
    <t>000000000002448615</t>
  </si>
  <si>
    <t>000000000002448616</t>
  </si>
  <si>
    <t>000000000002448625</t>
  </si>
  <si>
    <t>G158SPBSW100060</t>
  </si>
  <si>
    <t>G158SPBSW100078</t>
  </si>
  <si>
    <t>G688CBSW1001019</t>
  </si>
  <si>
    <t>G688CBSW1001021</t>
  </si>
  <si>
    <t>G688CBSW1001023</t>
  </si>
  <si>
    <t>G688CBSW1001025</t>
  </si>
  <si>
    <t>G688CBSW1001027</t>
  </si>
  <si>
    <t>G688CBSW1001028</t>
  </si>
  <si>
    <t>G688CBSW1001029</t>
  </si>
  <si>
    <t>G688CBSW1001030</t>
  </si>
  <si>
    <t>G698SVDWSW101006</t>
  </si>
  <si>
    <t>G698SVDWSW101079</t>
  </si>
  <si>
    <t>G698SVDWSW101530</t>
  </si>
  <si>
    <t>G698SVDWSW101543</t>
  </si>
  <si>
    <t>G698SVDWSW101549</t>
  </si>
  <si>
    <t>G698SVDWSW101553</t>
  </si>
  <si>
    <t>000000000001709008</t>
  </si>
  <si>
    <t>000000000002289378</t>
  </si>
  <si>
    <t>000000000002289379</t>
  </si>
  <si>
    <t>000000000002289380</t>
  </si>
  <si>
    <t>000000000002289381</t>
  </si>
  <si>
    <t>000000000001873722</t>
  </si>
  <si>
    <t>000000000002598399</t>
  </si>
  <si>
    <t>000000000001385147</t>
  </si>
  <si>
    <t>000000000001385148</t>
  </si>
  <si>
    <t>2300292</t>
  </si>
  <si>
    <t>000000000002529409</t>
  </si>
  <si>
    <t>000000000002529410</t>
  </si>
  <si>
    <t>000000000002529411</t>
  </si>
  <si>
    <t>000000000002529412</t>
  </si>
  <si>
    <t>000000000002529413</t>
  </si>
  <si>
    <t>000000000002529414</t>
  </si>
  <si>
    <t>000000000002529415</t>
  </si>
  <si>
    <t>000000000002529416</t>
  </si>
  <si>
    <t>000000000002529417</t>
  </si>
  <si>
    <t>000000000002529418</t>
  </si>
  <si>
    <t>000000000002529419</t>
  </si>
  <si>
    <t>000000000002529420</t>
  </si>
  <si>
    <t>000000000002529421</t>
  </si>
  <si>
    <t>000000000002529422</t>
  </si>
  <si>
    <t>000000000002529423</t>
  </si>
  <si>
    <t>000000000002529424</t>
  </si>
  <si>
    <t>000000000002529425</t>
  </si>
  <si>
    <t>000000000002529435</t>
  </si>
  <si>
    <t>000000000002529436</t>
  </si>
  <si>
    <t>000000000002529437</t>
  </si>
  <si>
    <t>000000000002529438</t>
  </si>
  <si>
    <t>000000000002550068</t>
  </si>
  <si>
    <t>000000000002570294</t>
  </si>
  <si>
    <t>2310678</t>
  </si>
  <si>
    <t>000000000000837634</t>
  </si>
  <si>
    <t>GXCFS7W</t>
  </si>
  <si>
    <t>000000000002497767</t>
  </si>
  <si>
    <t>000000000002497768</t>
  </si>
  <si>
    <t>000000000002497769</t>
  </si>
  <si>
    <t>000000000002497770</t>
  </si>
  <si>
    <t>000000000002497771</t>
  </si>
  <si>
    <t>000000000002497772</t>
  </si>
  <si>
    <t>000000000002225232</t>
  </si>
  <si>
    <t>000000000002225289</t>
  </si>
  <si>
    <t>000000000002225685</t>
  </si>
  <si>
    <t>000000000002566381</t>
  </si>
  <si>
    <t>000000000002566382</t>
  </si>
  <si>
    <t>000000000002566383</t>
  </si>
  <si>
    <t>000000000002566384</t>
  </si>
  <si>
    <t>000000000002566385</t>
  </si>
  <si>
    <t>000000000002500230</t>
  </si>
  <si>
    <t>000000000002196470</t>
  </si>
  <si>
    <t>000000000002570293</t>
  </si>
  <si>
    <t>W98Y202084</t>
  </si>
  <si>
    <t>1294903</t>
  </si>
  <si>
    <t>1294904</t>
  </si>
  <si>
    <t>2015263</t>
  </si>
  <si>
    <t>2015265</t>
  </si>
  <si>
    <t>1752267</t>
  </si>
  <si>
    <t>000000000002570259</t>
  </si>
  <si>
    <t>000000000002570260</t>
  </si>
  <si>
    <t>000000000002570262</t>
  </si>
  <si>
    <t>000000000002570263</t>
  </si>
  <si>
    <t>000000000002570264</t>
  </si>
  <si>
    <t>000000000000070250</t>
  </si>
  <si>
    <t>000000000002411005</t>
  </si>
  <si>
    <t>000000000002088326</t>
  </si>
  <si>
    <t>000000000002088327</t>
  </si>
  <si>
    <t>000000000002088328</t>
  </si>
  <si>
    <t>000000000002088329</t>
  </si>
  <si>
    <t>000000000001182761</t>
  </si>
  <si>
    <t>000000000001182762</t>
  </si>
  <si>
    <t>000000000001092806</t>
  </si>
  <si>
    <t>000000000001911172</t>
  </si>
  <si>
    <t>000000000001911194</t>
  </si>
  <si>
    <t>YCZ- 183Z</t>
  </si>
  <si>
    <t>000000000002411006</t>
  </si>
  <si>
    <t>000000000001743956</t>
  </si>
  <si>
    <t>000000000002725579</t>
  </si>
  <si>
    <t>000000000002243905</t>
  </si>
  <si>
    <t>000000000002570275</t>
  </si>
  <si>
    <t>000000000002570276</t>
  </si>
  <si>
    <t>C0701072596</t>
  </si>
  <si>
    <t>000000001005034032</t>
  </si>
  <si>
    <t>000000000002321189</t>
  </si>
  <si>
    <t/>
  </si>
  <si>
    <t>000000000001304353</t>
  </si>
  <si>
    <t>000000000002609002</t>
  </si>
  <si>
    <t>000000000002570252</t>
  </si>
  <si>
    <t>000000000002570253</t>
  </si>
  <si>
    <t>000000000002570254</t>
  </si>
  <si>
    <t>000000000002570255</t>
  </si>
  <si>
    <t>000000000002570256</t>
  </si>
  <si>
    <t>000000000002570257</t>
  </si>
  <si>
    <t>000000000000792570</t>
  </si>
  <si>
    <t>000000000002415019</t>
  </si>
  <si>
    <t>000000000002570280</t>
  </si>
  <si>
    <t>000000000002570277</t>
  </si>
  <si>
    <t>000000000002570278</t>
  </si>
  <si>
    <t>000000000002570279</t>
  </si>
  <si>
    <t>000000000002879907</t>
  </si>
  <si>
    <t>000000000002570281</t>
  </si>
  <si>
    <t>000000000002570282</t>
  </si>
  <si>
    <t>000000000002570283</t>
  </si>
  <si>
    <t>000000000002570284</t>
  </si>
  <si>
    <t>000000000002570285</t>
  </si>
  <si>
    <t>000000000002570286</t>
  </si>
  <si>
    <t>000000000002570287</t>
  </si>
  <si>
    <t>000000000002570288</t>
  </si>
  <si>
    <t>000000000002570292</t>
  </si>
  <si>
    <t>000000000001303511</t>
  </si>
  <si>
    <t>000000000002377684</t>
  </si>
  <si>
    <t>000000000002377685</t>
  </si>
  <si>
    <t>000000000002377687</t>
  </si>
  <si>
    <t>000000000002377688</t>
  </si>
  <si>
    <t>000000000002377604</t>
  </si>
  <si>
    <t>000000000001669455</t>
  </si>
  <si>
    <t>000000000001669456</t>
  </si>
  <si>
    <t>000000000002182681</t>
  </si>
  <si>
    <t>000000000001027894</t>
  </si>
  <si>
    <t>000000000001027896</t>
  </si>
  <si>
    <t>000000000001027897</t>
  </si>
  <si>
    <t>000000000001027899</t>
  </si>
  <si>
    <t>000000000001027903</t>
  </si>
  <si>
    <t>000000000001027906</t>
  </si>
  <si>
    <t>000000000001027910</t>
  </si>
  <si>
    <t>000000000001027914</t>
  </si>
  <si>
    <t>000000000001027918</t>
  </si>
  <si>
    <t>000000000001027919</t>
  </si>
  <si>
    <t>000000000001027922</t>
  </si>
  <si>
    <t>000000000001027925</t>
  </si>
  <si>
    <t>000000000002516358</t>
  </si>
  <si>
    <t>000000000001304089</t>
  </si>
  <si>
    <t>000000000002317969</t>
  </si>
  <si>
    <t>000000000001027868</t>
  </si>
  <si>
    <t>000000000001027887</t>
  </si>
  <si>
    <t>000000000001978396</t>
  </si>
  <si>
    <t>000000000002716905</t>
  </si>
  <si>
    <t>000000000000119959</t>
  </si>
  <si>
    <t>000000000001669443</t>
  </si>
  <si>
    <t>000000000001669444</t>
  </si>
  <si>
    <t>000000000001669445</t>
  </si>
  <si>
    <t>000000000001669446</t>
  </si>
  <si>
    <t>000000000001329215</t>
  </si>
  <si>
    <t>000000000001231306</t>
  </si>
  <si>
    <t>1303985</t>
  </si>
  <si>
    <t>1303986</t>
  </si>
  <si>
    <t>000000000002497650</t>
  </si>
  <si>
    <t>000000000001231293</t>
  </si>
  <si>
    <t>000000000002196815</t>
  </si>
  <si>
    <t>000000000001669390</t>
  </si>
  <si>
    <t>000000000001669396</t>
  </si>
  <si>
    <t>000000000001669404</t>
  </si>
  <si>
    <t>000000000001669406</t>
  </si>
  <si>
    <t>000000000001669413</t>
  </si>
  <si>
    <t>000000000001669441</t>
  </si>
  <si>
    <t>000000000001669442</t>
  </si>
  <si>
    <t>000000000001669451</t>
  </si>
  <si>
    <t>000000000001669453</t>
  </si>
  <si>
    <t>000000000001669454</t>
  </si>
  <si>
    <t>000000000002411038</t>
  </si>
  <si>
    <t>000000000002411044</t>
  </si>
  <si>
    <t>000000000002500188</t>
  </si>
  <si>
    <t>000000000002500190</t>
  </si>
  <si>
    <t>000000000002500210</t>
  </si>
  <si>
    <t>000000000002500209</t>
  </si>
  <si>
    <t>000000000002500195</t>
  </si>
  <si>
    <t>000000000002500196</t>
  </si>
  <si>
    <t>000000000002500197</t>
  </si>
  <si>
    <t>000000000001801277</t>
  </si>
  <si>
    <t>000000000001801278</t>
  </si>
  <si>
    <t>000000000001801279</t>
  </si>
  <si>
    <t>000000000002500194</t>
  </si>
  <si>
    <t>000000000002500198</t>
  </si>
  <si>
    <t>000000000002500233</t>
  </si>
  <si>
    <t>000000000002500192</t>
  </si>
  <si>
    <t>000000000002500202</t>
  </si>
  <si>
    <t>000000000002500203</t>
  </si>
  <si>
    <t>000000000002411040</t>
  </si>
  <si>
    <t>000000000002411045</t>
  </si>
  <si>
    <t>000000000002411048</t>
  </si>
  <si>
    <t>000000000002411049</t>
  </si>
  <si>
    <t>000000000001231300</t>
  </si>
  <si>
    <t>000000000002411046</t>
  </si>
  <si>
    <t>000000000001304081</t>
  </si>
  <si>
    <t>000000000001304113</t>
  </si>
  <si>
    <t>000000000001304114</t>
  </si>
  <si>
    <t>000000000001304117</t>
  </si>
  <si>
    <t>000000000001304118</t>
  </si>
  <si>
    <t>1304115</t>
  </si>
  <si>
    <t>1304116</t>
  </si>
  <si>
    <t>000000000002411030</t>
  </si>
  <si>
    <t>000000000002411031</t>
  </si>
  <si>
    <t>000000000002411021</t>
  </si>
  <si>
    <t>000000000002411022</t>
  </si>
  <si>
    <t>000000000002411023</t>
  </si>
  <si>
    <t>000000000002411026</t>
  </si>
  <si>
    <t>000000000002500212</t>
  </si>
  <si>
    <t>000000000002500213</t>
  </si>
  <si>
    <t>000000000002500214</t>
  </si>
  <si>
    <t>000000000002500215</t>
  </si>
  <si>
    <t>000000000002500216</t>
  </si>
  <si>
    <t>000000000002500218</t>
  </si>
  <si>
    <t>000000000002500220</t>
  </si>
  <si>
    <t>000000000002500221</t>
  </si>
  <si>
    <t>000000000002500222</t>
  </si>
  <si>
    <t>000000000002500223</t>
  </si>
  <si>
    <t>000000000002500224</t>
  </si>
  <si>
    <t>000000000002500225</t>
  </si>
  <si>
    <t>000000000002500226</t>
  </si>
  <si>
    <t>000000000002411010</t>
  </si>
  <si>
    <t>000000000002411011</t>
  </si>
  <si>
    <t>000000000002411012</t>
  </si>
  <si>
    <t>000000000002411017</t>
  </si>
  <si>
    <t>000000000002411018</t>
  </si>
  <si>
    <t>000000000002411051</t>
  </si>
  <si>
    <t>000000000002411052</t>
  </si>
  <si>
    <t>000000000002411053</t>
  </si>
  <si>
    <t>000000000002243904</t>
  </si>
  <si>
    <t>000000000002411056</t>
  </si>
  <si>
    <t>000000000001666822</t>
  </si>
  <si>
    <t>000000000001666826</t>
  </si>
  <si>
    <t>000000000001666832</t>
  </si>
  <si>
    <t>000000000001666833</t>
  </si>
  <si>
    <t>000000000001666834</t>
  </si>
  <si>
    <t>000000000001666844</t>
  </si>
  <si>
    <t>000000000001666845</t>
  </si>
  <si>
    <t>000000000001666846</t>
  </si>
  <si>
    <t>000000000001666869</t>
  </si>
  <si>
    <t>000000000001666870</t>
  </si>
  <si>
    <t>000000000001666873</t>
  </si>
  <si>
    <t>000000000001666889</t>
  </si>
  <si>
    <t>000000000001667010</t>
  </si>
  <si>
    <t>000000000001667017</t>
  </si>
  <si>
    <t>000000000001667021</t>
  </si>
  <si>
    <t>000000000001802093</t>
  </si>
  <si>
    <t>000000000001800919</t>
  </si>
  <si>
    <t>000000000001801502</t>
  </si>
  <si>
    <t>000000000001800946</t>
  </si>
  <si>
    <t>000000000001801507</t>
  </si>
  <si>
    <t>000000000001801255</t>
  </si>
  <si>
    <t>000000000001800945</t>
  </si>
  <si>
    <t>000000000002031931</t>
  </si>
  <si>
    <t>000000000002570267</t>
  </si>
  <si>
    <t>000000000002570268</t>
  </si>
  <si>
    <t>000000000002570269</t>
  </si>
  <si>
    <t>000000000002570270</t>
  </si>
  <si>
    <t>000000000002570271</t>
  </si>
  <si>
    <t>000000000002570272</t>
  </si>
  <si>
    <t>000000000002570273</t>
  </si>
  <si>
    <t>000000000002570274</t>
  </si>
  <si>
    <t>4ABCF048620</t>
  </si>
  <si>
    <t>4ABCF048621</t>
  </si>
  <si>
    <t>000000000002510019</t>
  </si>
  <si>
    <t>312RMEN4E764</t>
  </si>
  <si>
    <t>003 FXQA2W732</t>
  </si>
  <si>
    <t>000000000001978603</t>
  </si>
  <si>
    <t>000000000001978604</t>
  </si>
  <si>
    <t>000000000001986025</t>
  </si>
  <si>
    <t>000000000002717069</t>
  </si>
  <si>
    <t>000000000000065788</t>
  </si>
  <si>
    <t>002FXKSD5510</t>
  </si>
  <si>
    <t>B4TF3CBS804878H</t>
  </si>
  <si>
    <t>606RMHRO82505(2422</t>
  </si>
  <si>
    <t>705RMLM065160</t>
  </si>
  <si>
    <t>701RMRH153078</t>
  </si>
  <si>
    <t>000000000001911693</t>
  </si>
  <si>
    <t>3TE32M353230KA</t>
  </si>
  <si>
    <t>VTI 4030T2</t>
  </si>
  <si>
    <t>160314-02458</t>
  </si>
  <si>
    <t>000000000002501743</t>
  </si>
  <si>
    <t>2401804</t>
  </si>
  <si>
    <t>000000000001984441</t>
  </si>
  <si>
    <t>REF L7510</t>
  </si>
  <si>
    <t>000000000002774713</t>
  </si>
  <si>
    <t>PD4CD03767000</t>
  </si>
  <si>
    <t>PD6CD01970000</t>
  </si>
  <si>
    <t>000000000002246901</t>
  </si>
  <si>
    <t>000000000002246903</t>
  </si>
  <si>
    <t>000000081110120340</t>
  </si>
  <si>
    <t>000000081110120342</t>
  </si>
  <si>
    <t>000000000002717003</t>
  </si>
  <si>
    <t>000000000002717004</t>
  </si>
  <si>
    <t>REF CE1PDA</t>
  </si>
  <si>
    <t>000000000002323183</t>
  </si>
  <si>
    <t>1DBWC051567</t>
  </si>
  <si>
    <t>000000000002323185</t>
  </si>
  <si>
    <t>000000000002897793</t>
  </si>
  <si>
    <t>000000000002897794</t>
  </si>
  <si>
    <t>000000000002897795</t>
  </si>
  <si>
    <t>000000000002897796</t>
  </si>
  <si>
    <t>000000000002897797</t>
  </si>
  <si>
    <t>000000000002897798</t>
  </si>
  <si>
    <t>000000000002897799</t>
  </si>
  <si>
    <t>000000000002897800</t>
  </si>
  <si>
    <t>V09K7903722</t>
  </si>
  <si>
    <t>4ABCF0408627</t>
  </si>
  <si>
    <t>000000000002400761</t>
  </si>
  <si>
    <t>000000000002371323</t>
  </si>
  <si>
    <t>000000000002371370</t>
  </si>
  <si>
    <t>000000000002371371</t>
  </si>
  <si>
    <t>000000000002402830</t>
  </si>
  <si>
    <t>000000000002402831</t>
  </si>
  <si>
    <t>000000000002420887</t>
  </si>
  <si>
    <t>000000000002387486</t>
  </si>
  <si>
    <t>000000000002542411</t>
  </si>
  <si>
    <t>000000000002500211</t>
  </si>
  <si>
    <t>000000000002411041</t>
  </si>
  <si>
    <t>000000000002500187</t>
  </si>
  <si>
    <t>000000000002500189</t>
  </si>
  <si>
    <t>000000000001304082</t>
  </si>
  <si>
    <t>000000000002500232</t>
  </si>
  <si>
    <t>000000000002500234</t>
  </si>
  <si>
    <t>000000000002500204</t>
  </si>
  <si>
    <t>000000000002500205</t>
  </si>
  <si>
    <t>000000000002500206</t>
  </si>
  <si>
    <t>000000000002500207</t>
  </si>
  <si>
    <t>000000000002500208</t>
  </si>
  <si>
    <t>000000000002500200</t>
  </si>
  <si>
    <t>000000000002500201</t>
  </si>
  <si>
    <t>000000000001304251</t>
  </si>
  <si>
    <t>000000000002411034</t>
  </si>
  <si>
    <t>000000000002411043</t>
  </si>
  <si>
    <t>000000000002411036</t>
  </si>
  <si>
    <t>000000000002411047</t>
  </si>
  <si>
    <t>000000000002411013</t>
  </si>
  <si>
    <t>000000000002411015</t>
  </si>
  <si>
    <t>000000000002411009</t>
  </si>
  <si>
    <t>000000000002500219</t>
  </si>
  <si>
    <t>000000000002500217</t>
  </si>
  <si>
    <t>000000000002411008</t>
  </si>
  <si>
    <t>000000000002411020</t>
  </si>
  <si>
    <t>000000000001304000</t>
  </si>
  <si>
    <t>000000000001304002</t>
  </si>
  <si>
    <t>000000000002630190</t>
  </si>
  <si>
    <t>000000000002630191</t>
  </si>
  <si>
    <t>000000000001985972</t>
  </si>
  <si>
    <t>000000000001985975</t>
  </si>
  <si>
    <t>000000000001985978</t>
  </si>
  <si>
    <t>000000000001985986</t>
  </si>
  <si>
    <t>000000000001988564</t>
  </si>
  <si>
    <t>000000000001988566</t>
  </si>
  <si>
    <t>000000000001988567</t>
  </si>
  <si>
    <t>000000000001667094</t>
  </si>
  <si>
    <t>000000000001668667</t>
  </si>
  <si>
    <t>000000000001668669</t>
  </si>
  <si>
    <t>000000000001668679</t>
  </si>
  <si>
    <t>000000000001668711</t>
  </si>
  <si>
    <t>000000000001668712</t>
  </si>
  <si>
    <t>000000000001986016</t>
  </si>
  <si>
    <t>000000000001986017</t>
  </si>
  <si>
    <t>000000000001667330</t>
  </si>
  <si>
    <t>071112B</t>
  </si>
  <si>
    <t>000000000000071112</t>
  </si>
  <si>
    <t>000000000002356749</t>
  </si>
  <si>
    <t>000000000081383738</t>
  </si>
  <si>
    <t>000000000000744772</t>
  </si>
  <si>
    <t>000000000001986947</t>
  </si>
  <si>
    <t>000000000002753822</t>
  </si>
  <si>
    <t>1655100-4</t>
  </si>
  <si>
    <t>000000000002598448</t>
  </si>
  <si>
    <t>FS5.25.E</t>
  </si>
  <si>
    <t>000000000001986958</t>
  </si>
  <si>
    <t>000000000001985959</t>
  </si>
  <si>
    <t>000000000002402925</t>
  </si>
  <si>
    <t>000000000002402926</t>
  </si>
  <si>
    <t>000000000002043766</t>
  </si>
  <si>
    <t>000000000002043767</t>
  </si>
  <si>
    <t>000000000001986943</t>
  </si>
  <si>
    <t>M4054031</t>
  </si>
  <si>
    <t>000000000000071157</t>
  </si>
  <si>
    <t>*646819</t>
  </si>
  <si>
    <t>JK-G9950D</t>
  </si>
  <si>
    <t>000000000002435062</t>
  </si>
  <si>
    <t>000000000000071313</t>
  </si>
  <si>
    <t>000000000002920285</t>
  </si>
  <si>
    <t>000000000002317781</t>
  </si>
  <si>
    <t>000000000002415021</t>
  </si>
  <si>
    <t>000000000002503751</t>
  </si>
  <si>
    <t>000000000002503752</t>
  </si>
  <si>
    <t>000000000002503753</t>
  </si>
  <si>
    <t>000000000001667151</t>
  </si>
  <si>
    <t>000000000001667152</t>
  </si>
  <si>
    <t>000000000001667153</t>
  </si>
  <si>
    <t>000000000001667192</t>
  </si>
  <si>
    <t>000000000001667194</t>
  </si>
  <si>
    <t>000000000001667195</t>
  </si>
  <si>
    <t>000000000001668733</t>
  </si>
  <si>
    <t>000000000002415139</t>
  </si>
  <si>
    <t>000000000002415140</t>
  </si>
  <si>
    <t>000000000002415141</t>
  </si>
  <si>
    <t>000000000002415142</t>
  </si>
  <si>
    <t>000000000002415143</t>
  </si>
  <si>
    <t>000000000002415144</t>
  </si>
  <si>
    <t>000000000002415145</t>
  </si>
  <si>
    <t>000000000002415146</t>
  </si>
  <si>
    <t>000000000002415147</t>
  </si>
  <si>
    <t>000000000002415148</t>
  </si>
  <si>
    <t>000000000002415149</t>
  </si>
  <si>
    <t>000000000001669387</t>
  </si>
  <si>
    <t>000000000001669388</t>
  </si>
  <si>
    <t>000000000001669415</t>
  </si>
  <si>
    <t>000000000001669416</t>
  </si>
  <si>
    <t>000000000001669429</t>
  </si>
  <si>
    <t>000000000001669433</t>
  </si>
  <si>
    <t>000000000001275175</t>
  </si>
  <si>
    <t>000000000001666827</t>
  </si>
  <si>
    <t>000000000001666840</t>
  </si>
  <si>
    <t>000000000001666994</t>
  </si>
  <si>
    <t>000000000001667016</t>
  </si>
  <si>
    <t>000000000001666851</t>
  </si>
  <si>
    <t>000000000001666852</t>
  </si>
  <si>
    <t>000000000001667068</t>
  </si>
  <si>
    <t>000000000001667070</t>
  </si>
  <si>
    <t>000000000001669373</t>
  </si>
  <si>
    <t>000000000008125016</t>
  </si>
  <si>
    <t>000000000006004734</t>
  </si>
  <si>
    <t>S01 8126479</t>
  </si>
  <si>
    <t>PSPK2414463</t>
  </si>
  <si>
    <t>711TAUL02046</t>
  </si>
  <si>
    <t>000000000014001332</t>
  </si>
  <si>
    <t>90EN3290910TAKK006</t>
  </si>
  <si>
    <t>710KWFN00147</t>
  </si>
  <si>
    <t>000000063229978632</t>
  </si>
  <si>
    <t>D50190114723120074</t>
  </si>
  <si>
    <t>D50190114723120041</t>
  </si>
  <si>
    <t>D50190114723120095</t>
  </si>
  <si>
    <t>000000000002895892</t>
  </si>
  <si>
    <t>000000000001303966</t>
  </si>
  <si>
    <t>000000000002210765</t>
  </si>
  <si>
    <t>000000000002036912</t>
  </si>
  <si>
    <t>000000000002753821</t>
  </si>
  <si>
    <t>LXRD50C01910960455</t>
  </si>
  <si>
    <t>000000000002781443</t>
  </si>
  <si>
    <t>000000000002781444</t>
  </si>
  <si>
    <t>000000000002210767</t>
  </si>
  <si>
    <t>000000000002210768</t>
  </si>
  <si>
    <t>000000000001304172</t>
  </si>
  <si>
    <t>000000000002182785</t>
  </si>
  <si>
    <t>000000000002182786</t>
  </si>
  <si>
    <t>000000000002182787</t>
  </si>
  <si>
    <t>000000000002182788</t>
  </si>
  <si>
    <t>000000000001304094</t>
  </si>
  <si>
    <t>000000000001995924</t>
  </si>
  <si>
    <t>000000000001463689</t>
  </si>
  <si>
    <t>000000000002182776</t>
  </si>
  <si>
    <t>000000000002890503</t>
  </si>
  <si>
    <t>000000000002890504</t>
  </si>
  <si>
    <t>000000000002890505</t>
  </si>
  <si>
    <t>000000000002890506</t>
  </si>
  <si>
    <t>000000000002890507</t>
  </si>
  <si>
    <t>000000000002890508</t>
  </si>
  <si>
    <t>000000000002890509</t>
  </si>
  <si>
    <t>000000000002890510</t>
  </si>
  <si>
    <t>000000000002890511</t>
  </si>
  <si>
    <t>000000000002890512</t>
  </si>
  <si>
    <t>000000000002890513</t>
  </si>
  <si>
    <t>000000000002890514</t>
  </si>
  <si>
    <t>000000000002890515</t>
  </si>
  <si>
    <t>000000000002890516</t>
  </si>
  <si>
    <t>000000000002890517</t>
  </si>
  <si>
    <t>000000000002890518</t>
  </si>
  <si>
    <t>000000000002893548</t>
  </si>
  <si>
    <t>000000000002893549</t>
  </si>
  <si>
    <t>000000000002893550</t>
  </si>
  <si>
    <t>000000000002893551</t>
  </si>
  <si>
    <t>000000000002893552</t>
  </si>
  <si>
    <t>000000000002893553</t>
  </si>
  <si>
    <t>000000000002893554</t>
  </si>
  <si>
    <t>000000000002893555</t>
  </si>
  <si>
    <t>000000000002893556</t>
  </si>
  <si>
    <t>000000000002893557</t>
  </si>
  <si>
    <t>000000000002893558</t>
  </si>
  <si>
    <t>000000000002893559</t>
  </si>
  <si>
    <t>000000000002893560</t>
  </si>
  <si>
    <t>000000000002893561</t>
  </si>
  <si>
    <t>000000000002893562</t>
  </si>
  <si>
    <t>000000000002893563</t>
  </si>
  <si>
    <t>000000000002893564</t>
  </si>
  <si>
    <t>000000000002893565</t>
  </si>
  <si>
    <t>000000000002893566</t>
  </si>
  <si>
    <t>000000000002893567</t>
  </si>
  <si>
    <t>000000000002893568</t>
  </si>
  <si>
    <t>000000000002893569</t>
  </si>
  <si>
    <t>000000000002893570</t>
  </si>
  <si>
    <t>000000000002893571</t>
  </si>
  <si>
    <t>000000000002182677</t>
  </si>
  <si>
    <t>000000000000552934</t>
  </si>
  <si>
    <t>000000000001463670</t>
  </si>
  <si>
    <t>000000000002542410</t>
  </si>
  <si>
    <t>000000000002566411</t>
  </si>
  <si>
    <t>000000000002566412</t>
  </si>
  <si>
    <t>000000000002169570</t>
  </si>
  <si>
    <t>000000000002169600</t>
  </si>
  <si>
    <t>000000000001873600</t>
  </si>
  <si>
    <t>000000000001873601</t>
  </si>
  <si>
    <t>000000000002125282</t>
  </si>
  <si>
    <t>000000000002125288</t>
  </si>
  <si>
    <t>000000000002497631</t>
  </si>
  <si>
    <t>000000000002497632</t>
  </si>
  <si>
    <t>000000000002497634</t>
  </si>
  <si>
    <t>000000000002311177</t>
  </si>
  <si>
    <t>000000000002774716</t>
  </si>
  <si>
    <t>000000000002774717</t>
  </si>
  <si>
    <t>000000000002774718</t>
  </si>
  <si>
    <t>000000000002825342</t>
  </si>
  <si>
    <t>2015606</t>
  </si>
  <si>
    <t>000000000002433189</t>
  </si>
  <si>
    <t>000000000002406332</t>
  </si>
  <si>
    <t>000000000002406333</t>
  </si>
  <si>
    <t>000000000002406337</t>
  </si>
  <si>
    <t>000000000002406338</t>
  </si>
  <si>
    <t>000000000002712661</t>
  </si>
  <si>
    <t>000000000001304361</t>
  </si>
  <si>
    <t>000000000002434168</t>
  </si>
  <si>
    <t>000000000002434169</t>
  </si>
  <si>
    <t>000000000002434154</t>
  </si>
  <si>
    <t>000000000001329214</t>
  </si>
  <si>
    <t>ELF121Q7081903833</t>
  </si>
  <si>
    <t>ELF121Q7081903848</t>
  </si>
  <si>
    <t>ELF121Q7081903838</t>
  </si>
  <si>
    <t>ELF121Q7081903846</t>
  </si>
  <si>
    <t>ELF121Q7081903913</t>
  </si>
  <si>
    <t>000000000001182805</t>
  </si>
  <si>
    <t>000000000002289359</t>
  </si>
  <si>
    <t>000000000002289360</t>
  </si>
  <si>
    <t>000000000001420380</t>
  </si>
  <si>
    <t>000000000001420381</t>
  </si>
  <si>
    <t>000000000001420382</t>
  </si>
  <si>
    <t>000000000001420383</t>
  </si>
  <si>
    <t>000000000002417164</t>
  </si>
  <si>
    <t>610TRAU01270</t>
  </si>
  <si>
    <t>000000000002516357</t>
  </si>
  <si>
    <t>000000000002225184</t>
  </si>
  <si>
    <t>000000000002516356</t>
  </si>
  <si>
    <t>000000000001801476</t>
  </si>
  <si>
    <t>000000000001801480</t>
  </si>
  <si>
    <t>000000000001801481</t>
  </si>
  <si>
    <t>000000000001801207</t>
  </si>
  <si>
    <t>000000000001801216</t>
  </si>
  <si>
    <t>000000000001801224</t>
  </si>
  <si>
    <t>000000000001463688</t>
  </si>
  <si>
    <t>Z1ZD3CL2402198X</t>
  </si>
  <si>
    <t>000000000001303502</t>
  </si>
  <si>
    <t>000000000001303967</t>
  </si>
  <si>
    <t>000000000001303968</t>
  </si>
  <si>
    <t>000000000002016782</t>
  </si>
  <si>
    <t>000000000002016783</t>
  </si>
  <si>
    <t>000000000002016780</t>
  </si>
  <si>
    <t>CHATARRA ELECTRONICA</t>
  </si>
  <si>
    <t>CHATARRA METALICA</t>
  </si>
  <si>
    <t>CHATARRA DE MADERA</t>
  </si>
  <si>
    <t>CHATARRA DE TELA</t>
  </si>
  <si>
    <t>LG</t>
  </si>
  <si>
    <t>UNIVERSAL</t>
  </si>
  <si>
    <t>ABRACOL</t>
  </si>
  <si>
    <t>DLG</t>
  </si>
  <si>
    <t>HACEB</t>
  </si>
  <si>
    <t>KEP</t>
  </si>
  <si>
    <t>TADEM</t>
  </si>
  <si>
    <t>SK</t>
  </si>
  <si>
    <t>Ejercol</t>
  </si>
  <si>
    <t>SONY</t>
  </si>
  <si>
    <t>PANASONIC</t>
  </si>
  <si>
    <t>OSTER</t>
  </si>
  <si>
    <t>HUOT</t>
  </si>
  <si>
    <t>MULTIELECTRIC</t>
  </si>
  <si>
    <t>Mellers</t>
  </si>
  <si>
    <t>SEDMAY</t>
  </si>
  <si>
    <t>PTC</t>
  </si>
  <si>
    <t>SAMSUNG</t>
  </si>
  <si>
    <t>HYUNDAI</t>
  </si>
  <si>
    <t>SMART</t>
  </si>
  <si>
    <t>KALLEY</t>
  </si>
  <si>
    <t>Full</t>
  </si>
  <si>
    <t>CHALLENGER</t>
  </si>
  <si>
    <t>SAMURAY</t>
  </si>
  <si>
    <t>Metalico</t>
  </si>
  <si>
    <t>Hergo</t>
  </si>
  <si>
    <t>INCARPAS</t>
  </si>
  <si>
    <t>Durkoop</t>
  </si>
  <si>
    <t>EPSON</t>
  </si>
  <si>
    <t>Electronic</t>
  </si>
  <si>
    <t>CIAC</t>
  </si>
  <si>
    <t>URBANO</t>
  </si>
  <si>
    <t>MOTOROLA</t>
  </si>
  <si>
    <t>SKILL</t>
  </si>
  <si>
    <t>KODAK</t>
  </si>
  <si>
    <t>OLYMPUS</t>
  </si>
  <si>
    <t>NORMA</t>
  </si>
  <si>
    <t>MADERA</t>
  </si>
  <si>
    <t>BOTA DE COMBATE VULCANIZADA T35</t>
  </si>
  <si>
    <t>BOTA DE COMBATE VULCANIZADA T36</t>
  </si>
  <si>
    <t>BOTA DE COMBATE VULCANIZADA T37</t>
  </si>
  <si>
    <t>BOTA DE COMBATE VULCANIZADA T38</t>
  </si>
  <si>
    <t>BOTA DE COMBATE VULCANIZADA T39</t>
  </si>
  <si>
    <t>BOTA DE COMBATE VULCANIZADA T40</t>
  </si>
  <si>
    <t>BOTA DE COMBATE VULCANIZADA T41</t>
  </si>
  <si>
    <t>BOTA DE COMBATE VULCANIZADA T42</t>
  </si>
  <si>
    <t>BOTA DE COMBATE VULCANIZADA T43</t>
  </si>
  <si>
    <t>BOTA DE COMBATE VULCANIZADA T44</t>
  </si>
  <si>
    <t>BOTA DE COMBATE VULCANIZADA T45</t>
  </si>
  <si>
    <t>BOTA DE COMBATE VULCANIZADA T46</t>
  </si>
  <si>
    <t>0150004971</t>
  </si>
  <si>
    <t>MATERIAL CAMPAÑA</t>
  </si>
  <si>
    <t>RIÑONERAS</t>
  </si>
  <si>
    <t>AMACAS</t>
  </si>
  <si>
    <t>TULAS</t>
  </si>
  <si>
    <t>EQUIPOS</t>
  </si>
  <si>
    <t>ESPALDARES</t>
  </si>
  <si>
    <t>SINTELAS</t>
  </si>
  <si>
    <t>TOALLAS</t>
  </si>
  <si>
    <t>CORREAS</t>
  </si>
  <si>
    <t>PORTACANTIMPLORA</t>
  </si>
  <si>
    <t>CARGADERA DE EQUIPO</t>
  </si>
  <si>
    <t>SABANA AZUL</t>
  </si>
  <si>
    <t>TENIS</t>
  </si>
  <si>
    <t>GORRAS</t>
  </si>
  <si>
    <t>CAMISAS VERDES</t>
  </si>
  <si>
    <t>PONCHOS</t>
  </si>
  <si>
    <t>RIATAS</t>
  </si>
  <si>
    <t>CANTIMPLORA</t>
  </si>
  <si>
    <t>JARROS</t>
  </si>
  <si>
    <t>CUCHARAS</t>
  </si>
  <si>
    <t>TENEDORES</t>
  </si>
  <si>
    <t>CUCHILLO DE MESA</t>
  </si>
  <si>
    <t>PARRILLA</t>
  </si>
  <si>
    <t>UNIFORME DEPORTES</t>
  </si>
  <si>
    <t xml:space="preserve">CALCETIN  </t>
  </si>
  <si>
    <t>COLCHON</t>
  </si>
  <si>
    <t>MATERIAL DE INTENDENCIA</t>
  </si>
  <si>
    <t>ANEXO TECNICO 1 PARA  LA CONTRATACIÓN DEL PROCESO DE ENAJENACIÓN DE ACTIVOS FIJOS, MATERIAL ACERADO Y MATERIAL DE CAMPAÑA, CON EL OBJETO DE REALIZAR EL PROCEDIMIENTO DE DESTRUCCIÓN Y BAJA DEFINITIVA DE MATERIAL POR TERMINO DE VIDA ÚTIL U OBSOLECENCIA, DURANTE LAVIGENCIA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</si>
</sst>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5" formatCode="&quot;$&quot;\ #,##0;\-&quot;$&quot;\ #,##0"/>
    <numFmt numFmtId="6" formatCode="&quot;$&quot;\ #,##0;[Red]\-&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_);_(* \(#,##0.00\);_(* &quot;-&quot;??_);_(@_)"/>
    <numFmt numFmtId="166" formatCode="&quot;$&quot;\ #,##0.00_);\(&quot;$&quot;\ #,##0.00\)"/>
    <numFmt numFmtId="167" formatCode="_(&quot;$&quot;\ * #,##0.00_);_(&quot;$&quot;\ * \(#,##0.00\);_(&quot;$&quot;\ *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s>
  <fonts count="65">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sz val="8"/>
      <name val="Calibri"/>
      <family val="2"/>
      <scheme val="minor"/>
    </font>
    <font>
      <b/>
      <sz val="10"/>
      <color rgb="FFFF0000"/>
      <name val="Arial"/>
      <family val="2"/>
    </font>
    <font>
      <b/>
      <u/>
      <sz val="10"/>
      <color theme="1"/>
      <name val="Arial"/>
      <family val="2"/>
    </font>
  </fonts>
  <fills count="1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s>
  <cellStyleXfs count="25">
    <xf numFmtId="0" fontId="0" fillId="0" borderId="0"/>
    <xf numFmtId="165"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5" fontId="1" fillId="0" borderId="0" applyFont="0" applyFill="0" applyBorder="0" applyAlignment="0" applyProtection="0"/>
    <xf numFmtId="0" fontId="61" fillId="0" borderId="0"/>
    <xf numFmtId="167" fontId="24" fillId="0" borderId="0" applyFont="0" applyFill="0" applyBorder="0" applyAlignment="0" applyProtection="0"/>
    <xf numFmtId="43" fontId="1" fillId="0" borderId="0" applyFont="0" applyFill="0" applyBorder="0" applyAlignment="0" applyProtection="0"/>
    <xf numFmtId="0" fontId="3" fillId="0" borderId="0"/>
    <xf numFmtId="42" fontId="1" fillId="0" borderId="0" applyFont="0" applyFill="0" applyBorder="0" applyAlignment="0" applyProtection="0"/>
    <xf numFmtId="0" fontId="3" fillId="0" borderId="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 fillId="0" borderId="0"/>
  </cellStyleXfs>
  <cellXfs count="740">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5"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5"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5"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5"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5"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7" fontId="18" fillId="0" borderId="2" xfId="0" applyNumberFormat="1" applyFont="1" applyBorder="1" applyAlignment="1">
      <alignment horizontal="center" vertical="center" wrapText="1"/>
    </xf>
    <xf numFmtId="167"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7"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5"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5"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5"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5"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7"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36" fillId="2" borderId="0" xfId="0" applyFont="1" applyFill="1" applyAlignment="1">
      <alignment vertical="justify" wrapText="1"/>
    </xf>
    <xf numFmtId="0" fontId="24" fillId="0" borderId="4" xfId="0" applyFont="1" applyBorder="1"/>
    <xf numFmtId="0" fontId="24" fillId="0" borderId="19" xfId="0" applyFont="1" applyBorder="1"/>
    <xf numFmtId="0" fontId="36" fillId="2" borderId="0" xfId="0" applyFont="1" applyFill="1" applyAlignment="1">
      <alignment horizontal="center" vertical="justify" wrapText="1"/>
    </xf>
    <xf numFmtId="0" fontId="36" fillId="2" borderId="0" xfId="0" applyFont="1" applyFill="1" applyAlignment="1">
      <alignment horizontal="center" vertical="center" wrapText="1"/>
    </xf>
    <xf numFmtId="164" fontId="24" fillId="0" borderId="0" xfId="11" applyFont="1" applyBorder="1" applyAlignment="1" applyProtection="1">
      <alignment vertical="center"/>
      <protection locked="0"/>
    </xf>
    <xf numFmtId="0" fontId="35" fillId="5" borderId="1" xfId="0" applyFont="1" applyFill="1" applyBorder="1" applyAlignment="1">
      <alignment horizontal="center" vertical="center" wrapText="1"/>
    </xf>
    <xf numFmtId="165" fontId="35" fillId="5" borderId="1" xfId="1" applyFont="1" applyFill="1" applyBorder="1" applyAlignment="1">
      <alignment horizontal="center" vertical="center" wrapText="1"/>
    </xf>
    <xf numFmtId="0" fontId="24" fillId="0" borderId="0" xfId="0" applyFont="1" applyAlignment="1">
      <alignment horizontal="center"/>
    </xf>
    <xf numFmtId="0" fontId="24" fillId="0" borderId="0" xfId="0" applyFont="1" applyAlignment="1">
      <alignment horizontal="center" vertical="center"/>
    </xf>
    <xf numFmtId="0" fontId="24" fillId="0" borderId="1" xfId="0" applyFont="1" applyBorder="1" applyAlignment="1">
      <alignment horizontal="left" vertical="center" wrapText="1"/>
    </xf>
    <xf numFmtId="0" fontId="24"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14" fontId="24" fillId="0" borderId="1" xfId="0" applyNumberFormat="1" applyFont="1" applyBorder="1" applyAlignment="1">
      <alignment horizontal="left" vertical="center" wrapText="1"/>
    </xf>
    <xf numFmtId="0" fontId="35" fillId="0" borderId="1" xfId="0" applyFont="1" applyBorder="1" applyAlignment="1">
      <alignment horizontal="center" vertical="center"/>
    </xf>
    <xf numFmtId="0" fontId="36" fillId="0" borderId="1" xfId="1" applyNumberFormat="1" applyFont="1" applyFill="1" applyBorder="1" applyAlignment="1">
      <alignment vertical="center" wrapText="1"/>
    </xf>
    <xf numFmtId="0" fontId="24" fillId="0" borderId="1" xfId="0" applyFont="1" applyBorder="1"/>
    <xf numFmtId="14" fontId="24" fillId="0" borderId="1" xfId="0" applyNumberFormat="1" applyFont="1" applyBorder="1"/>
    <xf numFmtId="0" fontId="24" fillId="0" borderId="18" xfId="0" applyFont="1" applyBorder="1"/>
    <xf numFmtId="0" fontId="24" fillId="0" borderId="6" xfId="0" applyFont="1" applyBorder="1"/>
    <xf numFmtId="0" fontId="63" fillId="0" borderId="0" xfId="0" applyFont="1" applyAlignment="1">
      <alignment horizontal="center" vertical="center"/>
    </xf>
    <xf numFmtId="0" fontId="64" fillId="0" borderId="0" xfId="0" applyFont="1" applyAlignment="1">
      <alignment vertical="center"/>
    </xf>
    <xf numFmtId="0" fontId="64" fillId="0" borderId="0" xfId="0" applyFont="1" applyAlignment="1">
      <alignment horizontal="center" vertical="center"/>
    </xf>
    <xf numFmtId="0" fontId="35" fillId="17" borderId="1" xfId="0" applyFont="1" applyFill="1" applyBorder="1" applyAlignment="1">
      <alignment horizontal="center" vertical="center"/>
    </xf>
    <xf numFmtId="0" fontId="24" fillId="0" borderId="0" xfId="0" applyFont="1" applyAlignment="1">
      <alignment wrapText="1"/>
    </xf>
    <xf numFmtId="0" fontId="24" fillId="0" borderId="1" xfId="0" applyFont="1" applyBorder="1" applyAlignment="1">
      <alignment vertical="center" wrapText="1"/>
    </xf>
    <xf numFmtId="3" fontId="24" fillId="2" borderId="1" xfId="0" applyNumberFormat="1" applyFont="1" applyFill="1" applyBorder="1" applyAlignment="1">
      <alignment horizontal="center" vertical="center"/>
    </xf>
    <xf numFmtId="0" fontId="24" fillId="0" borderId="1" xfId="0" applyFont="1" applyBorder="1" applyAlignment="1">
      <alignment vertical="top" wrapText="1"/>
    </xf>
    <xf numFmtId="0" fontId="24" fillId="2" borderId="1" xfId="0" applyFont="1" applyFill="1" applyBorder="1" applyAlignment="1">
      <alignment vertical="top" wrapText="1"/>
    </xf>
    <xf numFmtId="0" fontId="24" fillId="0" borderId="15" xfId="0" applyFont="1" applyBorder="1" applyAlignment="1">
      <alignment horizontal="center" vertical="center"/>
    </xf>
    <xf numFmtId="0" fontId="24" fillId="0" borderId="15" xfId="0" applyFont="1" applyBorder="1"/>
    <xf numFmtId="0" fontId="24" fillId="0" borderId="15" xfId="0" applyFont="1" applyBorder="1" applyAlignment="1">
      <alignment vertical="top" wrapText="1"/>
    </xf>
    <xf numFmtId="0" fontId="24" fillId="2" borderId="15" xfId="0" applyFont="1" applyFill="1" applyBorder="1" applyAlignment="1">
      <alignment horizontal="center" vertical="center" wrapText="1"/>
    </xf>
    <xf numFmtId="0" fontId="19" fillId="0" borderId="0" xfId="0" applyFont="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1" fillId="0" borderId="0" xfId="2" applyFont="1" applyAlignment="1">
      <alignment horizontal="center" vertical="center" wrapText="1"/>
    </xf>
    <xf numFmtId="0" fontId="11" fillId="8" borderId="0" xfId="2" applyFont="1" applyFill="1" applyAlignment="1">
      <alignment horizontal="center" vertical="center" wrapText="1"/>
    </xf>
    <xf numFmtId="0" fontId="11" fillId="0" borderId="0" xfId="2" applyFont="1" applyAlignment="1">
      <alignment horizontal="left"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19" fillId="0" borderId="1" xfId="0" applyFont="1" applyBorder="1" applyAlignment="1">
      <alignment horizontal="center" vertical="center" wrapText="1"/>
    </xf>
    <xf numFmtId="6" fontId="0" fillId="0" borderId="0" xfId="0" applyNumberFormat="1" applyAlignment="1">
      <alignment horizontal="center" vertical="center"/>
    </xf>
    <xf numFmtId="0" fontId="0" fillId="0" borderId="0" xfId="0"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167" fontId="18" fillId="0" borderId="2" xfId="0" applyNumberFormat="1" applyFont="1" applyBorder="1" applyAlignment="1">
      <alignment horizontal="center" vertical="center" wrapText="1"/>
    </xf>
    <xf numFmtId="167" fontId="18" fillId="0" borderId="7" xfId="0" applyNumberFormat="1" applyFont="1" applyBorder="1" applyAlignment="1">
      <alignment horizontal="center" vertical="center" wrapText="1"/>
    </xf>
    <xf numFmtId="167"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0" fontId="16" fillId="0" borderId="0" xfId="0" applyFont="1" applyAlignment="1">
      <alignment horizontal="center" vertical="center"/>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1" fillId="0" borderId="1" xfId="0" applyFont="1" applyBorder="1" applyAlignment="1">
      <alignment horizontal="left" vertical="center"/>
    </xf>
    <xf numFmtId="0" fontId="20" fillId="3" borderId="1" xfId="0" applyFont="1" applyFill="1" applyBorder="1" applyAlignment="1">
      <alignment horizontal="center"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6" fillId="2" borderId="0" xfId="0" applyFont="1" applyFill="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5" fillId="2" borderId="1" xfId="3" applyFont="1" applyFill="1" applyBorder="1" applyAlignment="1">
      <alignment horizontal="center" wrapText="1"/>
    </xf>
    <xf numFmtId="0" fontId="19" fillId="0" borderId="1" xfId="0" applyFont="1" applyBorder="1" applyAlignment="1">
      <alignment horizontal="left" vertical="center" wrapText="1"/>
    </xf>
    <xf numFmtId="0" fontId="19" fillId="2" borderId="1"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1" fillId="0" borderId="0" xfId="0" applyFont="1" applyAlignment="1">
      <alignment horizontal="justify" vertical="justify" wrapText="1"/>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1" fillId="0" borderId="0" xfId="0" applyFont="1" applyAlignment="1">
      <alignment horizontal="justify" vertical="center" wrapText="1"/>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5" fontId="15" fillId="0" borderId="2" xfId="2" applyNumberFormat="1" applyFont="1" applyBorder="1" applyAlignment="1">
      <alignment horizontal="center" vertical="center" wrapText="1"/>
    </xf>
    <xf numFmtId="165"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7" fillId="0" borderId="0" xfId="0" applyFont="1" applyAlignment="1">
      <alignment horizontal="left"/>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1" fillId="2" borderId="0" xfId="0" applyFont="1" applyFill="1" applyAlignment="1">
      <alignment horizontal="center" vertical="center" wrapText="1"/>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0" fillId="0" borderId="1" xfId="0" applyBorder="1" applyAlignment="1">
      <alignment horizontal="left" vertical="center"/>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6" fillId="0" borderId="0" xfId="0" applyFont="1" applyAlignment="1">
      <alignment horizontal="justify" vertical="center" wrapText="1"/>
    </xf>
    <xf numFmtId="0" fontId="16" fillId="0" borderId="0" xfId="0" applyFont="1" applyAlignment="1">
      <alignment horizontal="justify" vertical="top" wrapText="1"/>
    </xf>
    <xf numFmtId="0" fontId="0" fillId="0" borderId="8" xfId="0" applyBorder="1" applyAlignment="1">
      <alignment horizontal="center" vertical="center"/>
    </xf>
    <xf numFmtId="0" fontId="0" fillId="0" borderId="9" xfId="0" applyBorder="1" applyAlignment="1">
      <alignment horizontal="center" vertical="center"/>
    </xf>
    <xf numFmtId="167" fontId="18" fillId="0" borderId="2" xfId="0" applyNumberFormat="1" applyFont="1" applyBorder="1" applyAlignment="1">
      <alignment horizontal="right" vertical="center" wrapText="1"/>
    </xf>
    <xf numFmtId="167" fontId="18" fillId="0" borderId="7" xfId="0" applyNumberFormat="1" applyFont="1" applyBorder="1" applyAlignment="1">
      <alignment horizontal="right" vertical="center" wrapText="1"/>
    </xf>
    <xf numFmtId="0" fontId="19" fillId="15" borderId="1"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15"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1" xfId="0" applyFont="1" applyBorder="1" applyAlignment="1">
      <alignment horizontal="right"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1" fillId="0" borderId="0" xfId="0" applyFont="1" applyAlignment="1" applyProtection="1">
      <alignment horizontal="center" vertical="center" wrapText="1"/>
      <protection locked="0"/>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21" fillId="2" borderId="0" xfId="0" applyFont="1" applyFill="1" applyAlignment="1">
      <alignment horizontal="center" vertical="center" wrapText="1"/>
    </xf>
    <xf numFmtId="0" fontId="21" fillId="0" borderId="0" xfId="0" applyFont="1" applyAlignment="1">
      <alignment horizontal="left" vertical="center" wrapText="1"/>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7" fontId="19" fillId="2" borderId="1" xfId="0" applyNumberFormat="1" applyFont="1" applyFill="1" applyBorder="1" applyAlignment="1">
      <alignment horizontal="right"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19"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39" fillId="0" borderId="1" xfId="0" applyFont="1" applyBorder="1" applyAlignment="1">
      <alignment horizontal="left" vertical="center" wrapText="1"/>
    </xf>
    <xf numFmtId="0" fontId="15" fillId="0" borderId="2"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 xfId="0" applyFont="1" applyBorder="1" applyAlignment="1">
      <alignment horizontal="justify" vertical="center" wrapText="1"/>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169" fontId="11" fillId="13" borderId="1" xfId="6" applyNumberFormat="1" applyFont="1" applyFill="1" applyBorder="1" applyAlignment="1">
      <alignment horizontal="left" vertical="center"/>
    </xf>
    <xf numFmtId="0" fontId="18" fillId="13" borderId="1" xfId="0" applyFont="1" applyFill="1" applyBorder="1" applyAlignment="1">
      <alignment horizontal="center" vertical="center" wrapText="1"/>
    </xf>
    <xf numFmtId="0" fontId="2" fillId="0" borderId="1" xfId="0" applyFont="1" applyBorder="1" applyAlignment="1">
      <alignment horizontal="left" vertical="center"/>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0" fontId="26" fillId="2" borderId="1" xfId="3" applyFont="1" applyFill="1" applyBorder="1" applyAlignment="1">
      <alignment horizont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165" fontId="26" fillId="0" borderId="2" xfId="2" applyNumberFormat="1" applyFont="1" applyBorder="1" applyAlignment="1">
      <alignment horizontal="center" vertical="center" wrapText="1"/>
    </xf>
    <xf numFmtId="165"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2" fillId="0" borderId="0" xfId="0" applyFont="1" applyAlignment="1">
      <alignment horizontal="justify"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5" fillId="0" borderId="0" xfId="0" applyFont="1" applyAlignment="1">
      <alignment horizontal="left"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0" fontId="16" fillId="0" borderId="0" xfId="0" applyFont="1" applyAlignment="1">
      <alignment horizontal="center" vertical="center" wrapText="1"/>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44" fontId="11" fillId="0" borderId="0" xfId="0" applyNumberFormat="1" applyFont="1" applyAlignment="1">
      <alignment horizontal="center" vertical="center" wrapText="1"/>
    </xf>
    <xf numFmtId="0" fontId="11" fillId="13" borderId="1" xfId="2" applyFont="1" applyFill="1" applyBorder="1" applyAlignment="1">
      <alignment horizontal="justify" vertical="center" wrapText="1"/>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justify" wrapText="1"/>
      <protection locked="0"/>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44" fontId="18" fillId="0" borderId="1" xfId="6" applyFont="1" applyFill="1" applyBorder="1" applyAlignment="1">
      <alignment horizontal="center" vertical="center" wrapText="1"/>
    </xf>
    <xf numFmtId="0" fontId="44" fillId="0" borderId="0" xfId="0" applyFont="1" applyAlignment="1" applyProtection="1">
      <alignment horizontal="center" vertical="center" wrapText="1"/>
      <protection locked="0"/>
    </xf>
    <xf numFmtId="166" fontId="15" fillId="0" borderId="2" xfId="6" applyNumberFormat="1" applyFont="1" applyFill="1" applyBorder="1" applyAlignment="1" applyProtection="1">
      <alignment horizontal="center" vertical="center" wrapText="1"/>
      <protection locked="0"/>
    </xf>
    <xf numFmtId="166" fontId="15" fillId="0" borderId="3" xfId="6" applyNumberFormat="1" applyFont="1" applyFill="1" applyBorder="1" applyAlignment="1" applyProtection="1">
      <alignment horizontal="center" vertical="center" wrapText="1"/>
      <protection locked="0"/>
    </xf>
    <xf numFmtId="166" fontId="15" fillId="0" borderId="7" xfId="6" applyNumberFormat="1" applyFont="1" applyFill="1" applyBorder="1" applyAlignment="1" applyProtection="1">
      <alignment horizontal="center" vertical="center" wrapText="1"/>
      <protection locked="0"/>
    </xf>
    <xf numFmtId="0" fontId="19" fillId="0" borderId="15" xfId="0" applyFont="1" applyBorder="1" applyAlignment="1">
      <alignment horizontal="left" vertical="center" wrapText="1"/>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left" vertical="center" wrapText="1"/>
    </xf>
    <xf numFmtId="0" fontId="25" fillId="0" borderId="0" xfId="0" applyFont="1" applyAlignment="1">
      <alignment horizontal="justify" vertical="top" wrapText="1"/>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24" fillId="0" borderId="0" xfId="2" applyFont="1" applyAlignment="1">
      <alignment horizontal="justify" vertical="center" wrapText="1"/>
    </xf>
    <xf numFmtId="0" fontId="16" fillId="0" borderId="0" xfId="0" applyFont="1" applyAlignment="1">
      <alignment horizontal="center"/>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3"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6" fillId="2" borderId="15"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9"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0" fontId="35" fillId="5" borderId="15" xfId="0" applyFont="1" applyFill="1" applyBorder="1" applyAlignment="1">
      <alignment horizontal="center" vertical="center"/>
    </xf>
    <xf numFmtId="0" fontId="24" fillId="2" borderId="1" xfId="0" applyFont="1" applyFill="1" applyBorder="1" applyAlignment="1">
      <alignment horizontal="left" vertical="center"/>
    </xf>
    <xf numFmtId="0" fontId="35" fillId="5" borderId="1" xfId="0" applyFont="1" applyFill="1" applyBorder="1" applyAlignment="1">
      <alignment horizontal="center" vertical="center" wrapText="1"/>
    </xf>
    <xf numFmtId="0" fontId="35" fillId="0" borderId="0" xfId="0" applyFont="1" applyAlignment="1">
      <alignment horizontal="left" vertical="center" wrapText="1"/>
    </xf>
    <xf numFmtId="0" fontId="24" fillId="0" borderId="0" xfId="0" applyFont="1" applyAlignment="1">
      <alignment horizontal="left" vertical="center" wrapText="1"/>
    </xf>
    <xf numFmtId="0" fontId="36" fillId="0" borderId="5" xfId="0" applyFont="1" applyBorder="1" applyAlignment="1">
      <alignment horizontal="center" vertical="center"/>
    </xf>
    <xf numFmtId="0" fontId="35" fillId="17" borderId="2" xfId="0" applyFont="1" applyFill="1" applyBorder="1" applyAlignment="1">
      <alignment horizontal="center" vertical="center"/>
    </xf>
    <xf numFmtId="0" fontId="35" fillId="17" borderId="3" xfId="0" applyFont="1" applyFill="1" applyBorder="1" applyAlignment="1">
      <alignment horizontal="center" vertical="center"/>
    </xf>
    <xf numFmtId="0" fontId="36" fillId="0" borderId="0" xfId="0" applyFont="1" applyAlignment="1">
      <alignment horizontal="justify" vertical="center" wrapText="1"/>
    </xf>
    <xf numFmtId="0" fontId="36" fillId="0" borderId="0" xfId="0" applyFont="1" applyAlignment="1">
      <alignment horizontal="center" vertical="center"/>
    </xf>
    <xf numFmtId="0" fontId="35" fillId="0" borderId="0" xfId="0" applyFont="1" applyAlignment="1">
      <alignment horizontal="center" vertical="center"/>
    </xf>
  </cellXfs>
  <cellStyles count="25">
    <cellStyle name="Currency" xfId="16"/>
    <cellStyle name="Estilo 1" xfId="3"/>
    <cellStyle name="Estilo 1 2" xfId="15"/>
    <cellStyle name="Hipervínculo" xfId="4" builtinId="8"/>
    <cellStyle name="Millares" xfId="1" builtinId="3"/>
    <cellStyle name="Millares 16" xfId="12"/>
    <cellStyle name="Millares 2" xfId="14"/>
    <cellStyle name="Millares 2 2" xfId="21"/>
    <cellStyle name="Millares 2 3" xfId="17"/>
    <cellStyle name="Millares 3" xfId="22"/>
    <cellStyle name="Millares 6" xfId="5"/>
    <cellStyle name="Moneda" xfId="6" builtinId="4"/>
    <cellStyle name="Moneda [0]" xfId="11" builtinId="7"/>
    <cellStyle name="Moneda [0] 2" xfId="23"/>
    <cellStyle name="Moneda [0] 3" xfId="19"/>
    <cellStyle name="Normal" xfId="0" builtinId="0"/>
    <cellStyle name="Normal 2" xfId="24"/>
    <cellStyle name="Normal 2 2" xfId="2"/>
    <cellStyle name="Normal 2 4" xfId="13"/>
    <cellStyle name="Normal 2 4 2" xfId="20"/>
    <cellStyle name="Normal 4 2" xfId="18"/>
    <cellStyle name="Normal 6" xfId="9"/>
    <cellStyle name="Normal 6 2" xfId="8"/>
    <cellStyle name="Normal 7 2" xfId="7"/>
    <cellStyle name="Porcentaje" xfId="10"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1166133</xdr:colOff>
      <xdr:row>2</xdr:row>
      <xdr:rowOff>2262</xdr:rowOff>
    </xdr:from>
    <xdr:to>
      <xdr:col>5</xdr:col>
      <xdr:colOff>238126</xdr:colOff>
      <xdr:row>3</xdr:row>
      <xdr:rowOff>384365</xdr:rowOff>
    </xdr:to>
    <xdr:pic>
      <xdr:nvPicPr>
        <xdr:cNvPr id="7" name="Imagen 4">
          <a:extLst>
            <a:ext uri="{FF2B5EF4-FFF2-40B4-BE49-F238E27FC236}">
              <a16:creationId xmlns="" xmlns:a16="http://schemas.microsoft.com/office/drawing/2014/main" id="{00000000-0008-0000-0200-000007000000}"/>
            </a:ext>
          </a:extLst>
        </xdr:cNvPr>
        <xdr:cNvPicPr>
          <a:picLocks noChangeAspect="1"/>
        </xdr:cNvPicPr>
      </xdr:nvPicPr>
      <xdr:blipFill>
        <a:blip xmlns:r="http://schemas.openxmlformats.org/officeDocument/2006/relationships" r:embed="rId1"/>
        <a:stretch>
          <a:fillRect/>
        </a:stretch>
      </xdr:blipFill>
      <xdr:spPr>
        <a:xfrm>
          <a:off x="5153026" y="383262"/>
          <a:ext cx="704850" cy="735889"/>
        </a:xfrm>
        <a:prstGeom prst="rect">
          <a:avLst/>
        </a:prstGeom>
      </xdr:spPr>
    </xdr:pic>
    <xdr:clientData/>
  </xdr:twoCellAnchor>
  <xdr:oneCellAnchor>
    <xdr:from>
      <xdr:col>2</xdr:col>
      <xdr:colOff>0</xdr:colOff>
      <xdr:row>183</xdr:row>
      <xdr:rowOff>0</xdr:rowOff>
    </xdr:from>
    <xdr:ext cx="304800" cy="304800"/>
    <xdr:sp macro="" textlink="">
      <xdr:nvSpPr>
        <xdr:cNvPr id="2" name="AutoShape 1" descr="Cámara número de inventario 3440">
          <a:extLst>
            <a:ext uri="{FF2B5EF4-FFF2-40B4-BE49-F238E27FC236}">
              <a16:creationId xmlns="" xmlns:a16="http://schemas.microsoft.com/office/drawing/2014/main" id="{ECFE9F89-521A-4679-ADF7-451160DFCF88}"/>
            </a:ext>
          </a:extLst>
        </xdr:cNvPr>
        <xdr:cNvSpPr>
          <a:spLocks noChangeAspect="1" noChangeArrowheads="1"/>
        </xdr:cNvSpPr>
      </xdr:nvSpPr>
      <xdr:spPr bwMode="auto">
        <a:xfrm>
          <a:off x="1362075" y="20935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4" name="AutoShape 1" descr="Cámara número de inventario 3440">
          <a:extLst>
            <a:ext uri="{FF2B5EF4-FFF2-40B4-BE49-F238E27FC236}">
              <a16:creationId xmlns="" xmlns:a16="http://schemas.microsoft.com/office/drawing/2014/main" id="{A8E09DA6-1D6D-4187-A0FD-49F1CD1582F2}"/>
            </a:ext>
          </a:extLst>
        </xdr:cNvPr>
        <xdr:cNvSpPr>
          <a:spLocks noChangeAspect="1" noChangeArrowheads="1"/>
        </xdr:cNvSpPr>
      </xdr:nvSpPr>
      <xdr:spPr bwMode="auto">
        <a:xfrm>
          <a:off x="1362075" y="2059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5" name="AutoShape 1" descr="Cámara número de inventario 3440">
          <a:extLst>
            <a:ext uri="{FF2B5EF4-FFF2-40B4-BE49-F238E27FC236}">
              <a16:creationId xmlns="" xmlns:a16="http://schemas.microsoft.com/office/drawing/2014/main" id="{13FF9770-C850-4AC5-871B-A8540D884AE4}"/>
            </a:ext>
          </a:extLst>
        </xdr:cNvPr>
        <xdr:cNvSpPr>
          <a:spLocks noChangeAspect="1" noChangeArrowheads="1"/>
        </xdr:cNvSpPr>
      </xdr:nvSpPr>
      <xdr:spPr bwMode="auto">
        <a:xfrm>
          <a:off x="1362075" y="2470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6" name="AutoShape 1" descr="Cámara número de inventario 3440">
          <a:extLst>
            <a:ext uri="{FF2B5EF4-FFF2-40B4-BE49-F238E27FC236}">
              <a16:creationId xmlns="" xmlns:a16="http://schemas.microsoft.com/office/drawing/2014/main" id="{30E346BB-0992-487D-93F0-47E4D16942BB}"/>
            </a:ext>
          </a:extLst>
        </xdr:cNvPr>
        <xdr:cNvSpPr>
          <a:spLocks noChangeAspect="1" noChangeArrowheads="1"/>
        </xdr:cNvSpPr>
      </xdr:nvSpPr>
      <xdr:spPr bwMode="auto">
        <a:xfrm>
          <a:off x="1362075" y="2436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9" name="AutoShape 1" descr="Cámara número de inventario 3440">
          <a:extLst>
            <a:ext uri="{FF2B5EF4-FFF2-40B4-BE49-F238E27FC236}">
              <a16:creationId xmlns="" xmlns:a16="http://schemas.microsoft.com/office/drawing/2014/main" id="{86FBD5BA-117F-4272-B46F-46292B3832D6}"/>
            </a:ext>
          </a:extLst>
        </xdr:cNvPr>
        <xdr:cNvSpPr>
          <a:spLocks noChangeAspect="1" noChangeArrowheads="1"/>
        </xdr:cNvSpPr>
      </xdr:nvSpPr>
      <xdr:spPr bwMode="auto">
        <a:xfrm>
          <a:off x="1362075" y="3795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0" name="AutoShape 1" descr="Cámara número de inventario 3440">
          <a:extLst>
            <a:ext uri="{FF2B5EF4-FFF2-40B4-BE49-F238E27FC236}">
              <a16:creationId xmlns="" xmlns:a16="http://schemas.microsoft.com/office/drawing/2014/main" id="{89A9AABA-345C-4B08-8114-CBCD132CAEB1}"/>
            </a:ext>
          </a:extLst>
        </xdr:cNvPr>
        <xdr:cNvSpPr>
          <a:spLocks noChangeAspect="1" noChangeArrowheads="1"/>
        </xdr:cNvSpPr>
      </xdr:nvSpPr>
      <xdr:spPr bwMode="auto">
        <a:xfrm>
          <a:off x="1362075" y="3755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1" name="AutoShape 1" descr="Cámara número de inventario 3440">
          <a:extLst>
            <a:ext uri="{FF2B5EF4-FFF2-40B4-BE49-F238E27FC236}">
              <a16:creationId xmlns="" xmlns:a16="http://schemas.microsoft.com/office/drawing/2014/main" id="{FC518DCC-5DA5-4BCB-A3E6-E921C66A3F0E}"/>
            </a:ext>
          </a:extLst>
        </xdr:cNvPr>
        <xdr:cNvSpPr>
          <a:spLocks noChangeAspect="1" noChangeArrowheads="1"/>
        </xdr:cNvSpPr>
      </xdr:nvSpPr>
      <xdr:spPr bwMode="auto">
        <a:xfrm>
          <a:off x="1362075" y="5582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2" name="AutoShape 1" descr="Cámara número de inventario 3440">
          <a:extLst>
            <a:ext uri="{FF2B5EF4-FFF2-40B4-BE49-F238E27FC236}">
              <a16:creationId xmlns="" xmlns:a16="http://schemas.microsoft.com/office/drawing/2014/main" id="{0CC01C7C-7AEA-4746-A8C8-78596F8498D0}"/>
            </a:ext>
          </a:extLst>
        </xdr:cNvPr>
        <xdr:cNvSpPr>
          <a:spLocks noChangeAspect="1" noChangeArrowheads="1"/>
        </xdr:cNvSpPr>
      </xdr:nvSpPr>
      <xdr:spPr bwMode="auto">
        <a:xfrm>
          <a:off x="1362075" y="5441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3" name="AutoShape 1" descr="Cámara número de inventario 3440">
          <a:extLst>
            <a:ext uri="{FF2B5EF4-FFF2-40B4-BE49-F238E27FC236}">
              <a16:creationId xmlns="" xmlns:a16="http://schemas.microsoft.com/office/drawing/2014/main" id="{154B5B29-EF4D-48B6-B060-66F0407B50D7}"/>
            </a:ext>
          </a:extLst>
        </xdr:cNvPr>
        <xdr:cNvSpPr>
          <a:spLocks noChangeAspect="1" noChangeArrowheads="1"/>
        </xdr:cNvSpPr>
      </xdr:nvSpPr>
      <xdr:spPr bwMode="auto">
        <a:xfrm>
          <a:off x="1362075" y="5512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4" name="AutoShape 1" descr="Cámara número de inventario 3440">
          <a:extLst>
            <a:ext uri="{FF2B5EF4-FFF2-40B4-BE49-F238E27FC236}">
              <a16:creationId xmlns="" xmlns:a16="http://schemas.microsoft.com/office/drawing/2014/main" id="{35D500B2-8CD4-4C06-8783-2CED8AA6CB18}"/>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5" name="AutoShape 1" descr="Cámara número de inventario 3440">
          <a:extLst>
            <a:ext uri="{FF2B5EF4-FFF2-40B4-BE49-F238E27FC236}">
              <a16:creationId xmlns="" xmlns:a16="http://schemas.microsoft.com/office/drawing/2014/main" id="{9870C00C-9285-4BCE-A3AE-E503C06B226C}"/>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6" name="AutoShape 1" descr="Cámara número de inventario 3440">
          <a:extLst>
            <a:ext uri="{FF2B5EF4-FFF2-40B4-BE49-F238E27FC236}">
              <a16:creationId xmlns="" xmlns:a16="http://schemas.microsoft.com/office/drawing/2014/main" id="{2D2E0853-0905-43A5-B387-6B4F6C5C41FB}"/>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7" name="AutoShape 1" descr="Cámara número de inventario 3440">
          <a:extLst>
            <a:ext uri="{FF2B5EF4-FFF2-40B4-BE49-F238E27FC236}">
              <a16:creationId xmlns="" xmlns:a16="http://schemas.microsoft.com/office/drawing/2014/main" id="{8E2041FF-E4E1-468A-9C19-6448DBC4E4D5}"/>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8" name="AutoShape 1" descr="Cámara número de inventario 3440">
          <a:extLst>
            <a:ext uri="{FF2B5EF4-FFF2-40B4-BE49-F238E27FC236}">
              <a16:creationId xmlns="" xmlns:a16="http://schemas.microsoft.com/office/drawing/2014/main" id="{F299553E-77DE-49B9-8AE8-A94D11FD8307}"/>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19" name="AutoShape 1" descr="Cámara número de inventario 3440">
          <a:extLst>
            <a:ext uri="{FF2B5EF4-FFF2-40B4-BE49-F238E27FC236}">
              <a16:creationId xmlns="" xmlns:a16="http://schemas.microsoft.com/office/drawing/2014/main" id="{561365CA-D633-4636-9D9F-2E508D0672A8}"/>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0" name="AutoShape 1" descr="Cámara número de inventario 3440">
          <a:extLst>
            <a:ext uri="{FF2B5EF4-FFF2-40B4-BE49-F238E27FC236}">
              <a16:creationId xmlns="" xmlns:a16="http://schemas.microsoft.com/office/drawing/2014/main" id="{B4EC04A2-7DEE-418C-932F-91D337255B8D}"/>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1" name="AutoShape 1" descr="Cámara número de inventario 3440">
          <a:extLst>
            <a:ext uri="{FF2B5EF4-FFF2-40B4-BE49-F238E27FC236}">
              <a16:creationId xmlns="" xmlns:a16="http://schemas.microsoft.com/office/drawing/2014/main" id="{18E994D6-75E4-4E2B-AAB9-D6492F7337FA}"/>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2" name="AutoShape 1" descr="Cámara número de inventario 3440">
          <a:extLst>
            <a:ext uri="{FF2B5EF4-FFF2-40B4-BE49-F238E27FC236}">
              <a16:creationId xmlns="" xmlns:a16="http://schemas.microsoft.com/office/drawing/2014/main" id="{72B74837-1639-4C0C-9915-18201500CEEC}"/>
            </a:ext>
          </a:extLst>
        </xdr:cNvPr>
        <xdr:cNvSpPr>
          <a:spLocks noChangeAspect="1" noChangeArrowheads="1"/>
        </xdr:cNvSpPr>
      </xdr:nvSpPr>
      <xdr:spPr bwMode="auto">
        <a:xfrm>
          <a:off x="1402080" y="5016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3" name="AutoShape 1" descr="Cámara número de inventario 3440">
          <a:extLst>
            <a:ext uri="{FF2B5EF4-FFF2-40B4-BE49-F238E27FC236}">
              <a16:creationId xmlns="" xmlns:a16="http://schemas.microsoft.com/office/drawing/2014/main" id="{B7717A80-95B4-4A2C-815A-02843437E449}"/>
            </a:ext>
          </a:extLst>
        </xdr:cNvPr>
        <xdr:cNvSpPr>
          <a:spLocks noChangeAspect="1" noChangeArrowheads="1"/>
        </xdr:cNvSpPr>
      </xdr:nvSpPr>
      <xdr:spPr bwMode="auto">
        <a:xfrm>
          <a:off x="784860" y="123459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4" name="AutoShape 1" descr="Cámara número de inventario 3440">
          <a:extLst>
            <a:ext uri="{FF2B5EF4-FFF2-40B4-BE49-F238E27FC236}">
              <a16:creationId xmlns="" xmlns:a16="http://schemas.microsoft.com/office/drawing/2014/main" id="{6C505814-5FF5-4EB9-B32A-9EC5F2888C9B}"/>
            </a:ext>
          </a:extLst>
        </xdr:cNvPr>
        <xdr:cNvSpPr>
          <a:spLocks noChangeAspect="1" noChangeArrowheads="1"/>
        </xdr:cNvSpPr>
      </xdr:nvSpPr>
      <xdr:spPr bwMode="auto">
        <a:xfrm>
          <a:off x="784860" y="123459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0</xdr:rowOff>
    </xdr:from>
    <xdr:ext cx="304800" cy="304800"/>
    <xdr:sp macro="" textlink="">
      <xdr:nvSpPr>
        <xdr:cNvPr id="25" name="AutoShape 1" descr="Cámara número de inventario 3440">
          <a:extLst>
            <a:ext uri="{FF2B5EF4-FFF2-40B4-BE49-F238E27FC236}">
              <a16:creationId xmlns="" xmlns:a16="http://schemas.microsoft.com/office/drawing/2014/main" id="{4C725A9F-BFA8-481E-8F24-DD53CC76C14D}"/>
            </a:ext>
          </a:extLst>
        </xdr:cNvPr>
        <xdr:cNvSpPr>
          <a:spLocks noChangeAspect="1" noChangeArrowheads="1"/>
        </xdr:cNvSpPr>
      </xdr:nvSpPr>
      <xdr:spPr bwMode="auto">
        <a:xfrm>
          <a:off x="784860" y="123459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T1068"/>
  <sheetViews>
    <sheetView view="pageBreakPreview" topLeftCell="A627" zoomScale="90" zoomScaleNormal="90" zoomScaleSheetLayoutView="90" workbookViewId="0">
      <selection activeCell="A1055" sqref="A1055:XFD1070"/>
    </sheetView>
  </sheetViews>
  <sheetFormatPr baseColWidth="10" defaultColWidth="10.7109375" defaultRowHeight="15"/>
  <cols>
    <col min="1" max="1" width="5.7109375" customWidth="1"/>
    <col min="2" max="2" width="12.5703125" customWidth="1"/>
    <col min="3" max="3" width="34.7109375" customWidth="1"/>
    <col min="4" max="4" width="11.7109375" customWidth="1"/>
    <col min="5" max="5" width="17.42578125" customWidth="1"/>
    <col min="6" max="6" width="13" customWidth="1"/>
    <col min="7" max="7" width="14.28515625" customWidth="1"/>
    <col min="8" max="8" width="17.28515625" customWidth="1"/>
    <col min="9" max="9" width="18.42578125" customWidth="1"/>
    <col min="10" max="10" width="26.7109375" customWidth="1"/>
    <col min="11" max="11" width="19.7109375" customWidth="1"/>
    <col min="12" max="12" width="22.42578125" hidden="1" customWidth="1"/>
    <col min="13" max="13" width="38.28515625" customWidth="1"/>
    <col min="14" max="14" width="34.7109375" customWidth="1"/>
    <col min="15" max="15" width="16.42578125" bestFit="1" customWidth="1"/>
    <col min="16" max="16" width="17.5703125" bestFit="1" customWidth="1"/>
    <col min="17" max="17" width="32.7109375" customWidth="1"/>
  </cols>
  <sheetData>
    <row r="1" spans="1:10">
      <c r="A1" s="487" t="s">
        <v>0</v>
      </c>
      <c r="B1" s="487"/>
      <c r="C1" s="487"/>
      <c r="D1" s="487"/>
      <c r="E1" s="487"/>
      <c r="F1" s="487"/>
      <c r="G1" s="487"/>
      <c r="H1" s="487"/>
      <c r="I1" s="487"/>
      <c r="J1" s="487"/>
    </row>
    <row r="2" spans="1:10">
      <c r="A2" s="487" t="s">
        <v>1</v>
      </c>
      <c r="B2" s="487"/>
      <c r="C2" s="487"/>
      <c r="D2" s="487"/>
      <c r="E2" s="487"/>
      <c r="F2" s="487"/>
      <c r="G2" s="487"/>
      <c r="H2" s="487"/>
      <c r="I2" s="487"/>
      <c r="J2" s="487"/>
    </row>
    <row r="3" spans="1:10">
      <c r="A3" s="487"/>
      <c r="B3" s="487"/>
      <c r="C3" s="487"/>
      <c r="D3" s="487"/>
      <c r="E3" s="487"/>
      <c r="F3" s="487"/>
      <c r="G3" s="487"/>
      <c r="H3" s="487"/>
      <c r="I3" s="5"/>
      <c r="J3" s="5"/>
    </row>
    <row r="4" spans="1:10">
      <c r="A4" s="6"/>
      <c r="B4" s="6"/>
      <c r="C4" s="6"/>
      <c r="D4" s="6"/>
      <c r="E4" s="6"/>
      <c r="F4" s="6"/>
      <c r="G4" s="7"/>
      <c r="H4" s="7"/>
      <c r="I4" s="5"/>
      <c r="J4" s="5"/>
    </row>
    <row r="5" spans="1:10">
      <c r="A5" s="6"/>
      <c r="B5" s="6"/>
      <c r="C5" s="6"/>
      <c r="D5" s="6"/>
      <c r="E5" s="6"/>
      <c r="F5" s="6"/>
      <c r="G5" s="7"/>
      <c r="H5" s="7"/>
      <c r="I5" s="5"/>
      <c r="J5" s="5"/>
    </row>
    <row r="6" spans="1:10">
      <c r="A6" s="450" t="s">
        <v>55</v>
      </c>
      <c r="B6" s="450"/>
      <c r="C6" s="450"/>
      <c r="D6" s="450"/>
      <c r="E6" s="450"/>
      <c r="F6" s="450"/>
      <c r="G6" s="450"/>
      <c r="H6" s="450"/>
      <c r="I6" s="450"/>
      <c r="J6" s="450"/>
    </row>
    <row r="7" spans="1:10">
      <c r="A7" s="450" t="s">
        <v>56</v>
      </c>
      <c r="B7" s="450"/>
      <c r="C7" s="450"/>
      <c r="D7" s="450"/>
      <c r="E7" s="450"/>
      <c r="F7" s="450"/>
      <c r="G7" s="450"/>
      <c r="H7" s="450"/>
      <c r="I7" s="450"/>
      <c r="J7" s="450"/>
    </row>
    <row r="8" spans="1:10">
      <c r="A8" s="450" t="s">
        <v>57</v>
      </c>
      <c r="B8" s="450"/>
      <c r="C8" s="450"/>
      <c r="D8" s="450"/>
      <c r="E8" s="450"/>
      <c r="F8" s="450"/>
      <c r="G8" s="450"/>
      <c r="H8" s="450"/>
      <c r="I8" s="450"/>
      <c r="J8" s="450"/>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493" t="s">
        <v>61</v>
      </c>
      <c r="B16" s="493"/>
      <c r="C16" s="493"/>
      <c r="D16" s="493"/>
      <c r="E16" s="493"/>
      <c r="F16" s="493"/>
      <c r="G16" s="493"/>
      <c r="H16" s="493"/>
      <c r="I16" s="493"/>
      <c r="J16" s="493"/>
    </row>
    <row r="17" spans="1:10">
      <c r="A17" s="10"/>
      <c r="B17" s="10"/>
      <c r="C17" s="10"/>
      <c r="D17" s="10"/>
      <c r="E17" s="10"/>
      <c r="F17" s="10"/>
      <c r="G17" s="10"/>
      <c r="H17" s="10"/>
      <c r="I17" s="5"/>
      <c r="J17" s="5"/>
    </row>
    <row r="18" spans="1:10" ht="15.75" customHeight="1">
      <c r="A18" s="495" t="s">
        <v>2</v>
      </c>
      <c r="B18" s="495"/>
      <c r="C18" s="495"/>
      <c r="D18" s="495"/>
      <c r="E18" s="495"/>
      <c r="F18" s="495"/>
      <c r="G18" s="495"/>
      <c r="H18" s="495"/>
      <c r="I18" s="495"/>
      <c r="J18" s="495"/>
    </row>
    <row r="19" spans="1:10" ht="10.5" customHeight="1">
      <c r="A19" s="10"/>
      <c r="B19" s="10"/>
      <c r="C19" s="10"/>
      <c r="D19" s="10"/>
      <c r="E19" s="10"/>
      <c r="F19" s="10"/>
      <c r="G19" s="10"/>
      <c r="H19" s="10"/>
      <c r="I19" s="5"/>
      <c r="J19" s="5"/>
    </row>
    <row r="20" spans="1:10" ht="89.25" customHeight="1">
      <c r="A20" s="496" t="s">
        <v>443</v>
      </c>
      <c r="B20" s="496"/>
      <c r="C20" s="496"/>
      <c r="D20" s="496"/>
      <c r="E20" s="496"/>
      <c r="F20" s="496"/>
      <c r="G20" s="496"/>
      <c r="H20" s="496"/>
      <c r="I20" s="496"/>
      <c r="J20" s="496"/>
    </row>
    <row r="21" spans="1:10">
      <c r="A21" s="10"/>
      <c r="B21" s="10"/>
      <c r="C21" s="10"/>
      <c r="D21" s="10"/>
      <c r="E21" s="10"/>
      <c r="F21" s="10"/>
      <c r="G21" s="10"/>
      <c r="H21" s="10"/>
      <c r="I21" s="5"/>
      <c r="J21" s="5"/>
    </row>
    <row r="22" spans="1:10">
      <c r="A22" s="492" t="s">
        <v>3</v>
      </c>
      <c r="B22" s="492"/>
      <c r="C22" s="492"/>
      <c r="D22" s="492"/>
      <c r="E22" s="492"/>
      <c r="F22" s="492"/>
      <c r="G22" s="492"/>
      <c r="H22" s="492"/>
      <c r="I22" s="5"/>
      <c r="J22" s="5"/>
    </row>
    <row r="23" spans="1:10" ht="10.5" customHeight="1">
      <c r="A23" s="10"/>
      <c r="B23" s="10"/>
      <c r="C23" s="10"/>
      <c r="D23" s="10"/>
      <c r="E23" s="10"/>
      <c r="F23" s="10"/>
      <c r="G23" s="10"/>
      <c r="H23" s="10"/>
      <c r="I23" s="5"/>
      <c r="J23" s="5"/>
    </row>
    <row r="24" spans="1:10" ht="80.25" customHeight="1">
      <c r="A24" s="486" t="s">
        <v>62</v>
      </c>
      <c r="B24" s="486"/>
      <c r="C24" s="486"/>
      <c r="D24" s="486"/>
      <c r="E24" s="486"/>
      <c r="F24" s="486"/>
      <c r="G24" s="486"/>
      <c r="H24" s="486"/>
      <c r="I24" s="486"/>
      <c r="J24" s="486"/>
    </row>
    <row r="25" spans="1:10">
      <c r="A25" s="10"/>
      <c r="B25" s="10"/>
      <c r="C25" s="10"/>
      <c r="D25" s="10"/>
      <c r="E25" s="10"/>
      <c r="F25" s="10"/>
      <c r="G25" s="10"/>
      <c r="H25" s="10"/>
      <c r="I25" s="5"/>
      <c r="J25" s="5"/>
    </row>
    <row r="26" spans="1:10">
      <c r="A26" s="492" t="s">
        <v>4</v>
      </c>
      <c r="B26" s="492"/>
      <c r="C26" s="492"/>
      <c r="D26" s="492"/>
      <c r="E26" s="492"/>
      <c r="F26" s="492"/>
      <c r="G26" s="492"/>
      <c r="H26" s="492"/>
      <c r="I26" s="5"/>
      <c r="J26" s="5"/>
    </row>
    <row r="27" spans="1:10">
      <c r="A27" s="11"/>
      <c r="B27" s="11"/>
      <c r="C27" s="11"/>
      <c r="D27" s="11"/>
      <c r="E27" s="11"/>
      <c r="F27" s="11"/>
      <c r="G27" s="11"/>
      <c r="H27" s="11"/>
      <c r="I27" s="5"/>
      <c r="J27" s="5"/>
    </row>
    <row r="28" spans="1:10">
      <c r="A28" s="491" t="s">
        <v>5</v>
      </c>
      <c r="B28" s="491"/>
      <c r="C28" s="491"/>
      <c r="D28" s="491"/>
      <c r="E28" s="491"/>
      <c r="F28" s="491"/>
      <c r="G28" s="491"/>
      <c r="H28" s="491"/>
      <c r="I28" s="5"/>
      <c r="J28" s="5"/>
    </row>
    <row r="29" spans="1:10" ht="10.5" customHeight="1">
      <c r="A29" s="12"/>
      <c r="B29" s="12"/>
      <c r="C29" s="12"/>
      <c r="D29" s="12"/>
      <c r="E29" s="11"/>
      <c r="F29" s="11"/>
      <c r="G29" s="11"/>
      <c r="H29" s="11"/>
      <c r="I29" s="5"/>
      <c r="J29" s="5"/>
    </row>
    <row r="30" spans="1:10" ht="48" customHeight="1">
      <c r="A30" s="493" t="s">
        <v>360</v>
      </c>
      <c r="B30" s="493"/>
      <c r="C30" s="493"/>
      <c r="D30" s="493"/>
      <c r="E30" s="493"/>
      <c r="F30" s="493"/>
      <c r="G30" s="493"/>
      <c r="H30" s="493"/>
      <c r="I30" s="493"/>
      <c r="J30" s="493"/>
    </row>
    <row r="31" spans="1:10">
      <c r="A31" s="10"/>
      <c r="B31" s="10"/>
      <c r="C31" s="10"/>
      <c r="D31" s="10"/>
      <c r="E31" s="10"/>
      <c r="F31" s="10"/>
      <c r="G31" s="10"/>
      <c r="H31" s="10"/>
      <c r="I31" s="5"/>
      <c r="J31" s="5"/>
    </row>
    <row r="32" spans="1:10">
      <c r="A32" s="491" t="s">
        <v>6</v>
      </c>
      <c r="B32" s="491"/>
      <c r="C32" s="491"/>
      <c r="D32" s="491"/>
      <c r="E32" s="491"/>
      <c r="F32" s="491"/>
      <c r="G32" s="491"/>
      <c r="H32" s="491"/>
      <c r="I32" s="5"/>
      <c r="J32" s="5"/>
    </row>
    <row r="33" spans="1:10" ht="27.75" customHeight="1">
      <c r="A33" s="493" t="s">
        <v>361</v>
      </c>
      <c r="B33" s="493"/>
      <c r="C33" s="493"/>
      <c r="D33" s="493"/>
      <c r="E33" s="493"/>
      <c r="F33" s="493"/>
      <c r="G33" s="493"/>
      <c r="H33" s="493"/>
      <c r="I33" s="493"/>
      <c r="J33" s="493"/>
    </row>
    <row r="34" spans="1:10" ht="69.75" customHeight="1">
      <c r="A34" s="493" t="s">
        <v>362</v>
      </c>
      <c r="B34" s="493"/>
      <c r="C34" s="493"/>
      <c r="D34" s="493"/>
      <c r="E34" s="493"/>
      <c r="F34" s="493"/>
      <c r="G34" s="493"/>
      <c r="H34" s="493"/>
      <c r="I34" s="493"/>
      <c r="J34" s="493"/>
    </row>
    <row r="35" spans="1:10" ht="48" customHeight="1">
      <c r="A35" s="536" t="s">
        <v>363</v>
      </c>
      <c r="B35" s="536"/>
      <c r="C35" s="536"/>
      <c r="D35" s="536"/>
      <c r="E35" s="536"/>
      <c r="F35" s="536"/>
      <c r="G35" s="536"/>
      <c r="H35" s="536"/>
      <c r="I35" s="536"/>
      <c r="J35" s="536"/>
    </row>
    <row r="36" spans="1:10" ht="44.25" customHeight="1">
      <c r="A36" s="536" t="s">
        <v>364</v>
      </c>
      <c r="B36" s="536"/>
      <c r="C36" s="536"/>
      <c r="D36" s="536"/>
      <c r="E36" s="536"/>
      <c r="F36" s="536"/>
      <c r="G36" s="536"/>
      <c r="H36" s="536"/>
      <c r="I36" s="536"/>
      <c r="J36" s="536"/>
    </row>
    <row r="37" spans="1:10" ht="234.75" customHeight="1">
      <c r="A37" s="493" t="s">
        <v>365</v>
      </c>
      <c r="B37" s="493"/>
      <c r="C37" s="493"/>
      <c r="D37" s="493"/>
      <c r="E37" s="493"/>
      <c r="F37" s="493"/>
      <c r="G37" s="493"/>
      <c r="H37" s="493"/>
      <c r="I37" s="493"/>
      <c r="J37" s="493"/>
    </row>
    <row r="38" spans="1:10" ht="51.75" customHeight="1">
      <c r="A38" s="537" t="s">
        <v>366</v>
      </c>
      <c r="B38" s="537"/>
      <c r="C38" s="537"/>
      <c r="D38" s="537"/>
      <c r="E38" s="537"/>
      <c r="F38" s="537"/>
      <c r="G38" s="537"/>
      <c r="H38" s="537"/>
      <c r="I38" s="537"/>
      <c r="J38" s="537"/>
    </row>
    <row r="39" spans="1:10" s="129" customFormat="1" ht="37.5" customHeight="1">
      <c r="A39" s="536" t="s">
        <v>367</v>
      </c>
      <c r="B39" s="536"/>
      <c r="C39" s="536"/>
      <c r="D39" s="536"/>
      <c r="E39" s="536"/>
      <c r="F39" s="536"/>
      <c r="G39" s="536"/>
      <c r="H39" s="536"/>
      <c r="I39" s="536"/>
      <c r="J39" s="536"/>
    </row>
    <row r="40" spans="1:10" s="129" customFormat="1" ht="55.5" customHeight="1">
      <c r="A40" s="536" t="s">
        <v>368</v>
      </c>
      <c r="B40" s="536"/>
      <c r="C40" s="536"/>
      <c r="D40" s="536"/>
      <c r="E40" s="536"/>
      <c r="F40" s="536"/>
      <c r="G40" s="536"/>
      <c r="H40" s="536"/>
      <c r="I40" s="536"/>
      <c r="J40" s="536"/>
    </row>
    <row r="41" spans="1:10" ht="74.25" customHeight="1">
      <c r="A41" s="536" t="s">
        <v>369</v>
      </c>
      <c r="B41" s="493"/>
      <c r="C41" s="493"/>
      <c r="D41" s="493"/>
      <c r="E41" s="493"/>
      <c r="F41" s="493"/>
      <c r="G41" s="493"/>
      <c r="H41" s="493"/>
      <c r="I41" s="493"/>
      <c r="J41" s="493"/>
    </row>
    <row r="42" spans="1:10" ht="74.25" customHeight="1">
      <c r="A42" s="536" t="s">
        <v>370</v>
      </c>
      <c r="B42" s="493"/>
      <c r="C42" s="493"/>
      <c r="D42" s="493"/>
      <c r="E42" s="493"/>
      <c r="F42" s="493"/>
      <c r="G42" s="493"/>
      <c r="H42" s="493"/>
      <c r="I42" s="493"/>
      <c r="J42" s="493"/>
    </row>
    <row r="43" spans="1:10">
      <c r="A43" s="42"/>
      <c r="B43" s="42"/>
      <c r="C43" s="42"/>
      <c r="D43" s="42"/>
      <c r="E43" s="42"/>
      <c r="F43" s="42"/>
      <c r="G43" s="42"/>
      <c r="H43" s="42"/>
      <c r="I43" s="42"/>
      <c r="J43" s="42"/>
    </row>
    <row r="44" spans="1:10">
      <c r="A44" s="491" t="s">
        <v>7</v>
      </c>
      <c r="B44" s="491"/>
      <c r="C44" s="491"/>
      <c r="D44" s="491"/>
      <c r="E44" s="491"/>
      <c r="F44" s="491"/>
      <c r="G44" s="491"/>
      <c r="H44" s="491"/>
      <c r="I44" s="5"/>
      <c r="J44" s="5"/>
    </row>
    <row r="45" spans="1:10">
      <c r="A45" s="12"/>
      <c r="B45" s="12"/>
      <c r="C45" s="12"/>
      <c r="D45" s="12"/>
      <c r="E45" s="11"/>
      <c r="F45" s="11"/>
      <c r="G45" s="10"/>
      <c r="H45" s="10"/>
      <c r="I45" s="5"/>
      <c r="J45" s="5"/>
    </row>
    <row r="46" spans="1:10" ht="19.5" customHeight="1">
      <c r="A46" s="494" t="s">
        <v>8</v>
      </c>
      <c r="B46" s="494"/>
      <c r="C46" s="494"/>
      <c r="D46" s="494"/>
      <c r="E46" s="494"/>
      <c r="F46" s="494"/>
      <c r="G46" s="494"/>
      <c r="H46" s="494"/>
      <c r="I46" s="494"/>
      <c r="J46" s="494"/>
    </row>
    <row r="47" spans="1:10">
      <c r="A47" s="13"/>
      <c r="B47" s="13"/>
      <c r="C47" s="13"/>
      <c r="D47" s="13"/>
      <c r="E47" s="13"/>
      <c r="F47" s="13"/>
      <c r="G47" s="13"/>
      <c r="H47" s="13"/>
      <c r="I47" s="5"/>
      <c r="J47" s="5"/>
    </row>
    <row r="48" spans="1:10">
      <c r="A48" s="491" t="s">
        <v>9</v>
      </c>
      <c r="B48" s="491"/>
      <c r="C48" s="491"/>
      <c r="D48" s="491"/>
      <c r="E48" s="491"/>
      <c r="F48" s="491"/>
      <c r="G48" s="491"/>
      <c r="H48" s="491"/>
      <c r="I48" s="5"/>
      <c r="J48" s="5"/>
    </row>
    <row r="49" spans="1:11">
      <c r="A49" s="59"/>
      <c r="B49" s="59"/>
      <c r="C49" s="59"/>
      <c r="D49" s="59"/>
      <c r="E49" s="59"/>
      <c r="F49" s="59"/>
      <c r="G49" s="59"/>
      <c r="H49" s="59"/>
      <c r="I49" s="59"/>
      <c r="J49" s="59"/>
    </row>
    <row r="50" spans="1:11" s="53" customFormat="1" ht="38.25" customHeight="1">
      <c r="A50" s="52"/>
      <c r="B50" s="457" t="s">
        <v>63</v>
      </c>
      <c r="C50" s="457"/>
      <c r="D50" s="457"/>
      <c r="E50" s="457"/>
      <c r="F50" s="457"/>
      <c r="G50" s="457"/>
      <c r="H50" s="457"/>
      <c r="I50" s="457"/>
      <c r="J50" s="457"/>
      <c r="K50" s="57"/>
    </row>
    <row r="51" spans="1:11" s="53" customFormat="1" ht="33.75" customHeight="1">
      <c r="A51" s="52"/>
      <c r="B51" s="457" t="s">
        <v>64</v>
      </c>
      <c r="C51" s="457"/>
      <c r="D51" s="457"/>
      <c r="E51" s="457"/>
      <c r="F51" s="457"/>
      <c r="G51" s="457"/>
      <c r="H51" s="457"/>
      <c r="I51" s="457"/>
      <c r="J51" s="457"/>
      <c r="K51" s="57"/>
    </row>
    <row r="52" spans="1:11" s="53" customFormat="1" ht="15.75">
      <c r="A52" s="52"/>
      <c r="B52" s="58"/>
      <c r="C52" s="58"/>
      <c r="D52" s="58"/>
      <c r="E52" s="58"/>
      <c r="F52" s="58"/>
      <c r="G52" s="58"/>
      <c r="H52" s="58"/>
      <c r="I52" s="58"/>
      <c r="J52" s="58"/>
      <c r="K52" s="57"/>
    </row>
    <row r="53" spans="1:11" s="53" customFormat="1" ht="15.75">
      <c r="A53" s="52"/>
      <c r="B53" s="451" t="s">
        <v>32</v>
      </c>
      <c r="C53" s="452"/>
      <c r="D53" s="453"/>
      <c r="E53" s="54" t="s">
        <v>65</v>
      </c>
      <c r="F53" s="55"/>
      <c r="G53" s="55"/>
      <c r="H53" s="55"/>
      <c r="I53" s="55"/>
      <c r="J53" s="55"/>
      <c r="K53" s="55"/>
    </row>
    <row r="54" spans="1:11" s="53" customFormat="1" ht="15.75">
      <c r="A54" s="52"/>
      <c r="B54" s="454" t="s">
        <v>66</v>
      </c>
      <c r="C54" s="455"/>
      <c r="D54" s="456"/>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491" t="s">
        <v>12</v>
      </c>
      <c r="B82" s="491"/>
      <c r="C82" s="491"/>
      <c r="D82" s="491"/>
      <c r="E82" s="491"/>
      <c r="F82" s="491"/>
      <c r="G82" s="491"/>
      <c r="H82" s="491"/>
      <c r="I82" s="5"/>
      <c r="J82" s="5"/>
    </row>
    <row r="83" spans="1:10">
      <c r="A83" s="7"/>
      <c r="B83" s="7"/>
      <c r="C83" s="7"/>
      <c r="D83" s="7"/>
      <c r="E83" s="17"/>
      <c r="F83" s="17"/>
      <c r="G83" s="18"/>
      <c r="H83" s="18"/>
      <c r="I83" s="5"/>
      <c r="J83" s="5"/>
    </row>
    <row r="84" spans="1:10" ht="15" customHeight="1">
      <c r="A84" s="486" t="s">
        <v>378</v>
      </c>
      <c r="B84" s="486"/>
      <c r="C84" s="486"/>
      <c r="D84" s="486"/>
      <c r="E84" s="486"/>
      <c r="F84" s="486"/>
      <c r="G84" s="486"/>
      <c r="H84" s="486"/>
      <c r="I84" s="486"/>
      <c r="J84" s="486"/>
    </row>
    <row r="85" spans="1:10">
      <c r="A85" s="18"/>
      <c r="B85" s="18"/>
      <c r="C85" s="18"/>
      <c r="D85" s="18"/>
      <c r="E85" s="18"/>
      <c r="F85" s="18"/>
      <c r="G85" s="18"/>
      <c r="H85" s="18"/>
      <c r="I85" s="5"/>
      <c r="J85" s="5"/>
    </row>
    <row r="86" spans="1:10">
      <c r="A86" s="491" t="s">
        <v>13</v>
      </c>
      <c r="B86" s="491"/>
      <c r="C86" s="491"/>
      <c r="D86" s="491"/>
      <c r="E86" s="491"/>
      <c r="F86" s="491"/>
      <c r="G86" s="491"/>
      <c r="H86" s="491"/>
      <c r="I86" s="5"/>
      <c r="J86" s="5"/>
    </row>
    <row r="87" spans="1:10">
      <c r="A87" s="16"/>
      <c r="B87" s="16"/>
      <c r="C87" s="19"/>
      <c r="D87" s="19"/>
      <c r="E87" s="17"/>
      <c r="F87" s="17"/>
      <c r="G87" s="18"/>
      <c r="H87" s="18"/>
      <c r="I87" s="5"/>
      <c r="J87" s="5"/>
    </row>
    <row r="88" spans="1:10">
      <c r="A88" s="462" t="s">
        <v>14</v>
      </c>
      <c r="B88" s="462"/>
      <c r="C88" s="462"/>
      <c r="D88" s="462"/>
      <c r="E88" s="462"/>
      <c r="F88" s="462"/>
      <c r="G88" s="497">
        <v>0</v>
      </c>
      <c r="H88" s="498"/>
      <c r="I88" s="499"/>
      <c r="J88" s="5"/>
    </row>
    <row r="89" spans="1:10">
      <c r="A89" s="462" t="s">
        <v>15</v>
      </c>
      <c r="B89" s="462"/>
      <c r="C89" s="462"/>
      <c r="D89" s="462"/>
      <c r="E89" s="462"/>
      <c r="F89" s="462"/>
      <c r="G89" s="488">
        <v>354225600</v>
      </c>
      <c r="H89" s="489"/>
      <c r="I89" s="490"/>
      <c r="J89" s="5"/>
    </row>
    <row r="90" spans="1:10">
      <c r="A90" s="462" t="s">
        <v>27</v>
      </c>
      <c r="B90" s="462"/>
      <c r="C90" s="462"/>
      <c r="D90" s="462"/>
      <c r="E90" s="462"/>
      <c r="F90" s="462"/>
      <c r="G90" s="488">
        <v>354225600</v>
      </c>
      <c r="H90" s="489"/>
      <c r="I90" s="490"/>
      <c r="J90" s="5"/>
    </row>
    <row r="91" spans="1:10">
      <c r="A91" s="16"/>
      <c r="B91" s="7"/>
      <c r="C91" s="7"/>
      <c r="D91" s="20"/>
      <c r="E91" s="21"/>
      <c r="F91" s="17"/>
      <c r="G91" s="18"/>
      <c r="H91" s="18"/>
      <c r="I91" s="5"/>
      <c r="J91" s="5"/>
    </row>
    <row r="92" spans="1:10" ht="18" customHeight="1">
      <c r="A92" s="473" t="s">
        <v>16</v>
      </c>
      <c r="B92" s="473"/>
      <c r="C92" s="473"/>
      <c r="D92" s="473"/>
      <c r="E92" s="473"/>
      <c r="F92" s="473"/>
      <c r="G92" s="473"/>
      <c r="H92" s="22" t="s">
        <v>17</v>
      </c>
      <c r="I92" s="22" t="s">
        <v>18</v>
      </c>
      <c r="J92" s="22" t="s">
        <v>19</v>
      </c>
    </row>
    <row r="93" spans="1:10">
      <c r="A93" s="474" t="s">
        <v>20</v>
      </c>
      <c r="B93" s="474"/>
      <c r="C93" s="474"/>
      <c r="D93" s="474"/>
      <c r="E93" s="474"/>
      <c r="F93" s="474"/>
      <c r="G93" s="474"/>
      <c r="H93" s="131"/>
      <c r="I93" s="132">
        <v>61625600</v>
      </c>
      <c r="J93" s="132">
        <f t="shared" ref="J93:J98" si="0">+H93+I93</f>
        <v>61625600</v>
      </c>
    </row>
    <row r="94" spans="1:10">
      <c r="A94" s="475" t="s">
        <v>21</v>
      </c>
      <c r="B94" s="475"/>
      <c r="C94" s="475"/>
      <c r="D94" s="475"/>
      <c r="E94" s="475"/>
      <c r="F94" s="475"/>
      <c r="G94" s="475"/>
      <c r="H94" s="23"/>
      <c r="I94" s="60">
        <v>36000000</v>
      </c>
      <c r="J94" s="60">
        <f t="shared" si="0"/>
        <v>36000000</v>
      </c>
    </row>
    <row r="95" spans="1:10">
      <c r="A95" s="476" t="s">
        <v>28</v>
      </c>
      <c r="B95" s="476"/>
      <c r="C95" s="476"/>
      <c r="D95" s="476"/>
      <c r="E95" s="476"/>
      <c r="F95" s="476"/>
      <c r="G95" s="476"/>
      <c r="H95" s="23"/>
      <c r="I95" s="60">
        <v>8600000</v>
      </c>
      <c r="J95" s="60">
        <f t="shared" si="0"/>
        <v>8600000</v>
      </c>
    </row>
    <row r="96" spans="1:10">
      <c r="A96" s="477" t="s">
        <v>29</v>
      </c>
      <c r="B96" s="478"/>
      <c r="C96" s="478"/>
      <c r="D96" s="478"/>
      <c r="E96" s="478"/>
      <c r="F96" s="478"/>
      <c r="G96" s="479"/>
      <c r="H96" s="45"/>
      <c r="I96" s="60">
        <v>248000000</v>
      </c>
      <c r="J96" s="60">
        <f t="shared" si="0"/>
        <v>248000000</v>
      </c>
    </row>
    <row r="97" spans="1:17">
      <c r="A97" s="480" t="s">
        <v>22</v>
      </c>
      <c r="B97" s="480"/>
      <c r="C97" s="480"/>
      <c r="D97" s="480"/>
      <c r="E97" s="480"/>
      <c r="F97" s="480"/>
      <c r="G97" s="480"/>
      <c r="H97" s="23"/>
      <c r="I97" s="60">
        <f>+G97+H97</f>
        <v>0</v>
      </c>
      <c r="J97" s="60">
        <f t="shared" si="0"/>
        <v>0</v>
      </c>
    </row>
    <row r="98" spans="1:17">
      <c r="A98" s="475" t="s">
        <v>23</v>
      </c>
      <c r="B98" s="475"/>
      <c r="C98" s="475"/>
      <c r="D98" s="475"/>
      <c r="E98" s="475"/>
      <c r="F98" s="475"/>
      <c r="G98" s="475"/>
      <c r="H98" s="23"/>
      <c r="I98" s="60">
        <f>+G98+H98</f>
        <v>0</v>
      </c>
      <c r="J98" s="60">
        <f t="shared" si="0"/>
        <v>0</v>
      </c>
    </row>
    <row r="99" spans="1:17">
      <c r="A99" s="473" t="s">
        <v>24</v>
      </c>
      <c r="B99" s="473"/>
      <c r="C99" s="473"/>
      <c r="D99" s="473"/>
      <c r="E99" s="473"/>
      <c r="F99" s="473"/>
      <c r="G99" s="473"/>
      <c r="H99" s="23">
        <f>SUM(H93:H98)</f>
        <v>0</v>
      </c>
      <c r="I99" s="60">
        <f>SUM(I93:I98)</f>
        <v>354225600</v>
      </c>
      <c r="J99" s="60">
        <f>SUM(J93:J98)</f>
        <v>354225600</v>
      </c>
    </row>
    <row r="100" spans="1:17">
      <c r="A100" s="24"/>
      <c r="B100" s="25"/>
      <c r="C100" s="25"/>
      <c r="D100" s="26"/>
      <c r="E100" s="27"/>
      <c r="F100" s="28"/>
      <c r="G100" s="29"/>
      <c r="H100" s="29"/>
      <c r="I100" s="30"/>
      <c r="J100" s="30"/>
    </row>
    <row r="101" spans="1:17">
      <c r="A101" s="466" t="s">
        <v>36</v>
      </c>
      <c r="B101" s="466"/>
      <c r="C101" s="466"/>
      <c r="D101" s="466"/>
      <c r="E101" s="466"/>
      <c r="F101" s="466"/>
      <c r="G101" s="466"/>
      <c r="H101" s="466"/>
      <c r="I101" s="466"/>
      <c r="J101" s="466"/>
    </row>
    <row r="102" spans="1:17">
      <c r="A102" s="466" t="s">
        <v>82</v>
      </c>
      <c r="B102" s="466"/>
      <c r="C102" s="466"/>
      <c r="D102" s="466"/>
      <c r="E102" s="466"/>
      <c r="F102" s="466"/>
      <c r="G102" s="466"/>
      <c r="H102" s="466"/>
      <c r="I102" s="466"/>
      <c r="J102" s="466"/>
    </row>
    <row r="103" spans="1:17" ht="38.25" customHeight="1">
      <c r="A103" s="463" t="s">
        <v>32</v>
      </c>
      <c r="B103" s="463"/>
      <c r="C103" s="463" t="s">
        <v>31</v>
      </c>
      <c r="D103" s="463"/>
      <c r="E103" s="467" t="s">
        <v>33</v>
      </c>
      <c r="F103" s="468"/>
      <c r="G103" s="469"/>
      <c r="H103" s="34" t="s">
        <v>34</v>
      </c>
      <c r="I103" s="484" t="s">
        <v>35</v>
      </c>
      <c r="J103" s="485"/>
      <c r="M103" s="76" t="s">
        <v>291</v>
      </c>
      <c r="N103" s="76" t="s">
        <v>292</v>
      </c>
      <c r="O103" t="s">
        <v>381</v>
      </c>
      <c r="P103" t="s">
        <v>380</v>
      </c>
    </row>
    <row r="104" spans="1:17" ht="54.75" customHeight="1">
      <c r="A104" s="442" t="s">
        <v>70</v>
      </c>
      <c r="B104" s="443"/>
      <c r="C104" s="464" t="s">
        <v>76</v>
      </c>
      <c r="D104" s="465"/>
      <c r="E104" s="470" t="s">
        <v>75</v>
      </c>
      <c r="F104" s="471"/>
      <c r="G104" s="472"/>
      <c r="H104" s="71">
        <v>16</v>
      </c>
      <c r="I104" s="458">
        <v>26625600</v>
      </c>
      <c r="J104" s="459"/>
      <c r="K104" s="65" t="s">
        <v>71</v>
      </c>
      <c r="M104" s="136">
        <f>M105-O104</f>
        <v>13575360</v>
      </c>
      <c r="N104" s="136">
        <v>8350240</v>
      </c>
      <c r="O104" s="68">
        <v>2400000</v>
      </c>
      <c r="P104" s="68">
        <v>2300000</v>
      </c>
      <c r="Q104" s="137">
        <f>+M104+N104+O104+P104</f>
        <v>26625600</v>
      </c>
    </row>
    <row r="105" spans="1:17" ht="30" customHeight="1">
      <c r="A105" s="442" t="s">
        <v>70</v>
      </c>
      <c r="B105" s="443"/>
      <c r="C105" s="464" t="s">
        <v>38</v>
      </c>
      <c r="D105" s="465"/>
      <c r="E105" s="470" t="s">
        <v>77</v>
      </c>
      <c r="F105" s="471"/>
      <c r="G105" s="472"/>
      <c r="H105" s="71">
        <v>16</v>
      </c>
      <c r="I105" s="458">
        <v>15000000</v>
      </c>
      <c r="J105" s="459"/>
      <c r="K105" s="65" t="s">
        <v>72</v>
      </c>
      <c r="M105" s="135">
        <f>I104*0.6</f>
        <v>15975360</v>
      </c>
      <c r="N105" s="135">
        <f>I104*0.4</f>
        <v>10650240</v>
      </c>
    </row>
    <row r="106" spans="1:17" ht="22.5" customHeight="1">
      <c r="A106" s="442" t="s">
        <v>70</v>
      </c>
      <c r="B106" s="443"/>
      <c r="C106" s="464" t="s">
        <v>78</v>
      </c>
      <c r="D106" s="465"/>
      <c r="E106" s="481" t="s">
        <v>79</v>
      </c>
      <c r="F106" s="482"/>
      <c r="G106" s="483"/>
      <c r="H106" s="71">
        <v>16</v>
      </c>
      <c r="I106" s="458">
        <f>15000000-1500000</f>
        <v>13500000</v>
      </c>
      <c r="J106" s="459"/>
      <c r="K106" s="538" t="s">
        <v>73</v>
      </c>
      <c r="N106" s="135"/>
      <c r="P106">
        <v>1</v>
      </c>
      <c r="Q106">
        <v>4</v>
      </c>
    </row>
    <row r="107" spans="1:17" ht="22.5" customHeight="1">
      <c r="A107" s="442" t="s">
        <v>70</v>
      </c>
      <c r="B107" s="443"/>
      <c r="C107" s="430" t="s">
        <v>285</v>
      </c>
      <c r="D107" s="431"/>
      <c r="E107" s="439" t="s">
        <v>284</v>
      </c>
      <c r="F107" s="440"/>
      <c r="G107" s="441"/>
      <c r="H107" s="71">
        <v>16</v>
      </c>
      <c r="I107" s="458">
        <v>1500000</v>
      </c>
      <c r="J107" s="459"/>
      <c r="K107" s="539"/>
      <c r="N107" s="135"/>
    </row>
    <row r="108" spans="1:17" ht="56.25" customHeight="1">
      <c r="A108" s="442" t="s">
        <v>70</v>
      </c>
      <c r="B108" s="443"/>
      <c r="C108" s="464" t="s">
        <v>80</v>
      </c>
      <c r="D108" s="465"/>
      <c r="E108" s="470" t="s">
        <v>81</v>
      </c>
      <c r="F108" s="471"/>
      <c r="G108" s="472"/>
      <c r="H108" s="71">
        <v>16</v>
      </c>
      <c r="I108" s="458">
        <v>5000000</v>
      </c>
      <c r="J108" s="459"/>
      <c r="K108" s="61" t="s">
        <v>74</v>
      </c>
      <c r="P108">
        <v>55</v>
      </c>
      <c r="Q108">
        <f>P108*Q106</f>
        <v>220</v>
      </c>
    </row>
    <row r="109" spans="1:17" ht="26.25" customHeight="1">
      <c r="A109" s="442" t="s">
        <v>70</v>
      </c>
      <c r="B109" s="443"/>
      <c r="C109" s="464" t="s">
        <v>86</v>
      </c>
      <c r="D109" s="465"/>
      <c r="E109" s="470" t="s">
        <v>85</v>
      </c>
      <c r="F109" s="471"/>
      <c r="G109" s="472"/>
      <c r="H109" s="71">
        <v>16</v>
      </c>
      <c r="I109" s="458">
        <v>11000000</v>
      </c>
      <c r="J109" s="459"/>
      <c r="K109" s="65" t="s">
        <v>83</v>
      </c>
    </row>
    <row r="110" spans="1:17" ht="30" customHeight="1">
      <c r="A110" s="442" t="s">
        <v>70</v>
      </c>
      <c r="B110" s="443"/>
      <c r="C110" s="464" t="s">
        <v>86</v>
      </c>
      <c r="D110" s="465"/>
      <c r="E110" s="470" t="s">
        <v>85</v>
      </c>
      <c r="F110" s="471"/>
      <c r="G110" s="472"/>
      <c r="H110" s="71">
        <v>16</v>
      </c>
      <c r="I110" s="460">
        <v>25000000</v>
      </c>
      <c r="J110" s="461"/>
      <c r="K110" s="65" t="s">
        <v>84</v>
      </c>
    </row>
    <row r="111" spans="1:17" ht="63" customHeight="1">
      <c r="A111" s="442" t="s">
        <v>70</v>
      </c>
      <c r="B111" s="443"/>
      <c r="C111" s="464" t="s">
        <v>89</v>
      </c>
      <c r="D111" s="465"/>
      <c r="E111" s="470" t="s">
        <v>88</v>
      </c>
      <c r="F111" s="471"/>
      <c r="G111" s="472"/>
      <c r="H111" s="71">
        <v>16</v>
      </c>
      <c r="I111" s="435">
        <v>8600000</v>
      </c>
      <c r="J111" s="436"/>
      <c r="K111" s="66" t="s">
        <v>87</v>
      </c>
    </row>
    <row r="112" spans="1:17" s="68" customFormat="1" ht="31.5" customHeight="1">
      <c r="A112" s="442" t="s">
        <v>70</v>
      </c>
      <c r="B112" s="443"/>
      <c r="C112" s="430" t="s">
        <v>91</v>
      </c>
      <c r="D112" s="431"/>
      <c r="E112" s="444" t="s">
        <v>96</v>
      </c>
      <c r="F112" s="445"/>
      <c r="G112" s="446"/>
      <c r="H112" s="71">
        <v>16</v>
      </c>
      <c r="I112" s="147"/>
      <c r="J112" s="148">
        <v>10000000</v>
      </c>
      <c r="K112" s="437">
        <f>SUM(I112:J120)</f>
        <v>73000000</v>
      </c>
    </row>
    <row r="113" spans="1:14" s="68" customFormat="1">
      <c r="A113" s="442" t="s">
        <v>70</v>
      </c>
      <c r="B113" s="443"/>
      <c r="C113" s="430" t="s">
        <v>269</v>
      </c>
      <c r="D113" s="431"/>
      <c r="E113" s="447" t="s">
        <v>268</v>
      </c>
      <c r="F113" s="448"/>
      <c r="G113" s="449"/>
      <c r="H113" s="71">
        <v>16</v>
      </c>
      <c r="I113" s="435">
        <v>6000000</v>
      </c>
      <c r="J113" s="436"/>
      <c r="K113" s="438"/>
    </row>
    <row r="114" spans="1:14" s="68" customFormat="1" ht="48.75" customHeight="1">
      <c r="A114" s="442" t="s">
        <v>70</v>
      </c>
      <c r="B114" s="443"/>
      <c r="C114" s="430" t="s">
        <v>92</v>
      </c>
      <c r="D114" s="431"/>
      <c r="E114" s="444" t="s">
        <v>97</v>
      </c>
      <c r="F114" s="445"/>
      <c r="G114" s="446"/>
      <c r="H114" s="71">
        <v>16</v>
      </c>
      <c r="I114" s="147"/>
      <c r="J114" s="148">
        <v>12000000</v>
      </c>
      <c r="K114" s="438"/>
      <c r="M114" s="69">
        <v>73000000</v>
      </c>
    </row>
    <row r="115" spans="1:14" s="68" customFormat="1" ht="26.25" customHeight="1">
      <c r="A115" s="442" t="s">
        <v>70</v>
      </c>
      <c r="B115" s="443"/>
      <c r="C115" s="430" t="s">
        <v>38</v>
      </c>
      <c r="D115" s="431"/>
      <c r="E115" s="432" t="s">
        <v>77</v>
      </c>
      <c r="F115" s="433"/>
      <c r="G115" s="434"/>
      <c r="H115" s="71">
        <v>16</v>
      </c>
      <c r="I115" s="540">
        <v>5000000</v>
      </c>
      <c r="J115" s="541"/>
      <c r="K115" s="438"/>
      <c r="M115" s="137">
        <f>M114-K112</f>
        <v>0</v>
      </c>
    </row>
    <row r="116" spans="1:14" s="68" customFormat="1" ht="51.75" customHeight="1">
      <c r="A116" s="442" t="s">
        <v>70</v>
      </c>
      <c r="B116" s="443"/>
      <c r="C116" s="430" t="s">
        <v>93</v>
      </c>
      <c r="D116" s="431"/>
      <c r="E116" s="444" t="s">
        <v>98</v>
      </c>
      <c r="F116" s="445"/>
      <c r="G116" s="446"/>
      <c r="H116" s="71">
        <v>16</v>
      </c>
      <c r="I116" s="435">
        <v>15000000</v>
      </c>
      <c r="J116" s="436"/>
      <c r="K116" s="438"/>
    </row>
    <row r="117" spans="1:14" ht="33" customHeight="1">
      <c r="A117" s="442" t="s">
        <v>70</v>
      </c>
      <c r="B117" s="443"/>
      <c r="C117" s="430" t="s">
        <v>271</v>
      </c>
      <c r="D117" s="431"/>
      <c r="E117" s="447" t="s">
        <v>270</v>
      </c>
      <c r="F117" s="448"/>
      <c r="G117" s="449"/>
      <c r="H117" s="71">
        <v>16</v>
      </c>
      <c r="I117" s="435">
        <v>2000000</v>
      </c>
      <c r="J117" s="436"/>
      <c r="K117" s="438"/>
    </row>
    <row r="118" spans="1:14" ht="25.5" customHeight="1">
      <c r="A118" s="442" t="s">
        <v>70</v>
      </c>
      <c r="B118" s="443"/>
      <c r="C118" s="430" t="s">
        <v>94</v>
      </c>
      <c r="D118" s="431"/>
      <c r="E118" s="444" t="s">
        <v>99</v>
      </c>
      <c r="F118" s="445"/>
      <c r="G118" s="446"/>
      <c r="H118" s="71">
        <v>16</v>
      </c>
      <c r="I118" s="435">
        <v>15000000</v>
      </c>
      <c r="J118" s="436"/>
      <c r="K118" s="438"/>
    </row>
    <row r="119" spans="1:14" ht="49.5" customHeight="1">
      <c r="A119" s="442" t="s">
        <v>70</v>
      </c>
      <c r="B119" s="443"/>
      <c r="C119" s="430" t="s">
        <v>95</v>
      </c>
      <c r="D119" s="431"/>
      <c r="E119" s="444" t="s">
        <v>100</v>
      </c>
      <c r="F119" s="445"/>
      <c r="G119" s="446"/>
      <c r="H119" s="71">
        <v>16</v>
      </c>
      <c r="I119" s="435">
        <v>3000000</v>
      </c>
      <c r="J119" s="436"/>
      <c r="K119" s="438"/>
    </row>
    <row r="120" spans="1:14" ht="33.75" customHeight="1">
      <c r="A120" s="442" t="s">
        <v>70</v>
      </c>
      <c r="B120" s="443"/>
      <c r="C120" s="430" t="s">
        <v>273</v>
      </c>
      <c r="D120" s="431"/>
      <c r="E120" s="432" t="s">
        <v>272</v>
      </c>
      <c r="F120" s="433"/>
      <c r="G120" s="434"/>
      <c r="H120" s="71">
        <v>16</v>
      </c>
      <c r="I120" s="435">
        <v>5000000</v>
      </c>
      <c r="J120" s="436"/>
      <c r="K120" s="438"/>
    </row>
    <row r="121" spans="1:14" ht="33.75" customHeight="1">
      <c r="A121" s="442" t="s">
        <v>70</v>
      </c>
      <c r="B121" s="443"/>
      <c r="C121" s="430" t="s">
        <v>285</v>
      </c>
      <c r="D121" s="431"/>
      <c r="E121" s="439" t="s">
        <v>284</v>
      </c>
      <c r="F121" s="440"/>
      <c r="G121" s="441"/>
      <c r="H121" s="71">
        <v>16</v>
      </c>
      <c r="I121" s="435">
        <v>500000</v>
      </c>
      <c r="J121" s="436"/>
      <c r="K121" s="529" t="s">
        <v>288</v>
      </c>
      <c r="M121" s="527">
        <v>20000000</v>
      </c>
      <c r="N121">
        <v>30000000</v>
      </c>
    </row>
    <row r="122" spans="1:14" ht="33.75" customHeight="1">
      <c r="A122" s="428" t="s">
        <v>70</v>
      </c>
      <c r="B122" s="429"/>
      <c r="C122" s="512" t="s">
        <v>275</v>
      </c>
      <c r="D122" s="513"/>
      <c r="E122" s="514" t="s">
        <v>274</v>
      </c>
      <c r="F122" s="515"/>
      <c r="G122" s="516"/>
      <c r="H122" s="71">
        <v>16</v>
      </c>
      <c r="I122" s="435">
        <v>8500000</v>
      </c>
      <c r="J122" s="436"/>
      <c r="K122" s="529"/>
      <c r="M122" s="528"/>
    </row>
    <row r="123" spans="1:14" ht="33.75" customHeight="1">
      <c r="A123" s="428" t="s">
        <v>70</v>
      </c>
      <c r="B123" s="429"/>
      <c r="C123" s="430" t="s">
        <v>330</v>
      </c>
      <c r="D123" s="431"/>
      <c r="E123" s="432" t="s">
        <v>329</v>
      </c>
      <c r="F123" s="433"/>
      <c r="G123" s="434"/>
      <c r="H123" s="71">
        <v>16</v>
      </c>
      <c r="I123" s="435">
        <v>500000</v>
      </c>
      <c r="J123" s="436"/>
      <c r="K123" s="529"/>
      <c r="M123" s="528"/>
    </row>
    <row r="124" spans="1:14" ht="33.75" customHeight="1">
      <c r="A124" s="428" t="s">
        <v>70</v>
      </c>
      <c r="B124" s="429"/>
      <c r="C124" s="430" t="s">
        <v>95</v>
      </c>
      <c r="D124" s="431"/>
      <c r="E124" s="432" t="s">
        <v>100</v>
      </c>
      <c r="F124" s="433"/>
      <c r="G124" s="434"/>
      <c r="H124" s="71">
        <v>16</v>
      </c>
      <c r="I124" s="435">
        <v>8000000</v>
      </c>
      <c r="J124" s="436"/>
      <c r="K124" s="529"/>
      <c r="M124" s="528"/>
    </row>
    <row r="125" spans="1:14" ht="33.75" customHeight="1">
      <c r="A125" s="428" t="s">
        <v>70</v>
      </c>
      <c r="B125" s="429"/>
      <c r="C125" s="430" t="s">
        <v>93</v>
      </c>
      <c r="D125" s="431"/>
      <c r="E125" s="432" t="s">
        <v>335</v>
      </c>
      <c r="F125" s="433"/>
      <c r="G125" s="434"/>
      <c r="H125" s="71">
        <v>16</v>
      </c>
      <c r="I125" s="435">
        <v>500000</v>
      </c>
      <c r="J125" s="436"/>
      <c r="K125" s="529"/>
      <c r="M125" s="528"/>
    </row>
    <row r="126" spans="1:14" ht="33.75" customHeight="1">
      <c r="A126" s="428" t="s">
        <v>70</v>
      </c>
      <c r="B126" s="429"/>
      <c r="C126" s="430" t="s">
        <v>78</v>
      </c>
      <c r="D126" s="431"/>
      <c r="E126" s="72" t="s">
        <v>79</v>
      </c>
      <c r="F126" s="73"/>
      <c r="G126" s="74"/>
      <c r="H126" s="71">
        <v>16</v>
      </c>
      <c r="I126" s="435">
        <v>2000000</v>
      </c>
      <c r="J126" s="436"/>
      <c r="K126" s="529"/>
      <c r="M126" s="528"/>
    </row>
    <row r="127" spans="1:14" ht="33.75" customHeight="1">
      <c r="A127" s="428" t="s">
        <v>70</v>
      </c>
      <c r="B127" s="429"/>
      <c r="C127" s="430" t="s">
        <v>275</v>
      </c>
      <c r="D127" s="431"/>
      <c r="E127" s="432" t="s">
        <v>274</v>
      </c>
      <c r="F127" s="433"/>
      <c r="G127" s="434"/>
      <c r="H127" s="71">
        <v>16</v>
      </c>
      <c r="I127" s="435">
        <v>10000000</v>
      </c>
      <c r="J127" s="436"/>
      <c r="K127" s="70" t="s">
        <v>289</v>
      </c>
      <c r="M127" s="124">
        <v>10000000</v>
      </c>
    </row>
    <row r="128" spans="1:14" ht="33.75" customHeight="1">
      <c r="A128" s="428" t="s">
        <v>70</v>
      </c>
      <c r="B128" s="429"/>
      <c r="C128" s="430" t="s">
        <v>277</v>
      </c>
      <c r="D128" s="431"/>
      <c r="E128" s="432" t="s">
        <v>276</v>
      </c>
      <c r="F128" s="433"/>
      <c r="G128" s="434"/>
      <c r="H128" s="71">
        <v>16</v>
      </c>
      <c r="I128" s="435">
        <f>3500000*10</f>
        <v>35000000</v>
      </c>
      <c r="J128" s="436"/>
      <c r="K128" s="65" t="s">
        <v>90</v>
      </c>
    </row>
    <row r="129" spans="1:20" ht="33.75" customHeight="1">
      <c r="A129" s="428" t="s">
        <v>70</v>
      </c>
      <c r="B129" s="429"/>
      <c r="C129" s="430" t="s">
        <v>280</v>
      </c>
      <c r="D129" s="431"/>
      <c r="E129" s="432" t="s">
        <v>279</v>
      </c>
      <c r="F129" s="433"/>
      <c r="G129" s="434"/>
      <c r="H129" s="71">
        <v>16</v>
      </c>
      <c r="I129" s="435">
        <f>1500000*10</f>
        <v>15000000</v>
      </c>
      <c r="J129" s="436"/>
      <c r="K129" s="65" t="s">
        <v>278</v>
      </c>
    </row>
    <row r="130" spans="1:20" ht="33.75" customHeight="1">
      <c r="A130" s="428" t="s">
        <v>70</v>
      </c>
      <c r="B130" s="429"/>
      <c r="C130" s="430" t="s">
        <v>277</v>
      </c>
      <c r="D130" s="431"/>
      <c r="E130" s="432" t="s">
        <v>276</v>
      </c>
      <c r="F130" s="433"/>
      <c r="G130" s="434"/>
      <c r="H130" s="71">
        <v>16</v>
      </c>
      <c r="I130" s="435">
        <v>15000000</v>
      </c>
      <c r="J130" s="436"/>
      <c r="K130" s="65" t="s">
        <v>282</v>
      </c>
      <c r="M130" s="426">
        <v>30000000</v>
      </c>
    </row>
    <row r="131" spans="1:20" ht="33.75" customHeight="1">
      <c r="A131" s="428" t="s">
        <v>70</v>
      </c>
      <c r="B131" s="429"/>
      <c r="C131" s="430" t="s">
        <v>277</v>
      </c>
      <c r="D131" s="431"/>
      <c r="E131" s="432" t="s">
        <v>276</v>
      </c>
      <c r="F131" s="433"/>
      <c r="G131" s="434"/>
      <c r="H131" s="71">
        <v>16</v>
      </c>
      <c r="I131" s="435">
        <v>7000000</v>
      </c>
      <c r="J131" s="436"/>
      <c r="K131" s="65" t="s">
        <v>287</v>
      </c>
      <c r="M131" s="426"/>
    </row>
    <row r="132" spans="1:20" ht="55.5" customHeight="1">
      <c r="A132" s="428" t="s">
        <v>70</v>
      </c>
      <c r="B132" s="429"/>
      <c r="C132" s="430" t="s">
        <v>80</v>
      </c>
      <c r="D132" s="431"/>
      <c r="E132" s="432" t="s">
        <v>81</v>
      </c>
      <c r="F132" s="433"/>
      <c r="G132" s="434"/>
      <c r="H132" s="71">
        <v>16</v>
      </c>
      <c r="I132" s="435">
        <v>8000000</v>
      </c>
      <c r="J132" s="436"/>
      <c r="K132" s="75" t="s">
        <v>281</v>
      </c>
      <c r="M132" s="427"/>
    </row>
    <row r="133" spans="1:20" ht="63" customHeight="1">
      <c r="A133" s="428" t="s">
        <v>70</v>
      </c>
      <c r="B133" s="429"/>
      <c r="C133" s="430" t="s">
        <v>92</v>
      </c>
      <c r="D133" s="431"/>
      <c r="E133" s="432" t="s">
        <v>97</v>
      </c>
      <c r="F133" s="433"/>
      <c r="G133" s="434"/>
      <c r="H133" s="71">
        <v>16</v>
      </c>
      <c r="I133" s="435">
        <v>30000000</v>
      </c>
      <c r="J133" s="436"/>
      <c r="K133" s="65" t="s">
        <v>283</v>
      </c>
    </row>
    <row r="134" spans="1:20" ht="33.75" customHeight="1">
      <c r="A134" s="428" t="s">
        <v>70</v>
      </c>
      <c r="B134" s="429"/>
      <c r="C134" s="430" t="s">
        <v>285</v>
      </c>
      <c r="D134" s="431"/>
      <c r="E134" s="439" t="s">
        <v>284</v>
      </c>
      <c r="F134" s="440"/>
      <c r="G134" s="441"/>
      <c r="H134" s="71">
        <v>16</v>
      </c>
      <c r="I134" s="435">
        <v>35000000</v>
      </c>
      <c r="J134" s="436"/>
      <c r="K134" s="65" t="s">
        <v>286</v>
      </c>
    </row>
    <row r="135" spans="1:20" ht="30" customHeight="1">
      <c r="A135" s="500"/>
      <c r="B135" s="500"/>
      <c r="C135" s="500"/>
      <c r="D135" s="500"/>
      <c r="E135" s="500"/>
      <c r="F135" s="500"/>
      <c r="G135" s="501"/>
      <c r="H135" s="35" t="s">
        <v>19</v>
      </c>
      <c r="I135" s="510">
        <f>SUM(I104:J134)</f>
        <v>354225600</v>
      </c>
      <c r="J135" s="511"/>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502" t="s">
        <v>25</v>
      </c>
      <c r="B137" s="502"/>
      <c r="C137" s="502"/>
      <c r="D137" s="502"/>
      <c r="E137" s="502"/>
      <c r="F137" s="502"/>
      <c r="G137" s="502"/>
      <c r="H137" s="502"/>
      <c r="I137" s="502"/>
      <c r="J137" s="5"/>
    </row>
    <row r="138" spans="1:20">
      <c r="A138" s="31"/>
      <c r="B138" s="31"/>
      <c r="C138" s="31"/>
      <c r="D138" s="31"/>
      <c r="E138" s="31"/>
      <c r="F138" s="31"/>
      <c r="G138" s="31"/>
      <c r="H138" s="31"/>
      <c r="I138" s="31"/>
      <c r="J138" s="5"/>
    </row>
    <row r="139" spans="1:20">
      <c r="A139" s="450" t="s">
        <v>290</v>
      </c>
      <c r="B139" s="450"/>
      <c r="C139" s="450"/>
      <c r="D139" s="450"/>
      <c r="E139" s="450"/>
      <c r="F139" s="450"/>
      <c r="G139" s="450"/>
      <c r="H139" s="450"/>
      <c r="I139" s="450"/>
      <c r="J139" s="450"/>
    </row>
    <row r="140" spans="1:20">
      <c r="A140" s="503" t="s">
        <v>20</v>
      </c>
      <c r="B140" s="504"/>
      <c r="C140" s="504"/>
      <c r="D140" s="504"/>
      <c r="E140" s="504"/>
      <c r="F140" s="504"/>
      <c r="G140" s="504"/>
      <c r="H140" s="504"/>
      <c r="I140" s="504"/>
      <c r="J140" s="504"/>
    </row>
    <row r="141" spans="1:20">
      <c r="A141" s="414" t="s">
        <v>57</v>
      </c>
      <c r="B141" s="414"/>
      <c r="C141" s="414"/>
      <c r="D141" s="414"/>
      <c r="E141" s="414"/>
      <c r="F141" s="414"/>
      <c r="G141" s="414"/>
      <c r="H141" s="414"/>
      <c r="I141" s="414"/>
      <c r="J141" s="414"/>
    </row>
    <row r="142" spans="1:20">
      <c r="A142" s="40"/>
      <c r="B142" s="40"/>
      <c r="C142" s="40"/>
      <c r="D142" s="40"/>
      <c r="E142" s="40"/>
      <c r="F142" s="40"/>
      <c r="G142" s="40"/>
      <c r="H142" s="40"/>
      <c r="I142" s="40"/>
      <c r="J142" s="40"/>
    </row>
    <row r="143" spans="1:20">
      <c r="A143" s="414" t="s">
        <v>296</v>
      </c>
      <c r="B143" s="414"/>
      <c r="C143" s="414"/>
      <c r="D143" s="414"/>
      <c r="E143" s="414"/>
      <c r="F143" s="414"/>
      <c r="G143" s="414"/>
      <c r="H143" s="414"/>
      <c r="I143" s="414"/>
      <c r="J143" s="414"/>
    </row>
    <row r="144" spans="1:20">
      <c r="A144" s="414"/>
      <c r="B144" s="414"/>
      <c r="C144" s="414"/>
      <c r="D144" s="414"/>
      <c r="E144" s="414"/>
      <c r="F144" s="414"/>
      <c r="G144" s="414"/>
      <c r="H144" s="414"/>
      <c r="I144" s="414"/>
      <c r="J144" s="414"/>
    </row>
    <row r="145" spans="1:11">
      <c r="A145" s="415" t="s">
        <v>293</v>
      </c>
      <c r="B145" s="415"/>
      <c r="C145" s="415"/>
      <c r="D145" s="415"/>
      <c r="E145" s="415"/>
      <c r="F145" s="415"/>
      <c r="G145" s="415"/>
      <c r="H145" s="415"/>
      <c r="I145" s="415"/>
      <c r="J145" s="415"/>
    </row>
    <row r="146" spans="1:11" ht="18" customHeight="1">
      <c r="A146" s="416" t="s">
        <v>39</v>
      </c>
      <c r="B146" s="416"/>
      <c r="C146" s="416"/>
      <c r="D146" s="416" t="s">
        <v>40</v>
      </c>
      <c r="E146" s="416"/>
      <c r="F146" s="416"/>
      <c r="G146" s="416"/>
      <c r="H146" s="416" t="s">
        <v>26</v>
      </c>
      <c r="I146" s="416"/>
      <c r="J146" s="416"/>
    </row>
    <row r="147" spans="1:11" ht="51" customHeight="1">
      <c r="A147" s="416" t="s">
        <v>76</v>
      </c>
      <c r="B147" s="416"/>
      <c r="C147" s="416"/>
      <c r="D147" s="417" t="s">
        <v>75</v>
      </c>
      <c r="E147" s="417"/>
      <c r="F147" s="417"/>
      <c r="G147" s="417"/>
      <c r="H147" s="418">
        <v>8350240</v>
      </c>
      <c r="I147" s="419"/>
      <c r="J147" s="419"/>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416" t="s">
        <v>39</v>
      </c>
      <c r="B151" s="416"/>
      <c r="C151" s="416"/>
      <c r="D151" s="416" t="s">
        <v>40</v>
      </c>
      <c r="E151" s="416"/>
      <c r="F151" s="416"/>
      <c r="G151" s="416"/>
      <c r="H151" s="416" t="s">
        <v>26</v>
      </c>
      <c r="I151" s="416"/>
      <c r="J151" s="416"/>
    </row>
    <row r="152" spans="1:11" ht="51" customHeight="1">
      <c r="A152" s="416" t="s">
        <v>76</v>
      </c>
      <c r="B152" s="416"/>
      <c r="C152" s="416"/>
      <c r="D152" s="417" t="s">
        <v>75</v>
      </c>
      <c r="E152" s="417"/>
      <c r="F152" s="417"/>
      <c r="G152" s="417"/>
      <c r="H152" s="418">
        <v>13575360</v>
      </c>
      <c r="I152" s="419"/>
      <c r="J152" s="419"/>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416" t="s">
        <v>39</v>
      </c>
      <c r="B158" s="416"/>
      <c r="C158" s="416"/>
      <c r="D158" s="416" t="s">
        <v>40</v>
      </c>
      <c r="E158" s="416"/>
      <c r="F158" s="416"/>
      <c r="G158" s="416"/>
      <c r="H158" s="416" t="s">
        <v>26</v>
      </c>
      <c r="I158" s="416"/>
      <c r="J158" s="416"/>
    </row>
    <row r="159" spans="1:11" ht="41.25" customHeight="1">
      <c r="A159" s="416" t="s">
        <v>76</v>
      </c>
      <c r="B159" s="416"/>
      <c r="C159" s="416"/>
      <c r="D159" s="417" t="s">
        <v>75</v>
      </c>
      <c r="E159" s="417"/>
      <c r="F159" s="417"/>
      <c r="G159" s="417"/>
      <c r="H159" s="418">
        <v>4700000</v>
      </c>
      <c r="I159" s="419"/>
      <c r="J159" s="419"/>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
      <c r="A161" s="37">
        <v>3</v>
      </c>
      <c r="B161" s="37">
        <v>33380</v>
      </c>
      <c r="C161" s="78" t="s">
        <v>399</v>
      </c>
      <c r="D161" s="46" t="s">
        <v>400</v>
      </c>
      <c r="E161" s="46">
        <v>0</v>
      </c>
      <c r="F161" s="46">
        <v>1</v>
      </c>
      <c r="G161" s="39">
        <v>1</v>
      </c>
      <c r="H161" s="150">
        <v>15000000</v>
      </c>
      <c r="I161" s="38">
        <v>389657</v>
      </c>
      <c r="J161" s="38">
        <f>I161*F161</f>
        <v>389657</v>
      </c>
    </row>
    <row r="162" spans="1:13" ht="27">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416" t="s">
        <v>39</v>
      </c>
      <c r="B164" s="416"/>
      <c r="C164" s="416"/>
      <c r="D164" s="416" t="s">
        <v>40</v>
      </c>
      <c r="E164" s="416"/>
      <c r="F164" s="416"/>
      <c r="G164" s="416"/>
      <c r="H164" s="416" t="s">
        <v>26</v>
      </c>
      <c r="I164" s="416"/>
      <c r="J164" s="416"/>
    </row>
    <row r="165" spans="1:13" ht="51" customHeight="1">
      <c r="A165" s="416" t="s">
        <v>38</v>
      </c>
      <c r="B165" s="416"/>
      <c r="C165" s="416"/>
      <c r="D165" s="417" t="s">
        <v>77</v>
      </c>
      <c r="E165" s="417"/>
      <c r="F165" s="417"/>
      <c r="G165" s="417"/>
      <c r="H165" s="418">
        <v>15000000</v>
      </c>
      <c r="I165" s="419"/>
      <c r="J165" s="419"/>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414" t="s">
        <v>296</v>
      </c>
      <c r="B172" s="414"/>
      <c r="C172" s="414"/>
      <c r="D172" s="414"/>
      <c r="E172" s="414"/>
      <c r="F172" s="414"/>
      <c r="G172" s="414"/>
      <c r="H172" s="414"/>
      <c r="I172" s="414"/>
      <c r="J172" s="414"/>
    </row>
    <row r="173" spans="1:13">
      <c r="A173" s="414"/>
      <c r="B173" s="414"/>
      <c r="C173" s="414"/>
      <c r="D173" s="414"/>
      <c r="E173" s="414"/>
      <c r="F173" s="414"/>
      <c r="G173" s="414"/>
      <c r="H173" s="414"/>
      <c r="I173" s="414"/>
      <c r="J173" s="414"/>
    </row>
    <row r="174" spans="1:13">
      <c r="A174" s="415" t="s">
        <v>299</v>
      </c>
      <c r="B174" s="415"/>
      <c r="C174" s="415"/>
      <c r="D174" s="415"/>
      <c r="E174" s="415"/>
      <c r="F174" s="415"/>
      <c r="G174" s="415"/>
      <c r="H174" s="415"/>
      <c r="I174" s="415"/>
      <c r="J174" s="415"/>
    </row>
    <row r="175" spans="1:13" ht="18" customHeight="1">
      <c r="A175" s="425" t="s">
        <v>39</v>
      </c>
      <c r="B175" s="425"/>
      <c r="C175" s="425"/>
      <c r="D175" s="425" t="s">
        <v>40</v>
      </c>
      <c r="E175" s="425"/>
      <c r="F175" s="425"/>
      <c r="G175" s="425"/>
      <c r="H175" s="425" t="s">
        <v>26</v>
      </c>
      <c r="I175" s="425"/>
      <c r="J175" s="425"/>
    </row>
    <row r="176" spans="1:13" ht="51" customHeight="1">
      <c r="A176" s="425" t="s">
        <v>78</v>
      </c>
      <c r="B176" s="425"/>
      <c r="C176" s="425"/>
      <c r="D176" s="521" t="s">
        <v>79</v>
      </c>
      <c r="E176" s="521"/>
      <c r="F176" s="521"/>
      <c r="G176" s="521"/>
      <c r="H176" s="522">
        <f>15000000-1500000</f>
        <v>13500000</v>
      </c>
      <c r="I176" s="523"/>
      <c r="J176" s="523"/>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
      <c r="A178" s="37">
        <v>9</v>
      </c>
      <c r="B178" s="37">
        <v>49941</v>
      </c>
      <c r="C178" s="78" t="s">
        <v>300</v>
      </c>
      <c r="D178" s="46" t="s">
        <v>298</v>
      </c>
      <c r="E178" s="46">
        <v>0</v>
      </c>
      <c r="F178" s="46">
        <v>10</v>
      </c>
      <c r="G178" s="39">
        <v>10</v>
      </c>
      <c r="H178" s="39"/>
      <c r="I178" s="133"/>
      <c r="J178" s="133"/>
      <c r="M178" s="420"/>
      <c r="N178" s="420"/>
      <c r="O178" s="422"/>
      <c r="P178" s="422"/>
      <c r="Q178" s="422"/>
    </row>
    <row r="179" spans="1:17" ht="27">
      <c r="A179" s="37">
        <v>10</v>
      </c>
      <c r="B179" s="37">
        <v>49941</v>
      </c>
      <c r="C179" s="78" t="s">
        <v>301</v>
      </c>
      <c r="D179" s="46" t="s">
        <v>298</v>
      </c>
      <c r="E179" s="46">
        <v>0</v>
      </c>
      <c r="F179" s="46">
        <v>10</v>
      </c>
      <c r="G179" s="39">
        <v>10</v>
      </c>
      <c r="H179" s="39"/>
      <c r="I179" s="133"/>
      <c r="J179" s="133"/>
      <c r="M179" s="420"/>
      <c r="N179" s="420"/>
      <c r="O179" s="422"/>
      <c r="P179" s="422"/>
      <c r="Q179" s="422"/>
    </row>
    <row r="180" spans="1:17" ht="27">
      <c r="A180" s="37">
        <v>11</v>
      </c>
      <c r="B180" s="37">
        <v>49941</v>
      </c>
      <c r="C180" s="78" t="s">
        <v>302</v>
      </c>
      <c r="D180" s="46" t="s">
        <v>298</v>
      </c>
      <c r="E180" s="46">
        <v>0</v>
      </c>
      <c r="F180" s="46">
        <v>13</v>
      </c>
      <c r="G180" s="39">
        <v>13</v>
      </c>
      <c r="H180" s="39"/>
      <c r="I180" s="133"/>
      <c r="J180" s="133"/>
      <c r="M180" s="420"/>
      <c r="N180" s="420"/>
      <c r="O180" s="422"/>
      <c r="P180" s="422"/>
      <c r="Q180" s="422"/>
    </row>
    <row r="181" spans="1:17" ht="27">
      <c r="A181" s="37">
        <f>+A180+1</f>
        <v>12</v>
      </c>
      <c r="B181" s="37">
        <v>49941</v>
      </c>
      <c r="C181" s="78" t="s">
        <v>303</v>
      </c>
      <c r="D181" s="46" t="s">
        <v>304</v>
      </c>
      <c r="E181" s="46">
        <v>0</v>
      </c>
      <c r="F181" s="46">
        <v>10</v>
      </c>
      <c r="G181" s="39">
        <v>10</v>
      </c>
      <c r="H181" s="39"/>
      <c r="I181" s="133"/>
      <c r="J181" s="133"/>
      <c r="M181" s="420"/>
      <c r="N181" s="420"/>
      <c r="O181" s="422"/>
      <c r="P181" s="422"/>
      <c r="Q181" s="422"/>
    </row>
    <row r="182" spans="1:17" ht="27">
      <c r="A182" s="37">
        <f t="shared" ref="A182:A192" si="1">+A181+1</f>
        <v>13</v>
      </c>
      <c r="B182" s="37">
        <v>49941</v>
      </c>
      <c r="C182" s="78" t="s">
        <v>305</v>
      </c>
      <c r="D182" s="46" t="s">
        <v>304</v>
      </c>
      <c r="E182" s="46">
        <v>0</v>
      </c>
      <c r="F182" s="46">
        <v>10</v>
      </c>
      <c r="G182" s="39">
        <v>10</v>
      </c>
      <c r="H182" s="39"/>
      <c r="I182" s="133"/>
      <c r="J182" s="133"/>
      <c r="M182" s="420"/>
      <c r="N182" s="420"/>
      <c r="O182" s="422"/>
      <c r="P182" s="422"/>
      <c r="Q182" s="422"/>
    </row>
    <row r="183" spans="1:17" ht="27">
      <c r="A183" s="37">
        <f t="shared" si="1"/>
        <v>14</v>
      </c>
      <c r="B183" s="37">
        <v>49941</v>
      </c>
      <c r="C183" s="78" t="s">
        <v>306</v>
      </c>
      <c r="D183" s="46" t="s">
        <v>304</v>
      </c>
      <c r="E183" s="46">
        <v>0</v>
      </c>
      <c r="F183" s="46">
        <v>10</v>
      </c>
      <c r="G183" s="39">
        <v>10</v>
      </c>
      <c r="H183" s="39"/>
      <c r="I183" s="133"/>
      <c r="J183" s="133"/>
      <c r="M183" s="420"/>
      <c r="N183" s="420"/>
      <c r="O183" s="422"/>
      <c r="P183" s="422"/>
      <c r="Q183" s="422"/>
    </row>
    <row r="184" spans="1:17" ht="27">
      <c r="A184" s="37">
        <f t="shared" si="1"/>
        <v>15</v>
      </c>
      <c r="B184" s="37">
        <v>49941</v>
      </c>
      <c r="C184" s="78" t="s">
        <v>307</v>
      </c>
      <c r="D184" s="46" t="s">
        <v>304</v>
      </c>
      <c r="E184" s="46">
        <v>0</v>
      </c>
      <c r="F184" s="46">
        <v>10</v>
      </c>
      <c r="G184" s="39">
        <v>10</v>
      </c>
      <c r="H184" s="39"/>
      <c r="I184" s="133"/>
      <c r="J184" s="133"/>
      <c r="K184" s="134"/>
      <c r="M184" s="420"/>
      <c r="N184" s="420"/>
      <c r="O184" s="422"/>
      <c r="P184" s="422"/>
      <c r="Q184" s="422"/>
    </row>
    <row r="185" spans="1:17" ht="27">
      <c r="A185" s="37">
        <f t="shared" si="1"/>
        <v>16</v>
      </c>
      <c r="B185" s="37">
        <v>4912932</v>
      </c>
      <c r="C185" s="78" t="s">
        <v>390</v>
      </c>
      <c r="D185" s="46" t="s">
        <v>391</v>
      </c>
      <c r="E185" s="46">
        <v>0</v>
      </c>
      <c r="F185" s="46">
        <v>6</v>
      </c>
      <c r="G185" s="39">
        <v>6</v>
      </c>
      <c r="H185" s="39"/>
      <c r="I185" s="133"/>
      <c r="J185" s="133"/>
      <c r="K185" s="134"/>
      <c r="M185" s="420"/>
      <c r="N185" s="420"/>
      <c r="O185" s="422"/>
      <c r="P185" s="422"/>
      <c r="Q185" s="422"/>
    </row>
    <row r="186" spans="1:17" ht="27">
      <c r="A186" s="37">
        <f t="shared" si="1"/>
        <v>17</v>
      </c>
      <c r="B186" s="37">
        <v>4912932</v>
      </c>
      <c r="C186" s="78" t="s">
        <v>392</v>
      </c>
      <c r="D186" s="46" t="s">
        <v>391</v>
      </c>
      <c r="E186" s="46">
        <v>0</v>
      </c>
      <c r="F186" s="46">
        <v>2</v>
      </c>
      <c r="G186" s="39">
        <v>2</v>
      </c>
      <c r="H186" s="39"/>
      <c r="I186" s="133"/>
      <c r="J186" s="133"/>
      <c r="K186" s="134"/>
      <c r="M186" s="420"/>
      <c r="N186" s="420"/>
      <c r="O186" s="422"/>
      <c r="P186" s="422"/>
      <c r="Q186" s="422"/>
    </row>
    <row r="187" spans="1:17" ht="27">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425" t="s">
        <v>39</v>
      </c>
      <c r="B194" s="425"/>
      <c r="C194" s="425"/>
      <c r="D194" s="425" t="s">
        <v>40</v>
      </c>
      <c r="E194" s="425"/>
      <c r="F194" s="425"/>
      <c r="G194" s="425"/>
      <c r="H194" s="425" t="s">
        <v>26</v>
      </c>
      <c r="I194" s="425"/>
      <c r="J194" s="425"/>
    </row>
    <row r="195" spans="1:17">
      <c r="A195" s="425" t="s">
        <v>285</v>
      </c>
      <c r="B195" s="425"/>
      <c r="C195" s="425"/>
      <c r="D195" s="521" t="s">
        <v>284</v>
      </c>
      <c r="E195" s="521"/>
      <c r="F195" s="521"/>
      <c r="G195" s="521"/>
      <c r="H195" s="522">
        <v>1500000</v>
      </c>
      <c r="I195" s="523"/>
      <c r="J195" s="523"/>
      <c r="K195" s="134"/>
      <c r="M195" s="420"/>
      <c r="N195" s="420"/>
      <c r="O195" s="422"/>
      <c r="P195" s="422"/>
      <c r="Q195" s="422"/>
    </row>
    <row r="196" spans="1:17" ht="40.5">
      <c r="A196" s="85" t="s">
        <v>41</v>
      </c>
      <c r="B196" s="37" t="s">
        <v>42</v>
      </c>
      <c r="C196" s="37" t="s">
        <v>43</v>
      </c>
      <c r="D196" s="37" t="s">
        <v>44</v>
      </c>
      <c r="E196" s="37" t="s">
        <v>45</v>
      </c>
      <c r="F196" s="37" t="s">
        <v>46</v>
      </c>
      <c r="G196" s="37" t="s">
        <v>47</v>
      </c>
      <c r="H196" s="37" t="s">
        <v>48</v>
      </c>
      <c r="I196" s="37" t="s">
        <v>49</v>
      </c>
      <c r="J196" s="37" t="s">
        <v>50</v>
      </c>
      <c r="K196" s="134"/>
      <c r="M196" s="420"/>
      <c r="N196" s="420"/>
      <c r="O196" s="422"/>
      <c r="P196" s="422"/>
      <c r="Q196" s="422"/>
    </row>
    <row r="197" spans="1:17">
      <c r="A197" s="40"/>
      <c r="B197" s="40"/>
      <c r="C197" s="79"/>
      <c r="D197" s="19"/>
      <c r="E197" s="19"/>
      <c r="F197" s="19"/>
      <c r="G197" s="41"/>
      <c r="H197" s="41"/>
      <c r="I197" s="80"/>
      <c r="J197" s="80"/>
      <c r="K197" s="134"/>
      <c r="M197" s="420"/>
      <c r="N197" s="420"/>
      <c r="O197" s="422"/>
      <c r="P197" s="422"/>
      <c r="Q197" s="422"/>
    </row>
    <row r="198" spans="1:17" ht="27">
      <c r="A198" s="37">
        <v>24</v>
      </c>
      <c r="B198" s="37">
        <v>4391506</v>
      </c>
      <c r="C198" s="78" t="s">
        <v>384</v>
      </c>
      <c r="D198" s="46" t="s">
        <v>304</v>
      </c>
      <c r="E198" s="46">
        <v>0</v>
      </c>
      <c r="F198" s="46">
        <v>6</v>
      </c>
      <c r="G198" s="39">
        <v>6</v>
      </c>
      <c r="H198" s="39"/>
      <c r="I198" s="133"/>
      <c r="J198" s="133"/>
      <c r="K198" s="134"/>
      <c r="M198" s="420"/>
      <c r="N198" s="420"/>
      <c r="O198" s="422"/>
      <c r="P198" s="422"/>
      <c r="Q198" s="422"/>
    </row>
    <row r="199" spans="1:17" ht="27">
      <c r="A199" s="37">
        <f>A198+1</f>
        <v>25</v>
      </c>
      <c r="B199" s="37">
        <v>4391504</v>
      </c>
      <c r="C199" s="78" t="s">
        <v>385</v>
      </c>
      <c r="D199" s="46" t="s">
        <v>304</v>
      </c>
      <c r="E199" s="46">
        <v>0</v>
      </c>
      <c r="F199" s="46">
        <v>6</v>
      </c>
      <c r="G199" s="39">
        <v>6</v>
      </c>
      <c r="H199" s="39"/>
      <c r="I199" s="133"/>
      <c r="J199" s="133"/>
      <c r="K199" s="134"/>
      <c r="M199" s="420"/>
      <c r="N199" s="420"/>
      <c r="O199" s="422"/>
      <c r="P199" s="422"/>
      <c r="Q199" s="422"/>
    </row>
    <row r="200" spans="1:17" ht="27">
      <c r="A200" s="37">
        <f>A199+1</f>
        <v>26</v>
      </c>
      <c r="B200" s="37">
        <v>4391506</v>
      </c>
      <c r="C200" s="78" t="s">
        <v>387</v>
      </c>
      <c r="D200" s="46" t="s">
        <v>304</v>
      </c>
      <c r="E200" s="46">
        <v>0</v>
      </c>
      <c r="F200" s="46">
        <v>6</v>
      </c>
      <c r="G200" s="39">
        <v>6</v>
      </c>
      <c r="H200" s="39"/>
      <c r="I200" s="133"/>
      <c r="J200" s="133"/>
      <c r="K200" s="134"/>
      <c r="M200" s="420"/>
      <c r="N200" s="420"/>
      <c r="O200" s="422"/>
      <c r="P200" s="422"/>
      <c r="Q200" s="422"/>
    </row>
    <row r="201" spans="1:17" ht="27">
      <c r="A201" s="37">
        <f>A200+1</f>
        <v>27</v>
      </c>
      <c r="B201" s="37">
        <v>4391504</v>
      </c>
      <c r="C201" s="78" t="s">
        <v>386</v>
      </c>
      <c r="D201" s="46" t="s">
        <v>304</v>
      </c>
      <c r="E201" s="46">
        <v>0</v>
      </c>
      <c r="F201" s="46">
        <v>6</v>
      </c>
      <c r="G201" s="39">
        <v>6</v>
      </c>
      <c r="H201" s="39"/>
      <c r="I201" s="133"/>
      <c r="J201" s="133"/>
    </row>
    <row r="202" spans="1:17" ht="27">
      <c r="A202" s="37">
        <f>A201+1</f>
        <v>28</v>
      </c>
      <c r="B202" s="37">
        <v>4391506</v>
      </c>
      <c r="C202" s="78" t="s">
        <v>388</v>
      </c>
      <c r="D202" s="46" t="s">
        <v>304</v>
      </c>
      <c r="E202" s="46">
        <v>0</v>
      </c>
      <c r="F202" s="46">
        <v>2</v>
      </c>
      <c r="G202" s="39">
        <v>2</v>
      </c>
      <c r="H202" s="39"/>
      <c r="I202" s="133"/>
      <c r="J202" s="133"/>
    </row>
    <row r="203" spans="1:17" ht="27">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414" t="s">
        <v>296</v>
      </c>
      <c r="B205" s="414"/>
      <c r="C205" s="414"/>
      <c r="D205" s="414"/>
      <c r="E205" s="414"/>
      <c r="F205" s="414"/>
      <c r="G205" s="414"/>
      <c r="H205" s="414"/>
      <c r="I205" s="414"/>
      <c r="J205" s="414"/>
    </row>
    <row r="206" spans="1:17" ht="18" customHeight="1">
      <c r="A206" s="62"/>
      <c r="B206" s="62"/>
      <c r="C206" s="62"/>
      <c r="D206" s="63"/>
      <c r="E206" s="63"/>
      <c r="F206" s="62"/>
      <c r="G206" s="64"/>
      <c r="H206" s="63"/>
      <c r="I206" s="64"/>
      <c r="J206" s="64"/>
      <c r="K206" s="64"/>
      <c r="L206" s="64"/>
      <c r="M206" s="64"/>
      <c r="N206" s="64"/>
      <c r="O206" s="64"/>
    </row>
    <row r="207" spans="1:17">
      <c r="A207" s="415" t="s">
        <v>299</v>
      </c>
      <c r="B207" s="415"/>
      <c r="C207" s="415"/>
      <c r="D207" s="415"/>
      <c r="E207" s="415"/>
      <c r="F207" s="415"/>
      <c r="G207" s="415"/>
      <c r="H207" s="415"/>
      <c r="I207" s="415"/>
      <c r="J207" s="415"/>
    </row>
    <row r="208" spans="1:17">
      <c r="A208" s="125"/>
      <c r="B208" s="125"/>
      <c r="C208" s="125"/>
      <c r="D208" s="125"/>
      <c r="E208" s="125"/>
      <c r="F208" s="125"/>
      <c r="G208" s="125"/>
      <c r="H208" s="125"/>
      <c r="I208" s="125"/>
      <c r="J208" s="125"/>
      <c r="M208" s="420"/>
      <c r="N208" s="420"/>
      <c r="O208" s="424"/>
      <c r="P208" s="424"/>
      <c r="Q208" s="424"/>
    </row>
    <row r="209" spans="1:17">
      <c r="A209" s="416" t="s">
        <v>39</v>
      </c>
      <c r="B209" s="416"/>
      <c r="C209" s="416"/>
      <c r="D209" s="416" t="s">
        <v>40</v>
      </c>
      <c r="E209" s="416"/>
      <c r="F209" s="416"/>
      <c r="G209" s="416"/>
      <c r="H209" s="416" t="s">
        <v>26</v>
      </c>
      <c r="I209" s="416"/>
      <c r="J209" s="416"/>
      <c r="M209" s="421"/>
      <c r="N209" s="421"/>
      <c r="O209" s="423"/>
      <c r="P209" s="423"/>
      <c r="Q209" s="423"/>
    </row>
    <row r="210" spans="1:17" ht="50.25" customHeight="1">
      <c r="A210" s="416" t="s">
        <v>80</v>
      </c>
      <c r="B210" s="416"/>
      <c r="C210" s="416"/>
      <c r="D210" s="417" t="s">
        <v>81</v>
      </c>
      <c r="E210" s="417"/>
      <c r="F210" s="417"/>
      <c r="G210" s="417"/>
      <c r="H210" s="418">
        <v>5000000</v>
      </c>
      <c r="I210" s="419"/>
      <c r="J210" s="419"/>
      <c r="M210" s="421"/>
      <c r="N210" s="421"/>
      <c r="O210" s="423"/>
      <c r="P210" s="423"/>
      <c r="Q210" s="423"/>
    </row>
    <row r="211" spans="1:17" ht="40.5">
      <c r="A211" s="36" t="s">
        <v>41</v>
      </c>
      <c r="B211" s="47" t="s">
        <v>42</v>
      </c>
      <c r="C211" s="47" t="s">
        <v>43</v>
      </c>
      <c r="D211" s="47" t="s">
        <v>44</v>
      </c>
      <c r="E211" s="47" t="s">
        <v>45</v>
      </c>
      <c r="F211" s="47" t="s">
        <v>46</v>
      </c>
      <c r="G211" s="47" t="s">
        <v>47</v>
      </c>
      <c r="H211" s="47" t="s">
        <v>48</v>
      </c>
      <c r="I211" s="47" t="s">
        <v>49</v>
      </c>
      <c r="J211" s="47" t="s">
        <v>50</v>
      </c>
      <c r="M211" s="421"/>
      <c r="N211" s="421"/>
      <c r="O211" s="423"/>
      <c r="P211" s="423"/>
      <c r="Q211" s="423"/>
    </row>
    <row r="212" spans="1:17" ht="27">
      <c r="A212" s="37">
        <v>30</v>
      </c>
      <c r="B212" s="37">
        <v>8714200</v>
      </c>
      <c r="C212" s="78" t="s">
        <v>308</v>
      </c>
      <c r="D212" s="46" t="s">
        <v>298</v>
      </c>
      <c r="E212" s="46">
        <v>0</v>
      </c>
      <c r="F212" s="46">
        <v>10</v>
      </c>
      <c r="G212" s="39">
        <v>10</v>
      </c>
      <c r="H212" s="39"/>
      <c r="I212" s="38">
        <v>389657</v>
      </c>
      <c r="J212" s="38">
        <f>I212*F212</f>
        <v>3896570</v>
      </c>
      <c r="M212" s="421"/>
      <c r="N212" s="421"/>
      <c r="O212" s="423"/>
      <c r="P212" s="423"/>
      <c r="Q212" s="423"/>
    </row>
    <row r="213" spans="1:17" ht="27">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421"/>
      <c r="N213" s="421"/>
      <c r="O213" s="423"/>
      <c r="P213" s="423"/>
      <c r="Q213" s="423"/>
    </row>
    <row r="214" spans="1:17" ht="27">
      <c r="A214" s="37">
        <f t="shared" si="2"/>
        <v>32</v>
      </c>
      <c r="B214" s="37">
        <v>8714200</v>
      </c>
      <c r="C214" s="78" t="s">
        <v>310</v>
      </c>
      <c r="D214" s="46" t="s">
        <v>298</v>
      </c>
      <c r="E214" s="46">
        <v>0</v>
      </c>
      <c r="F214" s="46">
        <v>13</v>
      </c>
      <c r="G214" s="39">
        <v>13</v>
      </c>
      <c r="H214" s="39"/>
      <c r="I214" s="38">
        <v>389657</v>
      </c>
      <c r="J214" s="38">
        <f t="shared" si="3"/>
        <v>5065541</v>
      </c>
      <c r="M214" s="421"/>
      <c r="N214" s="421"/>
      <c r="O214" s="423"/>
      <c r="P214" s="423"/>
      <c r="Q214" s="423"/>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421"/>
      <c r="N215" s="421"/>
      <c r="O215" s="423"/>
      <c r="P215" s="423"/>
      <c r="Q215" s="423"/>
    </row>
    <row r="216" spans="1:17" ht="27">
      <c r="A216" s="37">
        <f t="shared" si="2"/>
        <v>34</v>
      </c>
      <c r="B216" s="37">
        <v>8714200</v>
      </c>
      <c r="C216" s="78" t="s">
        <v>312</v>
      </c>
      <c r="D216" s="46" t="s">
        <v>304</v>
      </c>
      <c r="E216" s="46">
        <v>0</v>
      </c>
      <c r="F216" s="46">
        <v>10</v>
      </c>
      <c r="G216" s="39">
        <v>10</v>
      </c>
      <c r="H216" s="39"/>
      <c r="I216" s="38">
        <v>389657</v>
      </c>
      <c r="J216" s="38">
        <f t="shared" si="3"/>
        <v>3896570</v>
      </c>
    </row>
    <row r="217" spans="1:17" ht="27">
      <c r="A217" s="37">
        <f t="shared" si="2"/>
        <v>35</v>
      </c>
      <c r="B217" s="37">
        <v>8714200</v>
      </c>
      <c r="C217" s="78" t="s">
        <v>313</v>
      </c>
      <c r="D217" s="46" t="s">
        <v>304</v>
      </c>
      <c r="E217" s="46">
        <v>0</v>
      </c>
      <c r="F217" s="46">
        <v>10</v>
      </c>
      <c r="G217" s="39">
        <v>10</v>
      </c>
      <c r="H217" s="39"/>
      <c r="I217" s="38">
        <v>389657</v>
      </c>
      <c r="J217" s="38">
        <f t="shared" si="3"/>
        <v>3896570</v>
      </c>
    </row>
    <row r="218" spans="1:17" ht="27">
      <c r="A218" s="37">
        <f t="shared" si="2"/>
        <v>36</v>
      </c>
      <c r="B218" s="37">
        <v>8714200</v>
      </c>
      <c r="C218" s="78" t="s">
        <v>314</v>
      </c>
      <c r="D218" s="46" t="s">
        <v>304</v>
      </c>
      <c r="E218" s="46">
        <v>0</v>
      </c>
      <c r="F218" s="46">
        <v>10</v>
      </c>
      <c r="G218" s="39">
        <v>10</v>
      </c>
      <c r="H218" s="39"/>
      <c r="I218" s="38">
        <v>389657</v>
      </c>
      <c r="J218" s="38">
        <f t="shared" si="3"/>
        <v>3896570</v>
      </c>
    </row>
    <row r="219" spans="1:17" ht="40.5">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0.5">
      <c r="A220" s="37">
        <f t="shared" si="4"/>
        <v>38</v>
      </c>
      <c r="B220" s="37">
        <v>8714200</v>
      </c>
      <c r="C220" s="78" t="s">
        <v>403</v>
      </c>
      <c r="D220" s="46" t="s">
        <v>304</v>
      </c>
      <c r="E220" s="46">
        <v>0</v>
      </c>
      <c r="F220" s="46">
        <v>2</v>
      </c>
      <c r="G220" s="39">
        <v>2</v>
      </c>
      <c r="H220" s="39"/>
      <c r="I220" s="38">
        <v>389657</v>
      </c>
      <c r="J220" s="38">
        <f t="shared" si="5"/>
        <v>779314</v>
      </c>
    </row>
    <row r="221" spans="1:17" ht="40.5">
      <c r="A221" s="37">
        <f t="shared" si="4"/>
        <v>39</v>
      </c>
      <c r="B221" s="37">
        <v>8714200</v>
      </c>
      <c r="C221" s="78" t="s">
        <v>404</v>
      </c>
      <c r="D221" s="46" t="s">
        <v>304</v>
      </c>
      <c r="E221" s="46">
        <v>0</v>
      </c>
      <c r="F221" s="46">
        <v>6</v>
      </c>
      <c r="G221" s="39">
        <v>6</v>
      </c>
      <c r="H221" s="39"/>
      <c r="I221" s="38">
        <v>389657</v>
      </c>
      <c r="J221" s="38">
        <f t="shared" si="5"/>
        <v>2337942</v>
      </c>
    </row>
    <row r="222" spans="1:17" ht="40.5">
      <c r="A222" s="37">
        <f t="shared" si="4"/>
        <v>40</v>
      </c>
      <c r="B222" s="37">
        <v>8714200</v>
      </c>
      <c r="C222" s="78" t="s">
        <v>405</v>
      </c>
      <c r="D222" s="46" t="s">
        <v>304</v>
      </c>
      <c r="E222" s="46">
        <v>0</v>
      </c>
      <c r="F222" s="46">
        <v>6</v>
      </c>
      <c r="G222" s="39">
        <v>6</v>
      </c>
      <c r="H222" s="39"/>
      <c r="I222" s="38">
        <v>389657</v>
      </c>
      <c r="J222" s="38">
        <f t="shared" si="5"/>
        <v>2337942</v>
      </c>
    </row>
    <row r="223" spans="1:17" ht="40.5">
      <c r="A223" s="37">
        <f t="shared" si="4"/>
        <v>41</v>
      </c>
      <c r="B223" s="37">
        <v>8714200</v>
      </c>
      <c r="C223" s="78" t="s">
        <v>406</v>
      </c>
      <c r="D223" s="46" t="s">
        <v>304</v>
      </c>
      <c r="E223" s="46">
        <v>0</v>
      </c>
      <c r="F223" s="46">
        <v>6</v>
      </c>
      <c r="G223" s="39">
        <v>6</v>
      </c>
      <c r="H223" s="39"/>
      <c r="I223" s="38">
        <v>389657</v>
      </c>
      <c r="J223" s="38">
        <f t="shared" si="5"/>
        <v>2337942</v>
      </c>
    </row>
    <row r="224" spans="1:17" ht="40.5">
      <c r="A224" s="37">
        <f t="shared" si="4"/>
        <v>42</v>
      </c>
      <c r="B224" s="37">
        <v>8714200</v>
      </c>
      <c r="C224" s="78" t="s">
        <v>407</v>
      </c>
      <c r="D224" s="46" t="s">
        <v>304</v>
      </c>
      <c r="E224" s="46">
        <v>0</v>
      </c>
      <c r="F224" s="46">
        <v>2</v>
      </c>
      <c r="G224" s="39">
        <v>2</v>
      </c>
      <c r="H224" s="39"/>
      <c r="I224" s="38">
        <v>389657</v>
      </c>
      <c r="J224" s="38">
        <f t="shared" si="5"/>
        <v>779314</v>
      </c>
    </row>
    <row r="225" spans="1:15" ht="27">
      <c r="A225" s="37">
        <f t="shared" si="4"/>
        <v>43</v>
      </c>
      <c r="B225" s="37">
        <v>8714200</v>
      </c>
      <c r="C225" s="78" t="s">
        <v>408</v>
      </c>
      <c r="D225" s="46" t="s">
        <v>304</v>
      </c>
      <c r="E225" s="46">
        <v>0</v>
      </c>
      <c r="F225" s="46">
        <v>6</v>
      </c>
      <c r="G225" s="39">
        <v>6</v>
      </c>
      <c r="H225" s="39"/>
      <c r="I225" s="38">
        <v>389657</v>
      </c>
      <c r="J225" s="38">
        <f t="shared" si="5"/>
        <v>2337942</v>
      </c>
    </row>
    <row r="226" spans="1:15" ht="27">
      <c r="A226" s="37">
        <f t="shared" si="4"/>
        <v>44</v>
      </c>
      <c r="B226" s="37">
        <v>8714200</v>
      </c>
      <c r="C226" s="78" t="s">
        <v>409</v>
      </c>
      <c r="D226" s="46" t="s">
        <v>304</v>
      </c>
      <c r="E226" s="46">
        <v>0</v>
      </c>
      <c r="F226" s="46">
        <v>6</v>
      </c>
      <c r="G226" s="39">
        <v>6</v>
      </c>
      <c r="H226" s="39"/>
      <c r="I226" s="38">
        <v>389657</v>
      </c>
      <c r="J226" s="38">
        <f t="shared" si="5"/>
        <v>2337942</v>
      </c>
    </row>
    <row r="227" spans="1:15" ht="27">
      <c r="A227" s="37">
        <f t="shared" si="4"/>
        <v>45</v>
      </c>
      <c r="B227" s="37">
        <v>8714200</v>
      </c>
      <c r="C227" s="78" t="s">
        <v>410</v>
      </c>
      <c r="D227" s="46" t="s">
        <v>304</v>
      </c>
      <c r="E227" s="46">
        <v>0</v>
      </c>
      <c r="F227" s="46">
        <v>6</v>
      </c>
      <c r="G227" s="39">
        <v>6</v>
      </c>
      <c r="H227" s="39"/>
      <c r="I227" s="133"/>
      <c r="J227" s="133"/>
    </row>
    <row r="228" spans="1:15" ht="27">
      <c r="A228" s="37">
        <f t="shared" si="4"/>
        <v>46</v>
      </c>
      <c r="B228" s="37">
        <v>8714200</v>
      </c>
      <c r="C228" s="78" t="s">
        <v>411</v>
      </c>
      <c r="D228" s="46" t="s">
        <v>304</v>
      </c>
      <c r="E228" s="46">
        <v>0</v>
      </c>
      <c r="F228" s="46">
        <v>6</v>
      </c>
      <c r="G228" s="39">
        <v>6</v>
      </c>
      <c r="H228" s="39"/>
      <c r="I228" s="133"/>
      <c r="J228" s="133"/>
    </row>
    <row r="229" spans="1:15" ht="27">
      <c r="A229" s="37">
        <f t="shared" si="4"/>
        <v>47</v>
      </c>
      <c r="B229" s="37">
        <v>8714200</v>
      </c>
      <c r="C229" s="78" t="s">
        <v>412</v>
      </c>
      <c r="D229" s="46" t="s">
        <v>304</v>
      </c>
      <c r="E229" s="46">
        <v>0</v>
      </c>
      <c r="F229" s="46">
        <v>6</v>
      </c>
      <c r="G229" s="39">
        <v>6</v>
      </c>
      <c r="H229" s="39"/>
      <c r="I229" s="133"/>
      <c r="J229" s="133"/>
    </row>
    <row r="230" spans="1:15" ht="27">
      <c r="A230" s="37">
        <f t="shared" si="4"/>
        <v>48</v>
      </c>
      <c r="B230" s="37">
        <v>8714200</v>
      </c>
      <c r="C230" s="78" t="s">
        <v>413</v>
      </c>
      <c r="D230" s="46" t="s">
        <v>304</v>
      </c>
      <c r="E230" s="46">
        <v>0</v>
      </c>
      <c r="F230" s="46">
        <v>6</v>
      </c>
      <c r="G230" s="39">
        <v>6</v>
      </c>
      <c r="H230" s="39"/>
      <c r="I230" s="133"/>
      <c r="J230" s="133"/>
    </row>
    <row r="231" spans="1:15" ht="40.5">
      <c r="A231" s="37">
        <f t="shared" si="4"/>
        <v>49</v>
      </c>
      <c r="B231" s="37">
        <v>8714200</v>
      </c>
      <c r="C231" s="78" t="s">
        <v>414</v>
      </c>
      <c r="D231" s="46" t="s">
        <v>304</v>
      </c>
      <c r="E231" s="46">
        <v>0</v>
      </c>
      <c r="F231" s="46">
        <v>2</v>
      </c>
      <c r="G231" s="39">
        <v>2</v>
      </c>
      <c r="H231" s="39"/>
      <c r="I231" s="133"/>
      <c r="J231" s="133"/>
    </row>
    <row r="232" spans="1:15" ht="27">
      <c r="A232" s="37">
        <f t="shared" si="4"/>
        <v>50</v>
      </c>
      <c r="B232" s="37">
        <v>8714200</v>
      </c>
      <c r="C232" s="78" t="s">
        <v>415</v>
      </c>
      <c r="D232" s="46" t="s">
        <v>304</v>
      </c>
      <c r="E232" s="46">
        <v>0</v>
      </c>
      <c r="F232" s="46">
        <v>2</v>
      </c>
      <c r="G232" s="39">
        <v>2</v>
      </c>
      <c r="H232" s="39"/>
      <c r="I232" s="133"/>
      <c r="J232" s="133"/>
    </row>
    <row r="233" spans="1:15" ht="15.75" thickBot="1">
      <c r="A233" s="40"/>
      <c r="B233" s="40"/>
      <c r="C233" s="79"/>
      <c r="D233" s="19"/>
      <c r="E233" s="19"/>
      <c r="F233" s="19"/>
      <c r="G233" s="41"/>
      <c r="H233" s="41"/>
      <c r="I233" s="80"/>
      <c r="J233" s="80"/>
    </row>
    <row r="234" spans="1:15" ht="15.7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450" t="s">
        <v>290</v>
      </c>
      <c r="B236" s="450"/>
      <c r="C236" s="450"/>
      <c r="D236" s="450"/>
      <c r="E236" s="450"/>
      <c r="F236" s="450"/>
      <c r="G236" s="450"/>
      <c r="H236" s="450"/>
      <c r="I236" s="450"/>
      <c r="J236" s="450"/>
    </row>
    <row r="237" spans="1:15" ht="24.75" customHeight="1">
      <c r="A237" s="503" t="s">
        <v>21</v>
      </c>
      <c r="B237" s="504"/>
      <c r="C237" s="504"/>
      <c r="D237" s="504"/>
      <c r="E237" s="504"/>
      <c r="F237" s="504"/>
      <c r="G237" s="504"/>
      <c r="H237" s="504"/>
      <c r="I237" s="504"/>
      <c r="J237" s="504"/>
    </row>
    <row r="238" spans="1:15">
      <c r="A238" s="414" t="s">
        <v>57</v>
      </c>
      <c r="B238" s="414"/>
      <c r="C238" s="414"/>
      <c r="D238" s="414"/>
      <c r="E238" s="414"/>
      <c r="F238" s="414"/>
      <c r="G238" s="414"/>
      <c r="H238" s="414"/>
      <c r="I238" s="414"/>
      <c r="J238" s="414"/>
      <c r="K238" s="64"/>
      <c r="L238" s="64"/>
      <c r="M238" s="64"/>
      <c r="N238" s="64"/>
      <c r="O238" s="64"/>
    </row>
    <row r="239" spans="1:15">
      <c r="A239" s="40"/>
      <c r="B239" s="40"/>
      <c r="C239" s="40"/>
      <c r="D239" s="40"/>
      <c r="E239" s="40"/>
      <c r="F239" s="40"/>
      <c r="G239" s="40"/>
      <c r="H239" s="40"/>
      <c r="I239" s="40"/>
      <c r="J239" s="40"/>
    </row>
    <row r="240" spans="1:15">
      <c r="A240" s="414" t="s">
        <v>316</v>
      </c>
      <c r="B240" s="414"/>
      <c r="C240" s="414"/>
      <c r="D240" s="414"/>
      <c r="E240" s="414"/>
      <c r="F240" s="414"/>
      <c r="G240" s="414"/>
      <c r="H240" s="414"/>
      <c r="I240" s="414"/>
      <c r="J240" s="414"/>
    </row>
    <row r="241" spans="1:10">
      <c r="A241" s="62"/>
      <c r="B241" s="62"/>
      <c r="C241" s="62"/>
      <c r="D241" s="63"/>
      <c r="E241" s="63"/>
      <c r="F241" s="62"/>
      <c r="G241" s="64"/>
      <c r="H241" s="64"/>
      <c r="I241" s="64"/>
      <c r="J241" s="64"/>
    </row>
    <row r="242" spans="1:10">
      <c r="A242" s="517" t="s">
        <v>317</v>
      </c>
      <c r="B242" s="517"/>
      <c r="C242" s="517"/>
      <c r="D242" s="517"/>
      <c r="E242" s="517"/>
      <c r="F242" s="517"/>
      <c r="G242" s="517"/>
      <c r="H242" s="517"/>
      <c r="I242" s="517"/>
      <c r="J242" s="517"/>
    </row>
    <row r="243" spans="1:10">
      <c r="A243" s="416" t="s">
        <v>39</v>
      </c>
      <c r="B243" s="416"/>
      <c r="C243" s="416"/>
      <c r="D243" s="416" t="s">
        <v>40</v>
      </c>
      <c r="E243" s="416"/>
      <c r="F243" s="416"/>
      <c r="G243" s="416"/>
      <c r="H243" s="416" t="s">
        <v>26</v>
      </c>
      <c r="I243" s="416"/>
      <c r="J243" s="416"/>
    </row>
    <row r="244" spans="1:10">
      <c r="A244" s="416" t="s">
        <v>86</v>
      </c>
      <c r="B244" s="416"/>
      <c r="C244" s="416"/>
      <c r="D244" s="417" t="s">
        <v>85</v>
      </c>
      <c r="E244" s="417"/>
      <c r="F244" s="417"/>
      <c r="G244" s="417"/>
      <c r="H244" s="418">
        <v>11000000</v>
      </c>
      <c r="I244" s="419"/>
      <c r="J244" s="419"/>
    </row>
    <row r="245" spans="1:10" ht="40.5">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416" t="s">
        <v>39</v>
      </c>
      <c r="B267" s="416"/>
      <c r="C267" s="416"/>
      <c r="D267" s="416" t="s">
        <v>40</v>
      </c>
      <c r="E267" s="416"/>
      <c r="F267" s="416"/>
      <c r="G267" s="416"/>
      <c r="H267" s="416" t="s">
        <v>26</v>
      </c>
      <c r="I267" s="416"/>
      <c r="J267" s="416"/>
    </row>
    <row r="268" spans="1:10">
      <c r="A268" s="416" t="s">
        <v>86</v>
      </c>
      <c r="B268" s="416"/>
      <c r="C268" s="416"/>
      <c r="D268" s="417" t="s">
        <v>85</v>
      </c>
      <c r="E268" s="417"/>
      <c r="F268" s="417"/>
      <c r="G268" s="417"/>
      <c r="H268" s="418">
        <v>25000000</v>
      </c>
      <c r="I268" s="419"/>
      <c r="J268" s="419"/>
    </row>
    <row r="269" spans="1:10" ht="40.5">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ht="27">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ht="27">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75" thickBot="1">
      <c r="A662" s="40"/>
      <c r="B662" s="19"/>
      <c r="C662" s="10"/>
      <c r="D662" s="19"/>
      <c r="E662" s="19"/>
      <c r="F662" s="19"/>
      <c r="G662" s="19"/>
      <c r="H662" s="19"/>
      <c r="I662" s="80"/>
      <c r="J662" s="80"/>
    </row>
    <row r="663" spans="1:15" ht="15.75" thickBot="1">
      <c r="A663" s="518" t="s">
        <v>318</v>
      </c>
      <c r="B663" s="519"/>
      <c r="C663" s="519"/>
      <c r="D663" s="519"/>
      <c r="E663" s="519"/>
      <c r="F663" s="519"/>
      <c r="G663" s="519"/>
      <c r="H663" s="519"/>
      <c r="I663" s="520"/>
      <c r="J663" s="82">
        <f>+H244+H268</f>
        <v>36000000</v>
      </c>
    </row>
    <row r="664" spans="1:15">
      <c r="A664" s="40"/>
      <c r="B664" s="19"/>
      <c r="C664" s="10"/>
      <c r="D664" s="19"/>
      <c r="E664" s="19"/>
      <c r="F664" s="19"/>
      <c r="G664" s="19"/>
      <c r="H664" s="19"/>
      <c r="I664" s="80"/>
      <c r="J664" s="80"/>
    </row>
    <row r="665" spans="1:15">
      <c r="A665" s="450" t="s">
        <v>290</v>
      </c>
      <c r="B665" s="450"/>
      <c r="C665" s="450"/>
      <c r="D665" s="450"/>
      <c r="E665" s="450"/>
      <c r="F665" s="450"/>
      <c r="G665" s="450"/>
      <c r="H665" s="450"/>
      <c r="I665" s="450"/>
      <c r="J665" s="450"/>
    </row>
    <row r="666" spans="1:15" ht="24.75" customHeight="1">
      <c r="A666" s="503" t="s">
        <v>28</v>
      </c>
      <c r="B666" s="504"/>
      <c r="C666" s="504"/>
      <c r="D666" s="504"/>
      <c r="E666" s="504"/>
      <c r="F666" s="504"/>
      <c r="G666" s="504"/>
      <c r="H666" s="504"/>
      <c r="I666" s="504"/>
      <c r="J666" s="504"/>
    </row>
    <row r="667" spans="1:15">
      <c r="A667" s="414" t="s">
        <v>57</v>
      </c>
      <c r="B667" s="414"/>
      <c r="C667" s="414"/>
      <c r="D667" s="414"/>
      <c r="E667" s="414"/>
      <c r="F667" s="414"/>
      <c r="G667" s="414"/>
      <c r="H667" s="414"/>
      <c r="I667" s="414"/>
      <c r="J667" s="414"/>
      <c r="K667" s="64"/>
      <c r="L667" s="64"/>
      <c r="M667" s="64"/>
      <c r="N667" s="64"/>
      <c r="O667" s="64"/>
    </row>
    <row r="668" spans="1:15">
      <c r="A668" s="40"/>
      <c r="B668" s="40"/>
      <c r="C668" s="40"/>
      <c r="D668" s="40"/>
      <c r="E668" s="40"/>
      <c r="F668" s="40"/>
      <c r="G668" s="40"/>
      <c r="H668" s="40"/>
      <c r="I668" s="40"/>
      <c r="J668" s="40"/>
    </row>
    <row r="669" spans="1:15">
      <c r="A669" s="414" t="s">
        <v>319</v>
      </c>
      <c r="B669" s="414"/>
      <c r="C669" s="414"/>
      <c r="D669" s="414"/>
      <c r="E669" s="414"/>
      <c r="F669" s="414"/>
      <c r="G669" s="414"/>
      <c r="H669" s="414"/>
      <c r="I669" s="414"/>
      <c r="J669" s="414"/>
    </row>
    <row r="670" spans="1:15">
      <c r="A670" s="62"/>
      <c r="B670" s="62"/>
      <c r="C670" s="62"/>
      <c r="D670" s="63"/>
      <c r="E670" s="63"/>
      <c r="F670" s="62"/>
      <c r="G670" s="64"/>
      <c r="H670" s="64"/>
      <c r="I670" s="64"/>
      <c r="J670" s="64"/>
    </row>
    <row r="671" spans="1:15">
      <c r="A671" s="415" t="s">
        <v>320</v>
      </c>
      <c r="B671" s="415"/>
      <c r="C671" s="415"/>
      <c r="D671" s="415"/>
      <c r="E671" s="415"/>
      <c r="F671" s="415"/>
      <c r="G671" s="415"/>
      <c r="H671" s="415"/>
      <c r="I671" s="415"/>
      <c r="J671" s="415"/>
    </row>
    <row r="672" spans="1:15">
      <c r="A672" s="425" t="s">
        <v>39</v>
      </c>
      <c r="B672" s="425"/>
      <c r="C672" s="425"/>
      <c r="D672" s="425" t="s">
        <v>40</v>
      </c>
      <c r="E672" s="425"/>
      <c r="F672" s="425"/>
      <c r="G672" s="425"/>
      <c r="H672" s="425" t="s">
        <v>26</v>
      </c>
      <c r="I672" s="425"/>
      <c r="J672" s="425"/>
    </row>
    <row r="673" spans="1:15" ht="54" customHeight="1">
      <c r="A673" s="425" t="s">
        <v>89</v>
      </c>
      <c r="B673" s="425"/>
      <c r="C673" s="425"/>
      <c r="D673" s="521" t="s">
        <v>88</v>
      </c>
      <c r="E673" s="521"/>
      <c r="F673" s="521"/>
      <c r="G673" s="521"/>
      <c r="H673" s="522">
        <v>8600000</v>
      </c>
      <c r="I673" s="523"/>
      <c r="J673" s="523"/>
    </row>
    <row r="674" spans="1:15" ht="40.5">
      <c r="A674" s="85" t="s">
        <v>41</v>
      </c>
      <c r="B674" s="37" t="s">
        <v>42</v>
      </c>
      <c r="C674" s="37" t="s">
        <v>43</v>
      </c>
      <c r="D674" s="37" t="s">
        <v>44</v>
      </c>
      <c r="E674" s="37" t="s">
        <v>45</v>
      </c>
      <c r="F674" s="37" t="s">
        <v>46</v>
      </c>
      <c r="G674" s="37" t="s">
        <v>47</v>
      </c>
      <c r="H674" s="37" t="s">
        <v>48</v>
      </c>
      <c r="I674" s="37" t="s">
        <v>49</v>
      </c>
      <c r="J674" s="37" t="s">
        <v>50</v>
      </c>
    </row>
    <row r="675" spans="1:15" ht="54">
      <c r="A675" s="37">
        <f>A661+1</f>
        <v>463</v>
      </c>
      <c r="B675" s="46">
        <v>8912103</v>
      </c>
      <c r="C675" s="77" t="s">
        <v>321</v>
      </c>
      <c r="D675" s="46" t="s">
        <v>295</v>
      </c>
      <c r="E675" s="46">
        <v>0</v>
      </c>
      <c r="F675" s="46">
        <v>5</v>
      </c>
      <c r="G675" s="46">
        <v>5</v>
      </c>
      <c r="H675" s="46">
        <v>82101501</v>
      </c>
      <c r="I675" s="38">
        <v>234504</v>
      </c>
      <c r="J675" s="38">
        <f>I675*F675</f>
        <v>1172520</v>
      </c>
    </row>
    <row r="676" spans="1:15" ht="54">
      <c r="A676" s="37">
        <f>A675+1</f>
        <v>464</v>
      </c>
      <c r="B676" s="46">
        <v>8912103</v>
      </c>
      <c r="C676" s="77" t="s">
        <v>322</v>
      </c>
      <c r="D676" s="46" t="s">
        <v>295</v>
      </c>
      <c r="E676" s="46">
        <v>0</v>
      </c>
      <c r="F676" s="46">
        <v>5</v>
      </c>
      <c r="G676" s="46">
        <v>5</v>
      </c>
      <c r="H676" s="46">
        <v>82101501</v>
      </c>
      <c r="I676" s="38">
        <v>234504</v>
      </c>
      <c r="J676" s="38">
        <f>I676*F676</f>
        <v>1172520</v>
      </c>
    </row>
    <row r="677" spans="1:15" ht="15.75" thickBot="1">
      <c r="A677" s="40"/>
      <c r="B677" s="19"/>
      <c r="C677" s="10"/>
      <c r="D677" s="19"/>
      <c r="E677" s="19"/>
      <c r="F677" s="19"/>
      <c r="G677" s="19"/>
      <c r="H677" s="19"/>
      <c r="I677" s="80"/>
      <c r="J677" s="80"/>
    </row>
    <row r="678" spans="1:15" ht="15.75" thickBot="1">
      <c r="A678" s="524" t="s">
        <v>323</v>
      </c>
      <c r="B678" s="525"/>
      <c r="C678" s="525"/>
      <c r="D678" s="525"/>
      <c r="E678" s="525"/>
      <c r="F678" s="525"/>
      <c r="G678" s="525"/>
      <c r="H678" s="525"/>
      <c r="I678" s="526"/>
      <c r="J678" s="84">
        <f>+H673</f>
        <v>8600000</v>
      </c>
    </row>
    <row r="679" spans="1:15">
      <c r="A679" s="40"/>
      <c r="B679" s="19"/>
      <c r="C679" s="10"/>
      <c r="D679" s="19"/>
      <c r="E679" s="19"/>
      <c r="F679" s="19"/>
      <c r="G679" s="19"/>
      <c r="H679" s="19"/>
      <c r="I679" s="80"/>
      <c r="J679" s="80"/>
    </row>
    <row r="680" spans="1:15">
      <c r="A680" s="450" t="s">
        <v>290</v>
      </c>
      <c r="B680" s="450"/>
      <c r="C680" s="450"/>
      <c r="D680" s="450"/>
      <c r="E680" s="450"/>
      <c r="F680" s="450"/>
      <c r="G680" s="450"/>
      <c r="H680" s="450"/>
      <c r="I680" s="450"/>
      <c r="J680" s="450"/>
    </row>
    <row r="681" spans="1:15" ht="24.75" customHeight="1">
      <c r="A681" s="503" t="s">
        <v>29</v>
      </c>
      <c r="B681" s="504"/>
      <c r="C681" s="504"/>
      <c r="D681" s="504"/>
      <c r="E681" s="504"/>
      <c r="F681" s="504"/>
      <c r="G681" s="504"/>
      <c r="H681" s="504"/>
      <c r="I681" s="504"/>
      <c r="J681" s="504"/>
    </row>
    <row r="682" spans="1:15">
      <c r="A682" s="414" t="s">
        <v>57</v>
      </c>
      <c r="B682" s="414"/>
      <c r="C682" s="414"/>
      <c r="D682" s="414"/>
      <c r="E682" s="414"/>
      <c r="F682" s="414"/>
      <c r="G682" s="414"/>
      <c r="H682" s="414"/>
      <c r="I682" s="414"/>
      <c r="J682" s="414"/>
      <c r="K682" s="64"/>
      <c r="L682" s="64"/>
      <c r="M682" s="64"/>
      <c r="N682" s="64"/>
      <c r="O682" s="64"/>
    </row>
    <row r="683" spans="1:15">
      <c r="A683" s="40"/>
      <c r="B683" s="40"/>
      <c r="C683" s="40"/>
      <c r="D683" s="40"/>
      <c r="E683" s="40"/>
      <c r="F683" s="40"/>
      <c r="G683" s="40"/>
      <c r="H683" s="40"/>
      <c r="I683" s="40"/>
      <c r="J683" s="40"/>
    </row>
    <row r="684" spans="1:15">
      <c r="A684" s="414" t="s">
        <v>296</v>
      </c>
      <c r="B684" s="414"/>
      <c r="C684" s="414"/>
      <c r="D684" s="414"/>
      <c r="E684" s="414"/>
      <c r="F684" s="414"/>
      <c r="G684" s="414"/>
      <c r="H684" s="414"/>
      <c r="I684" s="414"/>
      <c r="J684" s="414"/>
    </row>
    <row r="685" spans="1:15">
      <c r="A685" s="62"/>
      <c r="B685" s="62"/>
      <c r="C685" s="62"/>
      <c r="D685" s="63"/>
      <c r="E685" s="63"/>
      <c r="F685" s="62"/>
      <c r="G685" s="64"/>
      <c r="H685" s="64"/>
      <c r="I685" s="64"/>
      <c r="J685" s="64"/>
    </row>
    <row r="686" spans="1:15">
      <c r="A686" s="415" t="s">
        <v>293</v>
      </c>
      <c r="B686" s="415"/>
      <c r="C686" s="415"/>
      <c r="D686" s="415"/>
      <c r="E686" s="415"/>
      <c r="F686" s="415"/>
      <c r="G686" s="415"/>
      <c r="H686" s="415"/>
      <c r="I686" s="415"/>
      <c r="J686" s="415"/>
    </row>
    <row r="687" spans="1:15" s="90" customFormat="1" ht="13.5">
      <c r="A687" s="425" t="s">
        <v>39</v>
      </c>
      <c r="B687" s="425"/>
      <c r="C687" s="425"/>
      <c r="D687" s="425" t="s">
        <v>40</v>
      </c>
      <c r="E687" s="425"/>
      <c r="F687" s="425"/>
      <c r="G687" s="425"/>
      <c r="H687" s="425" t="s">
        <v>26</v>
      </c>
      <c r="I687" s="425"/>
      <c r="J687" s="425"/>
    </row>
    <row r="688" spans="1:15" s="90" customFormat="1" ht="30.75" customHeight="1">
      <c r="A688" s="425" t="s">
        <v>91</v>
      </c>
      <c r="B688" s="425"/>
      <c r="C688" s="425"/>
      <c r="D688" s="521" t="s">
        <v>96</v>
      </c>
      <c r="E688" s="521"/>
      <c r="F688" s="521"/>
      <c r="G688" s="521"/>
      <c r="H688" s="522">
        <v>10000000</v>
      </c>
      <c r="I688" s="523"/>
      <c r="J688" s="523"/>
    </row>
    <row r="689" spans="1:15" s="90" customFormat="1" ht="40.5">
      <c r="A689" s="85" t="s">
        <v>41</v>
      </c>
      <c r="B689" s="37" t="s">
        <v>42</v>
      </c>
      <c r="C689" s="37" t="s">
        <v>43</v>
      </c>
      <c r="D689" s="37" t="s">
        <v>44</v>
      </c>
      <c r="E689" s="37" t="s">
        <v>45</v>
      </c>
      <c r="F689" s="37" t="s">
        <v>46</v>
      </c>
      <c r="G689" s="37" t="s">
        <v>47</v>
      </c>
      <c r="H689" s="37" t="s">
        <v>48</v>
      </c>
      <c r="I689" s="37" t="s">
        <v>49</v>
      </c>
      <c r="J689" s="37" t="s">
        <v>50</v>
      </c>
    </row>
    <row r="690" spans="1:15" ht="38.25">
      <c r="A690" s="86">
        <f>A676+1</f>
        <v>465</v>
      </c>
      <c r="B690" s="87">
        <v>31210</v>
      </c>
      <c r="C690" s="104" t="s">
        <v>473</v>
      </c>
      <c r="D690" s="105" t="s">
        <v>101</v>
      </c>
      <c r="E690" s="87">
        <v>0</v>
      </c>
      <c r="F690" s="87">
        <v>200</v>
      </c>
      <c r="G690" s="87">
        <f>F690</f>
        <v>200</v>
      </c>
      <c r="H690" s="87">
        <v>30103605</v>
      </c>
      <c r="I690" s="120"/>
      <c r="J690" s="120"/>
    </row>
    <row r="691" spans="1:15" ht="25.5">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425" t="s">
        <v>39</v>
      </c>
      <c r="B693" s="425"/>
      <c r="C693" s="425"/>
      <c r="D693" s="425" t="s">
        <v>40</v>
      </c>
      <c r="E693" s="425"/>
      <c r="F693" s="425"/>
      <c r="G693" s="425"/>
      <c r="H693" s="425" t="s">
        <v>26</v>
      </c>
      <c r="I693" s="425"/>
      <c r="J693" s="425"/>
    </row>
    <row r="694" spans="1:15" s="90" customFormat="1" ht="21.75" customHeight="1">
      <c r="A694" s="425" t="s">
        <v>269</v>
      </c>
      <c r="B694" s="425"/>
      <c r="C694" s="425"/>
      <c r="D694" s="521" t="s">
        <v>268</v>
      </c>
      <c r="E694" s="521"/>
      <c r="F694" s="521"/>
      <c r="G694" s="521"/>
      <c r="H694" s="522">
        <v>6000000</v>
      </c>
      <c r="I694" s="523"/>
      <c r="J694" s="523"/>
    </row>
    <row r="695" spans="1:15" s="90" customFormat="1" ht="40.5">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2.75">
      <c r="A697" s="93"/>
      <c r="B697" s="94"/>
      <c r="C697" s="109"/>
      <c r="D697" s="110"/>
      <c r="E697" s="94"/>
      <c r="F697" s="94"/>
      <c r="G697" s="94"/>
      <c r="H697" s="94"/>
      <c r="I697" s="97"/>
      <c r="J697" s="97"/>
      <c r="K697" s="87"/>
      <c r="L697" s="87"/>
      <c r="M697" s="87"/>
      <c r="N697" s="87"/>
      <c r="O697" s="87"/>
    </row>
    <row r="698" spans="1:15" s="90" customFormat="1" ht="13.5">
      <c r="A698" s="425" t="s">
        <v>39</v>
      </c>
      <c r="B698" s="425"/>
      <c r="C698" s="425"/>
      <c r="D698" s="425" t="s">
        <v>40</v>
      </c>
      <c r="E698" s="425"/>
      <c r="F698" s="425"/>
      <c r="G698" s="425"/>
      <c r="H698" s="425" t="s">
        <v>26</v>
      </c>
      <c r="I698" s="425"/>
      <c r="J698" s="425"/>
      <c r="K698" s="87"/>
      <c r="L698" s="87"/>
      <c r="M698" s="87"/>
      <c r="N698" s="87"/>
      <c r="O698" s="87"/>
    </row>
    <row r="699" spans="1:15" s="90" customFormat="1" ht="41.25" customHeight="1">
      <c r="A699" s="425" t="s">
        <v>92</v>
      </c>
      <c r="B699" s="425"/>
      <c r="C699" s="425"/>
      <c r="D699" s="521" t="s">
        <v>97</v>
      </c>
      <c r="E699" s="521"/>
      <c r="F699" s="521"/>
      <c r="G699" s="521"/>
      <c r="H699" s="522">
        <v>12000000</v>
      </c>
      <c r="I699" s="523"/>
      <c r="J699" s="523"/>
      <c r="K699" s="87"/>
      <c r="L699" s="87"/>
      <c r="M699" s="87"/>
      <c r="N699" s="87"/>
      <c r="O699" s="87"/>
    </row>
    <row r="700" spans="1:15" s="90" customFormat="1" ht="40.5">
      <c r="A700" s="85" t="s">
        <v>41</v>
      </c>
      <c r="B700" s="37" t="s">
        <v>42</v>
      </c>
      <c r="C700" s="37" t="s">
        <v>43</v>
      </c>
      <c r="D700" s="37" t="s">
        <v>44</v>
      </c>
      <c r="E700" s="37" t="s">
        <v>45</v>
      </c>
      <c r="F700" s="37" t="s">
        <v>46</v>
      </c>
      <c r="G700" s="37" t="s">
        <v>47</v>
      </c>
      <c r="H700" s="37" t="s">
        <v>48</v>
      </c>
      <c r="I700" s="37" t="s">
        <v>49</v>
      </c>
      <c r="J700" s="37" t="s">
        <v>50</v>
      </c>
    </row>
    <row r="701" spans="1:15" s="90" customFormat="1" ht="12.75">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1">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1">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89.25">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89.25">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5.5">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2.75">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2.75">
      <c r="A712" s="93"/>
      <c r="B712" s="94"/>
      <c r="C712" s="95"/>
      <c r="D712" s="96"/>
      <c r="E712" s="94"/>
      <c r="F712" s="94"/>
      <c r="G712" s="94"/>
      <c r="H712" s="94"/>
      <c r="I712" s="97"/>
      <c r="J712" s="97"/>
      <c r="K712" s="90">
        <v>5</v>
      </c>
      <c r="M712" s="90">
        <v>5</v>
      </c>
      <c r="N712" s="90">
        <v>20</v>
      </c>
      <c r="O712" s="90">
        <v>30</v>
      </c>
    </row>
    <row r="713" spans="1:15" s="90" customFormat="1" ht="13.5">
      <c r="A713" s="425" t="s">
        <v>39</v>
      </c>
      <c r="B713" s="425"/>
      <c r="C713" s="425"/>
      <c r="D713" s="425" t="s">
        <v>40</v>
      </c>
      <c r="E713" s="425"/>
      <c r="F713" s="425"/>
      <c r="G713" s="425"/>
      <c r="H713" s="425" t="s">
        <v>26</v>
      </c>
      <c r="I713" s="425"/>
      <c r="J713" s="425"/>
      <c r="K713" s="90">
        <v>5</v>
      </c>
      <c r="M713" s="90">
        <v>5</v>
      </c>
      <c r="N713" s="90">
        <v>20</v>
      </c>
      <c r="O713" s="90">
        <v>30</v>
      </c>
    </row>
    <row r="714" spans="1:15" s="90" customFormat="1" ht="13.5">
      <c r="A714" s="425" t="s">
        <v>38</v>
      </c>
      <c r="B714" s="425"/>
      <c r="C714" s="425"/>
      <c r="D714" s="521" t="s">
        <v>77</v>
      </c>
      <c r="E714" s="521"/>
      <c r="F714" s="521"/>
      <c r="G714" s="521"/>
      <c r="H714" s="522">
        <v>5000000</v>
      </c>
      <c r="I714" s="523"/>
      <c r="J714" s="523"/>
      <c r="M714" s="90">
        <v>2</v>
      </c>
    </row>
    <row r="715" spans="1:15" s="90" customFormat="1" ht="40.5">
      <c r="A715" s="85" t="s">
        <v>41</v>
      </c>
      <c r="B715" s="37" t="s">
        <v>42</v>
      </c>
      <c r="C715" s="37" t="s">
        <v>43</v>
      </c>
      <c r="D715" s="37" t="s">
        <v>44</v>
      </c>
      <c r="E715" s="37" t="s">
        <v>45</v>
      </c>
      <c r="F715" s="37" t="s">
        <v>46</v>
      </c>
      <c r="G715" s="37" t="s">
        <v>47</v>
      </c>
      <c r="H715" s="37" t="s">
        <v>48</v>
      </c>
      <c r="I715" s="37" t="s">
        <v>49</v>
      </c>
      <c r="J715" s="37" t="s">
        <v>50</v>
      </c>
    </row>
    <row r="716" spans="1:15" s="90" customFormat="1" ht="25.5">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5.5">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2.75">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2.75">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2.75">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2.75">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25.5">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25.5">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2.75">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25.5">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2.75">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2.75">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2.75">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2.75">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2.75">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2.75">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2.75">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2.75">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2.75">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2.75">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2.75">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2.75">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2.75">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2.75">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2.75">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2.75">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2.75">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2.75">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2.75">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2.75">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2.75">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2.75">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2.75">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2.75">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2.75">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2.75">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2.75">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2.75">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2.75">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2.75">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2.75">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2.75">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2.75">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2.75">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2.75">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2.75">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2.75">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2.75">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2.75">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2.75">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2.75">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2.75">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2.75">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5.5">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2.75">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2.75">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2.75">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2.75">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2.75">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2.75">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2.75">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2.75">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2.75">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2.75">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2.75">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2.75">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2.75">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3.75">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3.75">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1">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1">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1">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51">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51">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38.25">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8.25">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2.75">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5.5">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2.75">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2.75">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2.75">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2.75">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2.75">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2.75">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2.75">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2.75">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25.5">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5.5">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2.75">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2.75">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5.5">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5.5">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2.75">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2.75">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5.5">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5.5">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5.5">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2.75">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2.75">
      <c r="A814" s="93"/>
      <c r="B814" s="94"/>
      <c r="C814" s="112"/>
      <c r="D814" s="110"/>
      <c r="E814" s="94"/>
      <c r="F814" s="94"/>
      <c r="G814" s="94"/>
      <c r="H814" s="94"/>
      <c r="I814" s="97"/>
      <c r="J814" s="97"/>
    </row>
    <row r="815" spans="1:15" s="90" customFormat="1" ht="13.5">
      <c r="A815" s="425" t="s">
        <v>39</v>
      </c>
      <c r="B815" s="425"/>
      <c r="C815" s="425"/>
      <c r="D815" s="425" t="s">
        <v>40</v>
      </c>
      <c r="E815" s="425"/>
      <c r="F815" s="425"/>
      <c r="G815" s="425"/>
      <c r="H815" s="425" t="s">
        <v>26</v>
      </c>
      <c r="I815" s="425"/>
      <c r="J815" s="425"/>
    </row>
    <row r="816" spans="1:15" s="90" customFormat="1" ht="43.5" customHeight="1">
      <c r="A816" s="425" t="s">
        <v>93</v>
      </c>
      <c r="B816" s="425"/>
      <c r="C816" s="425"/>
      <c r="D816" s="521" t="s">
        <v>98</v>
      </c>
      <c r="E816" s="521"/>
      <c r="F816" s="521"/>
      <c r="G816" s="521"/>
      <c r="H816" s="522">
        <v>15000000</v>
      </c>
      <c r="I816" s="523"/>
      <c r="J816" s="523"/>
    </row>
    <row r="817" spans="1:15" s="90" customFormat="1" ht="40.5">
      <c r="A817" s="85" t="s">
        <v>41</v>
      </c>
      <c r="B817" s="37" t="s">
        <v>42</v>
      </c>
      <c r="C817" s="37" t="s">
        <v>43</v>
      </c>
      <c r="D817" s="37" t="s">
        <v>44</v>
      </c>
      <c r="E817" s="37" t="s">
        <v>45</v>
      </c>
      <c r="F817" s="37" t="s">
        <v>46</v>
      </c>
      <c r="G817" s="37" t="s">
        <v>47</v>
      </c>
      <c r="H817" s="37" t="s">
        <v>48</v>
      </c>
      <c r="I817" s="37" t="s">
        <v>49</v>
      </c>
      <c r="J817" s="37" t="s">
        <v>50</v>
      </c>
    </row>
    <row r="818" spans="1:15" s="90" customFormat="1" ht="25.5">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5.5">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2.75">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6.5">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40.25">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40.25">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5.5">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5.5">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5.5">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2.75">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2.75">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2.75">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2.75">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51">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2.75">
      <c r="A833" s="93"/>
      <c r="B833" s="94"/>
      <c r="C833" s="95"/>
      <c r="D833" s="96"/>
      <c r="E833" s="94"/>
      <c r="F833" s="94"/>
      <c r="G833" s="94"/>
      <c r="H833" s="94"/>
      <c r="I833" s="97"/>
      <c r="J833" s="97"/>
    </row>
    <row r="834" spans="1:16" s="90" customFormat="1" ht="13.5">
      <c r="A834" s="425" t="s">
        <v>39</v>
      </c>
      <c r="B834" s="425"/>
      <c r="C834" s="425"/>
      <c r="D834" s="425" t="s">
        <v>40</v>
      </c>
      <c r="E834" s="425"/>
      <c r="F834" s="425"/>
      <c r="G834" s="425"/>
      <c r="H834" s="425" t="s">
        <v>26</v>
      </c>
      <c r="I834" s="425"/>
      <c r="J834" s="425"/>
    </row>
    <row r="835" spans="1:16" s="90" customFormat="1" ht="13.5">
      <c r="A835" s="425" t="s">
        <v>271</v>
      </c>
      <c r="B835" s="425"/>
      <c r="C835" s="425"/>
      <c r="D835" s="521" t="s">
        <v>270</v>
      </c>
      <c r="E835" s="521"/>
      <c r="F835" s="521"/>
      <c r="G835" s="521"/>
      <c r="H835" s="522">
        <v>2000000</v>
      </c>
      <c r="I835" s="523"/>
      <c r="J835" s="523"/>
    </row>
    <row r="836" spans="1:16" s="90" customFormat="1" ht="40.5">
      <c r="A836" s="85" t="s">
        <v>41</v>
      </c>
      <c r="B836" s="37" t="s">
        <v>42</v>
      </c>
      <c r="C836" s="37" t="s">
        <v>43</v>
      </c>
      <c r="D836" s="37" t="s">
        <v>44</v>
      </c>
      <c r="E836" s="37" t="s">
        <v>45</v>
      </c>
      <c r="F836" s="37" t="s">
        <v>46</v>
      </c>
      <c r="G836" s="37" t="s">
        <v>47</v>
      </c>
      <c r="H836" s="37" t="s">
        <v>48</v>
      </c>
      <c r="I836" s="37" t="s">
        <v>49</v>
      </c>
      <c r="J836" s="37" t="s">
        <v>50</v>
      </c>
    </row>
    <row r="837" spans="1:16" s="90" customFormat="1" ht="12.75">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2.75">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5.5">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2.75">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2.75">
      <c r="A841" s="93"/>
      <c r="B841" s="94"/>
      <c r="C841" s="95"/>
      <c r="D841" s="110"/>
      <c r="E841" s="94"/>
      <c r="F841" s="94"/>
      <c r="G841" s="94"/>
      <c r="H841" s="94"/>
      <c r="I841" s="97"/>
      <c r="J841" s="97"/>
    </row>
    <row r="842" spans="1:16" s="90" customFormat="1" ht="13.5">
      <c r="A842" s="414" t="s">
        <v>324</v>
      </c>
      <c r="B842" s="414"/>
      <c r="C842" s="414"/>
      <c r="D842" s="414"/>
      <c r="E842" s="414"/>
      <c r="F842" s="414"/>
      <c r="G842" s="414"/>
      <c r="H842" s="414"/>
      <c r="I842" s="414"/>
      <c r="J842" s="414"/>
      <c r="K842" s="64"/>
      <c r="L842" s="81" t="s">
        <v>324</v>
      </c>
      <c r="M842" s="81"/>
      <c r="N842" s="81"/>
      <c r="O842" s="81"/>
      <c r="P842" s="81"/>
    </row>
    <row r="843" spans="1:16" s="90" customFormat="1" ht="12.75">
      <c r="A843" s="62"/>
      <c r="B843" s="62"/>
      <c r="C843" s="62"/>
      <c r="D843" s="63"/>
      <c r="E843" s="63"/>
      <c r="F843" s="62"/>
      <c r="G843" s="64"/>
      <c r="H843" s="64"/>
      <c r="I843" s="64"/>
      <c r="J843" s="64"/>
    </row>
    <row r="844" spans="1:16" s="90" customFormat="1" ht="20.25" customHeight="1">
      <c r="A844" s="415" t="s">
        <v>325</v>
      </c>
      <c r="B844" s="415"/>
      <c r="C844" s="415"/>
      <c r="D844" s="415"/>
      <c r="E844" s="415"/>
      <c r="F844" s="415"/>
      <c r="G844" s="415"/>
      <c r="H844" s="415"/>
      <c r="I844" s="415"/>
      <c r="J844" s="415"/>
    </row>
    <row r="845" spans="1:16" s="90" customFormat="1" ht="12.75">
      <c r="A845" s="62"/>
      <c r="B845" s="62"/>
      <c r="C845" s="62"/>
      <c r="D845" s="63"/>
      <c r="E845" s="63"/>
      <c r="F845" s="62"/>
      <c r="G845" s="64"/>
      <c r="H845" s="63"/>
      <c r="I845" s="64"/>
      <c r="J845" s="64"/>
    </row>
    <row r="846" spans="1:16" s="90" customFormat="1" ht="13.5">
      <c r="A846" s="425" t="s">
        <v>39</v>
      </c>
      <c r="B846" s="425"/>
      <c r="C846" s="425"/>
      <c r="D846" s="425" t="s">
        <v>40</v>
      </c>
      <c r="E846" s="425"/>
      <c r="F846" s="425"/>
      <c r="G846" s="425"/>
      <c r="H846" s="425" t="s">
        <v>26</v>
      </c>
      <c r="I846" s="425"/>
      <c r="J846" s="425"/>
    </row>
    <row r="847" spans="1:16" s="90" customFormat="1" ht="13.5">
      <c r="A847" s="425" t="s">
        <v>94</v>
      </c>
      <c r="B847" s="425"/>
      <c r="C847" s="425"/>
      <c r="D847" s="521" t="s">
        <v>99</v>
      </c>
      <c r="E847" s="521"/>
      <c r="F847" s="521"/>
      <c r="G847" s="521"/>
      <c r="H847" s="522">
        <v>15000000</v>
      </c>
      <c r="I847" s="523"/>
      <c r="J847" s="523"/>
    </row>
    <row r="848" spans="1:16" s="90" customFormat="1" ht="40.5">
      <c r="A848" s="85" t="s">
        <v>41</v>
      </c>
      <c r="B848" s="37" t="s">
        <v>42</v>
      </c>
      <c r="C848" s="37" t="s">
        <v>43</v>
      </c>
      <c r="D848" s="37" t="s">
        <v>44</v>
      </c>
      <c r="E848" s="37" t="s">
        <v>45</v>
      </c>
      <c r="F848" s="37" t="s">
        <v>46</v>
      </c>
      <c r="G848" s="37" t="s">
        <v>47</v>
      </c>
      <c r="H848" s="37" t="s">
        <v>48</v>
      </c>
      <c r="I848" s="37" t="s">
        <v>49</v>
      </c>
      <c r="J848" s="37" t="s">
        <v>50</v>
      </c>
    </row>
    <row r="849" spans="1:15" s="90" customFormat="1" ht="12.75">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1">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5.5">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5.5">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5.5">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5.5">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5.5">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5.5">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5.5">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5.5">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2.75">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5.5">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5.5">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38.25">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5.5">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5.5">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5.5">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5.5">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5.5">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2.75">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2.75">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5.5">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5.5">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2.75">
      <c r="A873" s="93"/>
      <c r="B873" s="94"/>
      <c r="C873" s="95"/>
      <c r="D873" s="114"/>
      <c r="E873" s="94"/>
      <c r="F873" s="94"/>
      <c r="G873" s="94"/>
      <c r="H873" s="94"/>
      <c r="I873" s="97"/>
      <c r="J873" s="97"/>
    </row>
    <row r="874" spans="1:15" s="90" customFormat="1" ht="13.5">
      <c r="A874" s="425" t="s">
        <v>39</v>
      </c>
      <c r="B874" s="425"/>
      <c r="C874" s="425"/>
      <c r="D874" s="425" t="s">
        <v>40</v>
      </c>
      <c r="E874" s="425"/>
      <c r="F874" s="425"/>
      <c r="G874" s="425"/>
      <c r="H874" s="425">
        <v>26121520</v>
      </c>
      <c r="I874" s="425"/>
      <c r="J874" s="425"/>
    </row>
    <row r="875" spans="1:15" s="90" customFormat="1" ht="44.25" customHeight="1">
      <c r="A875" s="425" t="s">
        <v>95</v>
      </c>
      <c r="B875" s="425"/>
      <c r="C875" s="425"/>
      <c r="D875" s="521" t="s">
        <v>100</v>
      </c>
      <c r="E875" s="521"/>
      <c r="F875" s="521"/>
      <c r="G875" s="521"/>
      <c r="H875" s="522">
        <v>3000000</v>
      </c>
      <c r="I875" s="523"/>
      <c r="J875" s="523"/>
    </row>
    <row r="876" spans="1:15" s="90" customFormat="1" ht="40.5">
      <c r="A876" s="85" t="s">
        <v>41</v>
      </c>
      <c r="B876" s="37" t="s">
        <v>42</v>
      </c>
      <c r="C876" s="37" t="s">
        <v>43</v>
      </c>
      <c r="D876" s="37" t="s">
        <v>44</v>
      </c>
      <c r="E876" s="37" t="s">
        <v>45</v>
      </c>
      <c r="F876" s="37" t="s">
        <v>46</v>
      </c>
      <c r="G876" s="37" t="s">
        <v>47</v>
      </c>
      <c r="H876" s="37" t="s">
        <v>48</v>
      </c>
      <c r="I876" s="37" t="s">
        <v>49</v>
      </c>
      <c r="J876" s="37" t="s">
        <v>50</v>
      </c>
    </row>
    <row r="877" spans="1:15" s="90" customFormat="1" ht="25.5">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8.25">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1">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5.5">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5.5">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5.5">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2.75">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2.75">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2.75">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2.75">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2.75">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2.75">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8.25">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2.75">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2.75">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2.75">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5">
      <c r="A895" s="425" t="s">
        <v>39</v>
      </c>
      <c r="B895" s="425"/>
      <c r="C895" s="425"/>
      <c r="D895" s="425" t="s">
        <v>40</v>
      </c>
      <c r="E895" s="425"/>
      <c r="F895" s="425"/>
      <c r="G895" s="425"/>
      <c r="H895" s="425" t="s">
        <v>26</v>
      </c>
      <c r="I895" s="425"/>
      <c r="J895" s="425"/>
    </row>
    <row r="896" spans="1:15" s="90" customFormat="1" ht="13.5">
      <c r="A896" s="425" t="s">
        <v>273</v>
      </c>
      <c r="B896" s="425"/>
      <c r="C896" s="425"/>
      <c r="D896" s="521" t="s">
        <v>272</v>
      </c>
      <c r="E896" s="521"/>
      <c r="F896" s="521"/>
      <c r="G896" s="521"/>
      <c r="H896" s="522">
        <v>5000000</v>
      </c>
      <c r="I896" s="523"/>
      <c r="J896" s="523"/>
    </row>
    <row r="897" spans="1:15" s="90" customFormat="1" ht="40.5">
      <c r="A897" s="85" t="s">
        <v>41</v>
      </c>
      <c r="B897" s="37" t="s">
        <v>42</v>
      </c>
      <c r="C897" s="37" t="s">
        <v>43</v>
      </c>
      <c r="D897" s="37" t="s">
        <v>44</v>
      </c>
      <c r="E897" s="37" t="s">
        <v>45</v>
      </c>
      <c r="F897" s="37" t="s">
        <v>46</v>
      </c>
      <c r="G897" s="37" t="s">
        <v>47</v>
      </c>
      <c r="H897" s="37" t="s">
        <v>48</v>
      </c>
      <c r="I897" s="37" t="s">
        <v>49</v>
      </c>
      <c r="J897" s="37" t="s">
        <v>50</v>
      </c>
    </row>
    <row r="898" spans="1:15" s="90" customFormat="1" ht="51">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1">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2.75">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5.5">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5.5">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5.5">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5.5">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3.75">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8.25">
      <c r="A906" s="86">
        <f t="shared" si="43"/>
        <v>643</v>
      </c>
      <c r="B906" s="87">
        <v>4651008</v>
      </c>
      <c r="C906" s="89" t="s">
        <v>421</v>
      </c>
      <c r="D906" s="91" t="s">
        <v>101</v>
      </c>
      <c r="E906" s="87">
        <v>0</v>
      </c>
      <c r="F906" s="87">
        <f t="shared" si="42"/>
        <v>50</v>
      </c>
      <c r="G906" s="87">
        <v>50</v>
      </c>
      <c r="H906" s="87">
        <v>39101601</v>
      </c>
      <c r="I906" s="120"/>
      <c r="J906" s="120"/>
      <c r="N906" s="90">
        <v>50</v>
      </c>
    </row>
    <row r="907" spans="1:15" ht="51">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5.5">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5.5">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5">
      <c r="A910" s="40"/>
      <c r="B910" s="19"/>
      <c r="C910" s="10"/>
      <c r="D910" s="19"/>
      <c r="E910" s="19"/>
      <c r="F910" s="19"/>
      <c r="G910" s="19"/>
      <c r="H910" s="19"/>
      <c r="I910" s="80"/>
      <c r="J910" s="80"/>
    </row>
    <row r="911" spans="1:15">
      <c r="A911" s="414" t="s">
        <v>324</v>
      </c>
      <c r="B911" s="414"/>
      <c r="C911" s="414"/>
      <c r="D911" s="414"/>
      <c r="E911" s="414"/>
      <c r="F911" s="414"/>
      <c r="G911" s="414"/>
      <c r="H911" s="414"/>
      <c r="I911" s="414"/>
      <c r="J911" s="414"/>
    </row>
    <row r="912" spans="1:15" s="90" customFormat="1" ht="12.75">
      <c r="A912" s="62"/>
      <c r="B912" s="62"/>
      <c r="C912" s="62"/>
      <c r="D912" s="63"/>
      <c r="E912" s="63"/>
      <c r="F912" s="62"/>
      <c r="G912" s="64"/>
      <c r="H912" s="64"/>
      <c r="I912" s="64"/>
      <c r="J912" s="64"/>
    </row>
    <row r="913" spans="1:11" s="90" customFormat="1" ht="23.25" customHeight="1">
      <c r="A913" s="415" t="s">
        <v>325</v>
      </c>
      <c r="B913" s="415"/>
      <c r="C913" s="415"/>
      <c r="D913" s="415"/>
      <c r="E913" s="415"/>
      <c r="F913" s="415"/>
      <c r="G913" s="415"/>
      <c r="H913" s="415"/>
      <c r="I913" s="415"/>
      <c r="J913" s="415"/>
    </row>
    <row r="914" spans="1:11">
      <c r="A914" s="83"/>
      <c r="B914" s="83"/>
      <c r="C914" s="83"/>
      <c r="D914" s="83"/>
      <c r="E914" s="83"/>
      <c r="F914" s="83"/>
      <c r="G914" s="83"/>
      <c r="H914" s="83"/>
      <c r="I914" s="83"/>
      <c r="J914" s="80"/>
    </row>
    <row r="915" spans="1:11" s="88" customFormat="1" ht="44.25" customHeight="1">
      <c r="A915" s="425" t="s">
        <v>39</v>
      </c>
      <c r="B915" s="425"/>
      <c r="C915" s="425"/>
      <c r="D915" s="425" t="s">
        <v>40</v>
      </c>
      <c r="E915" s="425"/>
      <c r="F915" s="425"/>
      <c r="G915" s="425"/>
      <c r="H915" s="425" t="s">
        <v>26</v>
      </c>
      <c r="I915" s="425"/>
      <c r="J915" s="425"/>
    </row>
    <row r="916" spans="1:11" s="88" customFormat="1" ht="13.5">
      <c r="A916" s="425" t="s">
        <v>285</v>
      </c>
      <c r="B916" s="425"/>
      <c r="C916" s="425"/>
      <c r="D916" s="521" t="s">
        <v>284</v>
      </c>
      <c r="E916" s="521"/>
      <c r="F916" s="521"/>
      <c r="G916" s="521"/>
      <c r="H916" s="522">
        <v>500000</v>
      </c>
      <c r="I916" s="523"/>
      <c r="J916" s="523"/>
    </row>
    <row r="917" spans="1:11" s="90" customFormat="1" ht="40.5">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2.75">
      <c r="A919" s="93"/>
      <c r="B919" s="94"/>
      <c r="C919" s="117"/>
      <c r="D919" s="94"/>
      <c r="E919" s="94"/>
      <c r="F919" s="94"/>
      <c r="G919" s="94"/>
      <c r="H919" s="94"/>
      <c r="I919" s="97"/>
      <c r="J919" s="97"/>
    </row>
    <row r="920" spans="1:11" s="88" customFormat="1" ht="13.5">
      <c r="A920" s="425" t="s">
        <v>39</v>
      </c>
      <c r="B920" s="425"/>
      <c r="C920" s="425"/>
      <c r="D920" s="425" t="s">
        <v>40</v>
      </c>
      <c r="E920" s="425"/>
      <c r="F920" s="425"/>
      <c r="G920" s="425"/>
      <c r="H920" s="425" t="s">
        <v>26</v>
      </c>
      <c r="I920" s="425"/>
      <c r="J920" s="425"/>
    </row>
    <row r="921" spans="1:11" s="88" customFormat="1" ht="13.5">
      <c r="A921" s="425" t="s">
        <v>275</v>
      </c>
      <c r="B921" s="425"/>
      <c r="C921" s="425"/>
      <c r="D921" s="521" t="s">
        <v>274</v>
      </c>
      <c r="E921" s="521"/>
      <c r="F921" s="521"/>
      <c r="G921" s="521"/>
      <c r="H921" s="522">
        <v>8500000</v>
      </c>
      <c r="I921" s="523"/>
      <c r="J921" s="523"/>
    </row>
    <row r="922" spans="1:11" s="90" customFormat="1" ht="40.5">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8.25">
      <c r="A927" s="86">
        <f t="shared" si="44"/>
        <v>652</v>
      </c>
      <c r="B927" s="87">
        <v>4422201</v>
      </c>
      <c r="C927" s="115" t="s">
        <v>334</v>
      </c>
      <c r="D927" s="87" t="s">
        <v>327</v>
      </c>
      <c r="E927" s="87">
        <v>0</v>
      </c>
      <c r="F927" s="87">
        <v>2</v>
      </c>
      <c r="G927" s="87">
        <v>2</v>
      </c>
      <c r="H927" s="87">
        <v>27112826</v>
      </c>
      <c r="I927" s="120"/>
      <c r="J927" s="120"/>
    </row>
    <row r="928" spans="1:11" s="90" customFormat="1" ht="38.25">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2.75">
      <c r="A930" s="93"/>
      <c r="B930" s="94"/>
      <c r="C930" s="119"/>
      <c r="D930" s="94"/>
      <c r="E930" s="94"/>
      <c r="F930" s="94"/>
      <c r="G930" s="94"/>
      <c r="H930" s="157"/>
      <c r="I930" s="123"/>
      <c r="J930" s="123"/>
    </row>
    <row r="931" spans="1:10" s="88" customFormat="1" ht="12.75">
      <c r="A931" s="93"/>
      <c r="B931" s="94"/>
      <c r="C931" s="117"/>
      <c r="D931" s="94"/>
      <c r="E931" s="94"/>
      <c r="F931" s="94"/>
      <c r="G931" s="94"/>
      <c r="H931" s="94"/>
      <c r="I931" s="97"/>
      <c r="J931" s="97"/>
    </row>
    <row r="932" spans="1:10">
      <c r="A932" s="425" t="s">
        <v>39</v>
      </c>
      <c r="B932" s="425"/>
      <c r="C932" s="425"/>
      <c r="D932" s="425" t="s">
        <v>40</v>
      </c>
      <c r="E932" s="425"/>
      <c r="F932" s="425"/>
      <c r="G932" s="425"/>
      <c r="H932" s="425" t="s">
        <v>26</v>
      </c>
      <c r="I932" s="425"/>
      <c r="J932" s="425"/>
    </row>
    <row r="933" spans="1:10" s="90" customFormat="1" ht="13.5">
      <c r="A933" s="425" t="s">
        <v>330</v>
      </c>
      <c r="B933" s="425"/>
      <c r="C933" s="425"/>
      <c r="D933" s="521" t="s">
        <v>329</v>
      </c>
      <c r="E933" s="521"/>
      <c r="F933" s="521"/>
      <c r="G933" s="521"/>
      <c r="H933" s="522">
        <v>500000</v>
      </c>
      <c r="I933" s="523"/>
      <c r="J933" s="523"/>
    </row>
    <row r="934" spans="1:10" s="90" customFormat="1" ht="40.5">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5">
      <c r="A937" s="425" t="s">
        <v>39</v>
      </c>
      <c r="B937" s="425"/>
      <c r="C937" s="425"/>
      <c r="D937" s="425" t="s">
        <v>40</v>
      </c>
      <c r="E937" s="425"/>
      <c r="F937" s="425"/>
      <c r="G937" s="425"/>
      <c r="H937" s="425" t="s">
        <v>26</v>
      </c>
      <c r="I937" s="425"/>
      <c r="J937" s="425"/>
    </row>
    <row r="938" spans="1:10" s="88" customFormat="1" ht="44.25" customHeight="1">
      <c r="A938" s="425" t="s">
        <v>95</v>
      </c>
      <c r="B938" s="425"/>
      <c r="C938" s="425"/>
      <c r="D938" s="521" t="s">
        <v>100</v>
      </c>
      <c r="E938" s="521"/>
      <c r="F938" s="521"/>
      <c r="G938" s="521"/>
      <c r="H938" s="522">
        <v>8000000</v>
      </c>
      <c r="I938" s="523"/>
      <c r="J938" s="523"/>
    </row>
    <row r="939" spans="1:10" s="90" customFormat="1" ht="40.5">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5.5">
      <c r="A942" s="86">
        <f t="shared" ref="A942:A947" si="45">A941+1</f>
        <v>658</v>
      </c>
      <c r="B942" s="87">
        <v>4292124</v>
      </c>
      <c r="C942" s="115" t="s">
        <v>338</v>
      </c>
      <c r="D942" s="87" t="s">
        <v>327</v>
      </c>
      <c r="E942" s="87">
        <v>0</v>
      </c>
      <c r="F942" s="87">
        <v>10</v>
      </c>
      <c r="G942" s="87">
        <v>10</v>
      </c>
      <c r="H942" s="87">
        <v>25191719</v>
      </c>
      <c r="I942" s="120"/>
      <c r="J942" s="120"/>
    </row>
    <row r="943" spans="1:10" s="88" customFormat="1" ht="25.5">
      <c r="A943" s="86">
        <f t="shared" si="45"/>
        <v>659</v>
      </c>
      <c r="B943" s="87">
        <v>4292124</v>
      </c>
      <c r="C943" s="115" t="s">
        <v>343</v>
      </c>
      <c r="D943" s="87" t="s">
        <v>327</v>
      </c>
      <c r="E943" s="87">
        <v>0</v>
      </c>
      <c r="F943" s="87">
        <v>10</v>
      </c>
      <c r="G943" s="87">
        <v>10</v>
      </c>
      <c r="H943" s="87">
        <v>25191719</v>
      </c>
      <c r="I943" s="120"/>
      <c r="J943" s="120"/>
    </row>
    <row r="944" spans="1:10" s="88" customFormat="1" ht="25.5">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4.75">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2.75">
      <c r="A948" s="62"/>
      <c r="B948" s="62"/>
      <c r="C948" s="62"/>
      <c r="D948" s="63"/>
      <c r="E948" s="63"/>
      <c r="F948" s="62"/>
      <c r="G948" s="64"/>
      <c r="H948" s="63"/>
      <c r="I948" s="64"/>
      <c r="J948" s="64"/>
    </row>
    <row r="949" spans="1:18" s="88" customFormat="1" ht="13.5">
      <c r="A949" s="425" t="s">
        <v>39</v>
      </c>
      <c r="B949" s="425"/>
      <c r="C949" s="425"/>
      <c r="D949" s="425" t="s">
        <v>40</v>
      </c>
      <c r="E949" s="425"/>
      <c r="F949" s="425"/>
      <c r="G949" s="425"/>
      <c r="H949" s="425" t="s">
        <v>26</v>
      </c>
      <c r="I949" s="425"/>
      <c r="J949" s="425"/>
    </row>
    <row r="950" spans="1:18" s="88" customFormat="1" ht="13.5">
      <c r="A950" s="425" t="s">
        <v>78</v>
      </c>
      <c r="B950" s="425"/>
      <c r="C950" s="425"/>
      <c r="D950" s="521" t="s">
        <v>79</v>
      </c>
      <c r="E950" s="521"/>
      <c r="F950" s="521"/>
      <c r="G950" s="521"/>
      <c r="H950" s="522">
        <v>2000000</v>
      </c>
      <c r="I950" s="523"/>
      <c r="J950" s="523"/>
    </row>
    <row r="951" spans="1:18" s="88" customFormat="1" ht="38.25">
      <c r="A951" s="86">
        <f>A947+1</f>
        <v>664</v>
      </c>
      <c r="B951" s="87">
        <v>4993003</v>
      </c>
      <c r="C951" s="115" t="s">
        <v>348</v>
      </c>
      <c r="D951" s="87" t="s">
        <v>327</v>
      </c>
      <c r="E951" s="87">
        <v>0</v>
      </c>
      <c r="F951" s="87">
        <v>5</v>
      </c>
      <c r="G951" s="87">
        <v>5</v>
      </c>
      <c r="H951" s="87">
        <v>60141204</v>
      </c>
      <c r="I951" s="120"/>
      <c r="J951" s="120"/>
    </row>
    <row r="952" spans="1:18" s="88" customFormat="1" ht="51">
      <c r="A952" s="86">
        <f>A951+1</f>
        <v>665</v>
      </c>
      <c r="B952" s="87">
        <v>4993002</v>
      </c>
      <c r="C952" s="118" t="s">
        <v>349</v>
      </c>
      <c r="D952" s="87" t="s">
        <v>327</v>
      </c>
      <c r="E952" s="87">
        <v>0</v>
      </c>
      <c r="F952" s="87">
        <v>5</v>
      </c>
      <c r="G952" s="87">
        <v>5</v>
      </c>
      <c r="H952" s="87">
        <v>60141204</v>
      </c>
      <c r="I952" s="120"/>
      <c r="J952" s="120"/>
    </row>
    <row r="953" spans="1:18" s="88" customFormat="1" ht="12.75">
      <c r="A953" s="93"/>
      <c r="B953" s="94"/>
      <c r="C953" s="119"/>
      <c r="D953" s="94"/>
      <c r="E953" s="94"/>
      <c r="F953" s="94"/>
      <c r="G953" s="94"/>
      <c r="H953" s="94"/>
      <c r="I953" s="123"/>
      <c r="J953" s="123"/>
    </row>
    <row r="954" spans="1:18" s="90" customFormat="1" ht="12.75">
      <c r="A954" s="530" t="s">
        <v>296</v>
      </c>
      <c r="B954" s="530"/>
      <c r="C954" s="530"/>
      <c r="D954" s="530"/>
      <c r="E954" s="530"/>
      <c r="F954" s="530"/>
      <c r="G954" s="530"/>
      <c r="H954" s="530"/>
      <c r="I954" s="530"/>
      <c r="J954" s="530"/>
    </row>
    <row r="955" spans="1:18" s="90" customFormat="1" ht="12.75">
      <c r="A955" s="93"/>
      <c r="B955" s="94"/>
      <c r="C955" s="119"/>
      <c r="D955" s="94"/>
      <c r="E955" s="94"/>
      <c r="F955" s="94"/>
      <c r="G955" s="94"/>
      <c r="H955" s="94"/>
      <c r="I955" s="123"/>
      <c r="J955" s="123"/>
    </row>
    <row r="956" spans="1:18" s="88" customFormat="1" ht="12.75">
      <c r="A956" s="530" t="s">
        <v>293</v>
      </c>
      <c r="B956" s="530"/>
      <c r="C956" s="530"/>
      <c r="D956" s="530"/>
      <c r="E956" s="530"/>
      <c r="F956" s="530"/>
      <c r="G956" s="530"/>
      <c r="H956" s="530"/>
      <c r="I956" s="530"/>
      <c r="J956" s="530"/>
    </row>
    <row r="957" spans="1:18">
      <c r="A957" s="425" t="s">
        <v>39</v>
      </c>
      <c r="B957" s="425"/>
      <c r="C957" s="425"/>
      <c r="D957" s="425" t="s">
        <v>40</v>
      </c>
      <c r="E957" s="425"/>
      <c r="F957" s="425"/>
      <c r="G957" s="425"/>
      <c r="H957" s="425" t="s">
        <v>26</v>
      </c>
      <c r="I957" s="425"/>
      <c r="J957" s="425"/>
      <c r="K957" s="64"/>
      <c r="L957" s="64"/>
      <c r="M957" s="64"/>
      <c r="N957" s="64"/>
      <c r="O957" s="64"/>
      <c r="P957" s="64"/>
      <c r="Q957" s="64"/>
      <c r="R957" s="64"/>
    </row>
    <row r="958" spans="1:18" ht="37.5" customHeight="1">
      <c r="A958" s="425" t="s">
        <v>93</v>
      </c>
      <c r="B958" s="425"/>
      <c r="C958" s="425"/>
      <c r="D958" s="521" t="s">
        <v>335</v>
      </c>
      <c r="E958" s="521"/>
      <c r="F958" s="521"/>
      <c r="G958" s="521"/>
      <c r="H958" s="522">
        <v>500000</v>
      </c>
      <c r="I958" s="523"/>
      <c r="J958" s="523"/>
      <c r="K958" s="64"/>
      <c r="L958" s="64"/>
      <c r="M958" s="64"/>
      <c r="N958" s="64"/>
      <c r="O958" s="64"/>
      <c r="P958" s="64"/>
      <c r="Q958" s="64"/>
      <c r="R958" s="64"/>
    </row>
    <row r="959" spans="1:18" ht="25.5">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414" t="s">
        <v>324</v>
      </c>
      <c r="B961" s="414"/>
      <c r="C961" s="414"/>
      <c r="D961" s="414"/>
      <c r="E961" s="414"/>
      <c r="F961" s="414"/>
      <c r="G961" s="414"/>
      <c r="H961" s="414"/>
      <c r="I961" s="414"/>
      <c r="J961" s="414"/>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415" t="s">
        <v>325</v>
      </c>
      <c r="B963" s="415"/>
      <c r="C963" s="415"/>
      <c r="D963" s="415"/>
      <c r="E963" s="415"/>
      <c r="F963" s="415"/>
      <c r="G963" s="415"/>
      <c r="H963" s="415"/>
      <c r="I963" s="415"/>
      <c r="J963" s="415"/>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425" t="s">
        <v>39</v>
      </c>
      <c r="B965" s="425"/>
      <c r="C965" s="425"/>
      <c r="D965" s="425" t="s">
        <v>40</v>
      </c>
      <c r="E965" s="425"/>
      <c r="F965" s="425"/>
      <c r="G965" s="425"/>
      <c r="H965" s="425" t="s">
        <v>26</v>
      </c>
      <c r="I965" s="425"/>
      <c r="J965" s="425"/>
      <c r="K965" s="64"/>
      <c r="L965" s="64"/>
      <c r="M965" s="64"/>
      <c r="N965" s="64"/>
      <c r="O965" s="64"/>
      <c r="P965" s="64"/>
      <c r="Q965" s="64"/>
      <c r="R965" s="64"/>
    </row>
    <row r="966" spans="1:18">
      <c r="A966" s="425" t="s">
        <v>275</v>
      </c>
      <c r="B966" s="425"/>
      <c r="C966" s="425"/>
      <c r="D966" s="521" t="s">
        <v>274</v>
      </c>
      <c r="E966" s="521"/>
      <c r="F966" s="521"/>
      <c r="G966" s="521"/>
      <c r="H966" s="522">
        <v>10000000</v>
      </c>
      <c r="I966" s="523"/>
      <c r="J966" s="523"/>
      <c r="K966" s="64"/>
      <c r="L966" s="64"/>
      <c r="M966" s="64"/>
      <c r="N966" s="64"/>
      <c r="O966" s="64"/>
      <c r="P966" s="64"/>
      <c r="Q966" s="64"/>
      <c r="R966" s="64"/>
    </row>
    <row r="967" spans="1:18" ht="40.5">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414" t="s">
        <v>324</v>
      </c>
      <c r="B970" s="414"/>
      <c r="C970" s="414"/>
      <c r="D970" s="414"/>
      <c r="E970" s="414"/>
      <c r="F970" s="414"/>
      <c r="G970" s="414"/>
      <c r="H970" s="414"/>
      <c r="I970" s="414"/>
      <c r="J970" s="414"/>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415" t="s">
        <v>325</v>
      </c>
      <c r="B972" s="415"/>
      <c r="C972" s="415"/>
      <c r="D972" s="415"/>
      <c r="E972" s="415"/>
      <c r="F972" s="415"/>
      <c r="G972" s="415"/>
      <c r="H972" s="415"/>
      <c r="I972" s="415"/>
      <c r="J972" s="415"/>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425" t="s">
        <v>39</v>
      </c>
      <c r="B974" s="425"/>
      <c r="C974" s="425"/>
      <c r="D974" s="425" t="s">
        <v>40</v>
      </c>
      <c r="E974" s="425"/>
      <c r="F974" s="425"/>
      <c r="G974" s="425"/>
      <c r="H974" s="425" t="s">
        <v>26</v>
      </c>
      <c r="I974" s="425"/>
      <c r="J974" s="425"/>
      <c r="K974" s="64"/>
      <c r="L974" s="64"/>
      <c r="M974" s="64"/>
      <c r="N974" s="64"/>
      <c r="O974" s="64"/>
      <c r="P974" s="64"/>
      <c r="Q974" s="64"/>
      <c r="R974" s="64"/>
    </row>
    <row r="975" spans="1:18" ht="42.75" customHeight="1">
      <c r="A975" s="425" t="s">
        <v>277</v>
      </c>
      <c r="B975" s="425"/>
      <c r="C975" s="425"/>
      <c r="D975" s="521" t="s">
        <v>276</v>
      </c>
      <c r="E975" s="521"/>
      <c r="F975" s="521"/>
      <c r="G975" s="521"/>
      <c r="H975" s="522">
        <v>35000000</v>
      </c>
      <c r="I975" s="523"/>
      <c r="J975" s="523"/>
      <c r="K975" s="64"/>
      <c r="L975" s="64"/>
      <c r="M975" s="64"/>
      <c r="N975" s="64"/>
      <c r="O975" s="64"/>
      <c r="P975" s="64"/>
      <c r="Q975" s="64"/>
      <c r="R975" s="64"/>
    </row>
    <row r="976" spans="1:18" ht="40.5">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425" t="s">
        <v>39</v>
      </c>
      <c r="B979" s="425"/>
      <c r="C979" s="425"/>
      <c r="D979" s="425" t="s">
        <v>40</v>
      </c>
      <c r="E979" s="425"/>
      <c r="F979" s="425"/>
      <c r="G979" s="425"/>
      <c r="H979" s="425" t="s">
        <v>26</v>
      </c>
      <c r="I979" s="425"/>
      <c r="J979" s="425"/>
      <c r="K979" s="64"/>
      <c r="L979" s="64"/>
      <c r="M979" s="64"/>
      <c r="N979" s="64"/>
      <c r="O979" s="64"/>
      <c r="P979" s="64"/>
      <c r="Q979" s="64"/>
      <c r="R979" s="64"/>
    </row>
    <row r="980" spans="1:18" ht="33" customHeight="1">
      <c r="A980" s="425" t="s">
        <v>280</v>
      </c>
      <c r="B980" s="425"/>
      <c r="C980" s="425"/>
      <c r="D980" s="521" t="s">
        <v>279</v>
      </c>
      <c r="E980" s="521"/>
      <c r="F980" s="521"/>
      <c r="G980" s="521"/>
      <c r="H980" s="522">
        <v>15000000</v>
      </c>
      <c r="I980" s="523"/>
      <c r="J980" s="523"/>
      <c r="K980" s="64"/>
      <c r="L980" s="64"/>
      <c r="M980" s="64"/>
      <c r="N980" s="64"/>
      <c r="O980" s="64"/>
      <c r="P980" s="64"/>
      <c r="Q980" s="64"/>
      <c r="R980" s="64"/>
    </row>
    <row r="981" spans="1:18" ht="40.5">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8.25">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425" t="s">
        <v>39</v>
      </c>
      <c r="B985" s="425"/>
      <c r="C985" s="425"/>
      <c r="D985" s="425" t="s">
        <v>40</v>
      </c>
      <c r="E985" s="425"/>
      <c r="F985" s="425"/>
      <c r="G985" s="425"/>
      <c r="H985" s="425" t="s">
        <v>26</v>
      </c>
      <c r="I985" s="425"/>
      <c r="J985" s="425"/>
      <c r="K985" s="64"/>
      <c r="L985" s="64"/>
      <c r="M985" s="64"/>
      <c r="N985" s="64"/>
      <c r="O985" s="64"/>
      <c r="P985" s="64"/>
      <c r="Q985" s="64"/>
      <c r="R985" s="64"/>
    </row>
    <row r="986" spans="1:18" ht="35.25" customHeight="1">
      <c r="A986" s="425" t="s">
        <v>277</v>
      </c>
      <c r="B986" s="425"/>
      <c r="C986" s="425"/>
      <c r="D986" s="521" t="s">
        <v>276</v>
      </c>
      <c r="E986" s="521"/>
      <c r="F986" s="521"/>
      <c r="G986" s="521"/>
      <c r="H986" s="522">
        <v>15000000</v>
      </c>
      <c r="I986" s="523"/>
      <c r="J986" s="523"/>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425" t="s">
        <v>39</v>
      </c>
      <c r="B992" s="425"/>
      <c r="C992" s="425"/>
      <c r="D992" s="425" t="s">
        <v>40</v>
      </c>
      <c r="E992" s="425"/>
      <c r="F992" s="425"/>
      <c r="G992" s="425"/>
      <c r="H992" s="425" t="s">
        <v>26</v>
      </c>
      <c r="I992" s="425"/>
      <c r="J992" s="425"/>
      <c r="K992" s="64"/>
      <c r="L992" s="64"/>
      <c r="M992" s="64"/>
      <c r="N992" s="64"/>
      <c r="O992" s="64"/>
      <c r="P992" s="64"/>
      <c r="Q992" s="64"/>
      <c r="R992" s="64"/>
    </row>
    <row r="993" spans="1:18" ht="40.5" customHeight="1">
      <c r="A993" s="425" t="s">
        <v>277</v>
      </c>
      <c r="B993" s="425"/>
      <c r="C993" s="425"/>
      <c r="D993" s="521" t="s">
        <v>276</v>
      </c>
      <c r="E993" s="521"/>
      <c r="F993" s="521"/>
      <c r="G993" s="521"/>
      <c r="H993" s="522">
        <v>7000000</v>
      </c>
      <c r="I993" s="523"/>
      <c r="J993" s="523"/>
      <c r="K993" s="64"/>
      <c r="L993" s="64"/>
      <c r="M993" s="64"/>
      <c r="N993" s="64"/>
      <c r="O993" s="64"/>
      <c r="P993" s="64"/>
      <c r="Q993" s="64"/>
      <c r="R993" s="64"/>
    </row>
    <row r="994" spans="1:18" ht="40.5">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2">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414" t="s">
        <v>319</v>
      </c>
      <c r="B997" s="414"/>
      <c r="C997" s="414"/>
      <c r="D997" s="414"/>
      <c r="E997" s="414"/>
      <c r="F997" s="414"/>
      <c r="G997" s="414"/>
      <c r="H997" s="414"/>
      <c r="I997" s="414"/>
      <c r="J997" s="414"/>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415" t="s">
        <v>320</v>
      </c>
      <c r="B999" s="415"/>
      <c r="C999" s="415"/>
      <c r="D999" s="415"/>
      <c r="E999" s="415"/>
      <c r="F999" s="415"/>
      <c r="G999" s="415"/>
      <c r="H999" s="415"/>
      <c r="I999" s="415"/>
      <c r="J999" s="415"/>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425" t="s">
        <v>39</v>
      </c>
      <c r="B1001" s="425"/>
      <c r="C1001" s="425"/>
      <c r="D1001" s="425" t="s">
        <v>40</v>
      </c>
      <c r="E1001" s="425"/>
      <c r="F1001" s="425"/>
      <c r="G1001" s="425"/>
      <c r="H1001" s="425" t="s">
        <v>26</v>
      </c>
      <c r="I1001" s="425"/>
      <c r="J1001" s="425"/>
      <c r="K1001" s="64"/>
      <c r="L1001" s="64"/>
      <c r="M1001" s="64"/>
      <c r="N1001" s="64"/>
      <c r="O1001" s="64"/>
      <c r="P1001" s="64"/>
      <c r="Q1001" s="64"/>
      <c r="R1001" s="64"/>
    </row>
    <row r="1002" spans="1:18" ht="53.25" customHeight="1">
      <c r="A1002" s="425" t="s">
        <v>80</v>
      </c>
      <c r="B1002" s="425"/>
      <c r="C1002" s="425"/>
      <c r="D1002" s="521" t="s">
        <v>81</v>
      </c>
      <c r="E1002" s="521"/>
      <c r="F1002" s="521"/>
      <c r="G1002" s="521"/>
      <c r="H1002" s="522">
        <v>8000000</v>
      </c>
      <c r="I1002" s="523"/>
      <c r="J1002" s="523"/>
      <c r="K1002" s="64"/>
      <c r="L1002" s="64"/>
      <c r="M1002" s="64"/>
      <c r="N1002" s="64"/>
      <c r="O1002" s="64"/>
      <c r="P1002" s="64"/>
      <c r="Q1002" s="64"/>
      <c r="R1002" s="64"/>
    </row>
    <row r="1003" spans="1:18" ht="40.5">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14.75">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414" t="s">
        <v>296</v>
      </c>
      <c r="B1006" s="414"/>
      <c r="C1006" s="414"/>
      <c r="D1006" s="414"/>
      <c r="E1006" s="414"/>
      <c r="F1006" s="414"/>
      <c r="G1006" s="414"/>
      <c r="H1006" s="414"/>
      <c r="I1006" s="414"/>
      <c r="J1006" s="414"/>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415" t="s">
        <v>293</v>
      </c>
      <c r="B1008" s="415"/>
      <c r="C1008" s="415"/>
      <c r="D1008" s="415"/>
      <c r="E1008" s="415"/>
      <c r="F1008" s="415"/>
      <c r="G1008" s="415"/>
      <c r="H1008" s="415"/>
      <c r="I1008" s="415"/>
      <c r="J1008" s="415"/>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425" t="s">
        <v>39</v>
      </c>
      <c r="B1010" s="425"/>
      <c r="C1010" s="425"/>
      <c r="D1010" s="425" t="s">
        <v>40</v>
      </c>
      <c r="E1010" s="425"/>
      <c r="F1010" s="425"/>
      <c r="G1010" s="425"/>
      <c r="H1010" s="425" t="s">
        <v>26</v>
      </c>
      <c r="I1010" s="425"/>
      <c r="J1010" s="425"/>
      <c r="K1010" s="64"/>
      <c r="L1010" s="64"/>
      <c r="M1010" s="64"/>
      <c r="N1010" s="64"/>
      <c r="O1010" s="64"/>
      <c r="P1010" s="64"/>
      <c r="Q1010" s="64"/>
      <c r="R1010" s="64"/>
    </row>
    <row r="1011" spans="1:18" ht="49.5" customHeight="1">
      <c r="A1011" s="425" t="s">
        <v>92</v>
      </c>
      <c r="B1011" s="425"/>
      <c r="C1011" s="425"/>
      <c r="D1011" s="521" t="s">
        <v>97</v>
      </c>
      <c r="E1011" s="521"/>
      <c r="F1011" s="521"/>
      <c r="G1011" s="521"/>
      <c r="H1011" s="522">
        <v>30000000</v>
      </c>
      <c r="I1011" s="523"/>
      <c r="J1011" s="523"/>
      <c r="K1011" s="64"/>
      <c r="L1011" s="64"/>
      <c r="M1011" s="64"/>
      <c r="N1011" s="64"/>
      <c r="O1011" s="64"/>
      <c r="P1011" s="64"/>
      <c r="Q1011" s="64"/>
      <c r="R1011" s="64"/>
    </row>
    <row r="1012" spans="1:18" ht="40.5">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5.5">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5.5">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5.5">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531"/>
      <c r="B1041" s="531"/>
      <c r="C1041" s="532"/>
      <c r="D1041" s="532"/>
      <c r="E1041" s="532"/>
      <c r="F1041" s="62"/>
      <c r="G1041" s="64"/>
      <c r="H1041" s="63"/>
      <c r="I1041" s="64"/>
      <c r="J1041" s="143">
        <f>SUM(J1013:J1037)</f>
        <v>0</v>
      </c>
      <c r="K1041" s="126">
        <f>H1011-J1041</f>
        <v>30000000</v>
      </c>
      <c r="L1041" s="64"/>
      <c r="M1041" s="64"/>
      <c r="N1041" s="64"/>
      <c r="O1041" s="64"/>
      <c r="P1041" s="64"/>
      <c r="Q1041" s="64"/>
      <c r="R1041" s="64"/>
    </row>
    <row r="1042" spans="1:18">
      <c r="A1042" s="414" t="s">
        <v>296</v>
      </c>
      <c r="B1042" s="414"/>
      <c r="C1042" s="414"/>
      <c r="D1042" s="414"/>
      <c r="E1042" s="414"/>
      <c r="F1042" s="414"/>
      <c r="G1042" s="414"/>
      <c r="H1042" s="414"/>
      <c r="I1042" s="414"/>
      <c r="J1042" s="414"/>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415" t="s">
        <v>293</v>
      </c>
      <c r="B1044" s="415"/>
      <c r="C1044" s="415"/>
      <c r="D1044" s="415"/>
      <c r="E1044" s="415"/>
      <c r="F1044" s="415"/>
      <c r="G1044" s="415"/>
      <c r="H1044" s="415"/>
      <c r="I1044" s="415"/>
      <c r="J1044" s="415"/>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425" t="s">
        <v>39</v>
      </c>
      <c r="B1046" s="425"/>
      <c r="C1046" s="425"/>
      <c r="D1046" s="425" t="s">
        <v>40</v>
      </c>
      <c r="E1046" s="425"/>
      <c r="F1046" s="425"/>
      <c r="G1046" s="425"/>
      <c r="H1046" s="425" t="s">
        <v>26</v>
      </c>
      <c r="I1046" s="425"/>
      <c r="J1046" s="425"/>
      <c r="K1046" s="64"/>
      <c r="L1046" s="64"/>
      <c r="M1046" s="64"/>
      <c r="N1046" s="64"/>
      <c r="O1046" s="64"/>
      <c r="P1046" s="64"/>
      <c r="Q1046" s="64"/>
      <c r="R1046" s="64"/>
    </row>
    <row r="1047" spans="1:18">
      <c r="A1047" s="425" t="s">
        <v>285</v>
      </c>
      <c r="B1047" s="425"/>
      <c r="C1047" s="425"/>
      <c r="D1047" s="521" t="s">
        <v>284</v>
      </c>
      <c r="E1047" s="521"/>
      <c r="F1047" s="521"/>
      <c r="G1047" s="521"/>
      <c r="H1047" s="522">
        <v>35000000</v>
      </c>
      <c r="I1047" s="523"/>
      <c r="J1047" s="523"/>
      <c r="K1047" s="64"/>
      <c r="L1047" s="64"/>
      <c r="M1047" s="64"/>
      <c r="N1047" s="64"/>
      <c r="O1047" s="64"/>
      <c r="P1047" s="64"/>
      <c r="Q1047" s="64"/>
      <c r="R1047" s="64"/>
    </row>
    <row r="1048" spans="1:18" ht="40.5">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8.25">
      <c r="A1049" s="86">
        <f>A1040+1</f>
        <v>704</v>
      </c>
      <c r="B1049" s="87">
        <v>4391201</v>
      </c>
      <c r="C1049" s="118" t="s">
        <v>357</v>
      </c>
      <c r="D1049" s="87" t="s">
        <v>327</v>
      </c>
      <c r="E1049" s="87">
        <v>0</v>
      </c>
      <c r="F1049" s="87">
        <v>10</v>
      </c>
      <c r="G1049" s="87">
        <v>10</v>
      </c>
      <c r="H1049" s="87">
        <v>52141510</v>
      </c>
      <c r="I1049" s="120"/>
      <c r="J1049" s="120"/>
      <c r="K1049" s="128">
        <f>I96-J1052</f>
        <v>0</v>
      </c>
    </row>
    <row r="1050" spans="1:18" ht="38.25">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75" thickBot="1">
      <c r="A1051" s="62"/>
      <c r="B1051" s="62"/>
      <c r="C1051" s="62"/>
      <c r="D1051" s="63"/>
      <c r="E1051" s="63"/>
      <c r="F1051" s="62"/>
      <c r="G1051" s="64"/>
      <c r="H1051" s="63"/>
      <c r="I1051" s="64"/>
      <c r="J1051" s="64"/>
      <c r="K1051" s="64"/>
      <c r="L1051" s="64"/>
      <c r="M1051" s="64"/>
      <c r="N1051" s="64"/>
      <c r="O1051" s="64"/>
      <c r="P1051" s="64"/>
      <c r="Q1051" s="64"/>
      <c r="R1051" s="64"/>
    </row>
    <row r="1052" spans="1:18" ht="15.75" thickBot="1">
      <c r="A1052" s="533" t="s">
        <v>359</v>
      </c>
      <c r="B1052" s="534"/>
      <c r="C1052" s="534"/>
      <c r="D1052" s="534"/>
      <c r="E1052" s="534"/>
      <c r="F1052" s="534"/>
      <c r="G1052" s="534"/>
      <c r="H1052" s="534"/>
      <c r="I1052" s="535"/>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506" t="s">
        <v>436</v>
      </c>
      <c r="B1055" s="506"/>
      <c r="C1055" s="506"/>
      <c r="D1055" s="506"/>
      <c r="E1055" s="506"/>
      <c r="F1055" s="506"/>
      <c r="G1055" s="506"/>
      <c r="H1055" s="506"/>
      <c r="I1055" s="506"/>
      <c r="J1055" s="506"/>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508" t="s">
        <v>437</v>
      </c>
      <c r="B1061" s="508"/>
      <c r="C1061" s="508"/>
      <c r="D1061" s="508"/>
      <c r="E1061" s="508"/>
      <c r="F1061" s="49"/>
      <c r="G1061" s="49"/>
      <c r="H1061" s="507" t="s">
        <v>439</v>
      </c>
      <c r="I1061" s="507"/>
      <c r="J1061" s="507"/>
    </row>
    <row r="1062" spans="1:18">
      <c r="A1062" s="509" t="s">
        <v>438</v>
      </c>
      <c r="B1062" s="509"/>
      <c r="C1062" s="509"/>
      <c r="D1062" s="509"/>
      <c r="E1062" s="509"/>
      <c r="F1062" s="49"/>
      <c r="G1062" s="49"/>
      <c r="H1062" s="507" t="s">
        <v>440</v>
      </c>
      <c r="I1062" s="507"/>
      <c r="J1062" s="507"/>
    </row>
    <row r="1063" spans="1:18">
      <c r="A1063" s="43"/>
      <c r="B1063" s="43"/>
      <c r="C1063" s="43"/>
      <c r="D1063" s="44"/>
      <c r="E1063" s="44"/>
      <c r="F1063" s="7"/>
      <c r="G1063" s="7"/>
      <c r="H1063" s="7"/>
      <c r="I1063" s="7"/>
      <c r="J1063" s="5"/>
    </row>
    <row r="1064" spans="1:18" ht="15.75">
      <c r="A1064" s="3"/>
      <c r="B1064" s="3"/>
      <c r="C1064" s="3"/>
      <c r="D1064" s="4"/>
      <c r="E1064" s="4"/>
      <c r="F1064" s="1"/>
      <c r="G1064" s="1"/>
      <c r="H1064" s="1"/>
      <c r="I1064" s="1"/>
      <c r="J1064" s="2"/>
    </row>
    <row r="1065" spans="1:18" ht="15.75">
      <c r="A1065" s="1"/>
      <c r="B1065" s="1"/>
      <c r="C1065" s="1"/>
      <c r="D1065" s="1"/>
      <c r="E1065" s="1"/>
      <c r="F1065" s="1"/>
      <c r="G1065" s="1"/>
      <c r="H1065" s="1"/>
      <c r="I1065" s="1"/>
      <c r="J1065" s="2"/>
    </row>
    <row r="1067" spans="1:18">
      <c r="A1067" s="505" t="s">
        <v>441</v>
      </c>
      <c r="B1067" s="505"/>
      <c r="C1067" s="505"/>
      <c r="D1067" s="505"/>
    </row>
    <row r="1068" spans="1:18">
      <c r="A1068" s="505" t="s">
        <v>442</v>
      </c>
      <c r="B1068" s="505"/>
      <c r="C1068" s="505"/>
      <c r="D1068" s="505"/>
    </row>
  </sheetData>
  <mergeCells count="482">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986:C986"/>
    <mergeCell ref="D986:G986"/>
    <mergeCell ref="H986:J986"/>
    <mergeCell ref="A992:C992"/>
    <mergeCell ref="D992:G992"/>
    <mergeCell ref="H992:J992"/>
    <mergeCell ref="A993:C993"/>
    <mergeCell ref="D993:G993"/>
    <mergeCell ref="H993:J993"/>
    <mergeCell ref="A979:C979"/>
    <mergeCell ref="D979:G979"/>
    <mergeCell ref="H979:J979"/>
    <mergeCell ref="A980:C980"/>
    <mergeCell ref="D980:G980"/>
    <mergeCell ref="H980:J980"/>
    <mergeCell ref="A985:C985"/>
    <mergeCell ref="D985:G985"/>
    <mergeCell ref="H985:J985"/>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58:C958"/>
    <mergeCell ref="D958:G958"/>
    <mergeCell ref="H958:J958"/>
    <mergeCell ref="A949:C949"/>
    <mergeCell ref="D949:G949"/>
    <mergeCell ref="H949:J949"/>
    <mergeCell ref="A950:C950"/>
    <mergeCell ref="D950:G950"/>
    <mergeCell ref="H950:J950"/>
    <mergeCell ref="A937:C937"/>
    <mergeCell ref="D937:G937"/>
    <mergeCell ref="H937:J937"/>
    <mergeCell ref="A938:C938"/>
    <mergeCell ref="D938:G938"/>
    <mergeCell ref="H938:J938"/>
    <mergeCell ref="A957:C957"/>
    <mergeCell ref="D957:G957"/>
    <mergeCell ref="H957:J957"/>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846:C846"/>
    <mergeCell ref="D846:G846"/>
    <mergeCell ref="H846:J846"/>
    <mergeCell ref="A847:C847"/>
    <mergeCell ref="D847:G847"/>
    <mergeCell ref="H847:J847"/>
    <mergeCell ref="A842:J842"/>
    <mergeCell ref="A844:J844"/>
    <mergeCell ref="A874:C874"/>
    <mergeCell ref="D874:G874"/>
    <mergeCell ref="H874:J874"/>
    <mergeCell ref="A816:C816"/>
    <mergeCell ref="D816:G816"/>
    <mergeCell ref="H816:J816"/>
    <mergeCell ref="A834:C834"/>
    <mergeCell ref="D834:G834"/>
    <mergeCell ref="H834:J834"/>
    <mergeCell ref="A835:C835"/>
    <mergeCell ref="D835:G835"/>
    <mergeCell ref="H835:J835"/>
    <mergeCell ref="A713:C713"/>
    <mergeCell ref="D713:G713"/>
    <mergeCell ref="H713:J713"/>
    <mergeCell ref="A714:C714"/>
    <mergeCell ref="D714:G714"/>
    <mergeCell ref="H714:J714"/>
    <mergeCell ref="A815:C815"/>
    <mergeCell ref="D815:G815"/>
    <mergeCell ref="H815:J815"/>
    <mergeCell ref="A694:C694"/>
    <mergeCell ref="D694:G694"/>
    <mergeCell ref="H694:J694"/>
    <mergeCell ref="A698:C698"/>
    <mergeCell ref="D698:G698"/>
    <mergeCell ref="H698:J698"/>
    <mergeCell ref="A699:C699"/>
    <mergeCell ref="D699:G699"/>
    <mergeCell ref="H699:J699"/>
    <mergeCell ref="A687:C687"/>
    <mergeCell ref="D687:G687"/>
    <mergeCell ref="H687:J687"/>
    <mergeCell ref="A688:C688"/>
    <mergeCell ref="D688:G688"/>
    <mergeCell ref="H688:J688"/>
    <mergeCell ref="A693:C693"/>
    <mergeCell ref="D693:G693"/>
    <mergeCell ref="H693:J693"/>
    <mergeCell ref="A672:C672"/>
    <mergeCell ref="D672:G672"/>
    <mergeCell ref="H672:J672"/>
    <mergeCell ref="A684:J684"/>
    <mergeCell ref="A686:J686"/>
    <mergeCell ref="A673:C673"/>
    <mergeCell ref="D673:G673"/>
    <mergeCell ref="H673:J673"/>
    <mergeCell ref="A678:I678"/>
    <mergeCell ref="A680:J680"/>
    <mergeCell ref="A681:J681"/>
    <mergeCell ref="A682:J68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35:G135"/>
    <mergeCell ref="A137:I137"/>
    <mergeCell ref="A139:J139"/>
    <mergeCell ref="A122:B122"/>
    <mergeCell ref="C123:D123"/>
    <mergeCell ref="E123:G123"/>
    <mergeCell ref="I123:J123"/>
    <mergeCell ref="A123:B123"/>
    <mergeCell ref="A124:B124"/>
    <mergeCell ref="C124:D124"/>
    <mergeCell ref="E124:G124"/>
    <mergeCell ref="I124:J124"/>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A205:J205"/>
    <mergeCell ref="A207:J207"/>
    <mergeCell ref="A209:C209"/>
    <mergeCell ref="D209:G209"/>
    <mergeCell ref="H209:J209"/>
    <mergeCell ref="A210:C210"/>
    <mergeCell ref="D210:G210"/>
    <mergeCell ref="H210:J210"/>
    <mergeCell ref="M208:N208"/>
    <mergeCell ref="M209:N209"/>
    <mergeCell ref="M210:N210"/>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P1196"/>
  <sheetViews>
    <sheetView view="pageLayout" topLeftCell="A126" zoomScaleNormal="90" zoomScaleSheetLayoutView="85" workbookViewId="0">
      <selection activeCell="E129" sqref="E129:G129"/>
    </sheetView>
  </sheetViews>
  <sheetFormatPr baseColWidth="10" defaultColWidth="10.7109375" defaultRowHeight="15"/>
  <cols>
    <col min="1" max="1" width="9.7109375" customWidth="1"/>
    <col min="2" max="2" width="12.5703125" customWidth="1"/>
    <col min="3" max="3" width="34.7109375" customWidth="1"/>
    <col min="4" max="4" width="11.7109375" customWidth="1"/>
    <col min="5" max="5" width="17.42578125" customWidth="1"/>
    <col min="6" max="6" width="13" customWidth="1"/>
    <col min="7" max="7" width="14.28515625" customWidth="1"/>
    <col min="8" max="8" width="17.28515625" customWidth="1"/>
    <col min="9" max="9" width="20.7109375" customWidth="1"/>
    <col min="10" max="10" width="23.42578125" customWidth="1"/>
    <col min="11" max="11" width="16.42578125" customWidth="1"/>
    <col min="12" max="12" width="17.5703125" customWidth="1"/>
    <col min="13" max="13" width="32.7109375" customWidth="1"/>
  </cols>
  <sheetData>
    <row r="1" spans="1:10" ht="15.75">
      <c r="A1" s="645" t="s">
        <v>0</v>
      </c>
      <c r="B1" s="645"/>
      <c r="C1" s="645"/>
      <c r="D1" s="645"/>
      <c r="E1" s="645"/>
      <c r="F1" s="645"/>
      <c r="G1" s="645"/>
      <c r="H1" s="645"/>
      <c r="I1" s="645"/>
      <c r="J1" s="645"/>
    </row>
    <row r="2" spans="1:10" ht="15.75">
      <c r="A2" s="645" t="s">
        <v>1</v>
      </c>
      <c r="B2" s="645"/>
      <c r="C2" s="645"/>
      <c r="D2" s="645"/>
      <c r="E2" s="645"/>
      <c r="F2" s="645"/>
      <c r="G2" s="645"/>
      <c r="H2" s="645"/>
      <c r="I2" s="645"/>
      <c r="J2" s="645"/>
    </row>
    <row r="3" spans="1:10" ht="15.75">
      <c r="A3" s="645"/>
      <c r="B3" s="645"/>
      <c r="C3" s="645"/>
      <c r="D3" s="645"/>
      <c r="E3" s="645"/>
      <c r="F3" s="645"/>
      <c r="G3" s="645"/>
      <c r="H3" s="645"/>
      <c r="I3" s="200"/>
      <c r="J3" s="200"/>
    </row>
    <row r="4" spans="1:10" ht="15.75">
      <c r="A4" s="201"/>
      <c r="B4" s="201"/>
      <c r="C4" s="201"/>
      <c r="D4" s="201"/>
      <c r="E4" s="201"/>
      <c r="F4" s="201"/>
      <c r="G4" s="1"/>
      <c r="H4" s="1"/>
      <c r="I4" s="200"/>
      <c r="J4" s="200"/>
    </row>
    <row r="5" spans="1:10" ht="15.75">
      <c r="A5" s="201"/>
      <c r="B5" s="201"/>
      <c r="C5" s="201"/>
      <c r="D5" s="201"/>
      <c r="E5" s="201"/>
      <c r="F5" s="201"/>
      <c r="G5" s="1"/>
      <c r="H5" s="1"/>
      <c r="I5" s="200"/>
      <c r="J5" s="200"/>
    </row>
    <row r="6" spans="1:10" ht="15.75">
      <c r="A6" s="646" t="s">
        <v>55</v>
      </c>
      <c r="B6" s="646"/>
      <c r="C6" s="646"/>
      <c r="D6" s="646"/>
      <c r="E6" s="646"/>
      <c r="F6" s="646"/>
      <c r="G6" s="646"/>
      <c r="H6" s="646"/>
      <c r="I6" s="646"/>
      <c r="J6" s="646"/>
    </row>
    <row r="7" spans="1:10" ht="15.75">
      <c r="A7" s="646"/>
      <c r="B7" s="646"/>
      <c r="C7" s="646"/>
      <c r="D7" s="646"/>
      <c r="E7" s="646"/>
      <c r="F7" s="646"/>
      <c r="G7" s="646"/>
      <c r="H7" s="646"/>
      <c r="I7" s="646"/>
      <c r="J7" s="646"/>
    </row>
    <row r="8" spans="1:10" ht="15.75">
      <c r="A8" s="202"/>
      <c r="B8" s="202"/>
      <c r="C8" s="202"/>
      <c r="D8" s="202"/>
      <c r="E8" s="202"/>
      <c r="F8" s="202"/>
      <c r="G8" s="202"/>
      <c r="H8" s="202"/>
      <c r="I8" s="202"/>
      <c r="J8" s="202"/>
    </row>
    <row r="9" spans="1:10" ht="15.75">
      <c r="A9" s="203"/>
      <c r="B9" s="203"/>
      <c r="C9" s="204"/>
      <c r="D9" s="204"/>
      <c r="E9" s="204"/>
      <c r="F9" s="204"/>
      <c r="G9" s="2"/>
      <c r="H9" s="205"/>
      <c r="I9" s="205" t="s">
        <v>986</v>
      </c>
      <c r="J9" s="205"/>
    </row>
    <row r="10" spans="1:10" ht="15.75">
      <c r="A10" s="1"/>
      <c r="B10" s="1"/>
      <c r="C10" s="1"/>
      <c r="D10" s="1"/>
      <c r="E10" s="1"/>
      <c r="F10" s="1"/>
      <c r="G10" s="2"/>
      <c r="H10" s="205"/>
      <c r="I10" s="205" t="s">
        <v>987</v>
      </c>
      <c r="J10" s="205"/>
    </row>
    <row r="11" spans="1:10" ht="15.75">
      <c r="A11" s="1"/>
      <c r="B11" s="1"/>
      <c r="C11" s="1"/>
      <c r="D11" s="1"/>
      <c r="E11" s="1"/>
      <c r="F11" s="1"/>
      <c r="G11" s="2"/>
      <c r="H11" s="205"/>
      <c r="I11" s="205" t="s">
        <v>988</v>
      </c>
      <c r="J11" s="205"/>
    </row>
    <row r="12" spans="1:10" ht="15.75">
      <c r="A12" s="1"/>
      <c r="B12" s="1"/>
      <c r="C12" s="1"/>
      <c r="D12" s="1"/>
      <c r="E12" s="1"/>
      <c r="F12" s="1"/>
      <c r="G12" s="1"/>
      <c r="H12" s="1"/>
      <c r="I12" s="200"/>
      <c r="J12" s="200"/>
    </row>
    <row r="13" spans="1:10" ht="47.25" customHeight="1">
      <c r="A13" s="635" t="s">
        <v>1693</v>
      </c>
      <c r="B13" s="635"/>
      <c r="C13" s="635"/>
      <c r="D13" s="635"/>
      <c r="E13" s="635"/>
      <c r="F13" s="635"/>
      <c r="G13" s="635"/>
      <c r="H13" s="635"/>
      <c r="I13" s="635"/>
      <c r="J13" s="635"/>
    </row>
    <row r="14" spans="1:10" ht="15.75">
      <c r="A14" s="206"/>
      <c r="B14" s="206"/>
      <c r="C14" s="206"/>
      <c r="D14" s="206"/>
      <c r="E14" s="206"/>
      <c r="F14" s="206"/>
      <c r="G14" s="206"/>
      <c r="H14" s="206"/>
      <c r="I14" s="200"/>
      <c r="J14" s="200"/>
    </row>
    <row r="15" spans="1:10" ht="15.75" customHeight="1">
      <c r="A15" s="636" t="s">
        <v>2</v>
      </c>
      <c r="B15" s="636"/>
      <c r="C15" s="636"/>
      <c r="D15" s="636"/>
      <c r="E15" s="636"/>
      <c r="F15" s="636"/>
      <c r="G15" s="636"/>
      <c r="H15" s="636"/>
      <c r="I15" s="636"/>
      <c r="J15" s="636"/>
    </row>
    <row r="16" spans="1:10" ht="10.5" customHeight="1">
      <c r="A16" s="206"/>
      <c r="B16" s="206"/>
      <c r="C16" s="206"/>
      <c r="D16" s="206"/>
      <c r="E16" s="206"/>
      <c r="F16" s="206"/>
      <c r="G16" s="206"/>
      <c r="H16" s="206"/>
      <c r="I16" s="200"/>
      <c r="J16" s="200"/>
    </row>
    <row r="17" spans="1:11" ht="102.75" customHeight="1">
      <c r="A17" s="637" t="s">
        <v>939</v>
      </c>
      <c r="B17" s="638"/>
      <c r="C17" s="638"/>
      <c r="D17" s="638"/>
      <c r="E17" s="638"/>
      <c r="F17" s="638"/>
      <c r="G17" s="638"/>
      <c r="H17" s="638"/>
      <c r="I17" s="638"/>
      <c r="J17" s="638"/>
    </row>
    <row r="18" spans="1:11" ht="15.75">
      <c r="A18" s="206"/>
      <c r="B18" s="206"/>
      <c r="C18" s="206"/>
      <c r="D18" s="206"/>
      <c r="E18" s="206"/>
      <c r="F18" s="206"/>
      <c r="G18" s="206"/>
      <c r="H18" s="206"/>
      <c r="I18" s="200"/>
      <c r="J18" s="200"/>
    </row>
    <row r="19" spans="1:11" ht="15.75">
      <c r="A19" s="639" t="s">
        <v>3</v>
      </c>
      <c r="B19" s="639"/>
      <c r="C19" s="639"/>
      <c r="D19" s="639"/>
      <c r="E19" s="639"/>
      <c r="F19" s="639"/>
      <c r="G19" s="639"/>
      <c r="H19" s="639"/>
      <c r="I19" s="200"/>
      <c r="J19" s="200"/>
    </row>
    <row r="20" spans="1:11" ht="10.5" customHeight="1">
      <c r="A20" s="206"/>
      <c r="B20" s="206"/>
      <c r="C20" s="206"/>
      <c r="D20" s="206"/>
      <c r="E20" s="206"/>
      <c r="F20" s="206"/>
      <c r="G20" s="206"/>
      <c r="H20" s="206"/>
      <c r="I20" s="200"/>
      <c r="J20" s="200"/>
    </row>
    <row r="21" spans="1:11" ht="70.5" customHeight="1">
      <c r="A21" s="635" t="s">
        <v>989</v>
      </c>
      <c r="B21" s="635"/>
      <c r="C21" s="635"/>
      <c r="D21" s="635"/>
      <c r="E21" s="635"/>
      <c r="F21" s="635"/>
      <c r="G21" s="635"/>
      <c r="H21" s="635"/>
      <c r="I21" s="635"/>
      <c r="J21" s="635"/>
    </row>
    <row r="22" spans="1:11" ht="15.75">
      <c r="A22" s="206"/>
      <c r="B22" s="206"/>
      <c r="C22" s="206"/>
      <c r="D22" s="206"/>
      <c r="E22" s="206"/>
      <c r="F22" s="206"/>
      <c r="G22" s="206"/>
      <c r="H22" s="206"/>
      <c r="I22" s="200"/>
      <c r="J22" s="200"/>
    </row>
    <row r="23" spans="1:11" ht="15.75">
      <c r="A23" s="639" t="s">
        <v>4</v>
      </c>
      <c r="B23" s="639"/>
      <c r="C23" s="639"/>
      <c r="D23" s="639"/>
      <c r="E23" s="639"/>
      <c r="F23" s="639"/>
      <c r="G23" s="639"/>
      <c r="H23" s="639"/>
      <c r="I23" s="200"/>
      <c r="J23" s="200"/>
    </row>
    <row r="24" spans="1:11" ht="15.75">
      <c r="A24" s="207"/>
      <c r="B24" s="207"/>
      <c r="C24" s="207"/>
      <c r="D24" s="207"/>
      <c r="E24" s="207"/>
      <c r="F24" s="207"/>
      <c r="G24" s="207"/>
      <c r="H24" s="207"/>
      <c r="I24" s="200"/>
      <c r="J24" s="200"/>
    </row>
    <row r="25" spans="1:11" ht="15.75">
      <c r="A25" s="640" t="s">
        <v>5</v>
      </c>
      <c r="B25" s="640"/>
      <c r="C25" s="640"/>
      <c r="D25" s="640"/>
      <c r="E25" s="640"/>
      <c r="F25" s="640"/>
      <c r="G25" s="640"/>
      <c r="H25" s="640"/>
      <c r="I25" s="200"/>
      <c r="J25" s="200"/>
    </row>
    <row r="26" spans="1:11" ht="10.5" customHeight="1">
      <c r="A26" s="208"/>
      <c r="B26" s="208"/>
      <c r="C26" s="208"/>
      <c r="D26" s="208"/>
      <c r="E26" s="207"/>
      <c r="F26" s="207"/>
      <c r="G26" s="207"/>
      <c r="H26" s="207"/>
      <c r="I26" s="200"/>
      <c r="J26" s="200"/>
    </row>
    <row r="27" spans="1:11" ht="31.5" customHeight="1">
      <c r="A27" s="635" t="s">
        <v>904</v>
      </c>
      <c r="B27" s="635"/>
      <c r="C27" s="635"/>
      <c r="D27" s="635"/>
      <c r="E27" s="635"/>
      <c r="F27" s="635"/>
      <c r="G27" s="635"/>
      <c r="H27" s="635"/>
      <c r="I27" s="635"/>
      <c r="J27" s="635"/>
    </row>
    <row r="28" spans="1:11" ht="15.75">
      <c r="A28" s="206"/>
      <c r="B28" s="206"/>
      <c r="C28" s="206"/>
      <c r="D28" s="206"/>
      <c r="E28" s="206"/>
      <c r="F28" s="206"/>
      <c r="G28" s="206"/>
      <c r="H28" s="206"/>
      <c r="I28" s="200"/>
      <c r="J28" s="200"/>
    </row>
    <row r="29" spans="1:11" ht="15.75">
      <c r="A29" s="640" t="s">
        <v>6</v>
      </c>
      <c r="B29" s="640"/>
      <c r="C29" s="640"/>
      <c r="D29" s="640"/>
      <c r="E29" s="640"/>
      <c r="F29" s="640"/>
      <c r="G29" s="640"/>
      <c r="H29" s="640"/>
      <c r="I29" s="200"/>
      <c r="J29" s="200"/>
    </row>
    <row r="30" spans="1:11" ht="58.5" customHeight="1">
      <c r="A30" s="635" t="s">
        <v>1623</v>
      </c>
      <c r="B30" s="635"/>
      <c r="C30" s="635"/>
      <c r="D30" s="635"/>
      <c r="E30" s="635"/>
      <c r="F30" s="635"/>
      <c r="G30" s="635"/>
      <c r="H30" s="635"/>
      <c r="I30" s="635"/>
      <c r="J30" s="635"/>
    </row>
    <row r="31" spans="1:11" s="57" customFormat="1" ht="53.25" customHeight="1">
      <c r="A31" s="457" t="s">
        <v>991</v>
      </c>
      <c r="B31" s="457"/>
      <c r="C31" s="457"/>
      <c r="D31" s="457"/>
      <c r="E31" s="457"/>
      <c r="F31" s="457"/>
      <c r="G31" s="457"/>
      <c r="H31" s="457"/>
      <c r="I31" s="457"/>
      <c r="J31" s="457"/>
      <c r="K31" s="163"/>
    </row>
    <row r="32" spans="1:11" s="2" customFormat="1" ht="68.25" customHeight="1">
      <c r="A32" s="635" t="s">
        <v>1020</v>
      </c>
      <c r="B32" s="635"/>
      <c r="C32" s="635"/>
      <c r="D32" s="635"/>
      <c r="E32" s="635"/>
      <c r="F32" s="635"/>
      <c r="G32" s="635"/>
      <c r="H32" s="635"/>
      <c r="I32" s="635"/>
      <c r="J32" s="635"/>
      <c r="K32" s="265"/>
    </row>
    <row r="33" spans="1:11" s="2" customFormat="1" ht="48.75" customHeight="1">
      <c r="A33" s="635" t="s">
        <v>1021</v>
      </c>
      <c r="B33" s="635"/>
      <c r="C33" s="635"/>
      <c r="D33" s="635"/>
      <c r="E33" s="635"/>
      <c r="F33" s="635"/>
      <c r="G33" s="635"/>
      <c r="H33" s="635"/>
      <c r="I33" s="635"/>
      <c r="J33" s="635"/>
      <c r="K33" s="265"/>
    </row>
    <row r="34" spans="1:11" s="2" customFormat="1" ht="42" customHeight="1">
      <c r="A34" s="697" t="s">
        <v>1033</v>
      </c>
      <c r="B34" s="697"/>
      <c r="C34" s="697"/>
      <c r="D34" s="697"/>
      <c r="E34" s="697"/>
      <c r="F34" s="697"/>
      <c r="G34" s="697"/>
      <c r="H34" s="697"/>
      <c r="I34" s="697"/>
      <c r="J34" s="697"/>
      <c r="K34" s="265"/>
    </row>
    <row r="35" spans="1:11" s="2" customFormat="1" ht="20.25" customHeight="1">
      <c r="A35" s="635" t="s">
        <v>1034</v>
      </c>
      <c r="B35" s="635"/>
      <c r="C35" s="635"/>
      <c r="D35" s="635"/>
      <c r="E35" s="635"/>
      <c r="F35" s="635"/>
      <c r="G35" s="635"/>
      <c r="H35" s="635"/>
      <c r="I35" s="635"/>
      <c r="J35" s="635"/>
      <c r="K35" s="265"/>
    </row>
    <row r="36" spans="1:11" s="2" customFormat="1" ht="32.25" customHeight="1">
      <c r="A36" s="697" t="s">
        <v>1624</v>
      </c>
      <c r="B36" s="697"/>
      <c r="C36" s="697"/>
      <c r="D36" s="697"/>
      <c r="E36" s="697"/>
      <c r="F36" s="697"/>
      <c r="G36" s="697"/>
      <c r="H36" s="697"/>
      <c r="I36" s="697"/>
      <c r="J36" s="697"/>
      <c r="K36" s="265"/>
    </row>
    <row r="37" spans="1:11" s="2" customFormat="1" ht="47.25" customHeight="1">
      <c r="A37" s="635" t="s">
        <v>1022</v>
      </c>
      <c r="B37" s="635"/>
      <c r="C37" s="635"/>
      <c r="D37" s="635"/>
      <c r="E37" s="635"/>
      <c r="F37" s="635"/>
      <c r="G37" s="635"/>
      <c r="H37" s="635"/>
      <c r="I37" s="635"/>
      <c r="J37" s="635"/>
      <c r="K37" s="265"/>
    </row>
    <row r="38" spans="1:11" s="2" customFormat="1" ht="80.25" customHeight="1">
      <c r="A38" s="635" t="s">
        <v>1035</v>
      </c>
      <c r="B38" s="635"/>
      <c r="C38" s="635"/>
      <c r="D38" s="635"/>
      <c r="E38" s="635"/>
      <c r="F38" s="635"/>
      <c r="G38" s="635"/>
      <c r="H38" s="635"/>
      <c r="I38" s="635"/>
      <c r="J38" s="635"/>
      <c r="K38" s="265"/>
    </row>
    <row r="39" spans="1:11" s="2" customFormat="1" ht="54" customHeight="1">
      <c r="A39" s="635" t="s">
        <v>1625</v>
      </c>
      <c r="B39" s="635"/>
      <c r="C39" s="635"/>
      <c r="D39" s="635"/>
      <c r="E39" s="635"/>
      <c r="F39" s="635"/>
      <c r="G39" s="635"/>
      <c r="H39" s="635"/>
      <c r="I39" s="635"/>
      <c r="J39" s="635"/>
      <c r="K39" s="265"/>
    </row>
    <row r="40" spans="1:11" s="2" customFormat="1" ht="51.75" customHeight="1">
      <c r="A40" s="635" t="s">
        <v>1626</v>
      </c>
      <c r="B40" s="635"/>
      <c r="C40" s="635"/>
      <c r="D40" s="635"/>
      <c r="E40" s="635"/>
      <c r="F40" s="635"/>
      <c r="G40" s="635"/>
      <c r="H40" s="635"/>
      <c r="I40" s="635"/>
      <c r="J40" s="635"/>
      <c r="K40" s="266"/>
    </row>
    <row r="41" spans="1:11" s="268" customFormat="1" ht="66.75" customHeight="1">
      <c r="A41" s="635" t="s">
        <v>1023</v>
      </c>
      <c r="B41" s="635"/>
      <c r="C41" s="635"/>
      <c r="D41" s="635"/>
      <c r="E41" s="635"/>
      <c r="F41" s="635"/>
      <c r="G41" s="635"/>
      <c r="H41" s="635"/>
      <c r="I41" s="635"/>
      <c r="J41" s="635"/>
      <c r="K41" s="267"/>
    </row>
    <row r="42" spans="1:11" s="268" customFormat="1" ht="55.5" customHeight="1">
      <c r="A42" s="635" t="s">
        <v>1024</v>
      </c>
      <c r="B42" s="635"/>
      <c r="C42" s="635"/>
      <c r="D42" s="635"/>
      <c r="E42" s="635"/>
      <c r="F42" s="635"/>
      <c r="G42" s="635"/>
      <c r="H42" s="635"/>
      <c r="I42" s="635"/>
      <c r="J42" s="635"/>
      <c r="K42" s="267"/>
    </row>
    <row r="43" spans="1:11" s="2" customFormat="1" ht="51.75" customHeight="1">
      <c r="A43" s="635" t="s">
        <v>1025</v>
      </c>
      <c r="B43" s="635"/>
      <c r="C43" s="635"/>
      <c r="D43" s="635"/>
      <c r="E43" s="635"/>
      <c r="F43" s="635"/>
      <c r="G43" s="635"/>
      <c r="H43" s="635"/>
      <c r="I43" s="635"/>
      <c r="J43" s="635"/>
      <c r="K43" s="266"/>
    </row>
    <row r="44" spans="1:11" s="2" customFormat="1" ht="48" customHeight="1">
      <c r="A44" s="635" t="s">
        <v>1026</v>
      </c>
      <c r="B44" s="635"/>
      <c r="C44" s="635"/>
      <c r="D44" s="635"/>
      <c r="E44" s="635"/>
      <c r="F44" s="635"/>
      <c r="G44" s="635"/>
      <c r="H44" s="635"/>
      <c r="I44" s="635"/>
      <c r="J44" s="635"/>
      <c r="K44" s="266"/>
    </row>
    <row r="45" spans="1:11" s="2" customFormat="1" ht="66" customHeight="1">
      <c r="A45" s="635" t="s">
        <v>1027</v>
      </c>
      <c r="B45" s="635"/>
      <c r="C45" s="635"/>
      <c r="D45" s="635"/>
      <c r="E45" s="635"/>
      <c r="F45" s="635"/>
      <c r="G45" s="635"/>
      <c r="H45" s="635"/>
      <c r="I45" s="635"/>
      <c r="J45" s="635"/>
      <c r="K45" s="266"/>
    </row>
    <row r="46" spans="1:11" s="2" customFormat="1" ht="42" customHeight="1">
      <c r="A46" s="635" t="s">
        <v>1028</v>
      </c>
      <c r="B46" s="635"/>
      <c r="C46" s="635"/>
      <c r="D46" s="635"/>
      <c r="E46" s="635"/>
      <c r="F46" s="635"/>
      <c r="G46" s="635"/>
      <c r="H46" s="635"/>
      <c r="I46" s="635"/>
      <c r="J46" s="635"/>
      <c r="K46" s="266"/>
    </row>
    <row r="47" spans="1:11" s="2" customFormat="1" ht="53.25" customHeight="1">
      <c r="A47" s="635" t="s">
        <v>1029</v>
      </c>
      <c r="B47" s="635"/>
      <c r="C47" s="635"/>
      <c r="D47" s="635"/>
      <c r="E47" s="635"/>
      <c r="F47" s="635"/>
      <c r="G47" s="635"/>
      <c r="H47" s="635"/>
      <c r="I47" s="635"/>
      <c r="J47" s="635"/>
      <c r="K47" s="232"/>
    </row>
    <row r="48" spans="1:11" s="2" customFormat="1" ht="128.25" customHeight="1">
      <c r="A48" s="635" t="s">
        <v>1111</v>
      </c>
      <c r="B48" s="635"/>
      <c r="C48" s="635"/>
      <c r="D48" s="635"/>
      <c r="E48" s="635"/>
      <c r="F48" s="635"/>
      <c r="G48" s="635"/>
      <c r="H48" s="635"/>
      <c r="I48" s="635"/>
      <c r="J48" s="635"/>
      <c r="K48" s="266"/>
    </row>
    <row r="49" spans="1:11" s="2" customFormat="1" ht="51.75" customHeight="1">
      <c r="A49" s="635" t="s">
        <v>1030</v>
      </c>
      <c r="B49" s="635"/>
      <c r="C49" s="635"/>
      <c r="D49" s="635"/>
      <c r="E49" s="635"/>
      <c r="F49" s="635"/>
      <c r="G49" s="635"/>
      <c r="H49" s="635"/>
      <c r="I49" s="635"/>
      <c r="J49" s="635"/>
      <c r="K49" s="266"/>
    </row>
    <row r="50" spans="1:11" s="2" customFormat="1" ht="158.25" customHeight="1">
      <c r="A50" s="644" t="s">
        <v>1031</v>
      </c>
      <c r="B50" s="644"/>
      <c r="C50" s="644"/>
      <c r="D50" s="644"/>
      <c r="E50" s="644"/>
      <c r="F50" s="644"/>
      <c r="G50" s="644"/>
      <c r="H50" s="644"/>
      <c r="I50" s="644"/>
      <c r="J50" s="644"/>
      <c r="K50" s="266"/>
    </row>
    <row r="51" spans="1:11" s="2" customFormat="1" ht="63" customHeight="1">
      <c r="A51" s="698" t="s">
        <v>1032</v>
      </c>
      <c r="B51" s="698"/>
      <c r="C51" s="698"/>
      <c r="D51" s="698"/>
      <c r="E51" s="698"/>
      <c r="F51" s="698"/>
      <c r="G51" s="698"/>
      <c r="H51" s="698"/>
      <c r="I51" s="698"/>
      <c r="J51" s="698"/>
      <c r="K51" s="266"/>
    </row>
    <row r="52" spans="1:11" s="57" customFormat="1" ht="130.5" customHeight="1">
      <c r="A52" s="457" t="s">
        <v>1627</v>
      </c>
      <c r="B52" s="457"/>
      <c r="C52" s="457"/>
      <c r="D52" s="457"/>
      <c r="E52" s="457"/>
      <c r="F52" s="457"/>
      <c r="G52" s="457"/>
      <c r="H52" s="457"/>
      <c r="I52" s="457"/>
      <c r="J52" s="457"/>
      <c r="K52" s="163"/>
    </row>
    <row r="53" spans="1:11" s="57" customFormat="1" ht="120" customHeight="1">
      <c r="A53" s="457" t="s">
        <v>1628</v>
      </c>
      <c r="B53" s="457"/>
      <c r="C53" s="457"/>
      <c r="D53" s="457"/>
      <c r="E53" s="457"/>
      <c r="F53" s="457"/>
      <c r="G53" s="457"/>
      <c r="H53" s="457"/>
      <c r="I53" s="457"/>
      <c r="J53" s="457"/>
    </row>
    <row r="54" spans="1:11">
      <c r="A54" s="58"/>
      <c r="B54" s="58"/>
      <c r="C54" s="58"/>
      <c r="D54" s="58"/>
      <c r="E54" s="58"/>
      <c r="F54" s="58"/>
      <c r="G54" s="58"/>
      <c r="H54" s="58"/>
      <c r="I54" s="58"/>
      <c r="J54" s="58"/>
    </row>
    <row r="55" spans="1:11" ht="15.75">
      <c r="A55" s="640" t="s">
        <v>7</v>
      </c>
      <c r="B55" s="640"/>
      <c r="C55" s="640"/>
      <c r="D55" s="640"/>
      <c r="E55" s="640"/>
      <c r="F55" s="640"/>
      <c r="G55" s="640"/>
      <c r="H55" s="640"/>
      <c r="I55" s="200"/>
      <c r="J55" s="200"/>
    </row>
    <row r="56" spans="1:11" ht="15.75">
      <c r="A56" s="208"/>
      <c r="B56" s="208"/>
      <c r="C56" s="208"/>
      <c r="D56" s="208"/>
      <c r="E56" s="207"/>
      <c r="F56" s="207"/>
      <c r="G56" s="206"/>
      <c r="H56" s="206"/>
      <c r="I56" s="200"/>
      <c r="J56" s="200"/>
    </row>
    <row r="57" spans="1:11" ht="19.5" customHeight="1">
      <c r="A57" s="641" t="s">
        <v>905</v>
      </c>
      <c r="B57" s="641"/>
      <c r="C57" s="641"/>
      <c r="D57" s="641"/>
      <c r="E57" s="641"/>
      <c r="F57" s="641"/>
      <c r="G57" s="641"/>
      <c r="H57" s="641"/>
      <c r="I57" s="641"/>
      <c r="J57" s="641"/>
    </row>
    <row r="58" spans="1:11" ht="15.75">
      <c r="A58" s="209"/>
      <c r="B58" s="209"/>
      <c r="C58" s="209"/>
      <c r="D58" s="209"/>
      <c r="E58" s="209"/>
      <c r="F58" s="209"/>
      <c r="G58" s="209"/>
      <c r="H58" s="209"/>
      <c r="I58" s="200"/>
      <c r="J58" s="200"/>
    </row>
    <row r="59" spans="1:11" ht="15.75">
      <c r="A59" s="640" t="s">
        <v>9</v>
      </c>
      <c r="B59" s="640"/>
      <c r="C59" s="640"/>
      <c r="D59" s="640"/>
      <c r="E59" s="640"/>
      <c r="F59" s="640"/>
      <c r="G59" s="640"/>
      <c r="H59" s="640"/>
      <c r="I59" s="200"/>
      <c r="J59" s="200"/>
    </row>
    <row r="60" spans="1:11">
      <c r="A60" s="210"/>
      <c r="B60" s="210"/>
      <c r="C60" s="210"/>
      <c r="D60" s="210"/>
      <c r="E60" s="210"/>
      <c r="F60" s="210"/>
      <c r="G60" s="210"/>
      <c r="H60" s="210"/>
      <c r="I60" s="210"/>
      <c r="J60" s="210"/>
    </row>
    <row r="61" spans="1:11" s="53" customFormat="1" ht="38.25" customHeight="1">
      <c r="A61" s="52"/>
      <c r="B61" s="457" t="s">
        <v>63</v>
      </c>
      <c r="C61" s="457"/>
      <c r="D61" s="457"/>
      <c r="E61" s="457"/>
      <c r="F61" s="457"/>
      <c r="G61" s="457"/>
      <c r="H61" s="457"/>
      <c r="I61" s="457"/>
      <c r="J61" s="457"/>
    </row>
    <row r="62" spans="1:11" s="53" customFormat="1" ht="33.75" customHeight="1">
      <c r="A62" s="52"/>
      <c r="B62" s="457" t="s">
        <v>1036</v>
      </c>
      <c r="C62" s="457"/>
      <c r="D62" s="457"/>
      <c r="E62" s="457"/>
      <c r="F62" s="457"/>
      <c r="G62" s="457"/>
      <c r="H62" s="457"/>
      <c r="I62" s="457"/>
      <c r="J62" s="457"/>
      <c r="K62" s="269"/>
    </row>
    <row r="63" spans="1:11" s="53" customFormat="1" ht="32.25" customHeight="1">
      <c r="A63" s="52"/>
      <c r="B63" s="457" t="s">
        <v>1037</v>
      </c>
      <c r="C63" s="457"/>
      <c r="D63" s="457"/>
      <c r="E63" s="457"/>
      <c r="F63" s="457"/>
      <c r="G63" s="457"/>
      <c r="H63" s="457"/>
      <c r="I63" s="457"/>
      <c r="J63" s="457"/>
      <c r="K63" s="270"/>
    </row>
    <row r="64" spans="1:11" s="53" customFormat="1" ht="50.25" customHeight="1">
      <c r="A64" s="52"/>
      <c r="B64" s="457" t="s">
        <v>1001</v>
      </c>
      <c r="C64" s="457"/>
      <c r="D64" s="457"/>
      <c r="E64" s="457"/>
      <c r="F64" s="457"/>
      <c r="G64" s="457"/>
      <c r="H64" s="457"/>
      <c r="I64" s="457"/>
      <c r="J64" s="457"/>
    </row>
    <row r="65" spans="1:10" ht="3" customHeight="1">
      <c r="A65" s="211"/>
      <c r="B65" s="211"/>
      <c r="C65" s="211"/>
      <c r="D65" s="211"/>
      <c r="E65" s="211"/>
      <c r="F65" s="211"/>
      <c r="G65" s="211"/>
      <c r="H65" s="211"/>
      <c r="I65" s="211"/>
      <c r="J65" s="211"/>
    </row>
    <row r="66" spans="1:10" ht="15.75">
      <c r="A66" s="212" t="s">
        <v>10</v>
      </c>
      <c r="B66" s="212"/>
      <c r="C66" s="212"/>
      <c r="D66" s="212"/>
      <c r="E66" s="212"/>
      <c r="F66" s="212"/>
      <c r="G66" s="212"/>
      <c r="H66" s="212"/>
      <c r="I66" s="212"/>
      <c r="J66" s="212"/>
    </row>
    <row r="67" spans="1:10" ht="15.75">
      <c r="A67" s="212"/>
      <c r="B67" s="212"/>
      <c r="C67" s="212"/>
      <c r="D67" s="212"/>
      <c r="E67" s="212"/>
      <c r="F67" s="212"/>
      <c r="G67" s="212"/>
      <c r="H67" s="212"/>
      <c r="I67" s="212"/>
      <c r="J67" s="212"/>
    </row>
    <row r="68" spans="1:10" ht="15.75">
      <c r="A68" s="212" t="s">
        <v>52</v>
      </c>
      <c r="B68" s="212"/>
      <c r="C68" s="212"/>
      <c r="D68" s="212"/>
      <c r="E68" s="212"/>
      <c r="F68" s="212"/>
      <c r="G68" s="212"/>
      <c r="H68" s="212"/>
      <c r="I68" s="212"/>
      <c r="J68" s="212"/>
    </row>
    <row r="69" spans="1:10" ht="15.75">
      <c r="A69" s="212"/>
      <c r="B69" s="212"/>
      <c r="C69" s="212"/>
      <c r="D69" s="212"/>
      <c r="E69" s="212"/>
      <c r="F69" s="212"/>
      <c r="G69" s="212"/>
      <c r="H69" s="212"/>
      <c r="I69" s="212"/>
      <c r="J69" s="212"/>
    </row>
    <row r="70" spans="1:10" ht="21" customHeight="1">
      <c r="A70" s="643" t="s">
        <v>990</v>
      </c>
      <c r="B70" s="532"/>
      <c r="C70" s="532"/>
      <c r="D70" s="532"/>
      <c r="E70" s="532"/>
      <c r="F70" s="532"/>
      <c r="G70" s="532"/>
      <c r="H70" s="532"/>
      <c r="I70" s="532"/>
      <c r="J70" s="532"/>
    </row>
    <row r="71" spans="1:10" ht="21" customHeight="1">
      <c r="A71" s="532"/>
      <c r="B71" s="532"/>
      <c r="C71" s="532"/>
      <c r="D71" s="532"/>
      <c r="E71" s="532"/>
      <c r="F71" s="532"/>
      <c r="G71" s="532"/>
      <c r="H71" s="532"/>
      <c r="I71" s="532"/>
      <c r="J71" s="532"/>
    </row>
    <row r="72" spans="1:10" ht="21" customHeight="1">
      <c r="A72" s="532"/>
      <c r="B72" s="532"/>
      <c r="C72" s="532"/>
      <c r="D72" s="532"/>
      <c r="E72" s="532"/>
      <c r="F72" s="532"/>
      <c r="G72" s="532"/>
      <c r="H72" s="532"/>
      <c r="I72" s="532"/>
      <c r="J72" s="532"/>
    </row>
    <row r="73" spans="1:10" ht="15.75">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75">
      <c r="A76" s="1" t="s">
        <v>51</v>
      </c>
      <c r="B76" s="1"/>
      <c r="C76" s="1"/>
      <c r="D76" s="1"/>
      <c r="E76" s="1"/>
      <c r="F76" s="1"/>
      <c r="G76" s="1"/>
      <c r="H76" s="1"/>
      <c r="I76" s="200"/>
      <c r="J76" s="200"/>
    </row>
    <row r="77" spans="1:10" ht="15.75">
      <c r="A77" s="1" t="s">
        <v>373</v>
      </c>
      <c r="B77" s="1"/>
      <c r="C77" s="1"/>
      <c r="D77" s="1"/>
      <c r="E77" s="1"/>
      <c r="F77" s="1"/>
      <c r="G77" s="1"/>
      <c r="H77" s="1"/>
      <c r="I77" s="200"/>
      <c r="J77" s="200"/>
    </row>
    <row r="78" spans="1:10" ht="15.75">
      <c r="A78" s="1" t="s">
        <v>11</v>
      </c>
      <c r="B78" s="1"/>
      <c r="C78" s="1"/>
      <c r="D78" s="1"/>
      <c r="E78" s="1"/>
      <c r="F78" s="1"/>
      <c r="G78" s="1"/>
      <c r="H78" s="1"/>
      <c r="I78" s="200"/>
      <c r="J78" s="200"/>
    </row>
    <row r="79" spans="1:10" ht="15.75">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75">
      <c r="A82" s="1" t="s">
        <v>372</v>
      </c>
      <c r="B82" s="1"/>
      <c r="C82" s="1"/>
      <c r="D82" s="1"/>
      <c r="E82" s="1"/>
      <c r="F82" s="1"/>
      <c r="G82" s="1"/>
      <c r="H82" s="1"/>
      <c r="I82" s="200"/>
      <c r="J82" s="200"/>
    </row>
    <row r="83" spans="1:10" ht="15.75">
      <c r="A83" s="1" t="s">
        <v>374</v>
      </c>
      <c r="B83" s="1"/>
      <c r="C83" s="1"/>
      <c r="D83" s="1"/>
      <c r="E83" s="1"/>
      <c r="F83" s="1"/>
      <c r="G83" s="1"/>
      <c r="H83" s="1"/>
      <c r="I83" s="200"/>
      <c r="J83" s="200"/>
    </row>
    <row r="84" spans="1:10" ht="15.75">
      <c r="A84" s="1" t="s">
        <v>11</v>
      </c>
      <c r="B84" s="1"/>
      <c r="C84" s="1"/>
      <c r="D84" s="1"/>
      <c r="E84" s="1"/>
      <c r="F84" s="1"/>
      <c r="G84" s="1"/>
      <c r="H84" s="1"/>
      <c r="I84" s="200"/>
      <c r="J84" s="200"/>
    </row>
    <row r="85" spans="1:10" ht="15.75">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75">
      <c r="A88" s="1" t="s">
        <v>376</v>
      </c>
      <c r="B88" s="1"/>
      <c r="C88" s="1"/>
      <c r="D88" s="1"/>
      <c r="E88" s="1"/>
      <c r="F88" s="1"/>
      <c r="G88" s="1"/>
      <c r="H88" s="1"/>
      <c r="I88" s="200"/>
      <c r="J88" s="200"/>
    </row>
    <row r="89" spans="1:10" ht="15.75">
      <c r="A89" s="1" t="s">
        <v>1110</v>
      </c>
      <c r="B89" s="1"/>
      <c r="C89" s="1"/>
      <c r="D89" s="1"/>
      <c r="E89" s="1"/>
      <c r="F89" s="1"/>
      <c r="G89" s="1"/>
      <c r="H89" s="1"/>
      <c r="I89" s="200"/>
      <c r="J89" s="200"/>
    </row>
    <row r="90" spans="1:10" ht="15.75">
      <c r="A90" s="1" t="s">
        <v>11</v>
      </c>
      <c r="B90" s="1"/>
      <c r="C90" s="1"/>
      <c r="D90" s="1"/>
      <c r="E90" s="1"/>
      <c r="F90" s="1"/>
      <c r="G90" s="1"/>
      <c r="H90" s="1"/>
      <c r="I90" s="200"/>
      <c r="J90" s="200"/>
    </row>
    <row r="91" spans="1:10" ht="15.75">
      <c r="A91" s="1"/>
      <c r="B91" s="1"/>
      <c r="C91" s="1"/>
      <c r="D91" s="1"/>
      <c r="E91" s="1"/>
      <c r="F91" s="1"/>
      <c r="G91" s="1"/>
      <c r="H91" s="1"/>
      <c r="I91" s="200"/>
      <c r="J91" s="200"/>
    </row>
    <row r="92" spans="1:10" ht="15.75">
      <c r="A92" s="640" t="s">
        <v>12</v>
      </c>
      <c r="B92" s="640"/>
      <c r="C92" s="640"/>
      <c r="D92" s="640"/>
      <c r="E92" s="640"/>
      <c r="F92" s="640"/>
      <c r="G92" s="640"/>
      <c r="H92" s="640"/>
      <c r="I92" s="200"/>
      <c r="J92" s="200"/>
    </row>
    <row r="93" spans="1:10" ht="15.75">
      <c r="A93" s="1"/>
      <c r="B93" s="1"/>
      <c r="C93" s="1"/>
      <c r="D93" s="1"/>
      <c r="E93" s="215"/>
      <c r="F93" s="215"/>
      <c r="G93" s="216"/>
      <c r="H93" s="216"/>
      <c r="I93" s="200"/>
      <c r="J93" s="200"/>
    </row>
    <row r="94" spans="1:10" ht="30" customHeight="1">
      <c r="A94" s="642" t="s">
        <v>378</v>
      </c>
      <c r="B94" s="642"/>
      <c r="C94" s="642"/>
      <c r="D94" s="642"/>
      <c r="E94" s="642"/>
      <c r="F94" s="642"/>
      <c r="G94" s="642"/>
      <c r="H94" s="642"/>
      <c r="I94" s="642"/>
      <c r="J94" s="642"/>
    </row>
    <row r="95" spans="1:10" ht="15.75">
      <c r="A95" s="216"/>
      <c r="B95" s="216"/>
      <c r="C95" s="216"/>
      <c r="D95" s="216"/>
      <c r="E95" s="216"/>
      <c r="F95" s="216"/>
      <c r="G95" s="216"/>
      <c r="H95" s="216"/>
      <c r="I95" s="200"/>
      <c r="J95" s="200"/>
    </row>
    <row r="96" spans="1:10" ht="15.75">
      <c r="A96" s="640" t="s">
        <v>13</v>
      </c>
      <c r="B96" s="640"/>
      <c r="C96" s="640"/>
      <c r="D96" s="640"/>
      <c r="E96" s="640"/>
      <c r="F96" s="640"/>
      <c r="G96" s="640"/>
      <c r="H96" s="640"/>
      <c r="I96" s="200"/>
      <c r="J96" s="200"/>
    </row>
    <row r="97" spans="1:10">
      <c r="A97" s="16"/>
      <c r="B97" s="16"/>
      <c r="C97" s="19"/>
      <c r="D97" s="19"/>
      <c r="E97" s="17"/>
      <c r="F97" s="17"/>
      <c r="G97" s="18"/>
      <c r="H97" s="18"/>
      <c r="I97" s="5"/>
      <c r="J97" s="5"/>
    </row>
    <row r="98" spans="1:10" ht="15.75">
      <c r="A98" s="625" t="s">
        <v>14</v>
      </c>
      <c r="B98" s="625"/>
      <c r="C98" s="625"/>
      <c r="D98" s="625"/>
      <c r="E98" s="625"/>
      <c r="F98" s="625"/>
      <c r="G98" s="632">
        <v>0</v>
      </c>
      <c r="H98" s="633"/>
      <c r="I98" s="634"/>
      <c r="J98" s="200"/>
    </row>
    <row r="99" spans="1:10" ht="15.75">
      <c r="A99" s="625" t="s">
        <v>15</v>
      </c>
      <c r="B99" s="625"/>
      <c r="C99" s="625"/>
      <c r="D99" s="625"/>
      <c r="E99" s="625"/>
      <c r="F99" s="625"/>
      <c r="G99" s="626">
        <f>+I109</f>
        <v>640844149</v>
      </c>
      <c r="H99" s="627"/>
      <c r="I99" s="628"/>
      <c r="J99" s="200"/>
    </row>
    <row r="100" spans="1:10" ht="15.75">
      <c r="A100" s="625" t="s">
        <v>27</v>
      </c>
      <c r="B100" s="625"/>
      <c r="C100" s="625"/>
      <c r="D100" s="625"/>
      <c r="E100" s="625"/>
      <c r="F100" s="625"/>
      <c r="G100" s="626">
        <f>+G99</f>
        <v>640844149</v>
      </c>
      <c r="H100" s="627"/>
      <c r="I100" s="628"/>
      <c r="J100" s="200"/>
    </row>
    <row r="101" spans="1:10" ht="15.75">
      <c r="A101" s="213"/>
      <c r="B101" s="1"/>
      <c r="C101" s="1"/>
      <c r="D101" s="221"/>
      <c r="E101" s="222"/>
      <c r="F101" s="215"/>
      <c r="G101" s="216"/>
      <c r="H101" s="216"/>
      <c r="I101" s="200"/>
      <c r="J101" s="200"/>
    </row>
    <row r="102" spans="1:10" ht="18" customHeight="1">
      <c r="A102" s="629" t="s">
        <v>16</v>
      </c>
      <c r="B102" s="629"/>
      <c r="C102" s="629"/>
      <c r="D102" s="629"/>
      <c r="E102" s="629"/>
      <c r="F102" s="629"/>
      <c r="G102" s="629"/>
      <c r="H102" s="223" t="s">
        <v>17</v>
      </c>
      <c r="I102" s="223" t="s">
        <v>18</v>
      </c>
      <c r="J102" s="223" t="s">
        <v>19</v>
      </c>
    </row>
    <row r="103" spans="1:10">
      <c r="A103" s="614" t="s">
        <v>20</v>
      </c>
      <c r="B103" s="614"/>
      <c r="C103" s="614"/>
      <c r="D103" s="614"/>
      <c r="E103" s="614"/>
      <c r="F103" s="614"/>
      <c r="G103" s="614"/>
      <c r="H103" s="224"/>
      <c r="I103" s="225">
        <f>+J403</f>
        <v>121146731</v>
      </c>
      <c r="J103" s="225">
        <f t="shared" ref="J103:J108" si="0">+H103+I103</f>
        <v>121146731</v>
      </c>
    </row>
    <row r="104" spans="1:10">
      <c r="A104" s="650" t="s">
        <v>21</v>
      </c>
      <c r="B104" s="650"/>
      <c r="C104" s="650"/>
      <c r="D104" s="650"/>
      <c r="E104" s="650"/>
      <c r="F104" s="650"/>
      <c r="G104" s="650"/>
      <c r="H104" s="226"/>
      <c r="I104" s="227">
        <f>+J954</f>
        <v>51267532</v>
      </c>
      <c r="J104" s="227">
        <f t="shared" si="0"/>
        <v>51267532</v>
      </c>
    </row>
    <row r="105" spans="1:10">
      <c r="A105" s="651" t="s">
        <v>28</v>
      </c>
      <c r="B105" s="651"/>
      <c r="C105" s="651"/>
      <c r="D105" s="651"/>
      <c r="E105" s="651"/>
      <c r="F105" s="651"/>
      <c r="G105" s="651"/>
      <c r="H105" s="226"/>
      <c r="I105" s="227">
        <f>+J997</f>
        <v>12816883</v>
      </c>
      <c r="J105" s="227">
        <f t="shared" si="0"/>
        <v>12816883</v>
      </c>
    </row>
    <row r="106" spans="1:10">
      <c r="A106" s="652" t="s">
        <v>29</v>
      </c>
      <c r="B106" s="653"/>
      <c r="C106" s="653"/>
      <c r="D106" s="653"/>
      <c r="E106" s="653"/>
      <c r="F106" s="653"/>
      <c r="G106" s="654"/>
      <c r="H106" s="228"/>
      <c r="I106" s="227">
        <f>+J1175</f>
        <v>455613003</v>
      </c>
      <c r="J106" s="227">
        <f t="shared" si="0"/>
        <v>455613003</v>
      </c>
    </row>
    <row r="107" spans="1:10">
      <c r="A107" s="655" t="s">
        <v>22</v>
      </c>
      <c r="B107" s="655"/>
      <c r="C107" s="655"/>
      <c r="D107" s="655"/>
      <c r="E107" s="655"/>
      <c r="F107" s="655"/>
      <c r="G107" s="655"/>
      <c r="H107" s="226"/>
      <c r="I107" s="227">
        <f>+G107+H107</f>
        <v>0</v>
      </c>
      <c r="J107" s="227">
        <f t="shared" si="0"/>
        <v>0</v>
      </c>
    </row>
    <row r="108" spans="1:10">
      <c r="A108" s="650" t="s">
        <v>23</v>
      </c>
      <c r="B108" s="650"/>
      <c r="C108" s="650"/>
      <c r="D108" s="650"/>
      <c r="E108" s="650"/>
      <c r="F108" s="650"/>
      <c r="G108" s="650"/>
      <c r="H108" s="226"/>
      <c r="I108" s="227">
        <f>+G108+H108</f>
        <v>0</v>
      </c>
      <c r="J108" s="227">
        <f t="shared" si="0"/>
        <v>0</v>
      </c>
    </row>
    <row r="109" spans="1:10" ht="15.75">
      <c r="A109" s="629" t="s">
        <v>24</v>
      </c>
      <c r="B109" s="629"/>
      <c r="C109" s="629"/>
      <c r="D109" s="629"/>
      <c r="E109" s="629"/>
      <c r="F109" s="629"/>
      <c r="G109" s="629"/>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466" t="s">
        <v>36</v>
      </c>
      <c r="B111" s="466"/>
      <c r="C111" s="466"/>
      <c r="D111" s="466"/>
      <c r="E111" s="466"/>
      <c r="F111" s="466"/>
      <c r="G111" s="466"/>
      <c r="H111" s="466"/>
      <c r="I111" s="466"/>
      <c r="J111" s="466"/>
    </row>
    <row r="112" spans="1:10">
      <c r="A112" s="466" t="s">
        <v>82</v>
      </c>
      <c r="B112" s="466"/>
      <c r="C112" s="466"/>
      <c r="D112" s="466"/>
      <c r="E112" s="466"/>
      <c r="F112" s="466"/>
      <c r="G112" s="466"/>
      <c r="H112" s="466"/>
      <c r="I112" s="466"/>
      <c r="J112" s="466"/>
    </row>
    <row r="113" spans="1:13" ht="38.25" customHeight="1">
      <c r="A113" s="463" t="s">
        <v>32</v>
      </c>
      <c r="B113" s="463"/>
      <c r="C113" s="463" t="s">
        <v>31</v>
      </c>
      <c r="D113" s="463"/>
      <c r="E113" s="467" t="s">
        <v>33</v>
      </c>
      <c r="F113" s="468"/>
      <c r="G113" s="469"/>
      <c r="H113" s="34" t="s">
        <v>34</v>
      </c>
      <c r="I113" s="484" t="s">
        <v>35</v>
      </c>
      <c r="J113" s="485"/>
    </row>
    <row r="114" spans="1:13" ht="48.75" customHeight="1">
      <c r="A114" s="442" t="s">
        <v>998</v>
      </c>
      <c r="B114" s="443"/>
      <c r="C114" s="464" t="s">
        <v>999</v>
      </c>
      <c r="D114" s="465"/>
      <c r="E114" s="470" t="s">
        <v>992</v>
      </c>
      <c r="F114" s="471"/>
      <c r="G114" s="472"/>
      <c r="H114" s="71">
        <v>16</v>
      </c>
      <c r="I114" s="687">
        <v>32042207</v>
      </c>
      <c r="J114" s="688"/>
      <c r="K114" s="68" t="s">
        <v>1000</v>
      </c>
      <c r="L114" s="68"/>
      <c r="M114" s="137"/>
    </row>
    <row r="115" spans="1:13" ht="48.75" customHeight="1">
      <c r="A115" s="605" t="s">
        <v>1043</v>
      </c>
      <c r="B115" s="605"/>
      <c r="C115" s="605" t="s">
        <v>999</v>
      </c>
      <c r="D115" s="605"/>
      <c r="E115" s="617" t="s">
        <v>1044</v>
      </c>
      <c r="F115" s="617"/>
      <c r="G115" s="617"/>
      <c r="H115" s="71">
        <v>16</v>
      </c>
      <c r="I115" s="689">
        <v>5000000</v>
      </c>
      <c r="J115" s="689"/>
      <c r="K115" s="278"/>
    </row>
    <row r="116" spans="1:13" ht="48.75" customHeight="1">
      <c r="A116" s="605" t="s">
        <v>1045</v>
      </c>
      <c r="B116" s="605"/>
      <c r="C116" s="605" t="s">
        <v>999</v>
      </c>
      <c r="D116" s="605"/>
      <c r="E116" s="617" t="s">
        <v>1044</v>
      </c>
      <c r="F116" s="617"/>
      <c r="G116" s="617"/>
      <c r="H116" s="71">
        <v>16</v>
      </c>
      <c r="I116" s="689">
        <v>1500000</v>
      </c>
      <c r="J116" s="689"/>
      <c r="K116" s="278"/>
    </row>
    <row r="117" spans="1:13" ht="48.75" customHeight="1">
      <c r="A117" s="605" t="s">
        <v>1048</v>
      </c>
      <c r="B117" s="605"/>
      <c r="C117" s="605" t="s">
        <v>999</v>
      </c>
      <c r="D117" s="605"/>
      <c r="E117" s="617" t="s">
        <v>1044</v>
      </c>
      <c r="F117" s="617"/>
      <c r="G117" s="617"/>
      <c r="H117" s="71">
        <v>16</v>
      </c>
      <c r="I117" s="689">
        <v>12042207</v>
      </c>
      <c r="J117" s="689"/>
      <c r="K117" s="278"/>
    </row>
    <row r="118" spans="1:13" ht="48.75" customHeight="1">
      <c r="A118" s="605" t="s">
        <v>1049</v>
      </c>
      <c r="B118" s="605"/>
      <c r="C118" s="605" t="s">
        <v>999</v>
      </c>
      <c r="D118" s="605"/>
      <c r="E118" s="617" t="s">
        <v>1044</v>
      </c>
      <c r="F118" s="617"/>
      <c r="G118" s="617"/>
      <c r="H118" s="71">
        <v>16</v>
      </c>
      <c r="I118" s="689">
        <v>15000000</v>
      </c>
      <c r="J118" s="689"/>
      <c r="K118" s="278"/>
    </row>
    <row r="119" spans="1:13" ht="56.25" customHeight="1">
      <c r="A119" s="703" t="s">
        <v>1050</v>
      </c>
      <c r="B119" s="703"/>
      <c r="C119" s="605" t="s">
        <v>999</v>
      </c>
      <c r="D119" s="605"/>
      <c r="E119" s="617" t="s">
        <v>1052</v>
      </c>
      <c r="F119" s="617"/>
      <c r="G119" s="617"/>
      <c r="H119" s="71">
        <v>16</v>
      </c>
      <c r="I119" s="689">
        <v>31014391</v>
      </c>
      <c r="J119" s="689"/>
      <c r="K119" s="278" t="s">
        <v>1051</v>
      </c>
    </row>
    <row r="120" spans="1:13" ht="42" customHeight="1">
      <c r="A120" s="605" t="s">
        <v>1048</v>
      </c>
      <c r="B120" s="605"/>
      <c r="C120" s="605" t="s">
        <v>1059</v>
      </c>
      <c r="D120" s="605"/>
      <c r="E120" s="617" t="s">
        <v>1060</v>
      </c>
      <c r="F120" s="617"/>
      <c r="G120" s="617"/>
      <c r="H120" s="71">
        <v>16</v>
      </c>
      <c r="I120" s="689">
        <v>100000</v>
      </c>
      <c r="J120" s="689"/>
      <c r="K120" s="278"/>
    </row>
    <row r="121" spans="1:13" ht="69" customHeight="1">
      <c r="A121" s="605" t="s">
        <v>1048</v>
      </c>
      <c r="B121" s="605"/>
      <c r="C121" s="605" t="s">
        <v>907</v>
      </c>
      <c r="D121" s="605"/>
      <c r="E121" s="617" t="s">
        <v>1061</v>
      </c>
      <c r="F121" s="617"/>
      <c r="G121" s="617"/>
      <c r="H121" s="71">
        <v>16</v>
      </c>
      <c r="I121" s="689">
        <v>5000000</v>
      </c>
      <c r="J121" s="689"/>
      <c r="K121" s="278"/>
    </row>
    <row r="122" spans="1:13" ht="49.5" customHeight="1">
      <c r="A122" s="605" t="s">
        <v>1048</v>
      </c>
      <c r="B122" s="605"/>
      <c r="C122" s="605" t="s">
        <v>911</v>
      </c>
      <c r="D122" s="605"/>
      <c r="E122" s="617" t="s">
        <v>1062</v>
      </c>
      <c r="F122" s="617"/>
      <c r="G122" s="617"/>
      <c r="H122" s="71">
        <v>16</v>
      </c>
      <c r="I122" s="689">
        <v>3600000</v>
      </c>
      <c r="J122" s="689"/>
      <c r="K122" s="278"/>
    </row>
    <row r="123" spans="1:13" ht="64.5" customHeight="1">
      <c r="A123" s="605" t="s">
        <v>1048</v>
      </c>
      <c r="B123" s="605"/>
      <c r="C123" s="605" t="s">
        <v>908</v>
      </c>
      <c r="D123" s="605"/>
      <c r="E123" s="617" t="s">
        <v>1063</v>
      </c>
      <c r="F123" s="617"/>
      <c r="G123" s="617"/>
      <c r="H123" s="71">
        <v>16</v>
      </c>
      <c r="I123" s="689">
        <v>1800000</v>
      </c>
      <c r="J123" s="689"/>
      <c r="K123" s="278"/>
    </row>
    <row r="124" spans="1:13" ht="50.25" customHeight="1">
      <c r="A124" s="605" t="s">
        <v>1048</v>
      </c>
      <c r="B124" s="605"/>
      <c r="C124" s="605" t="s">
        <v>1064</v>
      </c>
      <c r="D124" s="605"/>
      <c r="E124" s="617" t="s">
        <v>1065</v>
      </c>
      <c r="F124" s="617"/>
      <c r="G124" s="617"/>
      <c r="H124" s="71">
        <v>16</v>
      </c>
      <c r="I124" s="689">
        <v>200000</v>
      </c>
      <c r="J124" s="689"/>
      <c r="K124" s="278"/>
    </row>
    <row r="125" spans="1:13" ht="46.5" customHeight="1">
      <c r="A125" s="605" t="s">
        <v>1048</v>
      </c>
      <c r="B125" s="605"/>
      <c r="C125" s="605" t="s">
        <v>910</v>
      </c>
      <c r="D125" s="605"/>
      <c r="E125" s="617" t="s">
        <v>1066</v>
      </c>
      <c r="F125" s="617"/>
      <c r="G125" s="617"/>
      <c r="H125" s="71">
        <v>16</v>
      </c>
      <c r="I125" s="689">
        <v>1600000</v>
      </c>
      <c r="J125" s="689"/>
      <c r="K125" s="278"/>
    </row>
    <row r="126" spans="1:13" ht="33.75" customHeight="1">
      <c r="A126" s="605" t="s">
        <v>1048</v>
      </c>
      <c r="B126" s="605"/>
      <c r="C126" s="605" t="s">
        <v>936</v>
      </c>
      <c r="D126" s="605"/>
      <c r="E126" s="606" t="s">
        <v>1067</v>
      </c>
      <c r="F126" s="606"/>
      <c r="G126" s="606"/>
      <c r="H126" s="71">
        <v>16</v>
      </c>
      <c r="I126" s="607">
        <v>200000</v>
      </c>
      <c r="J126" s="607"/>
      <c r="K126" s="264"/>
    </row>
    <row r="127" spans="1:13" ht="38.25" customHeight="1">
      <c r="A127" s="605" t="s">
        <v>1048</v>
      </c>
      <c r="B127" s="605"/>
      <c r="C127" s="605" t="s">
        <v>909</v>
      </c>
      <c r="D127" s="605"/>
      <c r="E127" s="606" t="s">
        <v>1108</v>
      </c>
      <c r="F127" s="606"/>
      <c r="G127" s="606"/>
      <c r="H127" s="71">
        <v>16</v>
      </c>
      <c r="I127" s="607">
        <v>7500000</v>
      </c>
      <c r="J127" s="607"/>
      <c r="K127" s="264"/>
    </row>
    <row r="128" spans="1:13" ht="52.5" customHeight="1">
      <c r="A128" s="699" t="s">
        <v>940</v>
      </c>
      <c r="B128" s="700"/>
      <c r="C128" s="587" t="s">
        <v>921</v>
      </c>
      <c r="D128" s="589"/>
      <c r="E128" s="649" t="s">
        <v>977</v>
      </c>
      <c r="F128" s="649"/>
      <c r="G128" s="649"/>
      <c r="H128" s="280">
        <v>16</v>
      </c>
      <c r="I128" s="701">
        <v>4397926</v>
      </c>
      <c r="J128" s="702"/>
      <c r="K128" s="68" t="s">
        <v>985</v>
      </c>
      <c r="L128" s="68"/>
      <c r="M128" s="137"/>
    </row>
    <row r="129" spans="1:13" ht="37.5" customHeight="1">
      <c r="A129" s="647" t="s">
        <v>940</v>
      </c>
      <c r="B129" s="648"/>
      <c r="C129" s="574" t="s">
        <v>929</v>
      </c>
      <c r="D129" s="574"/>
      <c r="E129" s="617" t="s">
        <v>978</v>
      </c>
      <c r="F129" s="617"/>
      <c r="G129" s="617"/>
      <c r="H129" s="71">
        <v>16</v>
      </c>
      <c r="I129" s="618">
        <v>150000</v>
      </c>
      <c r="J129" s="619"/>
      <c r="K129" s="68"/>
      <c r="L129" s="68"/>
      <c r="M129" s="137"/>
    </row>
    <row r="130" spans="1:13" ht="37.5" customHeight="1">
      <c r="A130" s="574" t="s">
        <v>940</v>
      </c>
      <c r="B130" s="574"/>
      <c r="C130" s="574" t="s">
        <v>912</v>
      </c>
      <c r="D130" s="574"/>
      <c r="E130" s="617" t="s">
        <v>923</v>
      </c>
      <c r="F130" s="617"/>
      <c r="G130" s="617"/>
      <c r="H130" s="71">
        <v>16</v>
      </c>
      <c r="I130" s="618">
        <v>11267532</v>
      </c>
      <c r="J130" s="619"/>
      <c r="K130" s="68" t="s">
        <v>1002</v>
      </c>
      <c r="L130" s="68"/>
      <c r="M130" s="137"/>
    </row>
    <row r="131" spans="1:13" ht="39.75" customHeight="1">
      <c r="A131" s="605" t="s">
        <v>67</v>
      </c>
      <c r="B131" s="605"/>
      <c r="C131" s="605" t="s">
        <v>1112</v>
      </c>
      <c r="D131" s="605"/>
      <c r="E131" s="606" t="s">
        <v>1113</v>
      </c>
      <c r="F131" s="606"/>
      <c r="G131" s="606"/>
      <c r="H131" s="71">
        <v>16</v>
      </c>
      <c r="I131" s="607">
        <v>15000000</v>
      </c>
      <c r="J131" s="607"/>
      <c r="K131" s="264"/>
    </row>
    <row r="132" spans="1:13" ht="39.75" customHeight="1">
      <c r="A132" s="605" t="s">
        <v>1050</v>
      </c>
      <c r="B132" s="605"/>
      <c r="C132" s="605" t="s">
        <v>1112</v>
      </c>
      <c r="D132" s="605"/>
      <c r="E132" s="606" t="s">
        <v>1113</v>
      </c>
      <c r="F132" s="606"/>
      <c r="G132" s="606"/>
      <c r="H132" s="71">
        <v>16</v>
      </c>
      <c r="I132" s="607">
        <v>7000000</v>
      </c>
      <c r="J132" s="607"/>
      <c r="K132" s="264"/>
    </row>
    <row r="133" spans="1:13" ht="39.75" customHeight="1">
      <c r="A133" s="605" t="s">
        <v>1050</v>
      </c>
      <c r="B133" s="605"/>
      <c r="C133" s="605" t="s">
        <v>1112</v>
      </c>
      <c r="D133" s="605"/>
      <c r="E133" s="606" t="s">
        <v>1114</v>
      </c>
      <c r="F133" s="606"/>
      <c r="G133" s="606"/>
      <c r="H133" s="71">
        <v>16</v>
      </c>
      <c r="I133" s="607">
        <v>3000000</v>
      </c>
      <c r="J133" s="607"/>
      <c r="K133" s="264"/>
    </row>
    <row r="134" spans="1:13" ht="39.75" customHeight="1">
      <c r="A134" s="605" t="s">
        <v>1049</v>
      </c>
      <c r="B134" s="605"/>
      <c r="C134" s="605" t="s">
        <v>1112</v>
      </c>
      <c r="D134" s="605"/>
      <c r="E134" s="606" t="s">
        <v>1113</v>
      </c>
      <c r="F134" s="606"/>
      <c r="G134" s="606"/>
      <c r="H134" s="71">
        <v>16</v>
      </c>
      <c r="I134" s="607">
        <v>5000000</v>
      </c>
      <c r="J134" s="607"/>
      <c r="K134" s="264"/>
    </row>
    <row r="135" spans="1:13" ht="42.75" customHeight="1">
      <c r="A135" s="605" t="s">
        <v>1050</v>
      </c>
      <c r="B135" s="605"/>
      <c r="C135" s="605" t="s">
        <v>1115</v>
      </c>
      <c r="D135" s="605"/>
      <c r="E135" s="606" t="s">
        <v>1610</v>
      </c>
      <c r="F135" s="606"/>
      <c r="G135" s="606"/>
      <c r="H135" s="71">
        <v>16</v>
      </c>
      <c r="I135" s="607">
        <v>8000000</v>
      </c>
      <c r="J135" s="607"/>
      <c r="K135" s="264"/>
    </row>
    <row r="136" spans="1:13" ht="34.5" customHeight="1">
      <c r="A136" s="605" t="s">
        <v>1050</v>
      </c>
      <c r="B136" s="605"/>
      <c r="C136" s="605" t="s">
        <v>1116</v>
      </c>
      <c r="D136" s="605"/>
      <c r="E136" s="606" t="s">
        <v>1611</v>
      </c>
      <c r="F136" s="606"/>
      <c r="G136" s="606"/>
      <c r="H136" s="71">
        <v>16</v>
      </c>
      <c r="I136" s="607">
        <v>2000000</v>
      </c>
      <c r="J136" s="607"/>
      <c r="K136" s="264"/>
    </row>
    <row r="137" spans="1:13" ht="42.75" customHeight="1">
      <c r="A137" s="574" t="s">
        <v>940</v>
      </c>
      <c r="B137" s="574"/>
      <c r="C137" s="574" t="s">
        <v>941</v>
      </c>
      <c r="D137" s="574"/>
      <c r="E137" s="617" t="s">
        <v>979</v>
      </c>
      <c r="F137" s="617"/>
      <c r="G137" s="617"/>
      <c r="H137" s="71">
        <v>16</v>
      </c>
      <c r="I137" s="618">
        <v>2760558</v>
      </c>
      <c r="J137" s="619"/>
      <c r="K137" s="264" t="s">
        <v>1605</v>
      </c>
      <c r="L137" s="68"/>
      <c r="M137" s="137"/>
    </row>
    <row r="138" spans="1:13" ht="27.75" customHeight="1">
      <c r="A138" s="605" t="s">
        <v>67</v>
      </c>
      <c r="B138" s="605"/>
      <c r="C138" s="605" t="s">
        <v>1059</v>
      </c>
      <c r="D138" s="605"/>
      <c r="E138" s="606" t="s">
        <v>1604</v>
      </c>
      <c r="F138" s="606"/>
      <c r="G138" s="606"/>
      <c r="H138" s="71">
        <v>16</v>
      </c>
      <c r="I138" s="607">
        <v>1528162</v>
      </c>
      <c r="J138" s="607"/>
      <c r="K138" s="264"/>
    </row>
    <row r="139" spans="1:13" ht="32.25" customHeight="1">
      <c r="A139" s="605" t="s">
        <v>67</v>
      </c>
      <c r="B139" s="605"/>
      <c r="C139" s="605" t="s">
        <v>1606</v>
      </c>
      <c r="D139" s="605"/>
      <c r="E139" s="606" t="s">
        <v>1607</v>
      </c>
      <c r="F139" s="606"/>
      <c r="G139" s="606"/>
      <c r="H139" s="71">
        <v>16</v>
      </c>
      <c r="I139" s="607">
        <v>3500000</v>
      </c>
      <c r="J139" s="607"/>
      <c r="K139" s="264"/>
    </row>
    <row r="140" spans="1:13" ht="68.25" customHeight="1">
      <c r="A140" s="605" t="s">
        <v>1050</v>
      </c>
      <c r="B140" s="605"/>
      <c r="C140" s="605" t="s">
        <v>1608</v>
      </c>
      <c r="D140" s="605"/>
      <c r="E140" s="606" t="s">
        <v>1609</v>
      </c>
      <c r="F140" s="606"/>
      <c r="G140" s="606"/>
      <c r="H140" s="71">
        <v>16</v>
      </c>
      <c r="I140" s="607">
        <v>5028163</v>
      </c>
      <c r="J140" s="607"/>
      <c r="K140" s="264"/>
    </row>
    <row r="141" spans="1:13" ht="51.75" customHeight="1">
      <c r="A141" s="574" t="s">
        <v>906</v>
      </c>
      <c r="B141" s="574"/>
      <c r="C141" s="574" t="s">
        <v>913</v>
      </c>
      <c r="D141" s="574"/>
      <c r="E141" s="617" t="s">
        <v>1004</v>
      </c>
      <c r="F141" s="617"/>
      <c r="G141" s="617"/>
      <c r="H141" s="71">
        <v>16</v>
      </c>
      <c r="I141" s="618">
        <v>10000000</v>
      </c>
      <c r="J141" s="619"/>
      <c r="K141" s="68" t="s">
        <v>1003</v>
      </c>
      <c r="L141" s="68"/>
      <c r="M141" s="137"/>
    </row>
    <row r="142" spans="1:13" ht="37.5" customHeight="1">
      <c r="A142" s="574" t="s">
        <v>906</v>
      </c>
      <c r="B142" s="574"/>
      <c r="C142" s="574" t="s">
        <v>918</v>
      </c>
      <c r="D142" s="574"/>
      <c r="E142" s="617" t="s">
        <v>980</v>
      </c>
      <c r="F142" s="617"/>
      <c r="G142" s="617"/>
      <c r="H142" s="71">
        <v>16</v>
      </c>
      <c r="I142" s="618">
        <v>8000000</v>
      </c>
      <c r="J142" s="619"/>
      <c r="K142" s="68"/>
      <c r="L142" s="68"/>
      <c r="M142" s="137"/>
    </row>
    <row r="143" spans="1:13" s="5" customFormat="1" ht="43.5" customHeight="1">
      <c r="A143" s="620" t="s">
        <v>906</v>
      </c>
      <c r="B143" s="620"/>
      <c r="C143" s="574" t="s">
        <v>913</v>
      </c>
      <c r="D143" s="574"/>
      <c r="E143" s="621" t="s">
        <v>981</v>
      </c>
      <c r="F143" s="621"/>
      <c r="G143" s="621"/>
      <c r="H143" s="160">
        <v>16</v>
      </c>
      <c r="I143" s="622">
        <v>10000000</v>
      </c>
      <c r="J143" s="622"/>
      <c r="K143" s="7"/>
      <c r="L143" s="196"/>
      <c r="M143" s="197"/>
    </row>
    <row r="144" spans="1:13" ht="37.5" customHeight="1">
      <c r="A144" s="574" t="s">
        <v>906</v>
      </c>
      <c r="B144" s="574"/>
      <c r="C144" s="574" t="s">
        <v>912</v>
      </c>
      <c r="D144" s="574"/>
      <c r="E144" s="617" t="s">
        <v>984</v>
      </c>
      <c r="F144" s="617"/>
      <c r="G144" s="617"/>
      <c r="H144" s="71">
        <v>16</v>
      </c>
      <c r="I144" s="618">
        <v>4092207</v>
      </c>
      <c r="J144" s="619"/>
      <c r="K144" s="68"/>
      <c r="L144" s="68"/>
      <c r="M144" s="137"/>
    </row>
    <row r="145" spans="1:14" ht="62.25" customHeight="1">
      <c r="A145" s="615" t="s">
        <v>940</v>
      </c>
      <c r="B145" s="616"/>
      <c r="C145" s="574" t="s">
        <v>920</v>
      </c>
      <c r="D145" s="574"/>
      <c r="E145" s="617" t="s">
        <v>974</v>
      </c>
      <c r="F145" s="617"/>
      <c r="G145" s="617"/>
      <c r="H145" s="71">
        <v>16</v>
      </c>
      <c r="I145" s="618">
        <v>71817490</v>
      </c>
      <c r="J145" s="619"/>
      <c r="L145" s="68"/>
      <c r="M145" s="195"/>
    </row>
    <row r="146" spans="1:14" ht="55.5" customHeight="1">
      <c r="A146" s="615" t="s">
        <v>940</v>
      </c>
      <c r="B146" s="616"/>
      <c r="C146" s="574" t="s">
        <v>913</v>
      </c>
      <c r="D146" s="574"/>
      <c r="E146" s="617" t="s">
        <v>975</v>
      </c>
      <c r="F146" s="617"/>
      <c r="G146" s="617"/>
      <c r="H146" s="71">
        <v>16</v>
      </c>
      <c r="I146" s="618">
        <v>10000000</v>
      </c>
      <c r="J146" s="619"/>
      <c r="K146" s="68"/>
      <c r="L146" s="68"/>
      <c r="M146" s="137"/>
    </row>
    <row r="147" spans="1:14" ht="42" customHeight="1">
      <c r="A147" s="615" t="s">
        <v>940</v>
      </c>
      <c r="B147" s="616"/>
      <c r="C147" s="574" t="s">
        <v>917</v>
      </c>
      <c r="D147" s="574"/>
      <c r="E147" s="617" t="s">
        <v>976</v>
      </c>
      <c r="F147" s="617"/>
      <c r="G147" s="617"/>
      <c r="H147" s="71">
        <v>16</v>
      </c>
      <c r="I147" s="618">
        <v>2000000</v>
      </c>
      <c r="J147" s="619"/>
      <c r="K147" s="68"/>
      <c r="L147" s="68"/>
      <c r="M147" s="137"/>
    </row>
    <row r="148" spans="1:14" ht="32.25" customHeight="1">
      <c r="A148" s="605" t="s">
        <v>67</v>
      </c>
      <c r="B148" s="605"/>
      <c r="C148" s="605" t="s">
        <v>1629</v>
      </c>
      <c r="D148" s="605"/>
      <c r="E148" s="617" t="s">
        <v>1630</v>
      </c>
      <c r="F148" s="631"/>
      <c r="G148" s="631"/>
      <c r="H148" s="329">
        <v>16</v>
      </c>
      <c r="I148" s="607">
        <v>35014306</v>
      </c>
      <c r="J148" s="607"/>
      <c r="K148" s="263"/>
    </row>
    <row r="149" spans="1:14" ht="39.75" customHeight="1">
      <c r="A149" s="605" t="s">
        <v>67</v>
      </c>
      <c r="B149" s="605"/>
      <c r="C149" s="605" t="s">
        <v>914</v>
      </c>
      <c r="D149" s="605"/>
      <c r="E149" s="606" t="s">
        <v>1640</v>
      </c>
      <c r="F149" s="606"/>
      <c r="G149" s="606"/>
      <c r="H149" s="71">
        <v>16</v>
      </c>
      <c r="I149" s="607">
        <v>45000000</v>
      </c>
      <c r="J149" s="607"/>
      <c r="K149" s="263"/>
    </row>
    <row r="150" spans="1:14" ht="39.75" customHeight="1">
      <c r="A150" s="605" t="s">
        <v>67</v>
      </c>
      <c r="B150" s="605"/>
      <c r="C150" s="605" t="s">
        <v>914</v>
      </c>
      <c r="D150" s="605"/>
      <c r="E150" s="606" t="s">
        <v>1639</v>
      </c>
      <c r="F150" s="606"/>
      <c r="G150" s="606"/>
      <c r="H150" s="71">
        <v>16</v>
      </c>
      <c r="I150" s="607">
        <v>30000000</v>
      </c>
      <c r="J150" s="607"/>
      <c r="K150" s="263"/>
    </row>
    <row r="151" spans="1:14" ht="39.75" customHeight="1">
      <c r="A151" s="717" t="s">
        <v>67</v>
      </c>
      <c r="B151" s="718"/>
      <c r="C151" s="624" t="s">
        <v>914</v>
      </c>
      <c r="D151" s="624"/>
      <c r="E151" s="664" t="s">
        <v>1695</v>
      </c>
      <c r="F151" s="664"/>
      <c r="G151" s="664"/>
      <c r="H151" s="365">
        <v>16</v>
      </c>
      <c r="I151" s="623">
        <v>62715500</v>
      </c>
      <c r="J151" s="623"/>
      <c r="K151" s="264" t="s">
        <v>1696</v>
      </c>
    </row>
    <row r="152" spans="1:14" ht="39.75" customHeight="1">
      <c r="A152" s="605" t="s">
        <v>1050</v>
      </c>
      <c r="B152" s="605"/>
      <c r="C152" s="605" t="s">
        <v>914</v>
      </c>
      <c r="D152" s="605"/>
      <c r="E152" s="606" t="s">
        <v>1640</v>
      </c>
      <c r="F152" s="606"/>
      <c r="G152" s="606"/>
      <c r="H152" s="71">
        <v>16</v>
      </c>
      <c r="I152" s="607">
        <v>24715500</v>
      </c>
      <c r="J152" s="607"/>
      <c r="K152" s="263"/>
    </row>
    <row r="153" spans="1:14" ht="44.25" customHeight="1">
      <c r="A153" s="605" t="s">
        <v>1050</v>
      </c>
      <c r="B153" s="605"/>
      <c r="C153" s="605" t="s">
        <v>1631</v>
      </c>
      <c r="D153" s="605"/>
      <c r="E153" s="606" t="s">
        <v>1694</v>
      </c>
      <c r="F153" s="606"/>
      <c r="G153" s="606"/>
      <c r="H153" s="71">
        <v>16</v>
      </c>
      <c r="I153" s="607">
        <v>70000000</v>
      </c>
      <c r="J153" s="607"/>
      <c r="K153" s="263"/>
    </row>
    <row r="154" spans="1:14" ht="39.75" customHeight="1">
      <c r="A154" s="624" t="s">
        <v>1050</v>
      </c>
      <c r="B154" s="624"/>
      <c r="C154" s="624" t="s">
        <v>914</v>
      </c>
      <c r="D154" s="624"/>
      <c r="E154" s="664" t="s">
        <v>1632</v>
      </c>
      <c r="F154" s="664"/>
      <c r="G154" s="664"/>
      <c r="H154" s="365">
        <v>16</v>
      </c>
      <c r="I154" s="623">
        <v>24000000</v>
      </c>
      <c r="J154" s="623"/>
      <c r="K154" s="263" t="s">
        <v>1697</v>
      </c>
    </row>
    <row r="155" spans="1:14" ht="39.75" customHeight="1">
      <c r="A155" s="605" t="s">
        <v>1050</v>
      </c>
      <c r="B155" s="605"/>
      <c r="C155" s="605" t="s">
        <v>1633</v>
      </c>
      <c r="D155" s="605"/>
      <c r="E155" s="606" t="s">
        <v>1634</v>
      </c>
      <c r="F155" s="606"/>
      <c r="G155" s="606"/>
      <c r="H155" s="71">
        <v>16</v>
      </c>
      <c r="I155" s="607">
        <v>19000000</v>
      </c>
      <c r="J155" s="607"/>
      <c r="K155" s="263"/>
    </row>
    <row r="156" spans="1:14" ht="39.75" customHeight="1">
      <c r="A156" s="605" t="s">
        <v>1050</v>
      </c>
      <c r="B156" s="605"/>
      <c r="C156" s="605" t="s">
        <v>1638</v>
      </c>
      <c r="D156" s="605"/>
      <c r="E156" s="606" t="s">
        <v>1637</v>
      </c>
      <c r="F156" s="606"/>
      <c r="G156" s="606"/>
      <c r="H156" s="71">
        <v>16</v>
      </c>
      <c r="I156" s="607">
        <v>4000000</v>
      </c>
      <c r="J156" s="607"/>
      <c r="K156" s="263"/>
    </row>
    <row r="157" spans="1:14" ht="44.25" customHeight="1">
      <c r="A157" s="605" t="s">
        <v>1049</v>
      </c>
      <c r="B157" s="605"/>
      <c r="C157" s="605" t="s">
        <v>914</v>
      </c>
      <c r="D157" s="605"/>
      <c r="E157" s="606" t="s">
        <v>1635</v>
      </c>
      <c r="F157" s="606"/>
      <c r="G157" s="606"/>
      <c r="H157" s="71">
        <v>16</v>
      </c>
      <c r="I157" s="607">
        <v>23600000</v>
      </c>
      <c r="J157" s="607"/>
      <c r="K157" s="263"/>
    </row>
    <row r="158" spans="1:14" ht="33" customHeight="1">
      <c r="A158" s="605" t="s">
        <v>1049</v>
      </c>
      <c r="B158" s="605"/>
      <c r="C158" s="605" t="s">
        <v>911</v>
      </c>
      <c r="D158" s="605"/>
      <c r="E158" s="606" t="s">
        <v>1636</v>
      </c>
      <c r="F158" s="606"/>
      <c r="G158" s="606"/>
      <c r="H158" s="71">
        <v>16</v>
      </c>
      <c r="I158" s="607">
        <v>1658000</v>
      </c>
      <c r="J158" s="607"/>
      <c r="K158" s="331"/>
      <c r="L158" s="64"/>
      <c r="M158" s="64"/>
      <c r="N158" s="64"/>
    </row>
    <row r="159" spans="1:14" ht="37.5" customHeight="1">
      <c r="A159" s="500"/>
      <c r="B159" s="500"/>
      <c r="C159" s="500"/>
      <c r="D159" s="500"/>
      <c r="E159" s="500"/>
      <c r="F159" s="500"/>
      <c r="G159" s="501"/>
      <c r="H159" s="35" t="s">
        <v>19</v>
      </c>
      <c r="I159" s="630">
        <f>SUM(I114:J158)</f>
        <v>640844149</v>
      </c>
      <c r="J159" s="630"/>
    </row>
    <row r="160" spans="1:14" ht="20.25" customHeight="1">
      <c r="A160" s="229"/>
      <c r="B160" s="229"/>
      <c r="C160" s="229"/>
      <c r="D160" s="229"/>
      <c r="E160" s="229"/>
      <c r="F160" s="229"/>
      <c r="G160" s="229"/>
      <c r="H160" s="230"/>
      <c r="I160" s="231"/>
      <c r="J160" s="231"/>
    </row>
    <row r="161" spans="1:11">
      <c r="A161" s="502" t="s">
        <v>25</v>
      </c>
      <c r="B161" s="502"/>
      <c r="C161" s="502"/>
      <c r="D161" s="502"/>
      <c r="E161" s="502"/>
      <c r="F161" s="502"/>
      <c r="G161" s="502"/>
      <c r="H161" s="502"/>
      <c r="I161" s="502"/>
      <c r="J161" s="5"/>
    </row>
    <row r="162" spans="1:11">
      <c r="A162" s="31"/>
      <c r="B162" s="31"/>
      <c r="C162" s="414"/>
      <c r="D162" s="414"/>
      <c r="E162" s="414"/>
      <c r="F162" s="663"/>
      <c r="G162" s="415"/>
      <c r="H162" s="415"/>
      <c r="I162" s="415"/>
      <c r="J162" s="194"/>
    </row>
    <row r="163" spans="1:11">
      <c r="A163" s="450" t="s">
        <v>290</v>
      </c>
      <c r="B163" s="450"/>
      <c r="C163" s="450"/>
      <c r="D163" s="450"/>
      <c r="E163" s="450"/>
      <c r="F163" s="450"/>
      <c r="G163" s="450"/>
      <c r="H163" s="450"/>
      <c r="I163" s="450"/>
      <c r="J163" s="450"/>
    </row>
    <row r="164" spans="1:11">
      <c r="A164" s="503" t="s">
        <v>20</v>
      </c>
      <c r="B164" s="504"/>
      <c r="C164" s="504"/>
      <c r="D164" s="504"/>
      <c r="E164" s="504"/>
      <c r="F164" s="504"/>
      <c r="G164" s="504"/>
      <c r="H164" s="504"/>
      <c r="I164" s="504"/>
      <c r="J164" s="504"/>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414" t="s">
        <v>992</v>
      </c>
      <c r="B167" s="414"/>
      <c r="C167" s="414"/>
      <c r="D167" s="414"/>
      <c r="E167" s="414"/>
      <c r="F167" s="414"/>
      <c r="G167" s="414"/>
      <c r="H167" s="414"/>
      <c r="I167" s="414"/>
      <c r="J167" s="414"/>
    </row>
    <row r="168" spans="1:11">
      <c r="A168" s="415" t="s">
        <v>76</v>
      </c>
      <c r="B168" s="415"/>
      <c r="C168" s="415"/>
      <c r="D168" s="415"/>
      <c r="E168" s="415"/>
      <c r="F168" s="415"/>
      <c r="G168" s="415"/>
      <c r="H168" s="415"/>
      <c r="I168" s="415"/>
      <c r="J168" s="415"/>
    </row>
    <row r="169" spans="1:11">
      <c r="A169" s="504" t="s">
        <v>993</v>
      </c>
      <c r="B169" s="504"/>
      <c r="C169" s="504"/>
      <c r="D169" s="504"/>
      <c r="E169" s="504"/>
      <c r="F169" s="504"/>
      <c r="G169" s="504"/>
      <c r="H169" s="504"/>
      <c r="I169" s="504"/>
      <c r="J169" s="504"/>
    </row>
    <row r="170" spans="1:11" ht="59.25" customHeight="1">
      <c r="A170" s="694" t="s">
        <v>994</v>
      </c>
      <c r="B170" s="694"/>
      <c r="C170" s="694"/>
      <c r="D170" s="694"/>
      <c r="E170" s="694"/>
      <c r="F170" s="694"/>
      <c r="G170" s="694"/>
      <c r="H170" s="694"/>
      <c r="I170" s="694"/>
      <c r="J170" s="694"/>
    </row>
    <row r="171" spans="1:11">
      <c r="A171" s="416" t="s">
        <v>39</v>
      </c>
      <c r="B171" s="416"/>
      <c r="C171" s="416"/>
      <c r="D171" s="416" t="s">
        <v>40</v>
      </c>
      <c r="E171" s="416"/>
      <c r="F171" s="416"/>
      <c r="G171" s="416"/>
      <c r="H171" s="416" t="s">
        <v>26</v>
      </c>
      <c r="I171" s="416"/>
      <c r="J171" s="416"/>
    </row>
    <row r="172" spans="1:11" ht="37.5" customHeight="1">
      <c r="A172" s="416" t="s">
        <v>76</v>
      </c>
      <c r="B172" s="416"/>
      <c r="C172" s="416"/>
      <c r="D172" s="521" t="s">
        <v>75</v>
      </c>
      <c r="E172" s="521"/>
      <c r="F172" s="521"/>
      <c r="G172" s="521"/>
      <c r="H172" s="522">
        <v>16000000</v>
      </c>
      <c r="I172" s="523"/>
      <c r="J172" s="523"/>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694" t="s">
        <v>996</v>
      </c>
      <c r="B177" s="694"/>
      <c r="C177" s="694"/>
      <c r="D177" s="694"/>
      <c r="E177" s="694"/>
      <c r="F177" s="694"/>
      <c r="G177" s="694"/>
      <c r="H177" s="694"/>
      <c r="I177" s="694"/>
      <c r="J177" s="694"/>
    </row>
    <row r="178" spans="1:12">
      <c r="A178" s="416" t="s">
        <v>39</v>
      </c>
      <c r="B178" s="416"/>
      <c r="C178" s="416"/>
      <c r="D178" s="416" t="s">
        <v>40</v>
      </c>
      <c r="E178" s="416"/>
      <c r="F178" s="416"/>
      <c r="G178" s="416"/>
      <c r="H178" s="416" t="s">
        <v>26</v>
      </c>
      <c r="I178" s="416"/>
      <c r="J178" s="416"/>
    </row>
    <row r="179" spans="1:12" ht="31.5" customHeight="1">
      <c r="A179" s="416" t="s">
        <v>76</v>
      </c>
      <c r="B179" s="416"/>
      <c r="C179" s="416"/>
      <c r="D179" s="417" t="s">
        <v>75</v>
      </c>
      <c r="E179" s="417"/>
      <c r="F179" s="417"/>
      <c r="G179" s="417"/>
      <c r="H179" s="522">
        <v>16042207</v>
      </c>
      <c r="I179" s="523"/>
      <c r="J179" s="523"/>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550" t="s">
        <v>24</v>
      </c>
      <c r="B182" s="550"/>
      <c r="C182" s="550"/>
      <c r="D182" s="550"/>
      <c r="E182" s="550"/>
      <c r="F182" s="550"/>
      <c r="G182" s="550"/>
      <c r="H182" s="550"/>
      <c r="I182" s="550"/>
      <c r="J182" s="240">
        <f>SUM(H172+H179)</f>
        <v>32042207</v>
      </c>
      <c r="K182" s="241"/>
    </row>
    <row r="183" spans="1:12">
      <c r="A183" s="162"/>
      <c r="B183" s="162"/>
      <c r="C183" s="162"/>
      <c r="D183" s="162"/>
      <c r="E183" s="162"/>
      <c r="F183" s="162"/>
      <c r="G183" s="162"/>
      <c r="H183" s="162"/>
      <c r="I183" s="238"/>
      <c r="J183" s="162"/>
    </row>
    <row r="184" spans="1:12" s="271" customFormat="1" ht="24" customHeight="1">
      <c r="A184" s="487" t="s">
        <v>1038</v>
      </c>
      <c r="B184" s="487"/>
      <c r="C184" s="487"/>
      <c r="D184" s="487"/>
      <c r="E184" s="487"/>
      <c r="F184" s="487"/>
      <c r="G184" s="487"/>
      <c r="H184" s="487"/>
      <c r="I184" s="487"/>
      <c r="J184" s="487"/>
    </row>
    <row r="185" spans="1:12" s="271" customFormat="1" ht="21" customHeight="1">
      <c r="A185" s="414" t="s">
        <v>992</v>
      </c>
      <c r="B185" s="414"/>
      <c r="C185" s="414"/>
      <c r="D185" s="414"/>
      <c r="E185" s="414"/>
      <c r="F185" s="414"/>
      <c r="G185" s="414"/>
      <c r="H185" s="414"/>
      <c r="I185" s="414"/>
      <c r="J185" s="414"/>
    </row>
    <row r="186" spans="1:12">
      <c r="A186" s="415" t="s">
        <v>76</v>
      </c>
      <c r="B186" s="415"/>
      <c r="C186" s="415"/>
      <c r="D186" s="415"/>
      <c r="E186" s="415"/>
      <c r="F186" s="415"/>
      <c r="G186" s="415"/>
      <c r="H186" s="415"/>
      <c r="I186" s="415"/>
      <c r="J186" s="415"/>
    </row>
    <row r="187" spans="1:12" s="271" customFormat="1" ht="84.75" customHeight="1">
      <c r="A187" s="608" t="s">
        <v>1041</v>
      </c>
      <c r="B187" s="609"/>
      <c r="C187" s="609"/>
      <c r="D187" s="609"/>
      <c r="E187" s="609"/>
      <c r="F187" s="609"/>
      <c r="G187" s="609"/>
      <c r="H187" s="609"/>
      <c r="I187" s="609"/>
      <c r="J187" s="610"/>
    </row>
    <row r="188" spans="1:12" s="272" customFormat="1" ht="33.75" customHeight="1">
      <c r="A188" s="572" t="s">
        <v>39</v>
      </c>
      <c r="B188" s="573"/>
      <c r="C188" s="573"/>
      <c r="D188" s="572" t="s">
        <v>40</v>
      </c>
      <c r="E188" s="573"/>
      <c r="F188" s="573"/>
      <c r="G188" s="586"/>
      <c r="H188" s="572" t="s">
        <v>26</v>
      </c>
      <c r="I188" s="573"/>
      <c r="J188" s="586"/>
    </row>
    <row r="189" spans="1:12" s="271" customFormat="1" ht="42" customHeight="1">
      <c r="A189" s="416" t="s">
        <v>76</v>
      </c>
      <c r="B189" s="416"/>
      <c r="C189" s="416"/>
      <c r="D189" s="521" t="s">
        <v>75</v>
      </c>
      <c r="E189" s="521"/>
      <c r="F189" s="521"/>
      <c r="G189" s="521"/>
      <c r="H189" s="691">
        <v>3000000</v>
      </c>
      <c r="I189" s="692"/>
      <c r="J189" s="693"/>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608" t="s">
        <v>1042</v>
      </c>
      <c r="B192" s="609"/>
      <c r="C192" s="609"/>
      <c r="D192" s="609"/>
      <c r="E192" s="609"/>
      <c r="F192" s="609"/>
      <c r="G192" s="609"/>
      <c r="H192" s="609"/>
      <c r="I192" s="609"/>
      <c r="J192" s="610"/>
    </row>
    <row r="193" spans="1:11" s="272" customFormat="1" ht="33.75" customHeight="1">
      <c r="A193" s="572" t="s">
        <v>39</v>
      </c>
      <c r="B193" s="573"/>
      <c r="C193" s="573"/>
      <c r="D193" s="572" t="s">
        <v>40</v>
      </c>
      <c r="E193" s="573"/>
      <c r="F193" s="573"/>
      <c r="G193" s="586"/>
      <c r="H193" s="572" t="s">
        <v>26</v>
      </c>
      <c r="I193" s="573"/>
      <c r="J193" s="586"/>
    </row>
    <row r="194" spans="1:11" s="271" customFormat="1" ht="42" customHeight="1">
      <c r="A194" s="416" t="s">
        <v>76</v>
      </c>
      <c r="B194" s="416"/>
      <c r="C194" s="416"/>
      <c r="D194" s="521" t="s">
        <v>75</v>
      </c>
      <c r="E194" s="521"/>
      <c r="F194" s="521"/>
      <c r="G194" s="521"/>
      <c r="H194" s="691">
        <v>2000000</v>
      </c>
      <c r="I194" s="692"/>
      <c r="J194" s="693"/>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550" t="s">
        <v>24</v>
      </c>
      <c r="B197" s="550"/>
      <c r="C197" s="550"/>
      <c r="D197" s="550"/>
      <c r="E197" s="550"/>
      <c r="F197" s="550"/>
      <c r="G197" s="550"/>
      <c r="H197" s="550"/>
      <c r="I197" s="550"/>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487" t="s">
        <v>1046</v>
      </c>
      <c r="B199" s="487"/>
      <c r="C199" s="487"/>
      <c r="D199" s="487"/>
      <c r="E199" s="487"/>
      <c r="F199" s="487"/>
      <c r="G199" s="487"/>
      <c r="H199" s="487"/>
      <c r="I199" s="487"/>
      <c r="J199" s="487"/>
    </row>
    <row r="200" spans="1:11" s="271" customFormat="1" ht="21" customHeight="1">
      <c r="A200" s="414" t="s">
        <v>992</v>
      </c>
      <c r="B200" s="414"/>
      <c r="C200" s="414"/>
      <c r="D200" s="414"/>
      <c r="E200" s="414"/>
      <c r="F200" s="414"/>
      <c r="G200" s="414"/>
      <c r="H200" s="414"/>
      <c r="I200" s="414"/>
      <c r="J200" s="414"/>
    </row>
    <row r="201" spans="1:11">
      <c r="A201" s="415" t="s">
        <v>76</v>
      </c>
      <c r="B201" s="415"/>
      <c r="C201" s="415"/>
      <c r="D201" s="415"/>
      <c r="E201" s="415"/>
      <c r="F201" s="415"/>
      <c r="G201" s="415"/>
      <c r="H201" s="415"/>
      <c r="I201" s="415"/>
      <c r="J201" s="415"/>
    </row>
    <row r="202" spans="1:11" s="271" customFormat="1" ht="53.25" customHeight="1">
      <c r="A202" s="694" t="s">
        <v>1047</v>
      </c>
      <c r="B202" s="694"/>
      <c r="C202" s="694"/>
      <c r="D202" s="694"/>
      <c r="E202" s="694"/>
      <c r="F202" s="694"/>
      <c r="G202" s="694"/>
      <c r="H202" s="694"/>
      <c r="I202" s="694"/>
      <c r="J202" s="694"/>
    </row>
    <row r="203" spans="1:11" s="272" customFormat="1" ht="33.75" customHeight="1">
      <c r="A203" s="572" t="s">
        <v>39</v>
      </c>
      <c r="B203" s="573"/>
      <c r="C203" s="573"/>
      <c r="D203" s="572" t="s">
        <v>40</v>
      </c>
      <c r="E203" s="573"/>
      <c r="F203" s="573"/>
      <c r="G203" s="586"/>
      <c r="H203" s="572" t="s">
        <v>26</v>
      </c>
      <c r="I203" s="573"/>
      <c r="J203" s="586"/>
    </row>
    <row r="204" spans="1:11" s="271" customFormat="1" ht="42" customHeight="1">
      <c r="A204" s="416" t="s">
        <v>76</v>
      </c>
      <c r="B204" s="416"/>
      <c r="C204" s="416"/>
      <c r="D204" s="521" t="s">
        <v>75</v>
      </c>
      <c r="E204" s="521"/>
      <c r="F204" s="521"/>
      <c r="G204" s="521"/>
      <c r="H204" s="691">
        <v>1500000</v>
      </c>
      <c r="I204" s="692"/>
      <c r="J204" s="693"/>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550" t="s">
        <v>24</v>
      </c>
      <c r="B207" s="550"/>
      <c r="C207" s="550"/>
      <c r="D207" s="550"/>
      <c r="E207" s="550"/>
      <c r="F207" s="550"/>
      <c r="G207" s="550"/>
      <c r="H207" s="550"/>
      <c r="I207" s="550"/>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414" t="s">
        <v>992</v>
      </c>
      <c r="B209" s="414"/>
      <c r="C209" s="414"/>
      <c r="D209" s="414"/>
      <c r="E209" s="414"/>
      <c r="F209" s="414"/>
      <c r="G209" s="414"/>
      <c r="H209" s="414"/>
      <c r="I209" s="414"/>
      <c r="J209" s="414"/>
      <c r="K209" s="263"/>
    </row>
    <row r="210" spans="1:11" ht="15" customHeight="1">
      <c r="A210" s="415" t="s">
        <v>76</v>
      </c>
      <c r="B210" s="415"/>
      <c r="C210" s="415"/>
      <c r="D210" s="415"/>
      <c r="E210" s="415"/>
      <c r="F210" s="415"/>
      <c r="G210" s="415"/>
      <c r="H210" s="415"/>
      <c r="I210" s="415"/>
      <c r="J210" s="415"/>
      <c r="K210" s="263"/>
    </row>
    <row r="211" spans="1:11">
      <c r="A211" s="504" t="s">
        <v>1053</v>
      </c>
      <c r="B211" s="504"/>
      <c r="C211" s="504"/>
      <c r="D211" s="504"/>
      <c r="E211" s="504"/>
      <c r="F211" s="504"/>
      <c r="G211" s="504"/>
      <c r="H211" s="504"/>
      <c r="I211" s="504"/>
      <c r="J211" s="504"/>
      <c r="K211" s="263"/>
    </row>
    <row r="212" spans="1:11">
      <c r="A212" s="416" t="s">
        <v>39</v>
      </c>
      <c r="B212" s="416"/>
      <c r="C212" s="416"/>
      <c r="D212" s="416" t="s">
        <v>40</v>
      </c>
      <c r="E212" s="416"/>
      <c r="F212" s="416"/>
      <c r="G212" s="416"/>
      <c r="H212" s="416" t="s">
        <v>26</v>
      </c>
      <c r="I212" s="416"/>
      <c r="J212" s="416"/>
      <c r="K212" s="263"/>
    </row>
    <row r="213" spans="1:11" ht="36" customHeight="1">
      <c r="A213" s="416" t="s">
        <v>76</v>
      </c>
      <c r="B213" s="416"/>
      <c r="C213" s="416"/>
      <c r="D213" s="521" t="s">
        <v>75</v>
      </c>
      <c r="E213" s="521"/>
      <c r="F213" s="521"/>
      <c r="G213" s="521"/>
      <c r="H213" s="418">
        <v>12042207</v>
      </c>
      <c r="I213" s="419"/>
      <c r="J213" s="419"/>
      <c r="K213" s="263"/>
    </row>
    <row r="214" spans="1:11" ht="40.5">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550" t="s">
        <v>24</v>
      </c>
      <c r="B216" s="550"/>
      <c r="C216" s="550"/>
      <c r="D216" s="550"/>
      <c r="E216" s="550"/>
      <c r="F216" s="550"/>
      <c r="G216" s="550"/>
      <c r="H216" s="550"/>
      <c r="I216" s="550"/>
      <c r="J216" s="240">
        <f>+H208+H213</f>
        <v>12042207</v>
      </c>
      <c r="K216" s="241"/>
    </row>
    <row r="217" spans="1:11">
      <c r="A217" s="162"/>
      <c r="B217" s="162"/>
      <c r="C217" s="162"/>
      <c r="D217" s="162"/>
      <c r="E217" s="162"/>
      <c r="F217" s="162"/>
      <c r="G217" s="162"/>
      <c r="H217" s="162"/>
      <c r="I217" s="162"/>
      <c r="J217" s="162"/>
      <c r="K217" s="263"/>
    </row>
    <row r="218" spans="1:11" ht="18" customHeight="1">
      <c r="A218" s="414" t="s">
        <v>992</v>
      </c>
      <c r="B218" s="414"/>
      <c r="C218" s="414"/>
      <c r="D218" s="414"/>
      <c r="E218" s="414"/>
      <c r="F218" s="414"/>
      <c r="G218" s="414"/>
      <c r="H218" s="414"/>
      <c r="I218" s="414"/>
      <c r="J218" s="414"/>
      <c r="K218" s="263"/>
    </row>
    <row r="219" spans="1:11" ht="15" customHeight="1">
      <c r="A219" s="415" t="s">
        <v>76</v>
      </c>
      <c r="B219" s="415"/>
      <c r="C219" s="415"/>
      <c r="D219" s="415"/>
      <c r="E219" s="415"/>
      <c r="F219" s="415"/>
      <c r="G219" s="415"/>
      <c r="H219" s="415"/>
      <c r="I219" s="415"/>
      <c r="J219" s="415"/>
      <c r="K219" s="263"/>
    </row>
    <row r="220" spans="1:11">
      <c r="A220" s="504" t="s">
        <v>1054</v>
      </c>
      <c r="B220" s="504"/>
      <c r="C220" s="504"/>
      <c r="D220" s="504"/>
      <c r="E220" s="504"/>
      <c r="F220" s="504"/>
      <c r="G220" s="504"/>
      <c r="H220" s="504"/>
      <c r="I220" s="504"/>
      <c r="J220" s="504"/>
      <c r="K220" s="263"/>
    </row>
    <row r="221" spans="1:11" ht="17.25" customHeight="1">
      <c r="A221" s="416" t="s">
        <v>39</v>
      </c>
      <c r="B221" s="416"/>
      <c r="C221" s="416"/>
      <c r="D221" s="416" t="s">
        <v>40</v>
      </c>
      <c r="E221" s="416"/>
      <c r="F221" s="416"/>
      <c r="G221" s="416"/>
      <c r="H221" s="416" t="s">
        <v>26</v>
      </c>
      <c r="I221" s="416"/>
      <c r="J221" s="416"/>
      <c r="K221" s="263"/>
    </row>
    <row r="222" spans="1:11" ht="34.5" customHeight="1">
      <c r="A222" s="416" t="s">
        <v>76</v>
      </c>
      <c r="B222" s="416"/>
      <c r="C222" s="416"/>
      <c r="D222" s="521" t="s">
        <v>75</v>
      </c>
      <c r="E222" s="521"/>
      <c r="F222" s="521"/>
      <c r="G222" s="521"/>
      <c r="H222" s="418">
        <v>7500000</v>
      </c>
      <c r="I222" s="419"/>
      <c r="J222" s="419"/>
      <c r="K222" s="263"/>
    </row>
    <row r="223" spans="1:11" ht="40.5">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416" t="s">
        <v>39</v>
      </c>
      <c r="B226" s="416"/>
      <c r="C226" s="416"/>
      <c r="D226" s="416" t="s">
        <v>40</v>
      </c>
      <c r="E226" s="416"/>
      <c r="F226" s="416"/>
      <c r="G226" s="416"/>
      <c r="H226" s="416" t="s">
        <v>26</v>
      </c>
      <c r="I226" s="416"/>
      <c r="J226" s="416"/>
      <c r="K226" s="263"/>
    </row>
    <row r="227" spans="1:11" ht="34.5" customHeight="1">
      <c r="A227" s="416" t="s">
        <v>76</v>
      </c>
      <c r="B227" s="416"/>
      <c r="C227" s="416"/>
      <c r="D227" s="521" t="s">
        <v>75</v>
      </c>
      <c r="E227" s="521"/>
      <c r="F227" s="521"/>
      <c r="G227" s="521"/>
      <c r="H227" s="418">
        <v>7500000</v>
      </c>
      <c r="I227" s="419"/>
      <c r="J227" s="419"/>
      <c r="K227" s="263"/>
    </row>
    <row r="228" spans="1:11" ht="40.5">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550" t="s">
        <v>24</v>
      </c>
      <c r="B230" s="550"/>
      <c r="C230" s="550"/>
      <c r="D230" s="550"/>
      <c r="E230" s="550"/>
      <c r="F230" s="550"/>
      <c r="G230" s="550"/>
      <c r="H230" s="550"/>
      <c r="I230" s="550"/>
      <c r="J230" s="240">
        <f>+H222+H227</f>
        <v>15000000</v>
      </c>
      <c r="K230" s="241"/>
    </row>
    <row r="231" spans="1:11">
      <c r="A231" s="162"/>
      <c r="B231" s="162"/>
      <c r="C231" s="162"/>
      <c r="D231" s="162"/>
      <c r="E231" s="162"/>
      <c r="F231" s="162"/>
      <c r="G231" s="162"/>
      <c r="H231" s="162"/>
      <c r="I231" s="162"/>
      <c r="J231" s="162"/>
      <c r="K231" s="263"/>
    </row>
    <row r="232" spans="1:11">
      <c r="A232" s="414" t="s">
        <v>992</v>
      </c>
      <c r="B232" s="414"/>
      <c r="C232" s="414"/>
      <c r="D232" s="414"/>
      <c r="E232" s="414"/>
      <c r="F232" s="414"/>
      <c r="G232" s="414"/>
      <c r="H232" s="414"/>
      <c r="I232" s="414"/>
      <c r="J232" s="414"/>
      <c r="K232" s="263"/>
    </row>
    <row r="233" spans="1:11">
      <c r="A233" s="415" t="s">
        <v>76</v>
      </c>
      <c r="B233" s="415"/>
      <c r="C233" s="415"/>
      <c r="D233" s="415"/>
      <c r="E233" s="415"/>
      <c r="F233" s="415"/>
      <c r="G233" s="415"/>
      <c r="H233" s="415"/>
      <c r="I233" s="415"/>
      <c r="J233" s="415"/>
      <c r="K233" s="263"/>
    </row>
    <row r="234" spans="1:11">
      <c r="A234" s="684" t="s">
        <v>1050</v>
      </c>
      <c r="B234" s="684"/>
      <c r="C234" s="684"/>
      <c r="D234" s="684"/>
      <c r="E234" s="684"/>
      <c r="F234" s="684"/>
      <c r="G234" s="684"/>
      <c r="H234" s="684"/>
      <c r="I234" s="684"/>
      <c r="J234" s="684"/>
      <c r="K234" s="263"/>
    </row>
    <row r="235" spans="1:11" ht="98.25" customHeight="1">
      <c r="A235" s="686" t="s">
        <v>1056</v>
      </c>
      <c r="B235" s="686"/>
      <c r="C235" s="686"/>
      <c r="D235" s="686"/>
      <c r="E235" s="686"/>
      <c r="F235" s="686"/>
      <c r="G235" s="686"/>
      <c r="H235" s="686"/>
      <c r="I235" s="686"/>
      <c r="J235" s="686"/>
      <c r="K235" s="263"/>
    </row>
    <row r="236" spans="1:11">
      <c r="A236" s="672" t="s">
        <v>39</v>
      </c>
      <c r="B236" s="673"/>
      <c r="C236" s="674"/>
      <c r="D236" s="672" t="s">
        <v>40</v>
      </c>
      <c r="E236" s="673"/>
      <c r="F236" s="673"/>
      <c r="G236" s="674"/>
      <c r="H236" s="672" t="s">
        <v>26</v>
      </c>
      <c r="I236" s="673"/>
      <c r="J236" s="674"/>
      <c r="K236" s="263"/>
    </row>
    <row r="237" spans="1:11" ht="38.25" customHeight="1">
      <c r="A237" s="416" t="s">
        <v>76</v>
      </c>
      <c r="B237" s="416"/>
      <c r="C237" s="416"/>
      <c r="D237" s="521" t="s">
        <v>75</v>
      </c>
      <c r="E237" s="521"/>
      <c r="F237" s="521"/>
      <c r="G237" s="521"/>
      <c r="H237" s="560">
        <v>7000000</v>
      </c>
      <c r="I237" s="561"/>
      <c r="J237" s="562"/>
      <c r="K237" s="263"/>
    </row>
    <row r="238" spans="1:11" ht="40.5">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684" t="s">
        <v>1050</v>
      </c>
      <c r="B241" s="684"/>
      <c r="C241" s="684"/>
      <c r="D241" s="684"/>
      <c r="E241" s="684"/>
      <c r="F241" s="684"/>
      <c r="G241" s="684"/>
      <c r="H241" s="684"/>
      <c r="I241" s="684"/>
      <c r="J241" s="684"/>
      <c r="K241" s="263"/>
    </row>
    <row r="242" spans="1:11" ht="66.75" customHeight="1">
      <c r="A242" s="685" t="s">
        <v>1057</v>
      </c>
      <c r="B242" s="685"/>
      <c r="C242" s="685"/>
      <c r="D242" s="685"/>
      <c r="E242" s="685"/>
      <c r="F242" s="685"/>
      <c r="G242" s="685"/>
      <c r="H242" s="685"/>
      <c r="I242" s="685"/>
      <c r="J242" s="685"/>
      <c r="K242" s="263"/>
    </row>
    <row r="243" spans="1:11">
      <c r="A243" s="672" t="s">
        <v>39</v>
      </c>
      <c r="B243" s="673"/>
      <c r="C243" s="674"/>
      <c r="D243" s="672" t="s">
        <v>40</v>
      </c>
      <c r="E243" s="673"/>
      <c r="F243" s="673"/>
      <c r="G243" s="674"/>
      <c r="H243" s="672" t="s">
        <v>26</v>
      </c>
      <c r="I243" s="673"/>
      <c r="J243" s="674"/>
      <c r="K243" s="263"/>
    </row>
    <row r="244" spans="1:11" ht="42" customHeight="1">
      <c r="A244" s="416" t="s">
        <v>76</v>
      </c>
      <c r="B244" s="416"/>
      <c r="C244" s="416"/>
      <c r="D244" s="521" t="s">
        <v>75</v>
      </c>
      <c r="E244" s="521"/>
      <c r="F244" s="521"/>
      <c r="G244" s="521"/>
      <c r="H244" s="675">
        <v>18000000</v>
      </c>
      <c r="I244" s="676"/>
      <c r="J244" s="677"/>
      <c r="K244" s="263"/>
    </row>
    <row r="245" spans="1:11" ht="40.5">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684" t="s">
        <v>1050</v>
      </c>
      <c r="B247" s="684"/>
      <c r="C247" s="684"/>
      <c r="D247" s="684"/>
      <c r="E247" s="684"/>
      <c r="F247" s="684"/>
      <c r="G247" s="684"/>
      <c r="H247" s="684"/>
      <c r="I247" s="684"/>
      <c r="J247" s="684"/>
      <c r="K247" s="263"/>
    </row>
    <row r="248" spans="1:11" ht="51" customHeight="1">
      <c r="A248" s="685" t="s">
        <v>1058</v>
      </c>
      <c r="B248" s="685"/>
      <c r="C248" s="685"/>
      <c r="D248" s="685"/>
      <c r="E248" s="685"/>
      <c r="F248" s="685"/>
      <c r="G248" s="685"/>
      <c r="H248" s="685"/>
      <c r="I248" s="685"/>
      <c r="J248" s="685"/>
      <c r="K248" s="263"/>
    </row>
    <row r="249" spans="1:11">
      <c r="A249" s="672" t="s">
        <v>39</v>
      </c>
      <c r="B249" s="673"/>
      <c r="C249" s="674"/>
      <c r="D249" s="672" t="s">
        <v>40</v>
      </c>
      <c r="E249" s="673"/>
      <c r="F249" s="673"/>
      <c r="G249" s="674"/>
      <c r="H249" s="672" t="s">
        <v>26</v>
      </c>
      <c r="I249" s="673"/>
      <c r="J249" s="674"/>
      <c r="K249" s="263"/>
    </row>
    <row r="250" spans="1:11" ht="36" customHeight="1">
      <c r="A250" s="416" t="s">
        <v>76</v>
      </c>
      <c r="B250" s="416"/>
      <c r="C250" s="416"/>
      <c r="D250" s="521" t="s">
        <v>75</v>
      </c>
      <c r="E250" s="521"/>
      <c r="F250" s="521"/>
      <c r="G250" s="521"/>
      <c r="H250" s="675">
        <v>6014391</v>
      </c>
      <c r="I250" s="676"/>
      <c r="J250" s="677"/>
      <c r="K250" s="263"/>
    </row>
    <row r="251" spans="1:11" ht="40.5">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550" t="s">
        <v>24</v>
      </c>
      <c r="B257" s="550"/>
      <c r="C257" s="550"/>
      <c r="D257" s="550"/>
      <c r="E257" s="550"/>
      <c r="F257" s="550"/>
      <c r="G257" s="550"/>
      <c r="H257" s="550"/>
      <c r="I257" s="550"/>
      <c r="J257" s="288">
        <f>+H237+H244+H250</f>
        <v>31014391</v>
      </c>
      <c r="K257" s="241"/>
    </row>
    <row r="258" spans="1:11">
      <c r="A258" s="5"/>
      <c r="B258" s="5"/>
      <c r="C258" s="5"/>
      <c r="D258" s="5"/>
      <c r="E258" s="5"/>
      <c r="F258" s="5"/>
      <c r="G258" s="5"/>
      <c r="H258" s="5"/>
      <c r="I258" s="5"/>
      <c r="J258" s="5"/>
      <c r="K258" s="263"/>
    </row>
    <row r="259" spans="1:11" ht="15.75" thickBot="1">
      <c r="A259" s="566" t="s">
        <v>1053</v>
      </c>
      <c r="B259" s="566"/>
      <c r="C259" s="566"/>
      <c r="D259" s="566"/>
      <c r="E259" s="566"/>
      <c r="F259" s="566"/>
      <c r="G259" s="566"/>
      <c r="H259" s="566"/>
      <c r="I259" s="566"/>
      <c r="J259" s="566"/>
      <c r="K259" s="263"/>
    </row>
    <row r="260" spans="1:11" ht="238.5" customHeight="1" thickBot="1">
      <c r="A260" s="678" t="s">
        <v>1068</v>
      </c>
      <c r="B260" s="679"/>
      <c r="C260" s="679"/>
      <c r="D260" s="679"/>
      <c r="E260" s="679"/>
      <c r="F260" s="679"/>
      <c r="G260" s="679"/>
      <c r="H260" s="679"/>
      <c r="I260" s="679"/>
      <c r="J260" s="680"/>
      <c r="K260" s="263"/>
    </row>
    <row r="261" spans="1:11" ht="297" customHeight="1" thickBot="1">
      <c r="A261" s="681"/>
      <c r="B261" s="682"/>
      <c r="C261" s="682"/>
      <c r="D261" s="682"/>
      <c r="E261" s="682"/>
      <c r="F261" s="682"/>
      <c r="G261" s="682"/>
      <c r="H261" s="682"/>
      <c r="I261" s="682"/>
      <c r="J261" s="683"/>
      <c r="K261" s="263"/>
    </row>
    <row r="262" spans="1:11" ht="22.5" customHeight="1">
      <c r="A262" s="162"/>
      <c r="B262" s="162"/>
      <c r="C262" s="162"/>
      <c r="D262" s="162"/>
      <c r="E262" s="162"/>
      <c r="F262" s="162"/>
      <c r="G262" s="162"/>
      <c r="H262" s="162"/>
      <c r="I262" s="162"/>
      <c r="J262" s="162"/>
      <c r="K262" s="263"/>
    </row>
    <row r="263" spans="1:11">
      <c r="A263" s="578" t="s">
        <v>1070</v>
      </c>
      <c r="B263" s="578"/>
      <c r="C263" s="578"/>
      <c r="D263" s="578"/>
      <c r="E263" s="578"/>
      <c r="F263" s="578"/>
      <c r="G263" s="578"/>
      <c r="H263" s="578"/>
      <c r="I263" s="578"/>
      <c r="J263" s="578"/>
      <c r="K263" s="263"/>
    </row>
    <row r="264" spans="1:11">
      <c r="A264" s="578" t="s">
        <v>1059</v>
      </c>
      <c r="B264" s="578"/>
      <c r="C264" s="578"/>
      <c r="D264" s="578"/>
      <c r="E264" s="578"/>
      <c r="F264" s="578"/>
      <c r="G264" s="578"/>
      <c r="H264" s="578"/>
      <c r="I264" s="578"/>
      <c r="J264" s="578"/>
      <c r="K264" s="263"/>
    </row>
    <row r="265" spans="1:11" ht="23.25" customHeight="1">
      <c r="A265" s="416" t="s">
        <v>39</v>
      </c>
      <c r="B265" s="416"/>
      <c r="C265" s="416"/>
      <c r="D265" s="416" t="s">
        <v>40</v>
      </c>
      <c r="E265" s="416"/>
      <c r="F265" s="416"/>
      <c r="G265" s="416"/>
      <c r="H265" s="416" t="s">
        <v>26</v>
      </c>
      <c r="I265" s="416"/>
      <c r="J265" s="416"/>
      <c r="K265" s="263"/>
    </row>
    <row r="266" spans="1:11" ht="24.75" customHeight="1">
      <c r="A266" s="416" t="s">
        <v>1069</v>
      </c>
      <c r="B266" s="416"/>
      <c r="C266" s="416"/>
      <c r="D266" s="417" t="s">
        <v>1070</v>
      </c>
      <c r="E266" s="417"/>
      <c r="F266" s="417"/>
      <c r="G266" s="417"/>
      <c r="H266" s="419">
        <v>100000</v>
      </c>
      <c r="I266" s="419"/>
      <c r="J266" s="419"/>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550" t="s">
        <v>24</v>
      </c>
      <c r="B269" s="550"/>
      <c r="C269" s="550"/>
      <c r="D269" s="550"/>
      <c r="E269" s="550"/>
      <c r="F269" s="550"/>
      <c r="G269" s="550"/>
      <c r="H269" s="550"/>
      <c r="I269" s="550"/>
      <c r="J269" s="288">
        <f>+H266</f>
        <v>100000</v>
      </c>
      <c r="K269" s="241"/>
    </row>
    <row r="270" spans="1:11">
      <c r="A270" s="5"/>
      <c r="B270" s="5"/>
      <c r="C270" s="5"/>
      <c r="D270" s="5"/>
      <c r="E270" s="5"/>
      <c r="F270" s="5"/>
      <c r="G270" s="5"/>
      <c r="H270" s="5"/>
      <c r="I270" s="5"/>
      <c r="J270" s="5"/>
      <c r="K270" s="263"/>
    </row>
    <row r="271" spans="1:11">
      <c r="A271" s="578" t="s">
        <v>1074</v>
      </c>
      <c r="B271" s="578"/>
      <c r="C271" s="578"/>
      <c r="D271" s="578"/>
      <c r="E271" s="578"/>
      <c r="F271" s="578"/>
      <c r="G271" s="578"/>
      <c r="H271" s="578"/>
      <c r="I271" s="578"/>
      <c r="J271" s="578"/>
      <c r="K271" s="263"/>
    </row>
    <row r="272" spans="1:11">
      <c r="A272" s="578" t="s">
        <v>907</v>
      </c>
      <c r="B272" s="578"/>
      <c r="C272" s="578"/>
      <c r="D272" s="578"/>
      <c r="E272" s="578"/>
      <c r="F272" s="578"/>
      <c r="G272" s="578"/>
      <c r="H272" s="578"/>
      <c r="I272" s="578"/>
      <c r="J272" s="578"/>
      <c r="K272" s="263"/>
    </row>
    <row r="273" spans="1:11">
      <c r="A273" s="416" t="s">
        <v>39</v>
      </c>
      <c r="B273" s="416"/>
      <c r="C273" s="416"/>
      <c r="D273" s="416" t="s">
        <v>40</v>
      </c>
      <c r="E273" s="416"/>
      <c r="F273" s="416"/>
      <c r="G273" s="416"/>
      <c r="H273" s="416" t="s">
        <v>26</v>
      </c>
      <c r="I273" s="416"/>
      <c r="J273" s="416"/>
      <c r="K273" s="263"/>
    </row>
    <row r="274" spans="1:11" ht="39.75" customHeight="1">
      <c r="A274" s="416" t="s">
        <v>1073</v>
      </c>
      <c r="B274" s="416"/>
      <c r="C274" s="416"/>
      <c r="D274" s="417" t="s">
        <v>1074</v>
      </c>
      <c r="E274" s="417"/>
      <c r="F274" s="417"/>
      <c r="G274" s="417"/>
      <c r="H274" s="419">
        <v>5000000</v>
      </c>
      <c r="I274" s="419"/>
      <c r="J274" s="419"/>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550" t="s">
        <v>24</v>
      </c>
      <c r="B279" s="550"/>
      <c r="C279" s="550"/>
      <c r="D279" s="550"/>
      <c r="E279" s="550"/>
      <c r="F279" s="550"/>
      <c r="G279" s="550"/>
      <c r="H279" s="550"/>
      <c r="I279" s="550"/>
      <c r="J279" s="288">
        <f>+H274</f>
        <v>5000000</v>
      </c>
      <c r="K279" s="241"/>
    </row>
    <row r="280" spans="1:11">
      <c r="A280" s="5"/>
      <c r="B280" s="5"/>
      <c r="C280" s="5"/>
      <c r="D280" s="5"/>
      <c r="E280" s="5"/>
      <c r="F280" s="5"/>
      <c r="G280" s="5"/>
      <c r="H280" s="5"/>
      <c r="I280" s="5"/>
      <c r="J280" s="5"/>
      <c r="K280" s="263"/>
    </row>
    <row r="281" spans="1:11">
      <c r="A281" s="578" t="s">
        <v>77</v>
      </c>
      <c r="B281" s="578"/>
      <c r="C281" s="578"/>
      <c r="D281" s="578"/>
      <c r="E281" s="578"/>
      <c r="F281" s="578"/>
      <c r="G281" s="578"/>
      <c r="H281" s="578"/>
      <c r="I281" s="578"/>
      <c r="J281" s="578"/>
      <c r="K281" s="263"/>
    </row>
    <row r="282" spans="1:11">
      <c r="A282" s="578" t="s">
        <v>911</v>
      </c>
      <c r="B282" s="578"/>
      <c r="C282" s="578"/>
      <c r="D282" s="578"/>
      <c r="E282" s="578"/>
      <c r="F282" s="578"/>
      <c r="G282" s="578"/>
      <c r="H282" s="578"/>
      <c r="I282" s="578"/>
      <c r="J282" s="578"/>
      <c r="K282" s="263"/>
    </row>
    <row r="283" spans="1:11">
      <c r="A283" s="416" t="s">
        <v>39</v>
      </c>
      <c r="B283" s="416"/>
      <c r="C283" s="416"/>
      <c r="D283" s="416" t="s">
        <v>40</v>
      </c>
      <c r="E283" s="416"/>
      <c r="F283" s="416"/>
      <c r="G283" s="416"/>
      <c r="H283" s="416" t="s">
        <v>26</v>
      </c>
      <c r="I283" s="416"/>
      <c r="J283" s="416"/>
      <c r="K283" s="263"/>
    </row>
    <row r="284" spans="1:11" ht="30" customHeight="1">
      <c r="A284" s="416" t="s">
        <v>1078</v>
      </c>
      <c r="B284" s="416"/>
      <c r="C284" s="416"/>
      <c r="D284" s="417" t="s">
        <v>77</v>
      </c>
      <c r="E284" s="417"/>
      <c r="F284" s="417"/>
      <c r="G284" s="417"/>
      <c r="H284" s="419">
        <v>3600000</v>
      </c>
      <c r="I284" s="419"/>
      <c r="J284" s="419"/>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550" t="s">
        <v>24</v>
      </c>
      <c r="B290" s="550"/>
      <c r="C290" s="550"/>
      <c r="D290" s="550"/>
      <c r="E290" s="550"/>
      <c r="F290" s="550"/>
      <c r="G290" s="550"/>
      <c r="H290" s="550"/>
      <c r="I290" s="550"/>
      <c r="J290" s="288">
        <f>+H284</f>
        <v>3600000</v>
      </c>
      <c r="K290" s="241"/>
    </row>
    <row r="291" spans="1:11">
      <c r="A291" s="5"/>
      <c r="B291" s="5"/>
      <c r="C291" s="5"/>
      <c r="D291" s="5"/>
      <c r="E291" s="5"/>
      <c r="F291" s="5"/>
      <c r="G291" s="5"/>
      <c r="H291" s="5"/>
      <c r="I291" s="5"/>
      <c r="J291" s="5"/>
      <c r="K291" s="263"/>
    </row>
    <row r="292" spans="1:11">
      <c r="A292" s="578" t="s">
        <v>335</v>
      </c>
      <c r="B292" s="578"/>
      <c r="C292" s="578"/>
      <c r="D292" s="578"/>
      <c r="E292" s="578"/>
      <c r="F292" s="578"/>
      <c r="G292" s="578"/>
      <c r="H292" s="578"/>
      <c r="I292" s="578"/>
      <c r="J292" s="578"/>
      <c r="K292" s="263"/>
    </row>
    <row r="293" spans="1:11">
      <c r="A293" s="578" t="s">
        <v>908</v>
      </c>
      <c r="B293" s="578"/>
      <c r="C293" s="578"/>
      <c r="D293" s="578"/>
      <c r="E293" s="578"/>
      <c r="F293" s="578"/>
      <c r="G293" s="578"/>
      <c r="H293" s="578"/>
      <c r="I293" s="578"/>
      <c r="J293" s="578"/>
      <c r="K293" s="263"/>
    </row>
    <row r="294" spans="1:11" ht="24.75" customHeight="1">
      <c r="A294" s="416" t="s">
        <v>39</v>
      </c>
      <c r="B294" s="416"/>
      <c r="C294" s="416"/>
      <c r="D294" s="416" t="s">
        <v>40</v>
      </c>
      <c r="E294" s="416"/>
      <c r="F294" s="416"/>
      <c r="G294" s="416"/>
      <c r="H294" s="416" t="s">
        <v>26</v>
      </c>
      <c r="I294" s="416"/>
      <c r="J294" s="416"/>
      <c r="K294" s="263"/>
    </row>
    <row r="295" spans="1:11" ht="35.25" customHeight="1">
      <c r="A295" s="425" t="s">
        <v>1084</v>
      </c>
      <c r="B295" s="425"/>
      <c r="C295" s="425"/>
      <c r="D295" s="521" t="s">
        <v>335</v>
      </c>
      <c r="E295" s="521"/>
      <c r="F295" s="521"/>
      <c r="G295" s="521"/>
      <c r="H295" s="661">
        <v>1800000</v>
      </c>
      <c r="I295" s="662"/>
      <c r="J295" s="662"/>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550" t="s">
        <v>24</v>
      </c>
      <c r="B299" s="550"/>
      <c r="C299" s="550"/>
      <c r="D299" s="550"/>
      <c r="E299" s="550"/>
      <c r="F299" s="550"/>
      <c r="G299" s="550"/>
      <c r="H299" s="550"/>
      <c r="I299" s="550"/>
      <c r="J299" s="240">
        <f>+H295</f>
        <v>1800000</v>
      </c>
      <c r="K299" s="241"/>
    </row>
    <row r="300" spans="1:11">
      <c r="A300" s="5"/>
      <c r="B300" s="5"/>
      <c r="C300" s="5"/>
      <c r="D300" s="5"/>
      <c r="E300" s="5"/>
      <c r="F300" s="5"/>
      <c r="G300" s="5"/>
      <c r="H300" s="5"/>
      <c r="I300" s="5"/>
      <c r="J300" s="5"/>
      <c r="K300" s="263"/>
    </row>
    <row r="301" spans="1:11">
      <c r="A301" s="578" t="s">
        <v>270</v>
      </c>
      <c r="B301" s="578"/>
      <c r="C301" s="578"/>
      <c r="D301" s="578"/>
      <c r="E301" s="578"/>
      <c r="F301" s="578"/>
      <c r="G301" s="578"/>
      <c r="H301" s="578"/>
      <c r="I301" s="578"/>
      <c r="J301" s="578"/>
      <c r="K301" s="263"/>
    </row>
    <row r="302" spans="1:11">
      <c r="A302" s="578" t="s">
        <v>1064</v>
      </c>
      <c r="B302" s="578"/>
      <c r="C302" s="578"/>
      <c r="D302" s="578"/>
      <c r="E302" s="578"/>
      <c r="F302" s="578"/>
      <c r="G302" s="578"/>
      <c r="H302" s="578"/>
      <c r="I302" s="578"/>
      <c r="J302" s="578"/>
      <c r="K302" s="263"/>
    </row>
    <row r="303" spans="1:11">
      <c r="A303" s="416" t="s">
        <v>39</v>
      </c>
      <c r="B303" s="416"/>
      <c r="C303" s="416"/>
      <c r="D303" s="416" t="s">
        <v>40</v>
      </c>
      <c r="E303" s="416"/>
      <c r="F303" s="416"/>
      <c r="G303" s="416"/>
      <c r="H303" s="416" t="s">
        <v>26</v>
      </c>
      <c r="I303" s="416"/>
      <c r="J303" s="416"/>
      <c r="K303" s="263"/>
    </row>
    <row r="304" spans="1:11" ht="25.5" customHeight="1">
      <c r="A304" s="425" t="s">
        <v>271</v>
      </c>
      <c r="B304" s="425"/>
      <c r="C304" s="425"/>
      <c r="D304" s="521" t="s">
        <v>270</v>
      </c>
      <c r="E304" s="521"/>
      <c r="F304" s="521"/>
      <c r="G304" s="521"/>
      <c r="H304" s="418">
        <v>200000</v>
      </c>
      <c r="I304" s="419"/>
      <c r="J304" s="419"/>
      <c r="K304" s="263"/>
    </row>
    <row r="305" spans="1:11" ht="40.5">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550" t="s">
        <v>24</v>
      </c>
      <c r="B307" s="550"/>
      <c r="C307" s="550"/>
      <c r="D307" s="550"/>
      <c r="E307" s="550"/>
      <c r="F307" s="550"/>
      <c r="G307" s="550"/>
      <c r="H307" s="550"/>
      <c r="I307" s="550"/>
      <c r="J307" s="240">
        <f>+H304</f>
        <v>200000</v>
      </c>
      <c r="K307" s="241"/>
    </row>
    <row r="308" spans="1:11">
      <c r="A308" s="5"/>
      <c r="B308" s="5"/>
      <c r="C308" s="5"/>
      <c r="D308" s="5"/>
      <c r="E308" s="5"/>
      <c r="F308" s="5"/>
      <c r="G308" s="5"/>
      <c r="H308" s="5"/>
      <c r="I308" s="5"/>
      <c r="J308" s="5"/>
      <c r="K308" s="263"/>
    </row>
    <row r="309" spans="1:11">
      <c r="A309" s="578" t="s">
        <v>1089</v>
      </c>
      <c r="B309" s="578"/>
      <c r="C309" s="578"/>
      <c r="D309" s="578"/>
      <c r="E309" s="578"/>
      <c r="F309" s="578"/>
      <c r="G309" s="578"/>
      <c r="H309" s="578"/>
      <c r="I309" s="578"/>
      <c r="J309" s="578"/>
      <c r="K309" s="263"/>
    </row>
    <row r="310" spans="1:11">
      <c r="A310" s="578" t="s">
        <v>910</v>
      </c>
      <c r="B310" s="578"/>
      <c r="C310" s="578"/>
      <c r="D310" s="578"/>
      <c r="E310" s="578"/>
      <c r="F310" s="578"/>
      <c r="G310" s="578"/>
      <c r="H310" s="578"/>
      <c r="I310" s="578"/>
      <c r="J310" s="578"/>
      <c r="K310" s="263"/>
    </row>
    <row r="311" spans="1:11">
      <c r="A311" s="416" t="s">
        <v>39</v>
      </c>
      <c r="B311" s="416"/>
      <c r="C311" s="416"/>
      <c r="D311" s="416" t="s">
        <v>40</v>
      </c>
      <c r="E311" s="416"/>
      <c r="F311" s="416"/>
      <c r="G311" s="416"/>
      <c r="H311" s="416" t="s">
        <v>26</v>
      </c>
      <c r="I311" s="416"/>
      <c r="J311" s="416"/>
      <c r="K311" s="263"/>
    </row>
    <row r="312" spans="1:11" ht="37.5" customHeight="1">
      <c r="A312" s="416" t="s">
        <v>1088</v>
      </c>
      <c r="B312" s="416"/>
      <c r="C312" s="416"/>
      <c r="D312" s="417" t="s">
        <v>1089</v>
      </c>
      <c r="E312" s="417"/>
      <c r="F312" s="417"/>
      <c r="G312" s="417"/>
      <c r="H312" s="419">
        <v>1600000</v>
      </c>
      <c r="I312" s="419"/>
      <c r="J312" s="419"/>
      <c r="K312" s="263"/>
    </row>
    <row r="313" spans="1:11" ht="40.5">
      <c r="A313" s="36" t="s">
        <v>41</v>
      </c>
      <c r="B313" s="47" t="s">
        <v>42</v>
      </c>
      <c r="C313" s="47" t="s">
        <v>43</v>
      </c>
      <c r="D313" s="47" t="s">
        <v>44</v>
      </c>
      <c r="E313" s="47" t="s">
        <v>45</v>
      </c>
      <c r="F313" s="47" t="s">
        <v>46</v>
      </c>
      <c r="G313" s="47" t="s">
        <v>47</v>
      </c>
      <c r="H313" s="47" t="s">
        <v>48</v>
      </c>
      <c r="I313" s="47" t="s">
        <v>49</v>
      </c>
      <c r="J313" s="47" t="s">
        <v>50</v>
      </c>
      <c r="K313" s="263"/>
    </row>
    <row r="314" spans="1:11" ht="27">
      <c r="A314" s="37">
        <f>+A306+1</f>
        <v>20</v>
      </c>
      <c r="B314" s="37">
        <v>4151301</v>
      </c>
      <c r="C314" s="290" t="s">
        <v>1090</v>
      </c>
      <c r="D314" s="46" t="s">
        <v>1072</v>
      </c>
      <c r="E314" s="37">
        <v>0</v>
      </c>
      <c r="F314" s="37">
        <v>2</v>
      </c>
      <c r="G314" s="37">
        <v>2</v>
      </c>
      <c r="H314" s="37">
        <v>30262401</v>
      </c>
      <c r="I314" s="289"/>
      <c r="J314" s="37"/>
      <c r="K314" s="263"/>
    </row>
    <row r="315" spans="1:11" ht="27">
      <c r="A315" s="37">
        <f t="shared" ref="A315:A320" si="1">+A314+1</f>
        <v>21</v>
      </c>
      <c r="B315" s="37">
        <v>4151301</v>
      </c>
      <c r="C315" s="290" t="s">
        <v>1091</v>
      </c>
      <c r="D315" s="46" t="s">
        <v>1072</v>
      </c>
      <c r="E315" s="37">
        <v>0</v>
      </c>
      <c r="F315" s="160">
        <v>2</v>
      </c>
      <c r="G315" s="160">
        <v>2</v>
      </c>
      <c r="H315" s="37">
        <v>30262401</v>
      </c>
      <c r="I315" s="289"/>
      <c r="J315" s="37"/>
      <c r="K315" s="263"/>
    </row>
    <row r="316" spans="1:11" ht="27">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
      <c r="A319" s="37">
        <f t="shared" si="1"/>
        <v>25</v>
      </c>
      <c r="B319" s="37">
        <v>4294309</v>
      </c>
      <c r="C319" s="290" t="s">
        <v>1095</v>
      </c>
      <c r="D319" s="46" t="s">
        <v>32</v>
      </c>
      <c r="E319" s="37">
        <v>0</v>
      </c>
      <c r="F319" s="37">
        <v>2</v>
      </c>
      <c r="G319" s="37">
        <v>2</v>
      </c>
      <c r="H319" s="37">
        <v>30103205</v>
      </c>
      <c r="I319" s="289"/>
      <c r="J319" s="37"/>
      <c r="K319" s="263"/>
    </row>
    <row r="320" spans="1:11" ht="27">
      <c r="A320" s="37">
        <f t="shared" si="1"/>
        <v>26</v>
      </c>
      <c r="B320" s="37">
        <v>4111102</v>
      </c>
      <c r="C320" s="290" t="s">
        <v>1096</v>
      </c>
      <c r="D320" s="46" t="s">
        <v>1082</v>
      </c>
      <c r="E320" s="37">
        <v>0</v>
      </c>
      <c r="F320" s="37">
        <v>3</v>
      </c>
      <c r="G320" s="37">
        <v>3</v>
      </c>
      <c r="H320" s="37">
        <v>30102303</v>
      </c>
      <c r="I320" s="289"/>
      <c r="J320" s="37"/>
      <c r="K320" s="263"/>
    </row>
    <row r="321" spans="1:11" ht="22.5" customHeight="1">
      <c r="A321" s="550" t="s">
        <v>24</v>
      </c>
      <c r="B321" s="550"/>
      <c r="C321" s="550"/>
      <c r="D321" s="550"/>
      <c r="E321" s="550"/>
      <c r="F321" s="550"/>
      <c r="G321" s="550"/>
      <c r="H321" s="550"/>
      <c r="I321" s="550"/>
      <c r="J321" s="288">
        <f>+H312</f>
        <v>1600000</v>
      </c>
      <c r="K321" s="241"/>
    </row>
    <row r="322" spans="1:11">
      <c r="A322" s="5"/>
      <c r="B322" s="5"/>
      <c r="C322" s="5"/>
      <c r="D322" s="5"/>
      <c r="E322" s="5"/>
      <c r="F322" s="5"/>
      <c r="G322" s="5"/>
      <c r="H322" s="5"/>
      <c r="I322" s="5"/>
      <c r="J322" s="5"/>
      <c r="K322" s="263"/>
    </row>
    <row r="323" spans="1:11">
      <c r="A323" s="578" t="s">
        <v>284</v>
      </c>
      <c r="B323" s="578"/>
      <c r="C323" s="578"/>
      <c r="D323" s="578"/>
      <c r="E323" s="578"/>
      <c r="F323" s="578"/>
      <c r="G323" s="578"/>
      <c r="H323" s="578"/>
      <c r="I323" s="578"/>
      <c r="J323" s="578"/>
      <c r="K323" s="263"/>
    </row>
    <row r="324" spans="1:11">
      <c r="A324" s="578" t="s">
        <v>936</v>
      </c>
      <c r="B324" s="578"/>
      <c r="C324" s="578"/>
      <c r="D324" s="578"/>
      <c r="E324" s="578"/>
      <c r="F324" s="578"/>
      <c r="G324" s="578"/>
      <c r="H324" s="578"/>
      <c r="I324" s="578"/>
      <c r="J324" s="578"/>
      <c r="K324" s="263"/>
    </row>
    <row r="325" spans="1:11">
      <c r="A325" s="416" t="s">
        <v>39</v>
      </c>
      <c r="B325" s="416"/>
      <c r="C325" s="416"/>
      <c r="D325" s="416" t="s">
        <v>40</v>
      </c>
      <c r="E325" s="416"/>
      <c r="F325" s="416"/>
      <c r="G325" s="416"/>
      <c r="H325" s="416" t="s">
        <v>26</v>
      </c>
      <c r="I325" s="416"/>
      <c r="J325" s="416"/>
      <c r="K325" s="263"/>
    </row>
    <row r="326" spans="1:11" ht="33" customHeight="1">
      <c r="A326" s="416" t="s">
        <v>1097</v>
      </c>
      <c r="B326" s="416"/>
      <c r="C326" s="416"/>
      <c r="D326" s="417" t="s">
        <v>284</v>
      </c>
      <c r="E326" s="417"/>
      <c r="F326" s="417"/>
      <c r="G326" s="417"/>
      <c r="H326" s="419">
        <v>200000</v>
      </c>
      <c r="I326" s="419"/>
      <c r="J326" s="419"/>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550" t="s">
        <v>24</v>
      </c>
      <c r="B329" s="550"/>
      <c r="C329" s="550"/>
      <c r="D329" s="550"/>
      <c r="E329" s="550"/>
      <c r="F329" s="550"/>
      <c r="G329" s="550"/>
      <c r="H329" s="550"/>
      <c r="I329" s="550"/>
      <c r="J329" s="288">
        <f>+H326</f>
        <v>200000</v>
      </c>
      <c r="K329" s="241"/>
    </row>
    <row r="330" spans="1:11">
      <c r="A330" s="5"/>
      <c r="B330" s="5"/>
      <c r="C330" s="5"/>
      <c r="D330" s="5"/>
      <c r="E330" s="5"/>
      <c r="F330" s="5"/>
      <c r="G330" s="5"/>
      <c r="H330" s="5"/>
      <c r="I330" s="5"/>
      <c r="J330" s="5"/>
      <c r="K330" s="263"/>
    </row>
    <row r="331" spans="1:11">
      <c r="A331" s="578" t="s">
        <v>272</v>
      </c>
      <c r="B331" s="578"/>
      <c r="C331" s="578"/>
      <c r="D331" s="578"/>
      <c r="E331" s="578"/>
      <c r="F331" s="578"/>
      <c r="G331" s="578"/>
      <c r="H331" s="578"/>
      <c r="I331" s="578"/>
      <c r="J331" s="578"/>
      <c r="K331" s="263"/>
    </row>
    <row r="332" spans="1:11">
      <c r="A332" s="578" t="s">
        <v>909</v>
      </c>
      <c r="B332" s="578"/>
      <c r="C332" s="578"/>
      <c r="D332" s="578"/>
      <c r="E332" s="578"/>
      <c r="F332" s="578"/>
      <c r="G332" s="578"/>
      <c r="H332" s="578"/>
      <c r="I332" s="578"/>
      <c r="J332" s="578"/>
      <c r="K332" s="263"/>
    </row>
    <row r="333" spans="1:11">
      <c r="A333" s="416" t="s">
        <v>39</v>
      </c>
      <c r="B333" s="416"/>
      <c r="C333" s="416"/>
      <c r="D333" s="416" t="s">
        <v>40</v>
      </c>
      <c r="E333" s="416"/>
      <c r="F333" s="416"/>
      <c r="G333" s="416"/>
      <c r="H333" s="416" t="s">
        <v>26</v>
      </c>
      <c r="I333" s="416"/>
      <c r="J333" s="416"/>
      <c r="K333" s="263"/>
    </row>
    <row r="334" spans="1:11" ht="19.5" customHeight="1">
      <c r="A334" s="416" t="s">
        <v>1099</v>
      </c>
      <c r="B334" s="416"/>
      <c r="C334" s="416"/>
      <c r="D334" s="706" t="s">
        <v>272</v>
      </c>
      <c r="E334" s="706"/>
      <c r="F334" s="706"/>
      <c r="G334" s="706"/>
      <c r="H334" s="419">
        <v>7500000</v>
      </c>
      <c r="I334" s="419"/>
      <c r="J334" s="419"/>
      <c r="K334" s="263"/>
    </row>
    <row r="335" spans="1:11" ht="40.5">
      <c r="A335" s="36" t="s">
        <v>41</v>
      </c>
      <c r="B335" s="47" t="s">
        <v>42</v>
      </c>
      <c r="C335" s="47" t="s">
        <v>43</v>
      </c>
      <c r="D335" s="47" t="s">
        <v>44</v>
      </c>
      <c r="E335" s="47" t="s">
        <v>45</v>
      </c>
      <c r="F335" s="47" t="s">
        <v>46</v>
      </c>
      <c r="G335" s="47" t="s">
        <v>47</v>
      </c>
      <c r="H335" s="47" t="s">
        <v>48</v>
      </c>
      <c r="I335" s="47" t="s">
        <v>49</v>
      </c>
      <c r="J335" s="47" t="s">
        <v>50</v>
      </c>
      <c r="K335" s="263"/>
    </row>
    <row r="336" spans="1:11" ht="27">
      <c r="A336" s="37">
        <f>+A328+1</f>
        <v>28</v>
      </c>
      <c r="B336" s="78">
        <v>4653102</v>
      </c>
      <c r="C336" s="290" t="s">
        <v>1100</v>
      </c>
      <c r="D336" s="298" t="s">
        <v>902</v>
      </c>
      <c r="E336" s="37">
        <v>0</v>
      </c>
      <c r="F336" s="37">
        <v>30</v>
      </c>
      <c r="G336" s="37">
        <v>30</v>
      </c>
      <c r="H336" s="37">
        <v>39100000</v>
      </c>
      <c r="I336" s="289"/>
      <c r="J336" s="37"/>
      <c r="K336" s="263"/>
    </row>
    <row r="337" spans="1:11" ht="27">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550" t="s">
        <v>24</v>
      </c>
      <c r="B340" s="550"/>
      <c r="C340" s="550"/>
      <c r="D340" s="550"/>
      <c r="E340" s="550"/>
      <c r="F340" s="550"/>
      <c r="G340" s="550"/>
      <c r="H340" s="550"/>
      <c r="I340" s="550"/>
      <c r="J340" s="288">
        <f>+H334</f>
        <v>7500000</v>
      </c>
      <c r="K340" s="241"/>
    </row>
    <row r="341" spans="1:11">
      <c r="A341" s="5"/>
      <c r="B341" s="5"/>
      <c r="C341" s="5"/>
      <c r="D341" s="5"/>
      <c r="E341" s="5"/>
      <c r="F341" s="5"/>
      <c r="G341" s="5"/>
      <c r="H341" s="5"/>
      <c r="I341" s="5"/>
      <c r="J341" s="5"/>
      <c r="K341" s="263"/>
    </row>
    <row r="342" spans="1:11">
      <c r="A342" s="611" t="s">
        <v>925</v>
      </c>
      <c r="B342" s="611"/>
      <c r="C342" s="611"/>
      <c r="D342" s="611"/>
      <c r="E342" s="611"/>
      <c r="F342" s="611"/>
      <c r="G342" s="611"/>
      <c r="H342" s="611"/>
      <c r="I342" s="611"/>
      <c r="J342" s="611"/>
    </row>
    <row r="343" spans="1:11">
      <c r="A343" s="611" t="s">
        <v>907</v>
      </c>
      <c r="B343" s="611"/>
      <c r="C343" s="611"/>
      <c r="D343" s="611"/>
      <c r="E343" s="611"/>
      <c r="F343" s="611"/>
      <c r="G343" s="611"/>
      <c r="H343" s="611"/>
      <c r="I343" s="611"/>
      <c r="J343" s="611"/>
    </row>
    <row r="344" spans="1:11">
      <c r="A344" s="612" t="s">
        <v>940</v>
      </c>
      <c r="B344" s="612"/>
      <c r="C344" s="612"/>
      <c r="D344" s="612"/>
      <c r="E344" s="612"/>
      <c r="F344" s="612"/>
      <c r="G344" s="612"/>
      <c r="H344" s="612"/>
      <c r="I344" s="612"/>
      <c r="J344" s="612"/>
    </row>
    <row r="345" spans="1:11">
      <c r="A345" s="567" t="s">
        <v>1677</v>
      </c>
      <c r="B345" s="567"/>
      <c r="C345" s="567"/>
      <c r="D345" s="567"/>
      <c r="E345" s="567"/>
      <c r="F345" s="567"/>
      <c r="G345" s="567"/>
      <c r="H345" s="567"/>
      <c r="I345" s="567"/>
      <c r="J345" s="567"/>
    </row>
    <row r="346" spans="1:11">
      <c r="A346" s="567" t="s">
        <v>1678</v>
      </c>
      <c r="B346" s="567"/>
      <c r="C346" s="567"/>
      <c r="D346" s="567"/>
      <c r="E346" s="567"/>
      <c r="F346" s="567"/>
      <c r="G346" s="567"/>
      <c r="H346" s="567"/>
      <c r="I346" s="567"/>
      <c r="J346" s="567"/>
    </row>
    <row r="347" spans="1:11">
      <c r="A347" s="567" t="s">
        <v>1679</v>
      </c>
      <c r="B347" s="567"/>
      <c r="C347" s="567"/>
      <c r="D347" s="567"/>
      <c r="E347" s="567"/>
      <c r="F347" s="567"/>
      <c r="G347" s="567"/>
      <c r="H347" s="567"/>
      <c r="I347" s="567"/>
      <c r="J347" s="567"/>
    </row>
    <row r="348" spans="1:11">
      <c r="A348" s="567" t="s">
        <v>1680</v>
      </c>
      <c r="B348" s="567"/>
      <c r="C348" s="567"/>
      <c r="D348" s="567"/>
      <c r="E348" s="567"/>
      <c r="F348" s="567"/>
      <c r="G348" s="567"/>
      <c r="H348" s="567"/>
      <c r="I348" s="567"/>
      <c r="J348" s="567"/>
    </row>
    <row r="349" spans="1:11">
      <c r="A349" s="567" t="s">
        <v>1681</v>
      </c>
      <c r="B349" s="567"/>
      <c r="C349" s="567"/>
      <c r="D349" s="567"/>
      <c r="E349" s="567"/>
      <c r="F349" s="567"/>
      <c r="G349" s="567"/>
      <c r="H349" s="567"/>
      <c r="I349" s="567"/>
      <c r="J349" s="567"/>
    </row>
    <row r="350" spans="1:11">
      <c r="A350" s="567" t="s">
        <v>1682</v>
      </c>
      <c r="B350" s="567"/>
      <c r="C350" s="567"/>
      <c r="D350" s="567"/>
      <c r="E350" s="567"/>
      <c r="F350" s="567"/>
      <c r="G350" s="567"/>
      <c r="H350" s="567"/>
      <c r="I350" s="567"/>
      <c r="J350" s="567"/>
    </row>
    <row r="351" spans="1:11">
      <c r="A351" s="567" t="s">
        <v>1683</v>
      </c>
      <c r="B351" s="567"/>
      <c r="C351" s="567"/>
      <c r="D351" s="567"/>
      <c r="E351" s="567"/>
      <c r="F351" s="567"/>
      <c r="G351" s="567"/>
      <c r="H351" s="567"/>
      <c r="I351" s="567"/>
      <c r="J351" s="567"/>
    </row>
    <row r="352" spans="1:11">
      <c r="A352" s="567" t="s">
        <v>1684</v>
      </c>
      <c r="B352" s="567"/>
      <c r="C352" s="567"/>
      <c r="D352" s="567"/>
      <c r="E352" s="567"/>
      <c r="F352" s="567"/>
      <c r="G352" s="567"/>
      <c r="H352" s="567"/>
      <c r="I352" s="567"/>
      <c r="J352" s="567"/>
    </row>
    <row r="353" spans="1:10">
      <c r="A353" s="567" t="s">
        <v>1685</v>
      </c>
      <c r="B353" s="567"/>
      <c r="C353" s="567"/>
      <c r="D353" s="567"/>
      <c r="E353" s="567"/>
      <c r="F353" s="567"/>
      <c r="G353" s="567"/>
      <c r="H353" s="567"/>
      <c r="I353" s="567"/>
      <c r="J353" s="567"/>
    </row>
    <row r="354" spans="1:10">
      <c r="A354" s="567" t="s">
        <v>1686</v>
      </c>
      <c r="B354" s="567"/>
      <c r="C354" s="567"/>
      <c r="D354" s="567"/>
      <c r="E354" s="567"/>
      <c r="F354" s="567"/>
      <c r="G354" s="567"/>
      <c r="H354" s="567"/>
      <c r="I354" s="567"/>
      <c r="J354" s="567"/>
    </row>
    <row r="355" spans="1:10">
      <c r="A355" s="567" t="s">
        <v>1687</v>
      </c>
      <c r="B355" s="567"/>
      <c r="C355" s="567"/>
      <c r="D355" s="567"/>
      <c r="E355" s="567"/>
      <c r="F355" s="567"/>
      <c r="G355" s="567"/>
      <c r="H355" s="567"/>
      <c r="I355" s="567"/>
      <c r="J355" s="567"/>
    </row>
    <row r="356" spans="1:10">
      <c r="A356" s="660" t="s">
        <v>1688</v>
      </c>
      <c r="B356" s="660"/>
      <c r="C356" s="660"/>
      <c r="D356" s="660"/>
      <c r="E356" s="660"/>
      <c r="F356" s="660"/>
      <c r="G356" s="660"/>
      <c r="H356" s="660"/>
      <c r="I356" s="660"/>
      <c r="J356" s="660"/>
    </row>
    <row r="357" spans="1:10">
      <c r="A357" s="567" t="s">
        <v>1689</v>
      </c>
      <c r="B357" s="567"/>
      <c r="C357" s="567"/>
      <c r="D357" s="567"/>
      <c r="E357" s="567"/>
      <c r="F357" s="567"/>
      <c r="G357" s="567"/>
      <c r="H357" s="567"/>
      <c r="I357" s="567"/>
      <c r="J357" s="567"/>
    </row>
    <row r="358" spans="1:10" ht="16.5" customHeight="1">
      <c r="A358" s="567" t="s">
        <v>1690</v>
      </c>
      <c r="B358" s="567"/>
      <c r="C358" s="567"/>
      <c r="D358" s="567"/>
      <c r="E358" s="567"/>
      <c r="F358" s="567"/>
      <c r="G358" s="567"/>
      <c r="H358" s="567"/>
      <c r="I358" s="567"/>
      <c r="J358" s="567"/>
    </row>
    <row r="359" spans="1:10">
      <c r="A359" s="567" t="s">
        <v>1691</v>
      </c>
      <c r="B359" s="567"/>
      <c r="C359" s="567"/>
      <c r="D359" s="567"/>
      <c r="E359" s="567"/>
      <c r="F359" s="567"/>
      <c r="G359" s="567"/>
      <c r="H359" s="567"/>
      <c r="I359" s="567"/>
      <c r="J359" s="567"/>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613" t="s">
        <v>39</v>
      </c>
      <c r="B383" s="613"/>
      <c r="C383" s="613"/>
      <c r="D383" s="613" t="s">
        <v>40</v>
      </c>
      <c r="E383" s="613"/>
      <c r="F383" s="613"/>
      <c r="G383" s="613"/>
      <c r="H383" s="613" t="s">
        <v>26</v>
      </c>
      <c r="I383" s="613"/>
      <c r="J383" s="613"/>
    </row>
    <row r="384" spans="1:10" ht="37.5" customHeight="1">
      <c r="A384" s="707" t="s">
        <v>907</v>
      </c>
      <c r="B384" s="708"/>
      <c r="C384" s="709"/>
      <c r="D384" s="615" t="s">
        <v>97</v>
      </c>
      <c r="E384" s="710"/>
      <c r="F384" s="710"/>
      <c r="G384" s="616"/>
      <c r="H384" s="711">
        <v>4397926</v>
      </c>
      <c r="I384" s="712"/>
      <c r="J384" s="713"/>
    </row>
    <row r="385" spans="1:11" ht="40.5">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550" t="s">
        <v>24</v>
      </c>
      <c r="B391" s="550"/>
      <c r="C391" s="550"/>
      <c r="D391" s="550"/>
      <c r="E391" s="550"/>
      <c r="F391" s="550"/>
      <c r="G391" s="550"/>
      <c r="H391" s="550"/>
      <c r="I391" s="550"/>
      <c r="J391" s="240">
        <f>+H384</f>
        <v>4397926</v>
      </c>
      <c r="K391" s="241"/>
    </row>
    <row r="392" spans="1:11">
      <c r="A392" s="162"/>
      <c r="B392" s="162"/>
      <c r="C392" s="162"/>
      <c r="D392" s="162"/>
      <c r="E392" s="162"/>
      <c r="F392" s="162"/>
      <c r="G392" s="162"/>
      <c r="H392" s="162"/>
      <c r="I392" s="238"/>
      <c r="J392" s="162"/>
    </row>
    <row r="393" spans="1:11">
      <c r="A393" s="414" t="s">
        <v>270</v>
      </c>
      <c r="B393" s="414"/>
      <c r="C393" s="414"/>
      <c r="D393" s="414"/>
      <c r="E393" s="414"/>
      <c r="F393" s="414"/>
      <c r="G393" s="414"/>
      <c r="H393" s="414"/>
      <c r="I393" s="414"/>
      <c r="J393" s="414"/>
    </row>
    <row r="394" spans="1:11">
      <c r="A394" s="415" t="s">
        <v>929</v>
      </c>
      <c r="B394" s="415"/>
      <c r="C394" s="415"/>
      <c r="D394" s="415"/>
      <c r="E394" s="415"/>
      <c r="F394" s="415"/>
      <c r="G394" s="415"/>
      <c r="H394" s="415"/>
      <c r="I394" s="415"/>
      <c r="J394" s="415"/>
    </row>
    <row r="395" spans="1:11">
      <c r="A395" s="504" t="s">
        <v>940</v>
      </c>
      <c r="B395" s="504"/>
      <c r="C395" s="504"/>
      <c r="D395" s="504"/>
      <c r="E395" s="504"/>
      <c r="F395" s="504"/>
      <c r="G395" s="504"/>
      <c r="H395" s="504"/>
      <c r="I395" s="504"/>
      <c r="J395" s="504"/>
    </row>
    <row r="396" spans="1:11" ht="21.75" customHeight="1">
      <c r="A396" s="416" t="s">
        <v>39</v>
      </c>
      <c r="B396" s="416"/>
      <c r="C396" s="416"/>
      <c r="D396" s="416" t="s">
        <v>40</v>
      </c>
      <c r="E396" s="416"/>
      <c r="F396" s="416"/>
      <c r="G396" s="416"/>
      <c r="H396" s="416" t="s">
        <v>26</v>
      </c>
      <c r="I396" s="416"/>
      <c r="J396" s="416"/>
    </row>
    <row r="397" spans="1:11" ht="27" customHeight="1">
      <c r="A397" s="416" t="s">
        <v>929</v>
      </c>
      <c r="B397" s="416"/>
      <c r="C397" s="416"/>
      <c r="D397" s="521" t="s">
        <v>270</v>
      </c>
      <c r="E397" s="521"/>
      <c r="F397" s="521"/>
      <c r="G397" s="521"/>
      <c r="H397" s="418">
        <v>150000</v>
      </c>
      <c r="I397" s="419"/>
      <c r="J397" s="419"/>
    </row>
    <row r="398" spans="1:11" ht="40.5">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550" t="s">
        <v>24</v>
      </c>
      <c r="B401" s="550"/>
      <c r="C401" s="550"/>
      <c r="D401" s="550"/>
      <c r="E401" s="550"/>
      <c r="F401" s="550"/>
      <c r="G401" s="550"/>
      <c r="H401" s="550"/>
      <c r="I401" s="550"/>
      <c r="J401" s="240">
        <f>+H397</f>
        <v>150000</v>
      </c>
      <c r="K401" s="241"/>
    </row>
    <row r="402" spans="1:11" ht="15.75" thickBot="1">
      <c r="A402" s="162"/>
      <c r="B402" s="162"/>
      <c r="C402" s="162"/>
      <c r="D402" s="162"/>
      <c r="E402" s="162"/>
      <c r="F402" s="162"/>
      <c r="G402" s="162"/>
      <c r="H402" s="162"/>
      <c r="I402" s="238"/>
      <c r="J402" s="162"/>
    </row>
    <row r="403" spans="1:11" ht="16.5" thickBot="1">
      <c r="A403" s="665" t="s">
        <v>938</v>
      </c>
      <c r="B403" s="666"/>
      <c r="C403" s="666"/>
      <c r="D403" s="666"/>
      <c r="E403" s="666"/>
      <c r="F403" s="666"/>
      <c r="G403" s="666"/>
      <c r="H403" s="666"/>
      <c r="I403" s="667"/>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503" t="s">
        <v>21</v>
      </c>
      <c r="B405" s="504"/>
      <c r="C405" s="504"/>
      <c r="D405" s="504"/>
      <c r="E405" s="504"/>
      <c r="F405" s="504"/>
      <c r="G405" s="504"/>
      <c r="H405" s="504"/>
      <c r="I405" s="504"/>
      <c r="J405" s="504"/>
    </row>
    <row r="406" spans="1:11">
      <c r="A406" s="162"/>
      <c r="B406" s="162"/>
      <c r="C406" s="162"/>
      <c r="D406" s="162"/>
      <c r="E406" s="162"/>
      <c r="F406" s="162"/>
      <c r="G406" s="162"/>
      <c r="H406" s="162"/>
      <c r="I406" s="162"/>
      <c r="J406" s="162"/>
    </row>
    <row r="407" spans="1:11">
      <c r="A407" s="414" t="s">
        <v>927</v>
      </c>
      <c r="B407" s="414"/>
      <c r="C407" s="414"/>
      <c r="D407" s="414"/>
      <c r="E407" s="414"/>
      <c r="F407" s="414"/>
      <c r="G407" s="414"/>
      <c r="H407" s="414"/>
      <c r="I407" s="414"/>
      <c r="J407" s="414"/>
    </row>
    <row r="408" spans="1:11">
      <c r="A408" s="415" t="s">
        <v>912</v>
      </c>
      <c r="B408" s="415"/>
      <c r="C408" s="415"/>
      <c r="D408" s="415"/>
      <c r="E408" s="415"/>
      <c r="F408" s="415"/>
      <c r="G408" s="415"/>
      <c r="H408" s="415"/>
      <c r="I408" s="415"/>
      <c r="J408" s="415"/>
    </row>
    <row r="409" spans="1:11">
      <c r="A409" s="504" t="s">
        <v>940</v>
      </c>
      <c r="B409" s="504"/>
      <c r="C409" s="504"/>
      <c r="D409" s="504"/>
      <c r="E409" s="504"/>
      <c r="F409" s="504"/>
      <c r="G409" s="504"/>
      <c r="H409" s="504"/>
      <c r="I409" s="504"/>
      <c r="J409" s="504"/>
    </row>
    <row r="410" spans="1:11" ht="15" customHeight="1">
      <c r="A410" s="425" t="s">
        <v>39</v>
      </c>
      <c r="B410" s="425"/>
      <c r="C410" s="425"/>
      <c r="D410" s="425" t="s">
        <v>40</v>
      </c>
      <c r="E410" s="425"/>
      <c r="F410" s="425"/>
      <c r="G410" s="425"/>
      <c r="H410" s="425" t="s">
        <v>26</v>
      </c>
      <c r="I410" s="425"/>
      <c r="J410" s="425"/>
    </row>
    <row r="411" spans="1:11" ht="26.25" customHeight="1">
      <c r="A411" s="425" t="s">
        <v>912</v>
      </c>
      <c r="B411" s="425"/>
      <c r="C411" s="425"/>
      <c r="D411" s="521" t="s">
        <v>927</v>
      </c>
      <c r="E411" s="521"/>
      <c r="F411" s="521"/>
      <c r="G411" s="521"/>
      <c r="H411" s="522">
        <v>11267532</v>
      </c>
      <c r="I411" s="523"/>
      <c r="J411" s="523"/>
    </row>
    <row r="412" spans="1:11" ht="40.5">
      <c r="A412" s="85" t="s">
        <v>41</v>
      </c>
      <c r="B412" s="37" t="s">
        <v>42</v>
      </c>
      <c r="C412" s="37" t="s">
        <v>43</v>
      </c>
      <c r="D412" s="37" t="s">
        <v>44</v>
      </c>
      <c r="E412" s="37" t="s">
        <v>45</v>
      </c>
      <c r="F412" s="37" t="s">
        <v>46</v>
      </c>
      <c r="G412" s="37" t="s">
        <v>47</v>
      </c>
      <c r="H412" s="37" t="s">
        <v>48</v>
      </c>
      <c r="I412" s="37" t="s">
        <v>49</v>
      </c>
      <c r="J412" s="37" t="s">
        <v>50</v>
      </c>
    </row>
    <row r="413" spans="1:11" ht="27">
      <c r="A413" s="168">
        <v>1</v>
      </c>
      <c r="B413" s="168">
        <v>64223</v>
      </c>
      <c r="C413" s="173" t="s">
        <v>952</v>
      </c>
      <c r="D413" s="168" t="s">
        <v>304</v>
      </c>
      <c r="E413" s="168">
        <v>0</v>
      </c>
      <c r="F413" s="178">
        <v>26</v>
      </c>
      <c r="G413" s="178">
        <v>26</v>
      </c>
      <c r="H413" s="168">
        <v>78111802</v>
      </c>
      <c r="I413" s="168" t="s">
        <v>926</v>
      </c>
      <c r="J413" s="168" t="s">
        <v>926</v>
      </c>
    </row>
    <row r="414" spans="1:11" ht="27">
      <c r="A414" s="168">
        <v>2</v>
      </c>
      <c r="B414" s="168">
        <v>64223</v>
      </c>
      <c r="C414" s="173" t="s">
        <v>928</v>
      </c>
      <c r="D414" s="168" t="s">
        <v>304</v>
      </c>
      <c r="E414" s="168">
        <v>0</v>
      </c>
      <c r="F414" s="178">
        <v>26</v>
      </c>
      <c r="G414" s="178">
        <v>26</v>
      </c>
      <c r="H414" s="168">
        <v>78111802</v>
      </c>
      <c r="I414" s="168" t="s">
        <v>926</v>
      </c>
      <c r="J414" s="168" t="s">
        <v>926</v>
      </c>
    </row>
    <row r="415" spans="1:11" ht="27">
      <c r="A415" s="168">
        <v>3</v>
      </c>
      <c r="B415" s="168">
        <v>64223</v>
      </c>
      <c r="C415" s="173" t="s">
        <v>953</v>
      </c>
      <c r="D415" s="168" t="s">
        <v>304</v>
      </c>
      <c r="E415" s="168">
        <v>0</v>
      </c>
      <c r="F415" s="178">
        <v>25</v>
      </c>
      <c r="G415" s="178">
        <v>25</v>
      </c>
      <c r="H415" s="168">
        <v>78111802</v>
      </c>
      <c r="I415" s="168" t="s">
        <v>926</v>
      </c>
      <c r="J415" s="168" t="s">
        <v>926</v>
      </c>
    </row>
    <row r="416" spans="1:11" ht="27">
      <c r="A416" s="168">
        <v>4</v>
      </c>
      <c r="B416" s="168">
        <v>64223</v>
      </c>
      <c r="C416" s="173" t="s">
        <v>954</v>
      </c>
      <c r="D416" s="168" t="s">
        <v>304</v>
      </c>
      <c r="E416" s="168">
        <v>0</v>
      </c>
      <c r="F416" s="178">
        <v>25</v>
      </c>
      <c r="G416" s="178">
        <v>25</v>
      </c>
      <c r="H416" s="168">
        <v>78111802</v>
      </c>
      <c r="I416" s="168" t="s">
        <v>926</v>
      </c>
      <c r="J416" s="168" t="s">
        <v>926</v>
      </c>
    </row>
    <row r="417" spans="1:12" ht="27">
      <c r="A417" s="168">
        <v>5</v>
      </c>
      <c r="B417" s="168">
        <v>64223</v>
      </c>
      <c r="C417" s="173" t="s">
        <v>962</v>
      </c>
      <c r="D417" s="168" t="s">
        <v>304</v>
      </c>
      <c r="E417" s="168">
        <v>0</v>
      </c>
      <c r="F417" s="178">
        <v>25</v>
      </c>
      <c r="G417" s="178">
        <v>25</v>
      </c>
      <c r="H417" s="168">
        <v>78111802</v>
      </c>
      <c r="I417" s="168" t="s">
        <v>926</v>
      </c>
      <c r="J417" s="168" t="s">
        <v>926</v>
      </c>
    </row>
    <row r="418" spans="1:12" ht="27">
      <c r="A418" s="168">
        <v>6</v>
      </c>
      <c r="B418" s="168">
        <v>64223</v>
      </c>
      <c r="C418" s="173" t="s">
        <v>960</v>
      </c>
      <c r="D418" s="168" t="s">
        <v>304</v>
      </c>
      <c r="E418" s="168">
        <v>0</v>
      </c>
      <c r="F418" s="178">
        <v>25</v>
      </c>
      <c r="G418" s="178">
        <v>25</v>
      </c>
      <c r="H418" s="168">
        <v>78111802</v>
      </c>
      <c r="I418" s="168" t="s">
        <v>926</v>
      </c>
      <c r="J418" s="168" t="s">
        <v>926</v>
      </c>
    </row>
    <row r="419" spans="1:12" ht="27">
      <c r="A419" s="168">
        <v>7</v>
      </c>
      <c r="B419" s="168">
        <v>64223</v>
      </c>
      <c r="C419" s="173" t="s">
        <v>955</v>
      </c>
      <c r="D419" s="168" t="s">
        <v>304</v>
      </c>
      <c r="E419" s="168">
        <v>0</v>
      </c>
      <c r="F419" s="178">
        <v>11</v>
      </c>
      <c r="G419" s="178">
        <v>11</v>
      </c>
      <c r="H419" s="168">
        <v>78111802</v>
      </c>
      <c r="I419" s="168" t="s">
        <v>926</v>
      </c>
      <c r="J419" s="168" t="s">
        <v>926</v>
      </c>
    </row>
    <row r="420" spans="1:12" ht="27">
      <c r="A420" s="168">
        <v>8</v>
      </c>
      <c r="B420" s="168">
        <v>64223</v>
      </c>
      <c r="C420" s="173" t="s">
        <v>961</v>
      </c>
      <c r="D420" s="168" t="s">
        <v>304</v>
      </c>
      <c r="E420" s="168">
        <v>0</v>
      </c>
      <c r="F420" s="178">
        <v>10</v>
      </c>
      <c r="G420" s="178">
        <v>10</v>
      </c>
      <c r="H420" s="168">
        <v>78111802</v>
      </c>
      <c r="I420" s="168" t="s">
        <v>926</v>
      </c>
      <c r="J420" s="168" t="s">
        <v>926</v>
      </c>
    </row>
    <row r="421" spans="1:12" ht="27">
      <c r="A421" s="168">
        <v>9</v>
      </c>
      <c r="B421" s="168">
        <v>64223</v>
      </c>
      <c r="C421" s="173" t="s">
        <v>956</v>
      </c>
      <c r="D421" s="168" t="s">
        <v>304</v>
      </c>
      <c r="E421" s="168">
        <v>0</v>
      </c>
      <c r="F421" s="178">
        <v>5</v>
      </c>
      <c r="G421" s="178">
        <v>5</v>
      </c>
      <c r="H421" s="168">
        <v>78111802</v>
      </c>
      <c r="I421" s="168" t="s">
        <v>926</v>
      </c>
      <c r="J421" s="168" t="s">
        <v>926</v>
      </c>
    </row>
    <row r="422" spans="1:12" ht="27">
      <c r="A422" s="168">
        <v>10</v>
      </c>
      <c r="B422" s="168">
        <v>64223</v>
      </c>
      <c r="C422" s="173" t="s">
        <v>957</v>
      </c>
      <c r="D422" s="168" t="s">
        <v>304</v>
      </c>
      <c r="E422" s="168">
        <v>0</v>
      </c>
      <c r="F422" s="168">
        <v>5</v>
      </c>
      <c r="G422" s="168">
        <v>5</v>
      </c>
      <c r="H422" s="168">
        <v>78111802</v>
      </c>
      <c r="I422" s="168" t="s">
        <v>926</v>
      </c>
      <c r="J422" s="168" t="s">
        <v>926</v>
      </c>
    </row>
    <row r="423" spans="1:12" ht="27">
      <c r="A423" s="168">
        <v>11</v>
      </c>
      <c r="B423" s="168">
        <v>64223</v>
      </c>
      <c r="C423" s="173" t="s">
        <v>958</v>
      </c>
      <c r="D423" s="168" t="s">
        <v>304</v>
      </c>
      <c r="E423" s="168">
        <v>0</v>
      </c>
      <c r="F423" s="168">
        <v>5</v>
      </c>
      <c r="G423" s="168">
        <v>5</v>
      </c>
      <c r="H423" s="168">
        <v>78111802</v>
      </c>
      <c r="I423" s="168" t="s">
        <v>926</v>
      </c>
      <c r="J423" s="168" t="s">
        <v>926</v>
      </c>
    </row>
    <row r="424" spans="1:12" ht="27">
      <c r="A424" s="168">
        <v>12</v>
      </c>
      <c r="B424" s="168">
        <v>64223</v>
      </c>
      <c r="C424" s="173" t="s">
        <v>959</v>
      </c>
      <c r="D424" s="168" t="s">
        <v>304</v>
      </c>
      <c r="E424" s="168">
        <v>0</v>
      </c>
      <c r="F424" s="168">
        <v>5</v>
      </c>
      <c r="G424" s="168">
        <v>5</v>
      </c>
      <c r="H424" s="168">
        <v>78111802</v>
      </c>
      <c r="I424" s="168" t="s">
        <v>926</v>
      </c>
      <c r="J424" s="168" t="s">
        <v>926</v>
      </c>
    </row>
    <row r="425" spans="1:12" ht="27" customHeight="1">
      <c r="A425" s="550" t="s">
        <v>24</v>
      </c>
      <c r="B425" s="550"/>
      <c r="C425" s="550"/>
      <c r="D425" s="550"/>
      <c r="E425" s="550"/>
      <c r="F425" s="550"/>
      <c r="G425" s="550"/>
      <c r="H425" s="550"/>
      <c r="I425" s="550"/>
      <c r="J425" s="240">
        <f>+H411</f>
        <v>11267532</v>
      </c>
      <c r="K425" s="241"/>
    </row>
    <row r="426" spans="1:12">
      <c r="A426" s="162"/>
      <c r="B426" s="162"/>
      <c r="C426" s="162"/>
      <c r="D426" s="162"/>
      <c r="E426" s="162"/>
      <c r="F426" s="162"/>
      <c r="G426" s="162"/>
      <c r="H426" s="162"/>
      <c r="I426" s="238"/>
      <c r="J426" s="162"/>
    </row>
    <row r="427" spans="1:12" ht="15" customHeight="1">
      <c r="A427" s="414" t="s">
        <v>1005</v>
      </c>
      <c r="B427" s="414"/>
      <c r="C427" s="414"/>
      <c r="D427" s="414"/>
      <c r="E427" s="414"/>
      <c r="F427" s="414"/>
      <c r="G427" s="414"/>
      <c r="H427" s="414"/>
      <c r="I427" s="414"/>
      <c r="J427" s="414"/>
      <c r="K427" s="263"/>
    </row>
    <row r="428" spans="1:12" ht="15" customHeight="1">
      <c r="A428" s="517" t="s">
        <v>1112</v>
      </c>
      <c r="B428" s="517"/>
      <c r="C428" s="517"/>
      <c r="D428" s="517"/>
      <c r="E428" s="517"/>
      <c r="F428" s="517"/>
      <c r="G428" s="517"/>
      <c r="H428" s="517"/>
      <c r="I428" s="517"/>
      <c r="J428" s="517"/>
      <c r="K428" s="704"/>
      <c r="L428" s="704"/>
    </row>
    <row r="429" spans="1:12" ht="12" customHeight="1">
      <c r="A429" s="705" t="s">
        <v>1118</v>
      </c>
      <c r="B429" s="705"/>
      <c r="C429" s="705"/>
      <c r="D429" s="705"/>
      <c r="E429" s="705"/>
      <c r="F429" s="705"/>
      <c r="G429" s="705"/>
      <c r="H429" s="705"/>
      <c r="I429" s="705"/>
      <c r="J429" s="705"/>
      <c r="K429" s="264"/>
    </row>
    <row r="430" spans="1:12" ht="15" customHeight="1">
      <c r="A430" s="416" t="s">
        <v>39</v>
      </c>
      <c r="B430" s="416"/>
      <c r="C430" s="416"/>
      <c r="D430" s="416" t="s">
        <v>40</v>
      </c>
      <c r="E430" s="416"/>
      <c r="F430" s="416"/>
      <c r="G430" s="416"/>
      <c r="H430" s="416" t="s">
        <v>26</v>
      </c>
      <c r="I430" s="416"/>
      <c r="J430" s="416"/>
      <c r="K430" s="264"/>
    </row>
    <row r="431" spans="1:12" ht="27" customHeight="1">
      <c r="A431" s="416" t="s">
        <v>86</v>
      </c>
      <c r="B431" s="416"/>
      <c r="C431" s="416"/>
      <c r="D431" s="417" t="s">
        <v>1113</v>
      </c>
      <c r="E431" s="417"/>
      <c r="F431" s="417"/>
      <c r="G431" s="417"/>
      <c r="H431" s="418">
        <v>15000000</v>
      </c>
      <c r="I431" s="419"/>
      <c r="J431" s="419"/>
      <c r="K431" s="264"/>
    </row>
    <row r="432" spans="1:12" ht="40.5">
      <c r="A432" s="36" t="s">
        <v>41</v>
      </c>
      <c r="B432" s="47" t="s">
        <v>42</v>
      </c>
      <c r="C432" s="47" t="s">
        <v>43</v>
      </c>
      <c r="D432" s="47" t="s">
        <v>44</v>
      </c>
      <c r="E432" s="47" t="s">
        <v>45</v>
      </c>
      <c r="F432" s="47" t="s">
        <v>46</v>
      </c>
      <c r="G432" s="47" t="s">
        <v>47</v>
      </c>
      <c r="H432" s="47" t="s">
        <v>48</v>
      </c>
      <c r="I432" s="47" t="s">
        <v>49</v>
      </c>
      <c r="J432" s="47" t="s">
        <v>50</v>
      </c>
      <c r="K432" s="264"/>
    </row>
    <row r="433" spans="1:11" ht="27">
      <c r="A433" s="37">
        <v>13</v>
      </c>
      <c r="B433" s="46">
        <v>64221</v>
      </c>
      <c r="C433" s="78" t="s">
        <v>1119</v>
      </c>
      <c r="D433" s="301" t="s">
        <v>304</v>
      </c>
      <c r="E433" s="46">
        <v>0</v>
      </c>
      <c r="F433" s="46">
        <v>20</v>
      </c>
      <c r="G433" s="46">
        <v>20</v>
      </c>
      <c r="H433" s="46">
        <v>78110000</v>
      </c>
      <c r="I433" s="38">
        <v>234504</v>
      </c>
      <c r="J433" s="38">
        <f>I433*F433</f>
        <v>4690080</v>
      </c>
      <c r="K433" s="264"/>
    </row>
    <row r="434" spans="1:11" ht="27">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0.5">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0.5">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0.5">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0.5">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40.5">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0.5">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40.5">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0.5">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0.5">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0.5">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40.5">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0.5">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40.5">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40.5">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40.5">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40.5">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0.5">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27">
      <c r="A783" s="37">
        <f t="shared" si="13"/>
        <v>363</v>
      </c>
      <c r="B783" s="46">
        <v>64221</v>
      </c>
      <c r="C783" s="78" t="s">
        <v>1467</v>
      </c>
      <c r="D783" s="301" t="s">
        <v>304</v>
      </c>
      <c r="E783" s="46">
        <v>0</v>
      </c>
      <c r="F783" s="46">
        <v>10</v>
      </c>
      <c r="G783" s="46">
        <v>10</v>
      </c>
      <c r="H783" s="46">
        <v>78110000</v>
      </c>
      <c r="I783" s="38"/>
      <c r="J783" s="38"/>
      <c r="K783" s="264"/>
    </row>
    <row r="784" spans="1:11" ht="27">
      <c r="A784" s="37">
        <f t="shared" si="13"/>
        <v>364</v>
      </c>
      <c r="B784" s="46">
        <v>64221</v>
      </c>
      <c r="C784" s="78" t="s">
        <v>1468</v>
      </c>
      <c r="D784" s="301" t="s">
        <v>304</v>
      </c>
      <c r="E784" s="46">
        <v>0</v>
      </c>
      <c r="F784" s="46">
        <v>10</v>
      </c>
      <c r="G784" s="46">
        <v>10</v>
      </c>
      <c r="H784" s="46">
        <v>78110000</v>
      </c>
      <c r="I784" s="38"/>
      <c r="J784" s="38"/>
      <c r="K784" s="264"/>
    </row>
    <row r="785" spans="1:11" ht="27">
      <c r="A785" s="37">
        <f t="shared" si="13"/>
        <v>365</v>
      </c>
      <c r="B785" s="46">
        <v>64221</v>
      </c>
      <c r="C785" s="78" t="s">
        <v>1469</v>
      </c>
      <c r="D785" s="301" t="s">
        <v>304</v>
      </c>
      <c r="E785" s="46">
        <v>0</v>
      </c>
      <c r="F785" s="46">
        <v>10</v>
      </c>
      <c r="G785" s="46">
        <v>10</v>
      </c>
      <c r="H785" s="46">
        <v>78110000</v>
      </c>
      <c r="I785" s="38"/>
      <c r="J785" s="38"/>
      <c r="K785" s="264"/>
    </row>
    <row r="786" spans="1:11" ht="27">
      <c r="A786" s="37">
        <f t="shared" si="13"/>
        <v>366</v>
      </c>
      <c r="B786" s="46">
        <v>64221</v>
      </c>
      <c r="C786" s="78" t="s">
        <v>1470</v>
      </c>
      <c r="D786" s="301" t="s">
        <v>304</v>
      </c>
      <c r="E786" s="46">
        <v>0</v>
      </c>
      <c r="F786" s="46">
        <v>10</v>
      </c>
      <c r="G786" s="46">
        <v>10</v>
      </c>
      <c r="H786" s="46">
        <v>78110000</v>
      </c>
      <c r="I786" s="38"/>
      <c r="J786" s="38"/>
      <c r="K786" s="264"/>
    </row>
    <row r="787" spans="1:11" ht="27">
      <c r="A787" s="37">
        <f t="shared" si="13"/>
        <v>367</v>
      </c>
      <c r="B787" s="46">
        <v>64221</v>
      </c>
      <c r="C787" s="78" t="s">
        <v>1471</v>
      </c>
      <c r="D787" s="301" t="s">
        <v>304</v>
      </c>
      <c r="E787" s="46">
        <v>0</v>
      </c>
      <c r="F787" s="46">
        <v>10</v>
      </c>
      <c r="G787" s="46">
        <v>10</v>
      </c>
      <c r="H787" s="46">
        <v>78110000</v>
      </c>
      <c r="I787" s="38"/>
      <c r="J787" s="38"/>
      <c r="K787" s="264"/>
    </row>
    <row r="788" spans="1:11" ht="27">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27">
      <c r="A791" s="37">
        <f t="shared" si="13"/>
        <v>371</v>
      </c>
      <c r="B791" s="46">
        <v>64221</v>
      </c>
      <c r="C791" s="78" t="s">
        <v>1475</v>
      </c>
      <c r="D791" s="301" t="s">
        <v>304</v>
      </c>
      <c r="E791" s="46">
        <v>0</v>
      </c>
      <c r="F791" s="46">
        <v>10</v>
      </c>
      <c r="G791" s="46">
        <v>10</v>
      </c>
      <c r="H791" s="46">
        <v>78110000</v>
      </c>
      <c r="I791" s="38"/>
      <c r="J791" s="38"/>
      <c r="K791" s="264"/>
    </row>
    <row r="792" spans="1:11" ht="27">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550" t="s">
        <v>24</v>
      </c>
      <c r="B882" s="550"/>
      <c r="C882" s="550"/>
      <c r="D882" s="550"/>
      <c r="E882" s="550"/>
      <c r="F882" s="550"/>
      <c r="G882" s="550"/>
      <c r="H882" s="550"/>
      <c r="I882" s="550"/>
      <c r="J882" s="240">
        <f>+H431</f>
        <v>15000000</v>
      </c>
      <c r="K882" s="241"/>
    </row>
    <row r="883" spans="1:11">
      <c r="A883" s="40"/>
      <c r="B883" s="19"/>
      <c r="C883" s="10"/>
      <c r="D883" s="19"/>
      <c r="E883" s="19"/>
      <c r="F883" s="19"/>
      <c r="G883" s="19"/>
      <c r="H883" s="19"/>
      <c r="I883" s="80"/>
      <c r="J883" s="80"/>
      <c r="K883" s="264"/>
    </row>
    <row r="884" spans="1:11">
      <c r="A884" s="414" t="s">
        <v>1005</v>
      </c>
      <c r="B884" s="414"/>
      <c r="C884" s="414"/>
      <c r="D884" s="414"/>
      <c r="E884" s="414"/>
      <c r="F884" s="414"/>
      <c r="G884" s="414"/>
      <c r="H884" s="414"/>
      <c r="I884" s="414"/>
      <c r="J884" s="414"/>
      <c r="K884" s="264"/>
    </row>
    <row r="885" spans="1:11">
      <c r="A885" s="517" t="s">
        <v>1112</v>
      </c>
      <c r="B885" s="517"/>
      <c r="C885" s="517"/>
      <c r="D885" s="517"/>
      <c r="E885" s="517"/>
      <c r="F885" s="517"/>
      <c r="G885" s="517"/>
      <c r="H885" s="517"/>
      <c r="I885" s="517"/>
      <c r="J885" s="517"/>
      <c r="K885" s="264"/>
    </row>
    <row r="886" spans="1:11">
      <c r="A886" s="566" t="s">
        <v>1050</v>
      </c>
      <c r="B886" s="566"/>
      <c r="C886" s="566"/>
      <c r="D886" s="566"/>
      <c r="E886" s="566"/>
      <c r="F886" s="566"/>
      <c r="G886" s="566"/>
      <c r="H886" s="566"/>
      <c r="I886" s="566"/>
      <c r="J886" s="566"/>
      <c r="K886" s="264"/>
    </row>
    <row r="887" spans="1:11">
      <c r="A887" s="416" t="s">
        <v>39</v>
      </c>
      <c r="B887" s="416"/>
      <c r="C887" s="416"/>
      <c r="D887" s="416" t="s">
        <v>40</v>
      </c>
      <c r="E887" s="416"/>
      <c r="F887" s="416"/>
      <c r="G887" s="416"/>
      <c r="H887" s="416" t="s">
        <v>26</v>
      </c>
      <c r="I887" s="416"/>
      <c r="J887" s="416"/>
      <c r="K887" s="264"/>
    </row>
    <row r="888" spans="1:11" ht="37.5" customHeight="1">
      <c r="A888" s="547" t="s">
        <v>1112</v>
      </c>
      <c r="B888" s="548"/>
      <c r="C888" s="549"/>
      <c r="D888" s="557" t="s">
        <v>1113</v>
      </c>
      <c r="E888" s="558"/>
      <c r="F888" s="558"/>
      <c r="G888" s="559"/>
      <c r="H888" s="560">
        <v>7000000</v>
      </c>
      <c r="I888" s="561"/>
      <c r="J888" s="562"/>
      <c r="K888" s="264"/>
    </row>
    <row r="889" spans="1:11" ht="40.5">
      <c r="A889" s="36" t="s">
        <v>41</v>
      </c>
      <c r="B889" s="47" t="s">
        <v>42</v>
      </c>
      <c r="C889" s="47" t="s">
        <v>43</v>
      </c>
      <c r="D889" s="47" t="s">
        <v>44</v>
      </c>
      <c r="E889" s="47" t="s">
        <v>45</v>
      </c>
      <c r="F889" s="47" t="s">
        <v>46</v>
      </c>
      <c r="G889" s="47" t="s">
        <v>47</v>
      </c>
      <c r="H889" s="47" t="s">
        <v>48</v>
      </c>
      <c r="I889" s="47" t="s">
        <v>49</v>
      </c>
      <c r="J889" s="47" t="s">
        <v>50</v>
      </c>
      <c r="K889" s="264"/>
    </row>
    <row r="890" spans="1:11" ht="27">
      <c r="A890" s="168">
        <f>+A881+1</f>
        <v>462</v>
      </c>
      <c r="B890" s="46">
        <v>64221</v>
      </c>
      <c r="C890" s="302" t="s">
        <v>1567</v>
      </c>
      <c r="D890" s="303" t="s">
        <v>32</v>
      </c>
      <c r="E890" s="46">
        <v>0</v>
      </c>
      <c r="F890" s="46">
        <v>20</v>
      </c>
      <c r="G890" s="46">
        <f>F890</f>
        <v>20</v>
      </c>
      <c r="H890" s="168">
        <v>78111802</v>
      </c>
      <c r="I890" s="38"/>
      <c r="J890" s="38"/>
      <c r="K890" s="264"/>
    </row>
    <row r="891" spans="1:11" ht="27">
      <c r="A891" s="168">
        <f>+A890+1</f>
        <v>463</v>
      </c>
      <c r="B891" s="46">
        <v>64221</v>
      </c>
      <c r="C891" s="302" t="s">
        <v>1568</v>
      </c>
      <c r="D891" s="303" t="s">
        <v>32</v>
      </c>
      <c r="E891" s="46">
        <v>0</v>
      </c>
      <c r="F891" s="46">
        <v>20</v>
      </c>
      <c r="G891" s="46">
        <f t="shared" ref="G891:G901" si="16">F891</f>
        <v>20</v>
      </c>
      <c r="H891" s="168">
        <v>78111802</v>
      </c>
      <c r="I891" s="38"/>
      <c r="J891" s="38"/>
      <c r="K891" s="264"/>
    </row>
    <row r="892" spans="1:11" ht="27">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
      <c r="A893" s="168">
        <f t="shared" si="17"/>
        <v>465</v>
      </c>
      <c r="B893" s="46">
        <v>64221</v>
      </c>
      <c r="C893" s="304" t="s">
        <v>1570</v>
      </c>
      <c r="D893" s="303" t="s">
        <v>32</v>
      </c>
      <c r="E893" s="46">
        <v>0</v>
      </c>
      <c r="F893" s="46">
        <v>20</v>
      </c>
      <c r="G893" s="46">
        <f t="shared" si="16"/>
        <v>20</v>
      </c>
      <c r="H893" s="168">
        <v>78111802</v>
      </c>
      <c r="I893" s="38"/>
      <c r="J893" s="38"/>
      <c r="K893" s="264"/>
    </row>
    <row r="894" spans="1:11" ht="27">
      <c r="A894" s="168">
        <f t="shared" si="17"/>
        <v>466</v>
      </c>
      <c r="B894" s="46">
        <v>64221</v>
      </c>
      <c r="C894" s="304" t="s">
        <v>1571</v>
      </c>
      <c r="D894" s="303" t="s">
        <v>32</v>
      </c>
      <c r="E894" s="46">
        <v>0</v>
      </c>
      <c r="F894" s="46">
        <v>20</v>
      </c>
      <c r="G894" s="46">
        <f t="shared" si="16"/>
        <v>20</v>
      </c>
      <c r="H894" s="168">
        <v>78111802</v>
      </c>
      <c r="I894" s="38"/>
      <c r="J894" s="38"/>
      <c r="K894" s="264"/>
    </row>
    <row r="895" spans="1:11" ht="27">
      <c r="A895" s="168">
        <f t="shared" si="17"/>
        <v>467</v>
      </c>
      <c r="B895" s="46">
        <v>64221</v>
      </c>
      <c r="C895" s="304" t="s">
        <v>1572</v>
      </c>
      <c r="D895" s="303" t="s">
        <v>32</v>
      </c>
      <c r="E895" s="46">
        <v>0</v>
      </c>
      <c r="F895" s="46">
        <v>20</v>
      </c>
      <c r="G895" s="46">
        <f t="shared" si="16"/>
        <v>20</v>
      </c>
      <c r="H895" s="168">
        <v>78111802</v>
      </c>
      <c r="I895" s="38"/>
      <c r="J895" s="38"/>
      <c r="K895" s="264"/>
    </row>
    <row r="896" spans="1:11" ht="27">
      <c r="A896" s="168">
        <f t="shared" si="17"/>
        <v>468</v>
      </c>
      <c r="B896" s="46">
        <v>64221</v>
      </c>
      <c r="C896" s="304" t="s">
        <v>1573</v>
      </c>
      <c r="D896" s="303" t="s">
        <v>32</v>
      </c>
      <c r="E896" s="46">
        <v>0</v>
      </c>
      <c r="F896" s="46">
        <v>20</v>
      </c>
      <c r="G896" s="46">
        <f t="shared" si="16"/>
        <v>20</v>
      </c>
      <c r="H896" s="168">
        <v>78111802</v>
      </c>
      <c r="I896" s="38"/>
      <c r="J896" s="38"/>
      <c r="K896" s="264"/>
    </row>
    <row r="897" spans="1:11" ht="27">
      <c r="A897" s="168">
        <f t="shared" si="17"/>
        <v>469</v>
      </c>
      <c r="B897" s="46">
        <v>64221</v>
      </c>
      <c r="C897" s="304" t="s">
        <v>1574</v>
      </c>
      <c r="D897" s="303" t="s">
        <v>32</v>
      </c>
      <c r="E897" s="46">
        <v>0</v>
      </c>
      <c r="F897" s="46">
        <v>20</v>
      </c>
      <c r="G897" s="46">
        <f t="shared" si="16"/>
        <v>20</v>
      </c>
      <c r="H897" s="168">
        <v>78111802</v>
      </c>
      <c r="I897" s="38"/>
      <c r="J897" s="38"/>
      <c r="K897" s="264"/>
    </row>
    <row r="898" spans="1:11" ht="27">
      <c r="A898" s="168">
        <f t="shared" si="17"/>
        <v>470</v>
      </c>
      <c r="B898" s="46">
        <v>64221</v>
      </c>
      <c r="C898" s="302" t="s">
        <v>1575</v>
      </c>
      <c r="D898" s="303" t="s">
        <v>32</v>
      </c>
      <c r="E898" s="46">
        <v>0</v>
      </c>
      <c r="F898" s="46">
        <v>20</v>
      </c>
      <c r="G898" s="46">
        <f t="shared" si="16"/>
        <v>20</v>
      </c>
      <c r="H898" s="168">
        <v>78111802</v>
      </c>
      <c r="I898" s="38"/>
      <c r="J898" s="38"/>
      <c r="K898" s="264"/>
    </row>
    <row r="899" spans="1:11" ht="27">
      <c r="A899" s="168">
        <f t="shared" si="17"/>
        <v>471</v>
      </c>
      <c r="B899" s="46">
        <v>64221</v>
      </c>
      <c r="C899" s="302" t="s">
        <v>1576</v>
      </c>
      <c r="D899" s="303" t="s">
        <v>32</v>
      </c>
      <c r="E899" s="46">
        <v>0</v>
      </c>
      <c r="F899" s="46">
        <v>20</v>
      </c>
      <c r="G899" s="46">
        <f t="shared" si="16"/>
        <v>20</v>
      </c>
      <c r="H899" s="168">
        <v>78111802</v>
      </c>
      <c r="I899" s="38"/>
      <c r="J899" s="38"/>
      <c r="K899" s="264"/>
    </row>
    <row r="900" spans="1:11" ht="27">
      <c r="A900" s="168">
        <f t="shared" si="17"/>
        <v>472</v>
      </c>
      <c r="B900" s="46">
        <v>64221</v>
      </c>
      <c r="C900" s="302" t="s">
        <v>1577</v>
      </c>
      <c r="D900" s="303" t="s">
        <v>32</v>
      </c>
      <c r="E900" s="46">
        <v>0</v>
      </c>
      <c r="F900" s="46">
        <v>20</v>
      </c>
      <c r="G900" s="46">
        <f t="shared" si="16"/>
        <v>20</v>
      </c>
      <c r="H900" s="168">
        <v>78111802</v>
      </c>
      <c r="I900" s="38"/>
      <c r="J900" s="38"/>
      <c r="K900" s="264"/>
    </row>
    <row r="901" spans="1:11" ht="27">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550" t="s">
        <v>24</v>
      </c>
      <c r="B902" s="550"/>
      <c r="C902" s="550"/>
      <c r="D902" s="550"/>
      <c r="E902" s="550"/>
      <c r="F902" s="550"/>
      <c r="G902" s="550"/>
      <c r="H902" s="550"/>
      <c r="I902" s="550"/>
      <c r="J902" s="288">
        <f>+H888</f>
        <v>7000000</v>
      </c>
      <c r="K902" s="241"/>
    </row>
    <row r="903" spans="1:11">
      <c r="A903" s="5"/>
      <c r="B903" s="5"/>
      <c r="C903" s="5"/>
      <c r="D903" s="5"/>
      <c r="E903" s="5"/>
      <c r="F903" s="5"/>
      <c r="G903" s="5"/>
      <c r="H903" s="5"/>
      <c r="I903" s="5"/>
      <c r="J903" s="5"/>
      <c r="K903" s="264"/>
    </row>
    <row r="904" spans="1:11">
      <c r="A904" s="416" t="s">
        <v>39</v>
      </c>
      <c r="B904" s="416"/>
      <c r="C904" s="416"/>
      <c r="D904" s="547" t="s">
        <v>40</v>
      </c>
      <c r="E904" s="548"/>
      <c r="F904" s="548"/>
      <c r="G904" s="549"/>
      <c r="H904" s="547" t="s">
        <v>26</v>
      </c>
      <c r="I904" s="548"/>
      <c r="J904" s="549"/>
      <c r="K904" s="264"/>
    </row>
    <row r="905" spans="1:11" ht="24.75" customHeight="1">
      <c r="A905" s="547" t="s">
        <v>1566</v>
      </c>
      <c r="B905" s="548"/>
      <c r="C905" s="549"/>
      <c r="D905" s="557" t="s">
        <v>1579</v>
      </c>
      <c r="E905" s="558"/>
      <c r="F905" s="558"/>
      <c r="G905" s="559"/>
      <c r="H905" s="560">
        <v>3000000</v>
      </c>
      <c r="I905" s="561"/>
      <c r="J905" s="562"/>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550" t="s">
        <v>24</v>
      </c>
      <c r="B913" s="550"/>
      <c r="C913" s="550"/>
      <c r="D913" s="550"/>
      <c r="E913" s="550"/>
      <c r="F913" s="550"/>
      <c r="G913" s="550"/>
      <c r="H913" s="550"/>
      <c r="I913" s="550"/>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414" t="s">
        <v>1005</v>
      </c>
      <c r="B915" s="414"/>
      <c r="C915" s="414"/>
      <c r="D915" s="414"/>
      <c r="E915" s="414"/>
      <c r="F915" s="414"/>
      <c r="G915" s="414"/>
      <c r="H915" s="414"/>
      <c r="I915" s="414"/>
      <c r="J915" s="414"/>
      <c r="K915" s="264"/>
    </row>
    <row r="916" spans="1:11" ht="14.25" customHeight="1">
      <c r="A916" s="517" t="s">
        <v>1112</v>
      </c>
      <c r="B916" s="517"/>
      <c r="C916" s="517"/>
      <c r="D916" s="517"/>
      <c r="E916" s="517"/>
      <c r="F916" s="517"/>
      <c r="G916" s="517"/>
      <c r="H916" s="517"/>
      <c r="I916" s="517"/>
      <c r="J916" s="517"/>
      <c r="K916" s="264"/>
    </row>
    <row r="917" spans="1:11" ht="18.75" customHeight="1">
      <c r="A917" s="714" t="s">
        <v>1049</v>
      </c>
      <c r="B917" s="714"/>
      <c r="C917" s="714"/>
      <c r="D917" s="714"/>
      <c r="E917" s="714"/>
      <c r="F917" s="714"/>
      <c r="G917" s="714"/>
      <c r="H917" s="714"/>
      <c r="I917" s="714"/>
      <c r="J917" s="714"/>
      <c r="K917" s="264"/>
    </row>
    <row r="918" spans="1:11" ht="32.25" customHeight="1">
      <c r="A918" s="543" t="s">
        <v>39</v>
      </c>
      <c r="B918" s="544"/>
      <c r="C918" s="545"/>
      <c r="D918" s="543" t="s">
        <v>40</v>
      </c>
      <c r="E918" s="544"/>
      <c r="F918" s="544"/>
      <c r="G918" s="545"/>
      <c r="H918" s="543" t="s">
        <v>26</v>
      </c>
      <c r="I918" s="544"/>
      <c r="J918" s="545"/>
      <c r="K918" s="264"/>
    </row>
    <row r="919" spans="1:11" ht="32.25" customHeight="1">
      <c r="A919" s="542" t="s">
        <v>86</v>
      </c>
      <c r="B919" s="542"/>
      <c r="C919" s="542"/>
      <c r="D919" s="542" t="s">
        <v>1601</v>
      </c>
      <c r="E919" s="542"/>
      <c r="F919" s="542"/>
      <c r="G919" s="542"/>
      <c r="H919" s="715">
        <v>5000000</v>
      </c>
      <c r="I919" s="715"/>
      <c r="J919" s="715"/>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550" t="s">
        <v>24</v>
      </c>
      <c r="B931" s="550"/>
      <c r="C931" s="550"/>
      <c r="D931" s="550"/>
      <c r="E931" s="550"/>
      <c r="F931" s="550"/>
      <c r="G931" s="550"/>
      <c r="H931" s="550"/>
      <c r="I931" s="550"/>
      <c r="J931" s="288">
        <f>+H919</f>
        <v>5000000</v>
      </c>
      <c r="K931" s="241"/>
    </row>
    <row r="932" spans="1:11" ht="18" customHeight="1">
      <c r="A932" s="244"/>
      <c r="B932" s="125"/>
      <c r="C932" s="306"/>
      <c r="D932" s="167"/>
      <c r="E932" s="242"/>
      <c r="F932" s="242"/>
      <c r="G932" s="242"/>
      <c r="H932" s="125"/>
      <c r="I932" s="5"/>
      <c r="J932" s="5"/>
      <c r="K932" s="264"/>
    </row>
    <row r="933" spans="1:11">
      <c r="A933" s="578" t="s">
        <v>100</v>
      </c>
      <c r="B933" s="578"/>
      <c r="C933" s="578"/>
      <c r="D933" s="578"/>
      <c r="E933" s="578"/>
      <c r="F933" s="578"/>
      <c r="G933" s="578"/>
      <c r="H933" s="578"/>
      <c r="I933" s="578"/>
      <c r="J933" s="578"/>
      <c r="K933" s="264"/>
    </row>
    <row r="934" spans="1:11">
      <c r="A934" s="578" t="s">
        <v>95</v>
      </c>
      <c r="B934" s="578"/>
      <c r="C934" s="578"/>
      <c r="D934" s="578"/>
      <c r="E934" s="578"/>
      <c r="F934" s="578"/>
      <c r="G934" s="578"/>
      <c r="H934" s="578"/>
      <c r="I934" s="578"/>
      <c r="J934" s="578"/>
      <c r="K934" s="264"/>
    </row>
    <row r="935" spans="1:11">
      <c r="A935" s="566" t="s">
        <v>1050</v>
      </c>
      <c r="B935" s="566"/>
      <c r="C935" s="566"/>
      <c r="D935" s="566"/>
      <c r="E935" s="566"/>
      <c r="F935" s="566"/>
      <c r="G935" s="566"/>
      <c r="H935" s="566"/>
      <c r="I935" s="566"/>
      <c r="J935" s="566"/>
      <c r="K935" s="264"/>
    </row>
    <row r="936" spans="1:11" ht="25.5" customHeight="1">
      <c r="A936" s="416" t="s">
        <v>39</v>
      </c>
      <c r="B936" s="416"/>
      <c r="C936" s="416"/>
      <c r="D936" s="416" t="s">
        <v>40</v>
      </c>
      <c r="E936" s="416"/>
      <c r="F936" s="416"/>
      <c r="G936" s="416"/>
      <c r="H936" s="416" t="s">
        <v>26</v>
      </c>
      <c r="I936" s="416"/>
      <c r="J936" s="416"/>
      <c r="K936" s="264"/>
    </row>
    <row r="937" spans="1:11" ht="26.25" customHeight="1">
      <c r="A937" s="416" t="s">
        <v>1115</v>
      </c>
      <c r="B937" s="416"/>
      <c r="C937" s="416"/>
      <c r="D937" s="417" t="s">
        <v>100</v>
      </c>
      <c r="E937" s="417"/>
      <c r="F937" s="417"/>
      <c r="G937" s="417"/>
      <c r="H937" s="419">
        <v>8000000</v>
      </c>
      <c r="I937" s="419"/>
      <c r="J937" s="419"/>
      <c r="K937" s="264"/>
    </row>
    <row r="938" spans="1:11" ht="40.5">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550" t="s">
        <v>24</v>
      </c>
      <c r="B943" s="550"/>
      <c r="C943" s="550"/>
      <c r="D943" s="550"/>
      <c r="E943" s="550"/>
      <c r="F943" s="550"/>
      <c r="G943" s="550"/>
      <c r="H943" s="550"/>
      <c r="I943" s="550"/>
      <c r="J943" s="288">
        <f>+H937</f>
        <v>8000000</v>
      </c>
      <c r="K943" s="241"/>
    </row>
    <row r="944" spans="1:11">
      <c r="A944" s="5"/>
      <c r="B944" s="5"/>
      <c r="C944" s="5"/>
      <c r="D944" s="5"/>
      <c r="E944" s="5"/>
      <c r="F944" s="5"/>
      <c r="G944" s="5"/>
      <c r="H944" s="5"/>
      <c r="I944" s="5"/>
      <c r="J944" s="5"/>
      <c r="K944" s="264"/>
    </row>
    <row r="945" spans="1:11">
      <c r="A945" s="578" t="s">
        <v>1603</v>
      </c>
      <c r="B945" s="578"/>
      <c r="C945" s="578"/>
      <c r="D945" s="578"/>
      <c r="E945" s="578"/>
      <c r="F945" s="578"/>
      <c r="G945" s="578"/>
      <c r="H945" s="578"/>
      <c r="I945" s="578"/>
      <c r="J945" s="578"/>
      <c r="K945" s="264"/>
    </row>
    <row r="946" spans="1:11">
      <c r="A946" s="578" t="s">
        <v>1602</v>
      </c>
      <c r="B946" s="578"/>
      <c r="C946" s="578"/>
      <c r="D946" s="578"/>
      <c r="E946" s="578"/>
      <c r="F946" s="578"/>
      <c r="G946" s="578"/>
      <c r="H946" s="578"/>
      <c r="I946" s="578"/>
      <c r="J946" s="578"/>
      <c r="K946" s="264"/>
    </row>
    <row r="947" spans="1:11">
      <c r="A947" s="716" t="s">
        <v>1050</v>
      </c>
      <c r="B947" s="716"/>
      <c r="C947" s="716"/>
      <c r="D947" s="716"/>
      <c r="E947" s="716"/>
      <c r="F947" s="716"/>
      <c r="G947" s="716"/>
      <c r="H947" s="716"/>
      <c r="I947" s="716"/>
      <c r="J947" s="716"/>
      <c r="K947" s="264"/>
    </row>
    <row r="948" spans="1:11">
      <c r="A948" s="416" t="s">
        <v>39</v>
      </c>
      <c r="B948" s="416"/>
      <c r="C948" s="416"/>
      <c r="D948" s="547" t="s">
        <v>40</v>
      </c>
      <c r="E948" s="548"/>
      <c r="F948" s="548"/>
      <c r="G948" s="549"/>
      <c r="H948" s="547" t="s">
        <v>26</v>
      </c>
      <c r="I948" s="548"/>
      <c r="J948" s="549"/>
      <c r="K948" s="264"/>
    </row>
    <row r="949" spans="1:11" ht="24.75" customHeight="1">
      <c r="A949" s="547" t="s">
        <v>1116</v>
      </c>
      <c r="B949" s="548"/>
      <c r="C949" s="549"/>
      <c r="D949" s="557" t="s">
        <v>1117</v>
      </c>
      <c r="E949" s="558"/>
      <c r="F949" s="558"/>
      <c r="G949" s="559"/>
      <c r="H949" s="560">
        <v>2000000</v>
      </c>
      <c r="I949" s="561"/>
      <c r="J949" s="562"/>
      <c r="K949" s="264"/>
    </row>
    <row r="950" spans="1:11" ht="40.5">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550" t="s">
        <v>24</v>
      </c>
      <c r="B952" s="550"/>
      <c r="C952" s="550"/>
      <c r="D952" s="550"/>
      <c r="E952" s="550"/>
      <c r="F952" s="550"/>
      <c r="G952" s="550"/>
      <c r="H952" s="550"/>
      <c r="I952" s="550"/>
      <c r="J952" s="288">
        <f>+H949</f>
        <v>2000000</v>
      </c>
      <c r="K952" s="241"/>
    </row>
    <row r="953" spans="1:11" ht="15.75" thickBot="1">
      <c r="A953" s="191"/>
      <c r="B953" s="191"/>
      <c r="C953" s="191"/>
      <c r="D953" s="191"/>
      <c r="E953" s="191"/>
      <c r="F953" s="191"/>
      <c r="G953" s="191"/>
      <c r="H953" s="191"/>
      <c r="I953" s="191"/>
      <c r="J953" s="191"/>
      <c r="K953" s="264"/>
    </row>
    <row r="954" spans="1:11" ht="16.5" thickBot="1">
      <c r="A954" s="665" t="s">
        <v>318</v>
      </c>
      <c r="B954" s="666"/>
      <c r="C954" s="666"/>
      <c r="D954" s="666"/>
      <c r="E954" s="666"/>
      <c r="F954" s="666"/>
      <c r="G954" s="666"/>
      <c r="H954" s="666"/>
      <c r="I954" s="667"/>
      <c r="J954" s="323">
        <f>+J425+J882+J902+J913+J931+J943+J952</f>
        <v>51267532</v>
      </c>
    </row>
    <row r="955" spans="1:11" ht="11.25" customHeight="1">
      <c r="A955" s="324"/>
      <c r="B955" s="325"/>
      <c r="C955" s="326"/>
      <c r="D955" s="327"/>
      <c r="E955" s="328"/>
      <c r="F955" s="325"/>
      <c r="G955" s="328"/>
      <c r="H955" s="325"/>
      <c r="I955" s="328"/>
      <c r="J955" s="328"/>
    </row>
    <row r="956" spans="1:11" ht="15.75">
      <c r="A956" s="670" t="s">
        <v>930</v>
      </c>
      <c r="B956" s="671"/>
      <c r="C956" s="671"/>
      <c r="D956" s="671"/>
      <c r="E956" s="671"/>
      <c r="F956" s="671"/>
      <c r="G956" s="671"/>
      <c r="H956" s="671"/>
      <c r="I956" s="671"/>
      <c r="J956" s="671"/>
    </row>
    <row r="957" spans="1:11">
      <c r="A957" s="162"/>
      <c r="B957" s="162"/>
      <c r="C957" s="162"/>
      <c r="D957" s="162"/>
      <c r="E957" s="162"/>
      <c r="F957" s="162"/>
      <c r="G957" s="162"/>
      <c r="H957" s="162"/>
      <c r="I957" s="162"/>
      <c r="J957" s="162"/>
    </row>
    <row r="958" spans="1:11">
      <c r="A958" s="414" t="s">
        <v>924</v>
      </c>
      <c r="B958" s="414"/>
      <c r="C958" s="414"/>
      <c r="D958" s="414"/>
      <c r="E958" s="414"/>
      <c r="F958" s="414"/>
      <c r="G958" s="414"/>
      <c r="H958" s="414"/>
      <c r="I958" s="414"/>
      <c r="J958" s="414"/>
    </row>
    <row r="959" spans="1:11">
      <c r="A959" s="415" t="s">
        <v>915</v>
      </c>
      <c r="B959" s="415"/>
      <c r="C959" s="415"/>
      <c r="D959" s="415"/>
      <c r="E959" s="415"/>
      <c r="F959" s="415"/>
      <c r="G959" s="415"/>
      <c r="H959" s="415"/>
      <c r="I959" s="415"/>
      <c r="J959" s="415"/>
    </row>
    <row r="960" spans="1:11">
      <c r="A960" s="504" t="s">
        <v>940</v>
      </c>
      <c r="B960" s="504"/>
      <c r="C960" s="504"/>
      <c r="D960" s="504"/>
      <c r="E960" s="504"/>
      <c r="F960" s="504"/>
      <c r="G960" s="504"/>
      <c r="H960" s="504"/>
      <c r="I960" s="504"/>
      <c r="J960" s="504"/>
    </row>
    <row r="961" spans="1:14">
      <c r="A961" s="162"/>
      <c r="B961" s="40"/>
      <c r="C961" s="158"/>
      <c r="D961" s="40"/>
      <c r="E961" s="40"/>
      <c r="F961" s="40"/>
      <c r="G961" s="40"/>
      <c r="H961" s="159"/>
      <c r="I961" s="162"/>
      <c r="J961" s="162"/>
    </row>
    <row r="962" spans="1:14" ht="35.25" customHeight="1">
      <c r="A962" s="425" t="s">
        <v>915</v>
      </c>
      <c r="B962" s="425"/>
      <c r="C962" s="425"/>
      <c r="D962" s="521" t="s">
        <v>924</v>
      </c>
      <c r="E962" s="521"/>
      <c r="F962" s="521"/>
      <c r="G962" s="521"/>
      <c r="H962" s="522">
        <v>2760558</v>
      </c>
      <c r="I962" s="523"/>
      <c r="J962" s="523"/>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550" t="s">
        <v>24</v>
      </c>
      <c r="B965" s="550"/>
      <c r="C965" s="550"/>
      <c r="D965" s="550"/>
      <c r="E965" s="550"/>
      <c r="F965" s="550"/>
      <c r="G965" s="550"/>
      <c r="H965" s="550"/>
      <c r="I965" s="550"/>
      <c r="J965" s="240">
        <f>+H962</f>
        <v>2760558</v>
      </c>
      <c r="K965" s="241"/>
    </row>
    <row r="966" spans="1:14">
      <c r="A966" s="162"/>
      <c r="B966" s="162"/>
      <c r="C966" s="162"/>
      <c r="D966" s="162"/>
      <c r="E966" s="162"/>
      <c r="F966" s="162"/>
      <c r="G966" s="162"/>
      <c r="H966" s="162"/>
      <c r="I966" s="238"/>
      <c r="J966" s="162"/>
    </row>
    <row r="967" spans="1:14" ht="16.5" customHeight="1">
      <c r="A967" s="414" t="s">
        <v>268</v>
      </c>
      <c r="B967" s="414"/>
      <c r="C967" s="414"/>
      <c r="D967" s="414"/>
      <c r="E967" s="414"/>
      <c r="F967" s="414"/>
      <c r="G967" s="414"/>
      <c r="H967" s="414"/>
      <c r="I967" s="414"/>
      <c r="J967" s="414"/>
      <c r="K967" s="263"/>
    </row>
    <row r="968" spans="1:14" ht="16.5" customHeight="1">
      <c r="A968" s="415" t="s">
        <v>269</v>
      </c>
      <c r="B968" s="415"/>
      <c r="C968" s="415"/>
      <c r="D968" s="415"/>
      <c r="E968" s="415"/>
      <c r="F968" s="415"/>
      <c r="G968" s="415"/>
      <c r="H968" s="415"/>
      <c r="I968" s="415"/>
      <c r="J968" s="415"/>
      <c r="K968" s="331"/>
      <c r="L968" s="64"/>
      <c r="M968" s="319"/>
      <c r="N968" s="319"/>
    </row>
    <row r="969" spans="1:14" ht="16.5" customHeight="1">
      <c r="A969" s="659" t="s">
        <v>1118</v>
      </c>
      <c r="B969" s="659"/>
      <c r="C969" s="659"/>
      <c r="D969" s="659"/>
      <c r="E969" s="659"/>
      <c r="F969" s="659"/>
      <c r="G969" s="659"/>
      <c r="H969" s="659"/>
      <c r="I969" s="659"/>
      <c r="J969" s="659"/>
      <c r="K969" s="263"/>
    </row>
    <row r="970" spans="1:14" ht="24" customHeight="1">
      <c r="A970" s="425" t="s">
        <v>39</v>
      </c>
      <c r="B970" s="425"/>
      <c r="C970" s="425"/>
      <c r="D970" s="425" t="s">
        <v>40</v>
      </c>
      <c r="E970" s="425"/>
      <c r="F970" s="425"/>
      <c r="G970" s="425"/>
      <c r="H970" s="425" t="s">
        <v>26</v>
      </c>
      <c r="I970" s="425"/>
      <c r="J970" s="425"/>
      <c r="K970" s="263"/>
    </row>
    <row r="971" spans="1:14" ht="24" customHeight="1">
      <c r="A971" s="512" t="s">
        <v>269</v>
      </c>
      <c r="B971" s="719"/>
      <c r="C971" s="513"/>
      <c r="D971" s="720" t="s">
        <v>268</v>
      </c>
      <c r="E971" s="721"/>
      <c r="F971" s="721"/>
      <c r="G971" s="722"/>
      <c r="H971" s="723">
        <v>1528162</v>
      </c>
      <c r="I971" s="724"/>
      <c r="J971" s="725"/>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0.5">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550" t="s">
        <v>24</v>
      </c>
      <c r="B976" s="550"/>
      <c r="C976" s="550"/>
      <c r="D976" s="550"/>
      <c r="E976" s="550"/>
      <c r="F976" s="550"/>
      <c r="G976" s="550"/>
      <c r="H976" s="550"/>
      <c r="I976" s="550"/>
      <c r="J976" s="240">
        <f>+H971</f>
        <v>1528162</v>
      </c>
      <c r="K976" s="241"/>
    </row>
    <row r="977" spans="1:14" ht="15.75" customHeight="1">
      <c r="A977" s="40"/>
      <c r="B977" s="40"/>
      <c r="C977" s="40"/>
      <c r="D977" s="40"/>
      <c r="E977" s="40"/>
      <c r="F977" s="40"/>
      <c r="G977" s="40"/>
      <c r="H977" s="40"/>
      <c r="I977" s="40"/>
      <c r="J977" s="40"/>
      <c r="K977" s="264"/>
    </row>
    <row r="978" spans="1:14" ht="15.75" customHeight="1">
      <c r="A978" s="414" t="s">
        <v>1616</v>
      </c>
      <c r="B978" s="414"/>
      <c r="C978" s="414"/>
      <c r="D978" s="414"/>
      <c r="E978" s="414"/>
      <c r="F978" s="414"/>
      <c r="G978" s="414"/>
      <c r="H978" s="414"/>
      <c r="I978" s="414"/>
      <c r="J978" s="414"/>
      <c r="K978" s="264"/>
    </row>
    <row r="979" spans="1:14" ht="15.75" customHeight="1">
      <c r="A979" s="415" t="s">
        <v>1617</v>
      </c>
      <c r="B979" s="415"/>
      <c r="C979" s="415"/>
      <c r="D979" s="415"/>
      <c r="E979" s="415"/>
      <c r="F979" s="415"/>
      <c r="G979" s="415"/>
      <c r="H979" s="415"/>
      <c r="I979" s="415"/>
      <c r="J979" s="415"/>
      <c r="K979" s="318"/>
      <c r="L979" s="319"/>
      <c r="M979" s="319"/>
      <c r="N979" s="319"/>
    </row>
    <row r="980" spans="1:14" ht="15.75" customHeight="1">
      <c r="A980" s="659" t="s">
        <v>1118</v>
      </c>
      <c r="B980" s="659"/>
      <c r="C980" s="659"/>
      <c r="D980" s="659"/>
      <c r="E980" s="659"/>
      <c r="F980" s="659"/>
      <c r="G980" s="659"/>
      <c r="H980" s="659"/>
      <c r="I980" s="659"/>
      <c r="J980" s="659"/>
      <c r="K980" s="264"/>
    </row>
    <row r="981" spans="1:14" ht="24" customHeight="1">
      <c r="A981" s="425" t="s">
        <v>39</v>
      </c>
      <c r="B981" s="425"/>
      <c r="C981" s="425"/>
      <c r="D981" s="425" t="s">
        <v>40</v>
      </c>
      <c r="E981" s="425"/>
      <c r="F981" s="425"/>
      <c r="G981" s="425"/>
      <c r="H981" s="425" t="s">
        <v>26</v>
      </c>
      <c r="I981" s="425"/>
      <c r="J981" s="425"/>
      <c r="K981" s="264"/>
    </row>
    <row r="982" spans="1:14" ht="24" customHeight="1">
      <c r="A982" s="425" t="s">
        <v>1617</v>
      </c>
      <c r="B982" s="425"/>
      <c r="C982" s="425"/>
      <c r="D982" s="521" t="s">
        <v>1616</v>
      </c>
      <c r="E982" s="521"/>
      <c r="F982" s="521"/>
      <c r="G982" s="521"/>
      <c r="H982" s="522">
        <v>3500000</v>
      </c>
      <c r="I982" s="523"/>
      <c r="J982" s="523"/>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550" t="s">
        <v>24</v>
      </c>
      <c r="B986" s="550"/>
      <c r="C986" s="550"/>
      <c r="D986" s="550"/>
      <c r="E986" s="550"/>
      <c r="F986" s="550"/>
      <c r="G986" s="550"/>
      <c r="H986" s="550"/>
      <c r="I986" s="550"/>
      <c r="J986" s="240">
        <f>+H982</f>
        <v>3500000</v>
      </c>
      <c r="K986" s="241"/>
    </row>
    <row r="987" spans="1:14" ht="14.25" customHeight="1">
      <c r="A987" s="40"/>
      <c r="B987" s="19"/>
      <c r="C987" s="10"/>
      <c r="D987" s="19"/>
      <c r="E987" s="19"/>
      <c r="F987" s="19"/>
      <c r="G987" s="19"/>
      <c r="H987" s="19"/>
      <c r="I987" s="80"/>
      <c r="J987" s="80"/>
      <c r="K987" s="264"/>
    </row>
    <row r="988" spans="1:14" ht="24" customHeight="1">
      <c r="A988" s="578" t="s">
        <v>1620</v>
      </c>
      <c r="B988" s="578"/>
      <c r="C988" s="578"/>
      <c r="D988" s="578"/>
      <c r="E988" s="578"/>
      <c r="F988" s="578"/>
      <c r="G988" s="578"/>
      <c r="H988" s="578"/>
      <c r="I988" s="578"/>
      <c r="J988" s="578"/>
      <c r="K988" s="264"/>
    </row>
    <row r="989" spans="1:14" ht="24" customHeight="1">
      <c r="A989" s="578" t="s">
        <v>1621</v>
      </c>
      <c r="B989" s="578"/>
      <c r="C989" s="578"/>
      <c r="D989" s="578"/>
      <c r="E989" s="578"/>
      <c r="F989" s="578"/>
      <c r="G989" s="578"/>
      <c r="H989" s="578"/>
      <c r="I989" s="578"/>
      <c r="J989" s="578"/>
      <c r="K989" s="264"/>
    </row>
    <row r="990" spans="1:14" ht="24" customHeight="1">
      <c r="A990" s="705" t="s">
        <v>1050</v>
      </c>
      <c r="B990" s="705"/>
      <c r="C990" s="705"/>
      <c r="D990" s="705"/>
      <c r="E990" s="705"/>
      <c r="F990" s="705"/>
      <c r="G990" s="705"/>
      <c r="H990" s="705"/>
      <c r="I990" s="705"/>
      <c r="J990" s="705"/>
      <c r="K990" s="264"/>
    </row>
    <row r="991" spans="1:14" ht="24" customHeight="1">
      <c r="A991" s="416" t="s">
        <v>39</v>
      </c>
      <c r="B991" s="416"/>
      <c r="C991" s="416"/>
      <c r="D991" s="416" t="s">
        <v>40</v>
      </c>
      <c r="E991" s="416"/>
      <c r="F991" s="416"/>
      <c r="G991" s="416"/>
      <c r="H991" s="416" t="s">
        <v>26</v>
      </c>
      <c r="I991" s="416"/>
      <c r="J991" s="416"/>
      <c r="K991" s="264"/>
    </row>
    <row r="992" spans="1:14" ht="42" customHeight="1">
      <c r="A992" s="547" t="s">
        <v>1621</v>
      </c>
      <c r="B992" s="548"/>
      <c r="C992" s="549"/>
      <c r="D992" s="726" t="s">
        <v>1620</v>
      </c>
      <c r="E992" s="727"/>
      <c r="F992" s="727"/>
      <c r="G992" s="728"/>
      <c r="H992" s="560">
        <v>5028163</v>
      </c>
      <c r="I992" s="561"/>
      <c r="J992" s="562"/>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550" t="s">
        <v>24</v>
      </c>
      <c r="B995" s="550"/>
      <c r="C995" s="550"/>
      <c r="D995" s="550"/>
      <c r="E995" s="550"/>
      <c r="F995" s="550"/>
      <c r="G995" s="550"/>
      <c r="H995" s="550"/>
      <c r="I995" s="550"/>
      <c r="J995" s="288">
        <f>+H992</f>
        <v>5028163</v>
      </c>
      <c r="K995" s="241"/>
    </row>
    <row r="996" spans="1:11" ht="24" customHeight="1" thickBot="1">
      <c r="A996" s="40"/>
      <c r="B996" s="19"/>
      <c r="C996" s="10"/>
      <c r="D996" s="19"/>
      <c r="E996" s="19"/>
      <c r="F996" s="19"/>
      <c r="G996" s="19"/>
      <c r="H996" s="19"/>
      <c r="I996" s="80"/>
      <c r="J996" s="80"/>
      <c r="K996" s="264"/>
    </row>
    <row r="997" spans="1:11" ht="16.5" thickBot="1">
      <c r="A997" s="665" t="s">
        <v>937</v>
      </c>
      <c r="B997" s="666"/>
      <c r="C997" s="666"/>
      <c r="D997" s="666"/>
      <c r="E997" s="666"/>
      <c r="F997" s="666"/>
      <c r="G997" s="666"/>
      <c r="H997" s="666"/>
      <c r="I997" s="667"/>
      <c r="J997" s="323">
        <f>+J965+J976+J986+J995</f>
        <v>12816883</v>
      </c>
    </row>
    <row r="998" spans="1:11" ht="24.75" customHeight="1">
      <c r="A998" s="177"/>
      <c r="B998" s="169"/>
      <c r="C998" s="175"/>
      <c r="D998" s="176"/>
      <c r="E998" s="167"/>
      <c r="F998" s="169"/>
      <c r="G998" s="167"/>
      <c r="H998" s="169"/>
      <c r="I998" s="167"/>
      <c r="J998" s="167"/>
    </row>
    <row r="999" spans="1:11" ht="15.75">
      <c r="A999" s="668" t="s">
        <v>931</v>
      </c>
      <c r="B999" s="669"/>
      <c r="C999" s="669"/>
      <c r="D999" s="669"/>
      <c r="E999" s="669"/>
      <c r="F999" s="669"/>
      <c r="G999" s="669"/>
      <c r="H999" s="669"/>
      <c r="I999" s="669"/>
      <c r="J999" s="669"/>
    </row>
    <row r="1000" spans="1:11">
      <c r="A1000" s="162"/>
      <c r="B1000" s="162"/>
      <c r="C1000" s="162"/>
      <c r="D1000" s="162"/>
      <c r="E1000" s="162"/>
      <c r="F1000" s="162"/>
      <c r="G1000" s="162"/>
      <c r="H1000" s="162"/>
      <c r="I1000" s="162"/>
      <c r="J1000" s="162"/>
    </row>
    <row r="1001" spans="1:11">
      <c r="A1001" s="414" t="s">
        <v>932</v>
      </c>
      <c r="B1001" s="414"/>
      <c r="C1001" s="414"/>
      <c r="D1001" s="414"/>
      <c r="E1001" s="414"/>
      <c r="F1001" s="414"/>
      <c r="G1001" s="414"/>
      <c r="H1001" s="414"/>
      <c r="I1001" s="414"/>
      <c r="J1001" s="414"/>
    </row>
    <row r="1002" spans="1:11">
      <c r="A1002" s="415" t="s">
        <v>913</v>
      </c>
      <c r="B1002" s="415"/>
      <c r="C1002" s="415"/>
      <c r="D1002" s="415"/>
      <c r="E1002" s="415"/>
      <c r="F1002" s="415"/>
      <c r="G1002" s="415"/>
      <c r="H1002" s="415"/>
      <c r="I1002" s="415"/>
      <c r="J1002" s="415"/>
    </row>
    <row r="1003" spans="1:11">
      <c r="A1003" s="504" t="s">
        <v>903</v>
      </c>
      <c r="B1003" s="504"/>
      <c r="C1003" s="504"/>
      <c r="D1003" s="504"/>
      <c r="E1003" s="504"/>
      <c r="F1003" s="504"/>
      <c r="G1003" s="504"/>
      <c r="H1003" s="504"/>
      <c r="I1003" s="504"/>
      <c r="J1003" s="504"/>
    </row>
    <row r="1004" spans="1:11" ht="25.5" customHeight="1">
      <c r="A1004" s="425" t="s">
        <v>39</v>
      </c>
      <c r="B1004" s="425"/>
      <c r="C1004" s="425"/>
      <c r="D1004" s="425" t="s">
        <v>40</v>
      </c>
      <c r="E1004" s="425"/>
      <c r="F1004" s="425"/>
      <c r="G1004" s="425"/>
      <c r="H1004" s="425" t="s">
        <v>26</v>
      </c>
      <c r="I1004" s="425"/>
      <c r="J1004" s="425"/>
    </row>
    <row r="1005" spans="1:11" ht="30.75" customHeight="1">
      <c r="A1005" s="425" t="s">
        <v>913</v>
      </c>
      <c r="B1005" s="425"/>
      <c r="C1005" s="425"/>
      <c r="D1005" s="521" t="s">
        <v>932</v>
      </c>
      <c r="E1005" s="521"/>
      <c r="F1005" s="521"/>
      <c r="G1005" s="521"/>
      <c r="H1005" s="522">
        <v>10000000</v>
      </c>
      <c r="I1005" s="523"/>
      <c r="J1005" s="523"/>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550" t="s">
        <v>24</v>
      </c>
      <c r="B1009" s="550"/>
      <c r="C1009" s="550"/>
      <c r="D1009" s="550"/>
      <c r="E1009" s="550"/>
      <c r="F1009" s="550"/>
      <c r="G1009" s="550"/>
      <c r="H1009" s="550"/>
      <c r="I1009" s="550"/>
      <c r="J1009" s="240">
        <f>+H1005</f>
        <v>10000000</v>
      </c>
      <c r="K1009" s="241"/>
    </row>
    <row r="1010" spans="1:11" s="5" customFormat="1" ht="13.5">
      <c r="A1010" s="414"/>
      <c r="B1010" s="414"/>
      <c r="C1010" s="414"/>
      <c r="D1010" s="414"/>
      <c r="E1010" s="414"/>
      <c r="F1010" s="414"/>
      <c r="G1010" s="414"/>
      <c r="H1010" s="414"/>
      <c r="I1010" s="414"/>
      <c r="J1010" s="414"/>
    </row>
    <row r="1011" spans="1:11">
      <c r="A1011" s="414" t="s">
        <v>935</v>
      </c>
      <c r="B1011" s="414"/>
      <c r="C1011" s="414"/>
      <c r="D1011" s="414"/>
      <c r="E1011" s="414"/>
      <c r="F1011" s="414"/>
      <c r="G1011" s="414"/>
      <c r="H1011" s="414"/>
      <c r="I1011" s="414"/>
      <c r="J1011" s="414"/>
    </row>
    <row r="1012" spans="1:11">
      <c r="A1012" s="415" t="s">
        <v>916</v>
      </c>
      <c r="B1012" s="415"/>
      <c r="C1012" s="415"/>
      <c r="D1012" s="415"/>
      <c r="E1012" s="415"/>
      <c r="F1012" s="415"/>
      <c r="G1012" s="415"/>
      <c r="H1012" s="415"/>
      <c r="I1012" s="415"/>
      <c r="J1012" s="415"/>
    </row>
    <row r="1013" spans="1:11">
      <c r="A1013" s="504" t="s">
        <v>903</v>
      </c>
      <c r="B1013" s="504"/>
      <c r="C1013" s="504"/>
      <c r="D1013" s="504"/>
      <c r="E1013" s="504"/>
      <c r="F1013" s="504"/>
      <c r="G1013" s="504"/>
      <c r="H1013" s="504"/>
      <c r="I1013" s="504"/>
      <c r="J1013" s="504"/>
    </row>
    <row r="1014" spans="1:11" ht="25.5" customHeight="1">
      <c r="A1014" s="425" t="s">
        <v>39</v>
      </c>
      <c r="B1014" s="425"/>
      <c r="C1014" s="425"/>
      <c r="D1014" s="425" t="s">
        <v>40</v>
      </c>
      <c r="E1014" s="425"/>
      <c r="F1014" s="425"/>
      <c r="G1014" s="425"/>
      <c r="H1014" s="425" t="s">
        <v>26</v>
      </c>
      <c r="I1014" s="425"/>
      <c r="J1014" s="425"/>
    </row>
    <row r="1015" spans="1:11" ht="32.25" customHeight="1">
      <c r="A1015" s="425" t="s">
        <v>916</v>
      </c>
      <c r="B1015" s="425"/>
      <c r="C1015" s="425"/>
      <c r="D1015" s="521" t="s">
        <v>284</v>
      </c>
      <c r="E1015" s="521"/>
      <c r="F1015" s="521"/>
      <c r="G1015" s="521"/>
      <c r="H1015" s="522">
        <v>8000000</v>
      </c>
      <c r="I1015" s="523"/>
      <c r="J1015" s="523"/>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550" t="s">
        <v>24</v>
      </c>
      <c r="B1018" s="550"/>
      <c r="C1018" s="550"/>
      <c r="D1018" s="550"/>
      <c r="E1018" s="550"/>
      <c r="F1018" s="550"/>
      <c r="G1018" s="550"/>
      <c r="H1018" s="550"/>
      <c r="I1018" s="550"/>
      <c r="J1018" s="240">
        <f>+H1015</f>
        <v>8000000</v>
      </c>
      <c r="K1018" s="241"/>
    </row>
    <row r="1019" spans="1:11">
      <c r="A1019" s="162"/>
      <c r="B1019" s="162"/>
      <c r="C1019" s="162"/>
      <c r="D1019" s="162"/>
      <c r="E1019" s="162"/>
      <c r="F1019" s="162"/>
      <c r="G1019" s="162"/>
      <c r="H1019" s="162"/>
      <c r="I1019" s="238"/>
      <c r="J1019" s="162"/>
    </row>
    <row r="1020" spans="1:11" s="5" customFormat="1" ht="13.5">
      <c r="A1020" s="414" t="s">
        <v>922</v>
      </c>
      <c r="B1020" s="414"/>
      <c r="C1020" s="414"/>
      <c r="D1020" s="414"/>
      <c r="E1020" s="414"/>
      <c r="F1020" s="414"/>
      <c r="G1020" s="414"/>
      <c r="H1020" s="414"/>
      <c r="I1020" s="414"/>
      <c r="J1020" s="414"/>
    </row>
    <row r="1021" spans="1:11" s="5" customFormat="1" ht="13.5">
      <c r="A1021" s="415" t="s">
        <v>919</v>
      </c>
      <c r="B1021" s="415"/>
      <c r="C1021" s="415"/>
      <c r="D1021" s="415"/>
      <c r="E1021" s="415"/>
      <c r="F1021" s="415"/>
      <c r="G1021" s="415"/>
      <c r="H1021" s="415"/>
      <c r="I1021" s="415"/>
      <c r="J1021" s="415"/>
    </row>
    <row r="1022" spans="1:11" s="5" customFormat="1" ht="13.5">
      <c r="A1022" s="504" t="s">
        <v>903</v>
      </c>
      <c r="B1022" s="504"/>
      <c r="C1022" s="504"/>
      <c r="D1022" s="504"/>
      <c r="E1022" s="504"/>
      <c r="F1022" s="504"/>
      <c r="G1022" s="504"/>
      <c r="H1022" s="504"/>
      <c r="I1022" s="504"/>
      <c r="J1022" s="504"/>
    </row>
    <row r="1023" spans="1:11" s="5" customFormat="1" ht="25.5" customHeight="1">
      <c r="A1023" s="425" t="s">
        <v>39</v>
      </c>
      <c r="B1023" s="425"/>
      <c r="C1023" s="425"/>
      <c r="D1023" s="425" t="s">
        <v>40</v>
      </c>
      <c r="E1023" s="425"/>
      <c r="F1023" s="425"/>
      <c r="G1023" s="425"/>
      <c r="H1023" s="425" t="s">
        <v>26</v>
      </c>
      <c r="I1023" s="425"/>
      <c r="J1023" s="425"/>
    </row>
    <row r="1024" spans="1:11" s="5" customFormat="1" ht="25.5" customHeight="1">
      <c r="A1024" s="425" t="s">
        <v>919</v>
      </c>
      <c r="B1024" s="425"/>
      <c r="C1024" s="425"/>
      <c r="D1024" s="521" t="s">
        <v>922</v>
      </c>
      <c r="E1024" s="521"/>
      <c r="F1024" s="521"/>
      <c r="G1024" s="521"/>
      <c r="H1024" s="522">
        <v>10000000</v>
      </c>
      <c r="I1024" s="523"/>
      <c r="J1024" s="523"/>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4.5">
      <c r="A1026" s="168">
        <v>1</v>
      </c>
      <c r="B1026" s="168">
        <v>3811105</v>
      </c>
      <c r="C1026" s="198" t="s">
        <v>982</v>
      </c>
      <c r="D1026" s="168" t="s">
        <v>304</v>
      </c>
      <c r="E1026" s="168">
        <v>0</v>
      </c>
      <c r="F1026" s="179">
        <v>25</v>
      </c>
      <c r="G1026" s="179">
        <v>25</v>
      </c>
      <c r="H1026" s="168">
        <v>56112104</v>
      </c>
      <c r="I1026" s="168" t="s">
        <v>926</v>
      </c>
      <c r="J1026" s="168" t="s">
        <v>926</v>
      </c>
    </row>
    <row r="1027" spans="1:11" s="5" customFormat="1" ht="135">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550" t="s">
        <v>24</v>
      </c>
      <c r="B1028" s="550"/>
      <c r="C1028" s="550"/>
      <c r="D1028" s="550"/>
      <c r="E1028" s="550"/>
      <c r="F1028" s="550"/>
      <c r="G1028" s="550"/>
      <c r="H1028" s="550"/>
      <c r="I1028" s="550"/>
      <c r="J1028" s="240">
        <f>+H1024</f>
        <v>10000000</v>
      </c>
      <c r="K1028" s="241"/>
    </row>
    <row r="1029" spans="1:11">
      <c r="A1029" s="162"/>
      <c r="B1029" s="162"/>
      <c r="C1029" s="162"/>
      <c r="D1029" s="162"/>
      <c r="E1029" s="162"/>
      <c r="F1029" s="162"/>
      <c r="G1029" s="162"/>
      <c r="H1029" s="162"/>
      <c r="I1029" s="238"/>
      <c r="J1029" s="162"/>
    </row>
    <row r="1030" spans="1:11" s="5" customFormat="1" ht="13.5">
      <c r="A1030" s="414" t="s">
        <v>1005</v>
      </c>
      <c r="B1030" s="414"/>
      <c r="C1030" s="414"/>
      <c r="D1030" s="414"/>
      <c r="E1030" s="414"/>
      <c r="F1030" s="414"/>
      <c r="G1030" s="414"/>
      <c r="H1030" s="414"/>
      <c r="I1030" s="414"/>
      <c r="J1030" s="414"/>
    </row>
    <row r="1031" spans="1:11" s="5" customFormat="1" ht="13.5">
      <c r="A1031" s="415" t="s">
        <v>1006</v>
      </c>
      <c r="B1031" s="415"/>
      <c r="C1031" s="415"/>
      <c r="D1031" s="415"/>
      <c r="E1031" s="415"/>
      <c r="F1031" s="415"/>
      <c r="G1031" s="415"/>
      <c r="H1031" s="415"/>
      <c r="I1031" s="415"/>
      <c r="J1031" s="415"/>
    </row>
    <row r="1032" spans="1:11" s="5" customFormat="1" ht="13.5">
      <c r="A1032" s="504" t="s">
        <v>903</v>
      </c>
      <c r="B1032" s="504"/>
      <c r="C1032" s="504"/>
      <c r="D1032" s="504"/>
      <c r="E1032" s="504"/>
      <c r="F1032" s="504"/>
      <c r="G1032" s="504"/>
      <c r="H1032" s="504"/>
      <c r="I1032" s="504"/>
      <c r="J1032" s="504"/>
    </row>
    <row r="1033" spans="1:11" s="5" customFormat="1" ht="25.5" customHeight="1">
      <c r="A1033" s="425" t="s">
        <v>39</v>
      </c>
      <c r="B1033" s="425"/>
      <c r="C1033" s="425"/>
      <c r="D1033" s="425" t="s">
        <v>40</v>
      </c>
      <c r="E1033" s="425"/>
      <c r="F1033" s="425"/>
      <c r="G1033" s="425"/>
      <c r="H1033" s="425" t="s">
        <v>26</v>
      </c>
      <c r="I1033" s="425"/>
      <c r="J1033" s="425"/>
    </row>
    <row r="1034" spans="1:11" s="5" customFormat="1" ht="25.5" customHeight="1">
      <c r="A1034" s="425" t="s">
        <v>1006</v>
      </c>
      <c r="B1034" s="425"/>
      <c r="C1034" s="425"/>
      <c r="D1034" s="521" t="s">
        <v>1005</v>
      </c>
      <c r="E1034" s="521"/>
      <c r="F1034" s="521"/>
      <c r="G1034" s="521"/>
      <c r="H1034" s="522">
        <v>4092207</v>
      </c>
      <c r="I1034" s="523"/>
      <c r="J1034" s="523"/>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550" t="s">
        <v>24</v>
      </c>
      <c r="B1040" s="550"/>
      <c r="C1040" s="550"/>
      <c r="D1040" s="550"/>
      <c r="E1040" s="550"/>
      <c r="F1040" s="550"/>
      <c r="G1040" s="550"/>
      <c r="H1040" s="550"/>
      <c r="I1040" s="550"/>
      <c r="J1040" s="240">
        <f>+H1034</f>
        <v>4092207</v>
      </c>
      <c r="K1040" s="241"/>
    </row>
    <row r="1041" spans="1:11" ht="22.5" customHeight="1">
      <c r="A1041" s="162"/>
      <c r="B1041" s="162"/>
      <c r="C1041" s="162"/>
      <c r="D1041" s="162"/>
      <c r="E1041" s="162"/>
      <c r="F1041" s="162"/>
      <c r="G1041" s="162"/>
      <c r="H1041" s="162"/>
      <c r="I1041" s="238"/>
      <c r="J1041" s="162"/>
    </row>
    <row r="1042" spans="1:11">
      <c r="A1042" s="414" t="s">
        <v>934</v>
      </c>
      <c r="B1042" s="414"/>
      <c r="C1042" s="414"/>
      <c r="D1042" s="414"/>
      <c r="E1042" s="414"/>
      <c r="F1042" s="414"/>
      <c r="G1042" s="414"/>
      <c r="H1042" s="414"/>
      <c r="I1042" s="414"/>
      <c r="J1042" s="414"/>
    </row>
    <row r="1043" spans="1:11">
      <c r="A1043" s="415" t="s">
        <v>914</v>
      </c>
      <c r="B1043" s="415"/>
      <c r="C1043" s="415"/>
      <c r="D1043" s="415"/>
      <c r="E1043" s="415"/>
      <c r="F1043" s="415"/>
      <c r="G1043" s="415"/>
      <c r="H1043" s="415"/>
      <c r="I1043" s="415"/>
      <c r="J1043" s="415"/>
    </row>
    <row r="1044" spans="1:11">
      <c r="A1044" s="504" t="s">
        <v>940</v>
      </c>
      <c r="B1044" s="504"/>
      <c r="C1044" s="504"/>
      <c r="D1044" s="504"/>
      <c r="E1044" s="504"/>
      <c r="F1044" s="504"/>
      <c r="G1044" s="504"/>
      <c r="H1044" s="504"/>
      <c r="I1044" s="504"/>
      <c r="J1044" s="504"/>
    </row>
    <row r="1045" spans="1:11" ht="22.5" customHeight="1">
      <c r="A1045" s="416" t="s">
        <v>39</v>
      </c>
      <c r="B1045" s="416"/>
      <c r="C1045" s="416"/>
      <c r="D1045" s="416" t="s">
        <v>40</v>
      </c>
      <c r="E1045" s="416"/>
      <c r="F1045" s="416"/>
      <c r="G1045" s="416"/>
      <c r="H1045" s="416" t="s">
        <v>26</v>
      </c>
      <c r="I1045" s="416"/>
      <c r="J1045" s="416"/>
    </row>
    <row r="1046" spans="1:11" ht="33" customHeight="1">
      <c r="A1046" s="416" t="s">
        <v>914</v>
      </c>
      <c r="B1046" s="416"/>
      <c r="C1046" s="416"/>
      <c r="D1046" s="417" t="s">
        <v>934</v>
      </c>
      <c r="E1046" s="417"/>
      <c r="F1046" s="417"/>
      <c r="G1046" s="417"/>
      <c r="H1046" s="418">
        <v>71817490</v>
      </c>
      <c r="I1046" s="419"/>
      <c r="J1046" s="419"/>
    </row>
    <row r="1047" spans="1:11" ht="40.5">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550" t="s">
        <v>24</v>
      </c>
      <c r="B1053" s="550"/>
      <c r="C1053" s="550"/>
      <c r="D1053" s="550"/>
      <c r="E1053" s="550"/>
      <c r="F1053" s="550"/>
      <c r="G1053" s="550"/>
      <c r="H1053" s="550"/>
      <c r="I1053" s="550"/>
      <c r="J1053" s="240">
        <f>+H1046</f>
        <v>71817490</v>
      </c>
      <c r="K1053" s="241"/>
    </row>
    <row r="1054" spans="1:11" ht="23.25" customHeight="1">
      <c r="A1054" s="162"/>
      <c r="B1054" s="162"/>
      <c r="C1054" s="162"/>
      <c r="D1054" s="162"/>
      <c r="E1054" s="162"/>
      <c r="F1054" s="162"/>
      <c r="G1054" s="162"/>
      <c r="H1054" s="162"/>
      <c r="I1054" s="238"/>
      <c r="J1054" s="162"/>
    </row>
    <row r="1055" spans="1:11">
      <c r="A1055" s="414" t="s">
        <v>922</v>
      </c>
      <c r="B1055" s="414"/>
      <c r="C1055" s="414"/>
      <c r="D1055" s="414"/>
      <c r="E1055" s="414"/>
      <c r="F1055" s="414"/>
      <c r="G1055" s="414"/>
      <c r="H1055" s="414"/>
      <c r="I1055" s="414"/>
      <c r="J1055" s="414"/>
    </row>
    <row r="1056" spans="1:11">
      <c r="A1056" s="415" t="s">
        <v>919</v>
      </c>
      <c r="B1056" s="415"/>
      <c r="C1056" s="415"/>
      <c r="D1056" s="415"/>
      <c r="E1056" s="415"/>
      <c r="F1056" s="415"/>
      <c r="G1056" s="415"/>
      <c r="H1056" s="415"/>
      <c r="I1056" s="415"/>
      <c r="J1056" s="415"/>
    </row>
    <row r="1057" spans="1:11">
      <c r="A1057" s="504" t="s">
        <v>940</v>
      </c>
      <c r="B1057" s="504"/>
      <c r="C1057" s="504"/>
      <c r="D1057" s="504"/>
      <c r="E1057" s="504"/>
      <c r="F1057" s="504"/>
      <c r="G1057" s="504"/>
      <c r="H1057" s="504"/>
      <c r="I1057" s="504"/>
      <c r="J1057" s="504"/>
    </row>
    <row r="1058" spans="1:11" ht="22.5" customHeight="1">
      <c r="A1058" s="416" t="s">
        <v>39</v>
      </c>
      <c r="B1058" s="416"/>
      <c r="C1058" s="416"/>
      <c r="D1058" s="416" t="s">
        <v>40</v>
      </c>
      <c r="E1058" s="416"/>
      <c r="F1058" s="416"/>
      <c r="G1058" s="416"/>
      <c r="H1058" s="416" t="s">
        <v>26</v>
      </c>
      <c r="I1058" s="416"/>
      <c r="J1058" s="416"/>
    </row>
    <row r="1059" spans="1:11" ht="33" customHeight="1">
      <c r="A1059" s="416" t="s">
        <v>919</v>
      </c>
      <c r="B1059" s="416"/>
      <c r="C1059" s="416"/>
      <c r="D1059" s="417" t="s">
        <v>922</v>
      </c>
      <c r="E1059" s="417"/>
      <c r="F1059" s="417"/>
      <c r="G1059" s="417"/>
      <c r="H1059" s="418">
        <v>10000000</v>
      </c>
      <c r="I1059" s="419"/>
      <c r="J1059" s="419"/>
    </row>
    <row r="1060" spans="1:11" ht="40.5">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550" t="s">
        <v>24</v>
      </c>
      <c r="B1063" s="550"/>
      <c r="C1063" s="550"/>
      <c r="D1063" s="550"/>
      <c r="E1063" s="550"/>
      <c r="F1063" s="550"/>
      <c r="G1063" s="550"/>
      <c r="H1063" s="550"/>
      <c r="I1063" s="550"/>
      <c r="J1063" s="240">
        <f>+H1059</f>
        <v>10000000</v>
      </c>
      <c r="K1063" s="241"/>
    </row>
    <row r="1064" spans="1:11" ht="22.5" customHeight="1">
      <c r="A1064" s="162"/>
      <c r="B1064" s="162"/>
      <c r="C1064" s="162"/>
      <c r="D1064" s="162"/>
      <c r="E1064" s="162"/>
      <c r="F1064" s="162"/>
      <c r="G1064" s="162"/>
      <c r="H1064" s="162"/>
      <c r="I1064" s="238"/>
      <c r="J1064" s="162"/>
    </row>
    <row r="1065" spans="1:11">
      <c r="A1065" s="414" t="s">
        <v>77</v>
      </c>
      <c r="B1065" s="414"/>
      <c r="C1065" s="414"/>
      <c r="D1065" s="414"/>
      <c r="E1065" s="414"/>
      <c r="F1065" s="414"/>
      <c r="G1065" s="414"/>
      <c r="H1065" s="414"/>
      <c r="I1065" s="414"/>
      <c r="J1065" s="414"/>
    </row>
    <row r="1066" spans="1:11">
      <c r="A1066" s="415" t="s">
        <v>917</v>
      </c>
      <c r="B1066" s="415"/>
      <c r="C1066" s="415"/>
      <c r="D1066" s="415"/>
      <c r="E1066" s="415"/>
      <c r="F1066" s="415"/>
      <c r="G1066" s="415"/>
      <c r="H1066" s="415"/>
      <c r="I1066" s="415"/>
      <c r="J1066" s="415"/>
    </row>
    <row r="1067" spans="1:11">
      <c r="A1067" s="504" t="s">
        <v>940</v>
      </c>
      <c r="B1067" s="504"/>
      <c r="C1067" s="504"/>
      <c r="D1067" s="504"/>
      <c r="E1067" s="504"/>
      <c r="F1067" s="504"/>
      <c r="G1067" s="504"/>
      <c r="H1067" s="504"/>
      <c r="I1067" s="504"/>
      <c r="J1067" s="504"/>
    </row>
    <row r="1068" spans="1:11" ht="22.5" customHeight="1">
      <c r="A1068" s="416" t="s">
        <v>39</v>
      </c>
      <c r="B1068" s="416"/>
      <c r="C1068" s="416"/>
      <c r="D1068" s="416" t="s">
        <v>40</v>
      </c>
      <c r="E1068" s="416"/>
      <c r="F1068" s="416"/>
      <c r="G1068" s="416"/>
      <c r="H1068" s="416" t="s">
        <v>26</v>
      </c>
      <c r="I1068" s="416"/>
      <c r="J1068" s="416"/>
    </row>
    <row r="1069" spans="1:11" ht="33" customHeight="1">
      <c r="A1069" s="416" t="s">
        <v>917</v>
      </c>
      <c r="B1069" s="416"/>
      <c r="C1069" s="416"/>
      <c r="D1069" s="417" t="s">
        <v>77</v>
      </c>
      <c r="E1069" s="417"/>
      <c r="F1069" s="417"/>
      <c r="G1069" s="417"/>
      <c r="H1069" s="418">
        <v>2000000</v>
      </c>
      <c r="I1069" s="419"/>
      <c r="J1069" s="419"/>
    </row>
    <row r="1070" spans="1:11" ht="40.5">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550" t="s">
        <v>24</v>
      </c>
      <c r="B1072" s="550"/>
      <c r="C1072" s="550"/>
      <c r="D1072" s="550"/>
      <c r="E1072" s="550"/>
      <c r="F1072" s="550"/>
      <c r="G1072" s="550"/>
      <c r="H1072" s="550"/>
      <c r="I1072" s="550"/>
      <c r="J1072" s="240">
        <f>+H1069</f>
        <v>2000000</v>
      </c>
      <c r="K1072" s="241"/>
    </row>
    <row r="1073" spans="1:16" ht="22.5" customHeight="1">
      <c r="A1073" s="162"/>
      <c r="B1073" s="162"/>
      <c r="C1073" s="162"/>
      <c r="D1073" s="162"/>
      <c r="E1073" s="162"/>
      <c r="F1073" s="162"/>
      <c r="G1073" s="162"/>
      <c r="H1073" s="162"/>
      <c r="I1073" s="238"/>
      <c r="J1073" s="162"/>
    </row>
    <row r="1074" spans="1:16">
      <c r="A1074" s="414" t="s">
        <v>1641</v>
      </c>
      <c r="B1074" s="414"/>
      <c r="C1074" s="414"/>
      <c r="D1074" s="414"/>
      <c r="E1074" s="414"/>
      <c r="F1074" s="414"/>
      <c r="G1074" s="414"/>
      <c r="H1074" s="414"/>
      <c r="I1074" s="414"/>
      <c r="J1074" s="414"/>
      <c r="K1074" s="263"/>
    </row>
    <row r="1075" spans="1:16">
      <c r="A1075" s="414" t="s">
        <v>1629</v>
      </c>
      <c r="B1075" s="414"/>
      <c r="C1075" s="414"/>
      <c r="D1075" s="414"/>
      <c r="E1075" s="414"/>
      <c r="F1075" s="414"/>
      <c r="G1075" s="414"/>
      <c r="H1075" s="414"/>
      <c r="I1075" s="414"/>
      <c r="J1075" s="414"/>
      <c r="K1075" s="263"/>
    </row>
    <row r="1076" spans="1:16">
      <c r="A1076" s="659" t="s">
        <v>1118</v>
      </c>
      <c r="B1076" s="659"/>
      <c r="C1076" s="659"/>
      <c r="D1076" s="659"/>
      <c r="E1076" s="659"/>
      <c r="F1076" s="659"/>
      <c r="G1076" s="659"/>
      <c r="H1076" s="659"/>
      <c r="I1076" s="659"/>
      <c r="J1076" s="659"/>
      <c r="K1076" s="263"/>
    </row>
    <row r="1077" spans="1:16" ht="18" customHeight="1">
      <c r="A1077" s="416" t="s">
        <v>39</v>
      </c>
      <c r="B1077" s="416"/>
      <c r="C1077" s="416"/>
      <c r="D1077" s="416" t="s">
        <v>40</v>
      </c>
      <c r="E1077" s="416"/>
      <c r="F1077" s="416"/>
      <c r="G1077" s="416"/>
      <c r="H1077" s="416" t="s">
        <v>26</v>
      </c>
      <c r="I1077" s="416"/>
      <c r="J1077" s="416"/>
      <c r="K1077" s="264"/>
    </row>
    <row r="1078" spans="1:16" ht="28.5" customHeight="1">
      <c r="A1078" s="425" t="s">
        <v>1642</v>
      </c>
      <c r="B1078" s="425"/>
      <c r="C1078" s="425"/>
      <c r="D1078" s="521" t="s">
        <v>1641</v>
      </c>
      <c r="E1078" s="521"/>
      <c r="F1078" s="521"/>
      <c r="G1078" s="521"/>
      <c r="H1078" s="418">
        <v>35014306</v>
      </c>
      <c r="I1078" s="419"/>
      <c r="J1078" s="419"/>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550" t="s">
        <v>24</v>
      </c>
      <c r="B1081" s="550"/>
      <c r="C1081" s="550"/>
      <c r="D1081" s="550"/>
      <c r="E1081" s="550"/>
      <c r="F1081" s="550"/>
      <c r="G1081" s="550"/>
      <c r="H1081" s="550"/>
      <c r="I1081" s="550"/>
      <c r="J1081" s="240">
        <f>+H1078</f>
        <v>35014306</v>
      </c>
      <c r="K1081" s="241"/>
    </row>
    <row r="1082" spans="1:16">
      <c r="A1082" s="40"/>
      <c r="B1082" s="19"/>
      <c r="C1082" s="10"/>
      <c r="D1082" s="19"/>
      <c r="E1082" s="19"/>
      <c r="F1082" s="19"/>
      <c r="G1082" s="19"/>
      <c r="H1082" s="19"/>
      <c r="I1082" s="80"/>
      <c r="J1082" s="80"/>
      <c r="K1082" s="334"/>
    </row>
    <row r="1083" spans="1:16">
      <c r="A1083" s="584" t="s">
        <v>1118</v>
      </c>
      <c r="B1083" s="584"/>
      <c r="C1083" s="584"/>
      <c r="D1083" s="584"/>
      <c r="E1083" s="584"/>
      <c r="F1083" s="584"/>
      <c r="G1083" s="584"/>
      <c r="H1083" s="584"/>
      <c r="I1083" s="584"/>
      <c r="J1083" s="584"/>
      <c r="K1083" s="330"/>
      <c r="L1083" s="64"/>
      <c r="M1083" s="64"/>
      <c r="N1083" s="64"/>
      <c r="O1083" s="319"/>
      <c r="P1083" s="319"/>
    </row>
    <row r="1084" spans="1:16">
      <c r="A1084" s="585" t="s">
        <v>1644</v>
      </c>
      <c r="B1084" s="585"/>
      <c r="C1084" s="585"/>
      <c r="D1084" s="585"/>
      <c r="E1084" s="585"/>
      <c r="F1084" s="585"/>
      <c r="G1084" s="585"/>
      <c r="H1084" s="585"/>
      <c r="I1084" s="585"/>
      <c r="J1084" s="585"/>
      <c r="K1084" s="330"/>
      <c r="L1084" s="64"/>
      <c r="M1084" s="64"/>
      <c r="N1084" s="64"/>
      <c r="O1084" s="319"/>
      <c r="P1084" s="319"/>
    </row>
    <row r="1085" spans="1:16">
      <c r="A1085" s="585" t="s">
        <v>1645</v>
      </c>
      <c r="B1085" s="585"/>
      <c r="C1085" s="585"/>
      <c r="D1085" s="585"/>
      <c r="E1085" s="585"/>
      <c r="F1085" s="585"/>
      <c r="G1085" s="585"/>
      <c r="H1085" s="585"/>
      <c r="I1085" s="585"/>
      <c r="J1085" s="585"/>
      <c r="K1085" s="330"/>
      <c r="L1085" s="64"/>
      <c r="M1085" s="64"/>
      <c r="N1085" s="64"/>
      <c r="O1085" s="319"/>
      <c r="P1085" s="319"/>
    </row>
    <row r="1086" spans="1:16" ht="21" customHeight="1">
      <c r="A1086" s="572" t="s">
        <v>1646</v>
      </c>
      <c r="B1086" s="573"/>
      <c r="C1086" s="573"/>
      <c r="D1086" s="586"/>
      <c r="E1086" s="572" t="s">
        <v>40</v>
      </c>
      <c r="F1086" s="586"/>
      <c r="G1086" s="572" t="s">
        <v>26</v>
      </c>
      <c r="H1086" s="573"/>
      <c r="I1086" s="573"/>
      <c r="J1086" s="586"/>
      <c r="K1086" s="330"/>
      <c r="L1086" s="64"/>
      <c r="M1086" s="64"/>
      <c r="N1086" s="64"/>
      <c r="O1086" s="319"/>
      <c r="P1086" s="319"/>
    </row>
    <row r="1087" spans="1:16" ht="27.75" customHeight="1">
      <c r="A1087" s="587" t="s">
        <v>1647</v>
      </c>
      <c r="B1087" s="588"/>
      <c r="C1087" s="588"/>
      <c r="D1087" s="589"/>
      <c r="E1087" s="572" t="s">
        <v>1644</v>
      </c>
      <c r="F1087" s="586"/>
      <c r="G1087" s="568">
        <v>45000000</v>
      </c>
      <c r="H1087" s="569"/>
      <c r="I1087" s="569"/>
      <c r="J1087" s="570"/>
      <c r="K1087" s="330"/>
      <c r="L1087" s="64"/>
      <c r="M1087" s="64"/>
      <c r="N1087" s="64"/>
      <c r="O1087" s="319"/>
      <c r="P1087" s="319"/>
    </row>
    <row r="1088" spans="1:16" ht="40.5">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550" t="s">
        <v>24</v>
      </c>
      <c r="B1090" s="550"/>
      <c r="C1090" s="550"/>
      <c r="D1090" s="550"/>
      <c r="E1090" s="550"/>
      <c r="F1090" s="550"/>
      <c r="G1090" s="550"/>
      <c r="H1090" s="550"/>
      <c r="I1090" s="550"/>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590" t="s">
        <v>1118</v>
      </c>
      <c r="B1092" s="590"/>
      <c r="C1092" s="590"/>
      <c r="D1092" s="590"/>
      <c r="E1092" s="590"/>
      <c r="F1092" s="590"/>
      <c r="G1092" s="590"/>
      <c r="H1092" s="590"/>
      <c r="I1092" s="590"/>
      <c r="J1092" s="590"/>
      <c r="K1092" s="269"/>
    </row>
    <row r="1093" spans="1:16" s="339" customFormat="1" ht="21.75" customHeight="1">
      <c r="A1093" s="572" t="s">
        <v>39</v>
      </c>
      <c r="B1093" s="573"/>
      <c r="C1093" s="573"/>
      <c r="D1093" s="586"/>
      <c r="E1093" s="591" t="s">
        <v>40</v>
      </c>
      <c r="F1093" s="592"/>
      <c r="G1093" s="572" t="s">
        <v>26</v>
      </c>
      <c r="H1093" s="573"/>
      <c r="I1093" s="573"/>
      <c r="J1093" s="586"/>
      <c r="K1093" s="338"/>
    </row>
    <row r="1094" spans="1:16" s="339" customFormat="1" ht="45.75" customHeight="1">
      <c r="A1094" s="574" t="s">
        <v>1647</v>
      </c>
      <c r="B1094" s="574"/>
      <c r="C1094" s="574"/>
      <c r="D1094" s="574"/>
      <c r="E1094" s="572" t="s">
        <v>1644</v>
      </c>
      <c r="F1094" s="586"/>
      <c r="G1094" s="568">
        <v>30000000</v>
      </c>
      <c r="H1094" s="569"/>
      <c r="I1094" s="569"/>
      <c r="J1094" s="570"/>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550" t="s">
        <v>24</v>
      </c>
      <c r="B1097" s="550"/>
      <c r="C1097" s="550"/>
      <c r="D1097" s="550"/>
      <c r="E1097" s="550"/>
      <c r="F1097" s="550"/>
      <c r="G1097" s="550"/>
      <c r="H1097" s="550"/>
      <c r="I1097" s="550"/>
      <c r="J1097" s="240">
        <f>+G1094</f>
        <v>30000000</v>
      </c>
      <c r="K1097" s="241"/>
    </row>
    <row r="1098" spans="1:16" s="53" customFormat="1">
      <c r="A1098" s="167"/>
      <c r="B1098" s="341"/>
      <c r="C1098" s="342"/>
      <c r="D1098" s="342"/>
      <c r="E1098" s="199"/>
      <c r="F1098" s="167"/>
      <c r="G1098" s="343"/>
      <c r="H1098" s="167"/>
      <c r="I1098" s="199"/>
      <c r="J1098" s="167"/>
      <c r="K1098" s="269"/>
    </row>
    <row r="1099" spans="1:16" s="53" customFormat="1" ht="36.75" customHeight="1">
      <c r="A1099" s="563" t="s">
        <v>1698</v>
      </c>
      <c r="B1099" s="563"/>
      <c r="C1099" s="563"/>
      <c r="D1099" s="563"/>
      <c r="E1099" s="563"/>
      <c r="F1099" s="563"/>
      <c r="G1099" s="563"/>
      <c r="H1099" s="563"/>
      <c r="I1099" s="563"/>
      <c r="J1099" s="563"/>
      <c r="K1099" s="346"/>
    </row>
    <row r="1100" spans="1:16" s="53" customFormat="1" ht="21.75" customHeight="1">
      <c r="A1100" s="590" t="s">
        <v>1118</v>
      </c>
      <c r="B1100" s="590"/>
      <c r="C1100" s="590"/>
      <c r="D1100" s="590"/>
      <c r="E1100" s="590"/>
      <c r="F1100" s="590"/>
      <c r="G1100" s="590"/>
      <c r="H1100" s="590"/>
      <c r="I1100" s="590"/>
      <c r="J1100" s="590"/>
      <c r="K1100" s="346"/>
    </row>
    <row r="1101" spans="1:16" s="53" customFormat="1" ht="30.75" customHeight="1">
      <c r="A1101" s="593" t="s">
        <v>1646</v>
      </c>
      <c r="B1101" s="594"/>
      <c r="C1101" s="594"/>
      <c r="D1101" s="595"/>
      <c r="E1101" s="596" t="s">
        <v>1651</v>
      </c>
      <c r="F1101" s="597"/>
      <c r="G1101" s="593" t="s">
        <v>26</v>
      </c>
      <c r="H1101" s="594"/>
      <c r="I1101" s="594"/>
      <c r="J1101" s="595"/>
      <c r="K1101" s="269"/>
    </row>
    <row r="1102" spans="1:16" s="53" customFormat="1" ht="32.25" customHeight="1">
      <c r="A1102" s="598" t="s">
        <v>1647</v>
      </c>
      <c r="B1102" s="599"/>
      <c r="C1102" s="599"/>
      <c r="D1102" s="600"/>
      <c r="E1102" s="601" t="s">
        <v>1644</v>
      </c>
      <c r="F1102" s="595"/>
      <c r="G1102" s="602">
        <v>62715500</v>
      </c>
      <c r="H1102" s="603"/>
      <c r="I1102" s="603"/>
      <c r="J1102" s="604"/>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550" t="s">
        <v>24</v>
      </c>
      <c r="B1105" s="550"/>
      <c r="C1105" s="550"/>
      <c r="D1105" s="550"/>
      <c r="E1105" s="550"/>
      <c r="F1105" s="550"/>
      <c r="G1105" s="550"/>
      <c r="H1105" s="550"/>
      <c r="I1105" s="550"/>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584" t="s">
        <v>1050</v>
      </c>
      <c r="B1107" s="584"/>
      <c r="C1107" s="584"/>
      <c r="D1107" s="584"/>
      <c r="E1107" s="584"/>
      <c r="F1107" s="584"/>
      <c r="G1107" s="584"/>
      <c r="H1107" s="584"/>
      <c r="I1107" s="584"/>
      <c r="J1107" s="584"/>
      <c r="K1107" s="269"/>
    </row>
    <row r="1108" spans="1:11" s="53" customFormat="1" ht="26.25" customHeight="1">
      <c r="A1108" s="416" t="s">
        <v>39</v>
      </c>
      <c r="B1108" s="416"/>
      <c r="C1108" s="416"/>
      <c r="D1108" s="547" t="s">
        <v>40</v>
      </c>
      <c r="E1108" s="548"/>
      <c r="F1108" s="548"/>
      <c r="G1108" s="549"/>
      <c r="H1108" s="547" t="s">
        <v>26</v>
      </c>
      <c r="I1108" s="548"/>
      <c r="J1108" s="549"/>
      <c r="K1108" s="269"/>
    </row>
    <row r="1109" spans="1:11" s="53" customFormat="1" ht="26.25" customHeight="1">
      <c r="A1109" s="572" t="s">
        <v>1647</v>
      </c>
      <c r="B1109" s="573"/>
      <c r="C1109" s="573"/>
      <c r="D1109" s="574" t="s">
        <v>1644</v>
      </c>
      <c r="E1109" s="574"/>
      <c r="F1109" s="574"/>
      <c r="G1109" s="574"/>
      <c r="H1109" s="575">
        <v>24715500</v>
      </c>
      <c r="I1109" s="576"/>
      <c r="J1109" s="577"/>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550" t="s">
        <v>24</v>
      </c>
      <c r="B1112" s="550"/>
      <c r="C1112" s="550"/>
      <c r="D1112" s="550"/>
      <c r="E1112" s="550"/>
      <c r="F1112" s="550"/>
      <c r="G1112" s="550"/>
      <c r="H1112" s="550"/>
      <c r="I1112" s="550"/>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578" t="s">
        <v>1652</v>
      </c>
      <c r="B1115" s="578"/>
      <c r="C1115" s="578"/>
      <c r="D1115" s="578"/>
      <c r="E1115" s="578"/>
      <c r="F1115" s="578"/>
      <c r="G1115" s="578"/>
      <c r="H1115" s="578"/>
      <c r="I1115" s="578"/>
      <c r="J1115" s="578"/>
      <c r="K1115" s="269"/>
    </row>
    <row r="1116" spans="1:11" s="53" customFormat="1" ht="14.25" customHeight="1">
      <c r="A1116" s="517" t="s">
        <v>1631</v>
      </c>
      <c r="B1116" s="517"/>
      <c r="C1116" s="517"/>
      <c r="D1116" s="517"/>
      <c r="E1116" s="517"/>
      <c r="F1116" s="517"/>
      <c r="G1116" s="517"/>
      <c r="H1116" s="517"/>
      <c r="I1116" s="517"/>
      <c r="J1116" s="517"/>
      <c r="K1116" s="269"/>
    </row>
    <row r="1117" spans="1:11" s="53" customFormat="1" ht="14.25" customHeight="1">
      <c r="A1117" s="566" t="s">
        <v>1050</v>
      </c>
      <c r="B1117" s="566"/>
      <c r="C1117" s="566"/>
      <c r="D1117" s="566"/>
      <c r="E1117" s="566"/>
      <c r="F1117" s="566"/>
      <c r="G1117" s="566"/>
      <c r="H1117" s="566"/>
      <c r="I1117" s="566"/>
      <c r="J1117" s="566"/>
      <c r="K1117" s="269"/>
    </row>
    <row r="1118" spans="1:11" s="53" customFormat="1" ht="24.75" customHeight="1">
      <c r="A1118" s="416" t="s">
        <v>39</v>
      </c>
      <c r="B1118" s="416"/>
      <c r="C1118" s="416"/>
      <c r="D1118" s="416" t="s">
        <v>40</v>
      </c>
      <c r="E1118" s="416"/>
      <c r="F1118" s="416"/>
      <c r="G1118" s="416"/>
      <c r="H1118" s="416" t="s">
        <v>26</v>
      </c>
      <c r="I1118" s="416"/>
      <c r="J1118" s="416"/>
      <c r="K1118" s="269"/>
    </row>
    <row r="1119" spans="1:11" s="53" customFormat="1" ht="25.5" customHeight="1">
      <c r="A1119" s="416" t="s">
        <v>1654</v>
      </c>
      <c r="B1119" s="416"/>
      <c r="C1119" s="416"/>
      <c r="D1119" s="557" t="s">
        <v>1652</v>
      </c>
      <c r="E1119" s="558"/>
      <c r="F1119" s="558"/>
      <c r="G1119" s="559"/>
      <c r="H1119" s="581">
        <v>70000000</v>
      </c>
      <c r="I1119" s="582"/>
      <c r="J1119" s="583"/>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550" t="s">
        <v>24</v>
      </c>
      <c r="B1128" s="550"/>
      <c r="C1128" s="550"/>
      <c r="D1128" s="550"/>
      <c r="E1128" s="550"/>
      <c r="F1128" s="550"/>
      <c r="G1128" s="550"/>
      <c r="H1128" s="550"/>
      <c r="I1128" s="550"/>
      <c r="J1128" s="362">
        <f>+H1119</f>
        <v>70000000</v>
      </c>
      <c r="K1128" s="241"/>
    </row>
    <row r="1129" spans="1:11" s="53" customFormat="1" ht="19.5" customHeight="1">
      <c r="A1129" s="580"/>
      <c r="B1129" s="580"/>
      <c r="C1129" s="580"/>
      <c r="D1129" s="580"/>
      <c r="E1129" s="580"/>
      <c r="F1129" s="580"/>
      <c r="G1129" s="580"/>
      <c r="H1129" s="580"/>
      <c r="I1129" s="580"/>
      <c r="J1129" s="580"/>
      <c r="K1129" s="269"/>
    </row>
    <row r="1130" spans="1:11" s="53" customFormat="1" ht="18" customHeight="1">
      <c r="A1130" s="450" t="s">
        <v>1050</v>
      </c>
      <c r="B1130" s="450"/>
      <c r="C1130" s="450"/>
      <c r="D1130" s="450"/>
      <c r="E1130" s="450"/>
      <c r="F1130" s="450"/>
      <c r="G1130" s="450"/>
      <c r="H1130" s="450"/>
      <c r="I1130" s="450"/>
      <c r="J1130" s="450"/>
      <c r="K1130" s="269"/>
    </row>
    <row r="1131" spans="1:11" s="53" customFormat="1" ht="18" customHeight="1">
      <c r="A1131" s="416" t="s">
        <v>39</v>
      </c>
      <c r="B1131" s="416"/>
      <c r="C1131" s="416"/>
      <c r="D1131" s="547" t="s">
        <v>40</v>
      </c>
      <c r="E1131" s="548"/>
      <c r="F1131" s="548"/>
      <c r="G1131" s="549"/>
      <c r="H1131" s="547" t="s">
        <v>26</v>
      </c>
      <c r="I1131" s="548"/>
      <c r="J1131" s="549"/>
      <c r="K1131" s="269"/>
    </row>
    <row r="1132" spans="1:11" s="53" customFormat="1" ht="29.25" customHeight="1">
      <c r="A1132" s="425" t="s">
        <v>1662</v>
      </c>
      <c r="B1132" s="425"/>
      <c r="C1132" s="425"/>
      <c r="D1132" s="542" t="s">
        <v>1663</v>
      </c>
      <c r="E1132" s="542"/>
      <c r="F1132" s="542"/>
      <c r="G1132" s="542"/>
      <c r="H1132" s="571">
        <v>24000000</v>
      </c>
      <c r="I1132" s="571"/>
      <c r="J1132" s="571"/>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550" t="s">
        <v>24</v>
      </c>
      <c r="B1135" s="550"/>
      <c r="C1135" s="550"/>
      <c r="D1135" s="550"/>
      <c r="E1135" s="550"/>
      <c r="F1135" s="550"/>
      <c r="G1135" s="550"/>
      <c r="H1135" s="550"/>
      <c r="I1135" s="550"/>
      <c r="J1135" s="362">
        <f>+H1132</f>
        <v>24000000</v>
      </c>
      <c r="K1135" s="241"/>
    </row>
    <row r="1136" spans="1:11" s="53" customFormat="1" ht="19.5" customHeight="1">
      <c r="A1136" s="580"/>
      <c r="B1136" s="580"/>
      <c r="C1136" s="580"/>
      <c r="D1136" s="580"/>
      <c r="E1136" s="580"/>
      <c r="F1136" s="580"/>
      <c r="G1136" s="580"/>
      <c r="H1136" s="580"/>
      <c r="I1136" s="580"/>
      <c r="J1136" s="580"/>
      <c r="K1136" s="269"/>
    </row>
    <row r="1137" spans="1:11" s="53" customFormat="1" ht="17.25" customHeight="1">
      <c r="A1137" s="579" t="s">
        <v>77</v>
      </c>
      <c r="B1137" s="579"/>
      <c r="C1137" s="579"/>
      <c r="D1137" s="579"/>
      <c r="E1137" s="579"/>
      <c r="F1137" s="579"/>
      <c r="G1137" s="579"/>
      <c r="H1137" s="579"/>
      <c r="I1137" s="579"/>
      <c r="J1137" s="579"/>
      <c r="K1137" s="269"/>
    </row>
    <row r="1138" spans="1:11" s="53" customFormat="1" ht="17.25" customHeight="1">
      <c r="A1138" s="580" t="s">
        <v>911</v>
      </c>
      <c r="B1138" s="580"/>
      <c r="C1138" s="580"/>
      <c r="D1138" s="580"/>
      <c r="E1138" s="580"/>
      <c r="F1138" s="580"/>
      <c r="G1138" s="580"/>
      <c r="H1138" s="580"/>
      <c r="I1138" s="580"/>
      <c r="J1138" s="580"/>
      <c r="K1138" s="269"/>
    </row>
    <row r="1139" spans="1:11" s="53" customFormat="1" ht="17.25" customHeight="1">
      <c r="A1139" s="450" t="s">
        <v>1050</v>
      </c>
      <c r="B1139" s="450"/>
      <c r="C1139" s="450"/>
      <c r="D1139" s="450"/>
      <c r="E1139" s="450"/>
      <c r="F1139" s="450"/>
      <c r="G1139" s="450"/>
      <c r="H1139" s="450"/>
      <c r="I1139" s="450"/>
      <c r="J1139" s="450"/>
      <c r="K1139" s="269"/>
    </row>
    <row r="1140" spans="1:11" s="53" customFormat="1" ht="21" customHeight="1">
      <c r="A1140" s="416" t="s">
        <v>39</v>
      </c>
      <c r="B1140" s="416"/>
      <c r="C1140" s="416"/>
      <c r="D1140" s="547" t="s">
        <v>40</v>
      </c>
      <c r="E1140" s="548"/>
      <c r="F1140" s="548"/>
      <c r="G1140" s="549"/>
      <c r="H1140" s="547" t="s">
        <v>26</v>
      </c>
      <c r="I1140" s="548"/>
      <c r="J1140" s="549"/>
      <c r="K1140" s="269"/>
    </row>
    <row r="1141" spans="1:11" s="53" customFormat="1" ht="36.75" customHeight="1">
      <c r="A1141" s="416" t="s">
        <v>38</v>
      </c>
      <c r="B1141" s="416"/>
      <c r="C1141" s="416"/>
      <c r="D1141" s="417" t="s">
        <v>77</v>
      </c>
      <c r="E1141" s="417"/>
      <c r="F1141" s="417"/>
      <c r="G1141" s="417"/>
      <c r="H1141" s="571">
        <v>19000000</v>
      </c>
      <c r="I1141" s="571"/>
      <c r="J1141" s="571"/>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550" t="s">
        <v>24</v>
      </c>
      <c r="B1144" s="550"/>
      <c r="C1144" s="550"/>
      <c r="D1144" s="550"/>
      <c r="E1144" s="550"/>
      <c r="F1144" s="550"/>
      <c r="G1144" s="550"/>
      <c r="H1144" s="550"/>
      <c r="I1144" s="550"/>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578" t="s">
        <v>274</v>
      </c>
      <c r="B1146" s="578"/>
      <c r="C1146" s="578"/>
      <c r="D1146" s="578"/>
      <c r="E1146" s="578"/>
      <c r="F1146" s="578"/>
      <c r="G1146" s="578"/>
      <c r="H1146" s="578"/>
      <c r="I1146" s="578"/>
      <c r="J1146" s="578"/>
      <c r="K1146" s="269"/>
    </row>
    <row r="1147" spans="1:11" s="53" customFormat="1" ht="14.25" customHeight="1">
      <c r="A1147" s="578" t="s">
        <v>1666</v>
      </c>
      <c r="B1147" s="578"/>
      <c r="C1147" s="578"/>
      <c r="D1147" s="578"/>
      <c r="E1147" s="578"/>
      <c r="F1147" s="578"/>
      <c r="G1147" s="578"/>
      <c r="H1147" s="578"/>
      <c r="I1147" s="578"/>
      <c r="J1147" s="578"/>
      <c r="K1147" s="269"/>
    </row>
    <row r="1148" spans="1:11" s="53" customFormat="1" ht="14.25" customHeight="1">
      <c r="A1148" s="566" t="s">
        <v>1050</v>
      </c>
      <c r="B1148" s="566"/>
      <c r="C1148" s="566"/>
      <c r="D1148" s="566"/>
      <c r="E1148" s="566"/>
      <c r="F1148" s="566"/>
      <c r="G1148" s="566"/>
      <c r="H1148" s="566"/>
      <c r="I1148" s="566"/>
      <c r="J1148" s="566"/>
      <c r="K1148" s="269"/>
    </row>
    <row r="1149" spans="1:11" s="53" customFormat="1" ht="48" customHeight="1">
      <c r="A1149" s="416" t="s">
        <v>39</v>
      </c>
      <c r="B1149" s="416"/>
      <c r="C1149" s="416"/>
      <c r="D1149" s="416" t="s">
        <v>40</v>
      </c>
      <c r="E1149" s="416"/>
      <c r="F1149" s="416"/>
      <c r="G1149" s="416"/>
      <c r="H1149" s="416" t="s">
        <v>26</v>
      </c>
      <c r="I1149" s="416"/>
      <c r="J1149" s="416"/>
      <c r="K1149" s="269"/>
    </row>
    <row r="1150" spans="1:11" s="53" customFormat="1" ht="20.25" customHeight="1">
      <c r="A1150" s="547" t="s">
        <v>1666</v>
      </c>
      <c r="B1150" s="548"/>
      <c r="C1150" s="549"/>
      <c r="D1150" s="557" t="s">
        <v>274</v>
      </c>
      <c r="E1150" s="558"/>
      <c r="F1150" s="558"/>
      <c r="G1150" s="559"/>
      <c r="H1150" s="560">
        <v>4000000</v>
      </c>
      <c r="I1150" s="561"/>
      <c r="J1150" s="562"/>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550" t="s">
        <v>24</v>
      </c>
      <c r="B1153" s="550"/>
      <c r="C1153" s="550"/>
      <c r="D1153" s="550"/>
      <c r="E1153" s="550"/>
      <c r="F1153" s="550"/>
      <c r="G1153" s="550"/>
      <c r="H1153" s="550"/>
      <c r="I1153" s="550"/>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563" t="s">
        <v>1668</v>
      </c>
      <c r="B1155" s="563"/>
      <c r="C1155" s="563"/>
      <c r="D1155" s="563"/>
      <c r="E1155" s="563"/>
      <c r="F1155" s="563"/>
      <c r="G1155" s="563"/>
      <c r="H1155" s="563"/>
      <c r="I1155" s="563"/>
      <c r="J1155" s="563"/>
      <c r="K1155" s="269"/>
    </row>
    <row r="1156" spans="1:11" s="53" customFormat="1" ht="15.75" customHeight="1">
      <c r="A1156" s="564" t="s">
        <v>1662</v>
      </c>
      <c r="B1156" s="564"/>
      <c r="C1156" s="564"/>
      <c r="D1156" s="564"/>
      <c r="E1156" s="564"/>
      <c r="F1156" s="564"/>
      <c r="G1156" s="564"/>
      <c r="H1156" s="564"/>
      <c r="I1156" s="564"/>
      <c r="J1156" s="564"/>
      <c r="K1156" s="269"/>
    </row>
    <row r="1157" spans="1:11" s="53" customFormat="1" ht="15.75" customHeight="1">
      <c r="A1157" s="546" t="s">
        <v>1049</v>
      </c>
      <c r="B1157" s="546"/>
      <c r="C1157" s="546"/>
      <c r="D1157" s="546"/>
      <c r="E1157" s="546"/>
      <c r="F1157" s="546"/>
      <c r="G1157" s="546"/>
      <c r="H1157" s="546"/>
      <c r="I1157" s="546"/>
      <c r="J1157" s="546"/>
      <c r="K1157" s="269"/>
    </row>
    <row r="1158" spans="1:11" s="53" customFormat="1" ht="22.5" customHeight="1">
      <c r="A1158" s="543" t="s">
        <v>39</v>
      </c>
      <c r="B1158" s="544"/>
      <c r="C1158" s="545"/>
      <c r="D1158" s="543" t="s">
        <v>40</v>
      </c>
      <c r="E1158" s="544"/>
      <c r="F1158" s="544"/>
      <c r="G1158" s="545"/>
      <c r="H1158" s="543" t="s">
        <v>26</v>
      </c>
      <c r="I1158" s="544"/>
      <c r="J1158" s="545"/>
      <c r="K1158" s="269"/>
    </row>
    <row r="1159" spans="1:11" s="53" customFormat="1" ht="32.25" customHeight="1">
      <c r="A1159" s="542" t="s">
        <v>1662</v>
      </c>
      <c r="B1159" s="542"/>
      <c r="C1159" s="542"/>
      <c r="D1159" s="543" t="s">
        <v>1663</v>
      </c>
      <c r="E1159" s="544"/>
      <c r="F1159" s="544"/>
      <c r="G1159" s="545"/>
      <c r="H1159" s="554">
        <v>23600000</v>
      </c>
      <c r="I1159" s="555"/>
      <c r="J1159" s="556"/>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550" t="s">
        <v>24</v>
      </c>
      <c r="B1164" s="550"/>
      <c r="C1164" s="550"/>
      <c r="D1164" s="550"/>
      <c r="E1164" s="550"/>
      <c r="F1164" s="550"/>
      <c r="G1164" s="550"/>
      <c r="H1164" s="550"/>
      <c r="I1164" s="550"/>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414" t="s">
        <v>296</v>
      </c>
      <c r="B1166" s="414"/>
      <c r="C1166" s="414"/>
      <c r="D1166" s="414"/>
      <c r="E1166" s="414"/>
      <c r="F1166" s="414"/>
      <c r="G1166" s="414"/>
      <c r="H1166" s="414"/>
      <c r="I1166" s="414"/>
      <c r="J1166" s="414"/>
      <c r="K1166" s="269"/>
    </row>
    <row r="1167" spans="1:11" ht="15" customHeight="1">
      <c r="A1167" s="415" t="s">
        <v>1672</v>
      </c>
      <c r="B1167" s="415"/>
      <c r="C1167" s="415"/>
      <c r="D1167" s="415"/>
      <c r="E1167" s="415"/>
      <c r="F1167" s="415"/>
      <c r="G1167" s="415"/>
      <c r="H1167" s="415"/>
      <c r="I1167" s="415"/>
      <c r="J1167" s="415"/>
      <c r="K1167" s="264"/>
    </row>
    <row r="1168" spans="1:11" ht="15" customHeight="1">
      <c r="A1168" s="565" t="s">
        <v>1049</v>
      </c>
      <c r="B1168" s="565"/>
      <c r="C1168" s="565"/>
      <c r="D1168" s="565"/>
      <c r="E1168" s="565"/>
      <c r="F1168" s="565"/>
      <c r="G1168" s="565"/>
      <c r="H1168" s="565"/>
      <c r="I1168" s="565"/>
      <c r="J1168" s="565"/>
      <c r="K1168" s="264"/>
    </row>
    <row r="1169" spans="1:14">
      <c r="A1169" s="543" t="s">
        <v>39</v>
      </c>
      <c r="B1169" s="544"/>
      <c r="C1169" s="545"/>
      <c r="D1169" s="543" t="s">
        <v>40</v>
      </c>
      <c r="E1169" s="544"/>
      <c r="F1169" s="544"/>
      <c r="G1169" s="545"/>
      <c r="H1169" s="543" t="s">
        <v>26</v>
      </c>
      <c r="I1169" s="544"/>
      <c r="J1169" s="545"/>
      <c r="K1169" s="264"/>
    </row>
    <row r="1170" spans="1:14">
      <c r="A1170" s="542" t="s">
        <v>38</v>
      </c>
      <c r="B1170" s="542"/>
      <c r="C1170" s="542"/>
      <c r="D1170" s="543" t="s">
        <v>1673</v>
      </c>
      <c r="E1170" s="544"/>
      <c r="F1170" s="544"/>
      <c r="G1170" s="545"/>
      <c r="H1170" s="554">
        <v>1658000</v>
      </c>
      <c r="I1170" s="555"/>
      <c r="J1170" s="556"/>
      <c r="K1170" s="264"/>
    </row>
    <row r="1171" spans="1:14" ht="40.5">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550" t="s">
        <v>24</v>
      </c>
      <c r="B1173" s="550"/>
      <c r="C1173" s="550"/>
      <c r="D1173" s="550"/>
      <c r="E1173" s="550"/>
      <c r="F1173" s="550"/>
      <c r="G1173" s="550"/>
      <c r="H1173" s="550"/>
      <c r="I1173" s="550"/>
      <c r="J1173" s="362">
        <f>+H1170</f>
        <v>1658000</v>
      </c>
      <c r="K1173" s="241"/>
    </row>
    <row r="1174" spans="1:14" ht="15.75" thickBot="1">
      <c r="A1174" s="40"/>
      <c r="B1174" s="41"/>
      <c r="C1174" s="40"/>
      <c r="D1174" s="41"/>
      <c r="E1174" s="41"/>
      <c r="F1174" s="41"/>
      <c r="G1174" s="41"/>
      <c r="H1174" s="41"/>
      <c r="I1174" s="40"/>
      <c r="J1174" s="361"/>
      <c r="K1174" s="264"/>
    </row>
    <row r="1175" spans="1:14" ht="22.5" customHeight="1" thickBot="1">
      <c r="A1175" s="656" t="s">
        <v>1676</v>
      </c>
      <c r="B1175" s="657"/>
      <c r="C1175" s="657"/>
      <c r="D1175" s="657"/>
      <c r="E1175" s="657"/>
      <c r="F1175" s="657"/>
      <c r="G1175" s="657"/>
      <c r="H1175" s="657"/>
      <c r="I1175" s="658"/>
      <c r="J1175" s="364">
        <f>+J1009+J1018+J1028+J1040+J1053+J1063+J1072+J1081+J1090+J1097+J1105+J1112+J1128+J1135+J1144+J1153+J1164+J1173</f>
        <v>455613003</v>
      </c>
    </row>
    <row r="1176" spans="1:14" ht="15.75" thickBot="1">
      <c r="A1176" s="93"/>
      <c r="B1176" s="94"/>
      <c r="C1176" s="119"/>
      <c r="D1176" s="94"/>
      <c r="E1176" s="94"/>
      <c r="F1176" s="94"/>
      <c r="G1176" s="94"/>
      <c r="H1176" s="94"/>
      <c r="I1176" s="123"/>
      <c r="J1176" s="123"/>
    </row>
    <row r="1177" spans="1:14" ht="21.75" customHeight="1" thickBot="1">
      <c r="A1177" s="551" t="s">
        <v>1675</v>
      </c>
      <c r="B1177" s="552"/>
      <c r="C1177" s="552"/>
      <c r="D1177" s="552"/>
      <c r="E1177" s="552"/>
      <c r="F1177" s="552"/>
      <c r="G1177" s="552"/>
      <c r="H1177" s="552"/>
      <c r="I1177" s="553"/>
      <c r="J1177" s="363">
        <f>+J403+J954+J997+J1175</f>
        <v>640844149</v>
      </c>
    </row>
    <row r="1178" spans="1:14">
      <c r="A1178" s="93"/>
      <c r="B1178" s="94"/>
      <c r="C1178" s="119"/>
      <c r="D1178" s="94"/>
      <c r="E1178" s="94"/>
      <c r="F1178" s="94"/>
      <c r="G1178" s="94"/>
      <c r="H1178" s="94"/>
      <c r="I1178" s="123"/>
      <c r="J1178" s="123"/>
    </row>
    <row r="1179" spans="1:14" ht="16.5">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c r="A1182" s="253" t="s">
        <v>1011</v>
      </c>
      <c r="B1182" s="254"/>
      <c r="C1182" s="254"/>
      <c r="D1182" s="254"/>
      <c r="E1182" s="254"/>
      <c r="F1182" s="254"/>
      <c r="G1182" s="254"/>
      <c r="H1182" s="254"/>
      <c r="I1182" s="255"/>
      <c r="J1182" s="255"/>
      <c r="K1182" s="255"/>
    </row>
    <row r="1183" spans="1:14" s="57" customFormat="1">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690" t="s">
        <v>1013</v>
      </c>
      <c r="B1185" s="690"/>
      <c r="C1185" s="690"/>
      <c r="D1185" s="690"/>
      <c r="E1185" s="690"/>
      <c r="F1185" s="690"/>
      <c r="G1185" s="690"/>
      <c r="H1185" s="690"/>
      <c r="I1185" s="690"/>
      <c r="J1185" s="690"/>
      <c r="K1185" s="254"/>
    </row>
    <row r="1186" spans="1:11" s="57" customFormat="1">
      <c r="A1186" s="695" t="s">
        <v>1014</v>
      </c>
      <c r="B1186" s="695"/>
      <c r="C1186" s="695"/>
      <c r="D1186" s="695"/>
      <c r="E1186" s="695"/>
      <c r="F1186" s="695"/>
      <c r="G1186" s="695"/>
      <c r="H1186" s="695"/>
      <c r="I1186" s="695"/>
      <c r="J1186" s="695"/>
      <c r="K1186" s="257"/>
    </row>
    <row r="1187" spans="1:11" s="259" customFormat="1">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c r="A1189" s="696" t="s">
        <v>1015</v>
      </c>
      <c r="B1189" s="696"/>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690" t="s">
        <v>1016</v>
      </c>
      <c r="B1191" s="690"/>
      <c r="C1191" s="690"/>
      <c r="D1191" s="690"/>
      <c r="E1191" s="690"/>
      <c r="F1191" s="690"/>
      <c r="G1191" s="690"/>
      <c r="H1191" s="690"/>
      <c r="I1191" s="690"/>
      <c r="J1191" s="690"/>
      <c r="K1191" s="254"/>
    </row>
    <row r="1192" spans="1:11" s="259" customFormat="1" ht="15" customHeight="1">
      <c r="A1192" s="695" t="s">
        <v>1017</v>
      </c>
      <c r="B1192" s="695"/>
      <c r="C1192" s="695"/>
      <c r="D1192" s="695"/>
      <c r="E1192" s="695"/>
      <c r="F1192" s="695"/>
      <c r="G1192" s="695"/>
      <c r="H1192" s="695"/>
      <c r="I1192" s="695"/>
      <c r="J1192" s="695"/>
      <c r="K1192" s="254"/>
    </row>
    <row r="1193" spans="1:11" s="259" customFormat="1">
      <c r="A1193" s="696"/>
      <c r="B1193" s="696"/>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 ref="A967:J967"/>
    <mergeCell ref="A968:J968"/>
    <mergeCell ref="A969:J969"/>
    <mergeCell ref="A970:C970"/>
    <mergeCell ref="D970:G970"/>
    <mergeCell ref="H970:J970"/>
    <mergeCell ref="A971:C971"/>
    <mergeCell ref="D971:G971"/>
    <mergeCell ref="H971:J971"/>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05:C905"/>
    <mergeCell ref="D905:G905"/>
    <mergeCell ref="H905:J905"/>
    <mergeCell ref="A902:I902"/>
    <mergeCell ref="A915:J915"/>
    <mergeCell ref="A913:I913"/>
    <mergeCell ref="A916:J916"/>
    <mergeCell ref="A917:J917"/>
    <mergeCell ref="A918:C918"/>
    <mergeCell ref="D918:G918"/>
    <mergeCell ref="H918:J918"/>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A125:B125"/>
    <mergeCell ref="C125:D125"/>
    <mergeCell ref="E125:G125"/>
    <mergeCell ref="I125:J125"/>
    <mergeCell ref="A126:B126"/>
    <mergeCell ref="C126:D126"/>
    <mergeCell ref="E126:G126"/>
    <mergeCell ref="I126:J126"/>
    <mergeCell ref="A127:B127"/>
    <mergeCell ref="C127:D127"/>
    <mergeCell ref="E127:G127"/>
    <mergeCell ref="I127:J127"/>
    <mergeCell ref="E122:G122"/>
    <mergeCell ref="I122:J122"/>
    <mergeCell ref="A123:B123"/>
    <mergeCell ref="C123:D123"/>
    <mergeCell ref="E123:G123"/>
    <mergeCell ref="I123:J123"/>
    <mergeCell ref="A124:B124"/>
    <mergeCell ref="C124:D124"/>
    <mergeCell ref="E124:G124"/>
    <mergeCell ref="I124:J124"/>
    <mergeCell ref="A117:B117"/>
    <mergeCell ref="C117:D117"/>
    <mergeCell ref="E117:G117"/>
    <mergeCell ref="I117:J117"/>
    <mergeCell ref="A118:B118"/>
    <mergeCell ref="C118:D118"/>
    <mergeCell ref="E118:G118"/>
    <mergeCell ref="I118:J118"/>
    <mergeCell ref="A119:B119"/>
    <mergeCell ref="C119:D119"/>
    <mergeCell ref="E119:G119"/>
    <mergeCell ref="I119:J119"/>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227:C227"/>
    <mergeCell ref="D227:G227"/>
    <mergeCell ref="H227:J227"/>
    <mergeCell ref="A236:C236"/>
    <mergeCell ref="D236:G236"/>
    <mergeCell ref="H236:J236"/>
    <mergeCell ref="A241:J241"/>
    <mergeCell ref="A243:C243"/>
    <mergeCell ref="D243:G243"/>
    <mergeCell ref="H243:J243"/>
    <mergeCell ref="A233:J233"/>
    <mergeCell ref="A244:C244"/>
    <mergeCell ref="D244:G244"/>
    <mergeCell ref="H244:J244"/>
    <mergeCell ref="A247:J247"/>
    <mergeCell ref="A237:C237"/>
    <mergeCell ref="D237:G237"/>
    <mergeCell ref="H237:J237"/>
    <mergeCell ref="A242:J242"/>
    <mergeCell ref="A234:J234"/>
    <mergeCell ref="A235:J235"/>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A213:C213"/>
    <mergeCell ref="D213:G213"/>
    <mergeCell ref="H213:J213"/>
    <mergeCell ref="A218:J218"/>
    <mergeCell ref="A216:I216"/>
    <mergeCell ref="A219:J219"/>
    <mergeCell ref="A220:J220"/>
    <mergeCell ref="A221:C221"/>
    <mergeCell ref="D221:G221"/>
    <mergeCell ref="H221:J221"/>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099:J1099"/>
    <mergeCell ref="A1100:J1100"/>
    <mergeCell ref="A1101:D1101"/>
    <mergeCell ref="E1101:F1101"/>
    <mergeCell ref="G1101:J1101"/>
    <mergeCell ref="A1102:D1102"/>
    <mergeCell ref="E1102:F1102"/>
    <mergeCell ref="G1102:J1102"/>
    <mergeCell ref="A1105:I1105"/>
    <mergeCell ref="A1085:J1085"/>
    <mergeCell ref="A1086:D1086"/>
    <mergeCell ref="E1086:F1086"/>
    <mergeCell ref="G1086:J1086"/>
    <mergeCell ref="A1087:D1087"/>
    <mergeCell ref="E1087:F1087"/>
    <mergeCell ref="G1087:J1087"/>
    <mergeCell ref="A1092:J1092"/>
    <mergeCell ref="A1093:D1093"/>
    <mergeCell ref="E1093:F1093"/>
    <mergeCell ref="G1093:J1093"/>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1"/>
  <sheetViews>
    <sheetView tabSelected="1" zoomScale="70" zoomScaleNormal="70" zoomScaleSheetLayoutView="70" zoomScalePageLayoutView="55" workbookViewId="0">
      <selection activeCell="B10" sqref="B10:J10"/>
    </sheetView>
  </sheetViews>
  <sheetFormatPr baseColWidth="10" defaultColWidth="10.7109375" defaultRowHeight="12.75"/>
  <cols>
    <col min="1" max="1" width="3.28515625" style="90" customWidth="1"/>
    <col min="2" max="2" width="8.140625" style="90" customWidth="1"/>
    <col min="3" max="3" width="18.140625" style="90" customWidth="1"/>
    <col min="4" max="4" width="35" style="90" customWidth="1"/>
    <col min="5" max="5" width="24.42578125" style="389" customWidth="1"/>
    <col min="6" max="6" width="16" style="90" customWidth="1"/>
    <col min="7" max="7" width="21.28515625" style="390" customWidth="1"/>
    <col min="8" max="8" width="18.7109375" style="90" customWidth="1"/>
    <col min="9" max="9" width="10.7109375" style="90" customWidth="1"/>
    <col min="10" max="10" width="12.7109375" style="90" customWidth="1"/>
    <col min="11" max="11" width="6.28515625" style="90" customWidth="1"/>
    <col min="12" max="12" width="54.5703125" style="90" customWidth="1"/>
    <col min="13" max="16384" width="10.7109375" style="90"/>
  </cols>
  <sheetData>
    <row r="1" spans="1:14">
      <c r="A1" s="399"/>
      <c r="B1" s="734" t="s">
        <v>0</v>
      </c>
      <c r="C1" s="734"/>
      <c r="D1" s="734"/>
      <c r="E1" s="734"/>
      <c r="F1" s="734"/>
      <c r="G1" s="734"/>
      <c r="H1" s="734"/>
      <c r="I1" s="734"/>
      <c r="J1" s="734"/>
      <c r="K1" s="400"/>
    </row>
    <row r="2" spans="1:14">
      <c r="A2" s="382"/>
      <c r="B2" s="738" t="s">
        <v>1</v>
      </c>
      <c r="C2" s="738"/>
      <c r="D2" s="738"/>
      <c r="E2" s="738"/>
      <c r="F2" s="738"/>
      <c r="G2" s="738"/>
      <c r="H2" s="738"/>
      <c r="I2" s="738"/>
      <c r="J2" s="738"/>
      <c r="K2" s="383"/>
    </row>
    <row r="3" spans="1:14" ht="27.75" customHeight="1">
      <c r="A3" s="382"/>
      <c r="B3" s="738"/>
      <c r="C3" s="738"/>
      <c r="D3" s="738"/>
      <c r="E3" s="738"/>
      <c r="F3" s="738"/>
      <c r="G3" s="738"/>
      <c r="H3" s="738"/>
      <c r="I3" s="738"/>
      <c r="J3" s="738"/>
      <c r="K3" s="383"/>
    </row>
    <row r="4" spans="1:14" ht="31.5" customHeight="1">
      <c r="A4" s="382"/>
      <c r="B4" s="738"/>
      <c r="C4" s="738"/>
      <c r="D4" s="738"/>
      <c r="E4" s="738"/>
      <c r="F4" s="738"/>
      <c r="G4" s="738"/>
      <c r="H4" s="738"/>
      <c r="I4" s="738"/>
      <c r="J4" s="738"/>
      <c r="K4" s="383"/>
    </row>
    <row r="5" spans="1:14" ht="15.75" customHeight="1">
      <c r="A5" s="382"/>
      <c r="B5" s="738" t="s">
        <v>1731</v>
      </c>
      <c r="C5" s="738"/>
      <c r="D5" s="738"/>
      <c r="E5" s="738"/>
      <c r="F5" s="738"/>
      <c r="G5" s="738"/>
      <c r="H5" s="738"/>
      <c r="I5" s="738"/>
      <c r="J5" s="738"/>
      <c r="K5" s="383"/>
    </row>
    <row r="6" spans="1:14" ht="15.75" customHeight="1">
      <c r="A6" s="382"/>
      <c r="B6" s="739"/>
      <c r="C6" s="739"/>
      <c r="D6" s="739"/>
      <c r="E6" s="739"/>
      <c r="F6" s="739"/>
      <c r="G6" s="739"/>
      <c r="H6" s="739"/>
      <c r="I6" s="739"/>
      <c r="J6" s="739"/>
      <c r="K6" s="383"/>
    </row>
    <row r="7" spans="1:14">
      <c r="A7" s="382"/>
      <c r="B7" s="401"/>
      <c r="C7" s="401"/>
      <c r="D7" s="401"/>
      <c r="E7" s="401"/>
      <c r="F7" s="401"/>
      <c r="G7" s="401"/>
      <c r="H7" s="401"/>
      <c r="I7" s="401"/>
      <c r="J7" s="401"/>
      <c r="K7" s="383"/>
    </row>
    <row r="8" spans="1:14">
      <c r="A8" s="382"/>
      <c r="B8" s="739"/>
      <c r="C8" s="739"/>
      <c r="D8" s="739"/>
      <c r="E8" s="739"/>
      <c r="F8" s="739"/>
      <c r="G8" s="739"/>
      <c r="H8" s="739"/>
      <c r="I8" s="739"/>
      <c r="J8" s="739"/>
      <c r="K8" s="383"/>
    </row>
    <row r="9" spans="1:14">
      <c r="A9" s="382"/>
      <c r="B9" s="402"/>
      <c r="C9" s="402"/>
      <c r="D9" s="402"/>
      <c r="E9" s="403"/>
      <c r="F9" s="402"/>
      <c r="G9" s="403"/>
      <c r="H9" s="402"/>
      <c r="I9" s="402"/>
      <c r="K9" s="383"/>
    </row>
    <row r="10" spans="1:14" ht="60.75" customHeight="1">
      <c r="A10" s="382"/>
      <c r="B10" s="737" t="s">
        <v>3233</v>
      </c>
      <c r="C10" s="737"/>
      <c r="D10" s="737"/>
      <c r="E10" s="737"/>
      <c r="F10" s="737"/>
      <c r="G10" s="737"/>
      <c r="H10" s="737"/>
      <c r="I10" s="737"/>
      <c r="J10" s="737"/>
      <c r="K10" s="383"/>
    </row>
    <row r="11" spans="1:14" ht="15.75" customHeight="1">
      <c r="A11" s="382"/>
      <c r="B11" s="508"/>
      <c r="C11" s="508"/>
      <c r="D11" s="508"/>
      <c r="E11" s="508"/>
      <c r="F11" s="508"/>
      <c r="G11" s="508"/>
      <c r="H11" s="508"/>
      <c r="I11" s="508"/>
      <c r="J11" s="508"/>
      <c r="K11" s="383"/>
    </row>
    <row r="12" spans="1:14" ht="21" customHeight="1">
      <c r="A12" s="382"/>
      <c r="B12" s="732" t="s">
        <v>1730</v>
      </c>
      <c r="C12" s="733"/>
      <c r="D12" s="733"/>
      <c r="E12" s="733"/>
      <c r="F12" s="733"/>
      <c r="G12" s="733"/>
      <c r="H12" s="733"/>
      <c r="I12" s="733"/>
      <c r="J12" s="733"/>
      <c r="K12" s="383"/>
    </row>
    <row r="13" spans="1:14" ht="18.600000000000001" customHeight="1">
      <c r="A13" s="382"/>
      <c r="B13" s="381"/>
      <c r="C13" s="381"/>
      <c r="D13" s="381"/>
      <c r="E13" s="384"/>
      <c r="F13" s="381"/>
      <c r="G13" s="385"/>
      <c r="H13" s="381"/>
      <c r="I13" s="381"/>
      <c r="J13" s="381"/>
      <c r="K13" s="383"/>
    </row>
    <row r="14" spans="1:14" ht="27" customHeight="1">
      <c r="B14" s="404"/>
      <c r="C14" s="735" t="s">
        <v>1715</v>
      </c>
      <c r="D14" s="736"/>
      <c r="E14" s="736"/>
      <c r="F14" s="736"/>
      <c r="G14" s="736"/>
      <c r="H14" s="736"/>
      <c r="I14" s="736"/>
      <c r="J14" s="736"/>
    </row>
    <row r="15" spans="1:14" s="405" customFormat="1" ht="39" customHeight="1">
      <c r="B15" s="387" t="s">
        <v>1703</v>
      </c>
      <c r="C15" s="387" t="s">
        <v>32</v>
      </c>
      <c r="D15" s="387" t="s">
        <v>1704</v>
      </c>
      <c r="E15" s="387" t="s">
        <v>1705</v>
      </c>
      <c r="F15" s="387" t="s">
        <v>1706</v>
      </c>
      <c r="G15" s="387" t="s">
        <v>1729</v>
      </c>
      <c r="H15" s="387" t="s">
        <v>1710</v>
      </c>
      <c r="I15" s="387" t="s">
        <v>1707</v>
      </c>
      <c r="J15" s="388" t="s">
        <v>1708</v>
      </c>
    </row>
    <row r="16" spans="1:14" s="339" customFormat="1" ht="27" customHeight="1">
      <c r="B16" s="87">
        <v>1</v>
      </c>
      <c r="C16" s="87" t="s">
        <v>1732</v>
      </c>
      <c r="D16" s="391" t="s">
        <v>1719</v>
      </c>
      <c r="E16" s="408" t="s">
        <v>1851</v>
      </c>
      <c r="F16" s="408" t="s">
        <v>2514</v>
      </c>
      <c r="G16" s="392" t="s">
        <v>3151</v>
      </c>
      <c r="H16" s="393" t="s">
        <v>3155</v>
      </c>
      <c r="I16" s="87">
        <v>1</v>
      </c>
      <c r="J16" s="107">
        <v>8</v>
      </c>
      <c r="K16" s="386"/>
      <c r="L16" s="386"/>
      <c r="M16" s="386"/>
      <c r="N16" s="386"/>
    </row>
    <row r="17" spans="2:14" s="339" customFormat="1" ht="27" customHeight="1">
      <c r="B17" s="87">
        <v>2</v>
      </c>
      <c r="C17" s="87" t="s">
        <v>1732</v>
      </c>
      <c r="D17" s="391" t="s">
        <v>1719</v>
      </c>
      <c r="E17" s="408" t="s">
        <v>1852</v>
      </c>
      <c r="F17" s="408" t="s">
        <v>2515</v>
      </c>
      <c r="G17" s="392" t="s">
        <v>3151</v>
      </c>
      <c r="H17" s="393" t="s">
        <v>3156</v>
      </c>
      <c r="I17" s="87">
        <v>1</v>
      </c>
      <c r="J17" s="107">
        <v>8</v>
      </c>
      <c r="K17" s="386"/>
      <c r="L17" s="386"/>
      <c r="M17" s="386"/>
      <c r="N17" s="386"/>
    </row>
    <row r="18" spans="2:14" s="339" customFormat="1" ht="27" customHeight="1">
      <c r="B18" s="87">
        <v>3</v>
      </c>
      <c r="C18" s="87" t="s">
        <v>1732</v>
      </c>
      <c r="D18" s="391" t="s">
        <v>1719</v>
      </c>
      <c r="E18" s="408" t="s">
        <v>1853</v>
      </c>
      <c r="F18" s="408" t="s">
        <v>2516</v>
      </c>
      <c r="G18" s="392" t="s">
        <v>3151</v>
      </c>
      <c r="H18" s="393" t="s">
        <v>3157</v>
      </c>
      <c r="I18" s="87">
        <v>1</v>
      </c>
      <c r="J18" s="107">
        <v>8</v>
      </c>
      <c r="K18" s="386"/>
      <c r="L18" s="386"/>
      <c r="M18" s="386"/>
      <c r="N18" s="386"/>
    </row>
    <row r="19" spans="2:14" s="339" customFormat="1" ht="27" customHeight="1">
      <c r="B19" s="87">
        <v>4</v>
      </c>
      <c r="C19" s="87" t="s">
        <v>1732</v>
      </c>
      <c r="D19" s="391" t="s">
        <v>1719</v>
      </c>
      <c r="E19" s="408" t="s">
        <v>1854</v>
      </c>
      <c r="F19" s="408" t="s">
        <v>2517</v>
      </c>
      <c r="G19" s="392" t="s">
        <v>3151</v>
      </c>
      <c r="H19" s="393" t="s">
        <v>3158</v>
      </c>
      <c r="I19" s="87">
        <v>1</v>
      </c>
      <c r="J19" s="107">
        <v>8</v>
      </c>
      <c r="K19" s="386"/>
      <c r="L19" s="386"/>
      <c r="M19" s="386"/>
      <c r="N19" s="386"/>
    </row>
    <row r="20" spans="2:14" s="339" customFormat="1" ht="27" customHeight="1">
      <c r="B20" s="87">
        <v>5</v>
      </c>
      <c r="C20" s="87" t="s">
        <v>1732</v>
      </c>
      <c r="D20" s="391" t="s">
        <v>1719</v>
      </c>
      <c r="E20" s="408" t="s">
        <v>1855</v>
      </c>
      <c r="F20" s="408" t="s">
        <v>2518</v>
      </c>
      <c r="G20" s="392" t="s">
        <v>3151</v>
      </c>
      <c r="H20" s="393" t="s">
        <v>3158</v>
      </c>
      <c r="I20" s="87">
        <v>1</v>
      </c>
      <c r="J20" s="107">
        <v>8</v>
      </c>
      <c r="K20" s="386"/>
      <c r="L20" s="386"/>
      <c r="M20" s="386"/>
      <c r="N20" s="386"/>
    </row>
    <row r="21" spans="2:14" s="339" customFormat="1" ht="27" customHeight="1">
      <c r="B21" s="87">
        <v>6</v>
      </c>
      <c r="C21" s="87" t="s">
        <v>1732</v>
      </c>
      <c r="D21" s="391" t="s">
        <v>1719</v>
      </c>
      <c r="E21" s="408" t="s">
        <v>1856</v>
      </c>
      <c r="F21" s="408" t="s">
        <v>2519</v>
      </c>
      <c r="G21" s="392" t="s">
        <v>3151</v>
      </c>
      <c r="H21" s="393" t="s">
        <v>3158</v>
      </c>
      <c r="I21" s="87">
        <v>1</v>
      </c>
      <c r="J21" s="107">
        <v>8</v>
      </c>
      <c r="K21" s="386"/>
      <c r="L21" s="386"/>
      <c r="M21" s="386"/>
      <c r="N21" s="386"/>
    </row>
    <row r="22" spans="2:14" s="339" customFormat="1" ht="27" customHeight="1">
      <c r="B22" s="87">
        <v>7</v>
      </c>
      <c r="C22" s="87" t="s">
        <v>1732</v>
      </c>
      <c r="D22" s="391" t="s">
        <v>1719</v>
      </c>
      <c r="E22" s="408" t="s">
        <v>1857</v>
      </c>
      <c r="F22" s="408" t="s">
        <v>2520</v>
      </c>
      <c r="G22" s="392" t="s">
        <v>3151</v>
      </c>
      <c r="H22" s="393" t="s">
        <v>3158</v>
      </c>
      <c r="I22" s="87">
        <v>1</v>
      </c>
      <c r="J22" s="107">
        <v>8</v>
      </c>
      <c r="K22" s="386"/>
      <c r="L22" s="386"/>
      <c r="M22" s="386"/>
      <c r="N22" s="386"/>
    </row>
    <row r="23" spans="2:14" s="339" customFormat="1" ht="27" customHeight="1">
      <c r="B23" s="87">
        <v>8</v>
      </c>
      <c r="C23" s="87" t="s">
        <v>1732</v>
      </c>
      <c r="D23" s="391" t="s">
        <v>1719</v>
      </c>
      <c r="E23" s="408" t="s">
        <v>1858</v>
      </c>
      <c r="F23" s="408" t="s">
        <v>2521</v>
      </c>
      <c r="G23" s="392" t="s">
        <v>3151</v>
      </c>
      <c r="H23" s="393" t="s">
        <v>3158</v>
      </c>
      <c r="I23" s="87">
        <v>1</v>
      </c>
      <c r="J23" s="107">
        <v>8</v>
      </c>
      <c r="K23" s="386"/>
      <c r="L23" s="386"/>
      <c r="M23" s="386"/>
      <c r="N23" s="386"/>
    </row>
    <row r="24" spans="2:14" s="339" customFormat="1" ht="27" customHeight="1">
      <c r="B24" s="87">
        <v>9</v>
      </c>
      <c r="C24" s="87" t="s">
        <v>1732</v>
      </c>
      <c r="D24" s="391" t="s">
        <v>1719</v>
      </c>
      <c r="E24" s="408" t="s">
        <v>1859</v>
      </c>
      <c r="F24" s="408" t="s">
        <v>2522</v>
      </c>
      <c r="G24" s="392" t="s">
        <v>3151</v>
      </c>
      <c r="H24" s="393" t="s">
        <v>3158</v>
      </c>
      <c r="I24" s="87">
        <v>1</v>
      </c>
      <c r="J24" s="107">
        <v>8</v>
      </c>
      <c r="K24" s="386"/>
      <c r="L24" s="386"/>
      <c r="M24" s="386"/>
      <c r="N24" s="386"/>
    </row>
    <row r="25" spans="2:14" s="339" customFormat="1" ht="27" customHeight="1">
      <c r="B25" s="87">
        <v>10</v>
      </c>
      <c r="C25" s="87" t="s">
        <v>1732</v>
      </c>
      <c r="D25" s="391" t="s">
        <v>1719</v>
      </c>
      <c r="E25" s="408" t="s">
        <v>1860</v>
      </c>
      <c r="F25" s="408" t="s">
        <v>2523</v>
      </c>
      <c r="G25" s="392" t="s">
        <v>3151</v>
      </c>
      <c r="H25" s="393" t="s">
        <v>3158</v>
      </c>
      <c r="I25" s="87">
        <v>1</v>
      </c>
      <c r="J25" s="107">
        <v>8</v>
      </c>
      <c r="K25" s="386"/>
      <c r="L25" s="386"/>
      <c r="M25" s="386"/>
      <c r="N25" s="386"/>
    </row>
    <row r="26" spans="2:14" s="339" customFormat="1" ht="27" customHeight="1">
      <c r="B26" s="87">
        <v>11</v>
      </c>
      <c r="C26" s="87" t="s">
        <v>1732</v>
      </c>
      <c r="D26" s="391" t="s">
        <v>1719</v>
      </c>
      <c r="E26" s="408" t="s">
        <v>1861</v>
      </c>
      <c r="F26" s="408" t="s">
        <v>2524</v>
      </c>
      <c r="G26" s="392" t="s">
        <v>3151</v>
      </c>
      <c r="H26" s="393" t="s">
        <v>3158</v>
      </c>
      <c r="I26" s="87">
        <v>1</v>
      </c>
      <c r="J26" s="107">
        <v>8</v>
      </c>
      <c r="K26" s="386"/>
      <c r="L26" s="386"/>
      <c r="M26" s="386"/>
      <c r="N26" s="386"/>
    </row>
    <row r="27" spans="2:14" s="339" customFormat="1" ht="27" customHeight="1">
      <c r="B27" s="87">
        <v>12</v>
      </c>
      <c r="C27" s="87" t="s">
        <v>1732</v>
      </c>
      <c r="D27" s="391" t="s">
        <v>1719</v>
      </c>
      <c r="E27" s="408" t="s">
        <v>1862</v>
      </c>
      <c r="F27" s="408" t="s">
        <v>2525</v>
      </c>
      <c r="G27" s="392" t="s">
        <v>3151</v>
      </c>
      <c r="H27" s="393" t="s">
        <v>3155</v>
      </c>
      <c r="I27" s="87">
        <v>1</v>
      </c>
      <c r="J27" s="107">
        <v>8</v>
      </c>
      <c r="K27" s="386"/>
      <c r="L27" s="386"/>
      <c r="M27" s="386"/>
      <c r="N27" s="386"/>
    </row>
    <row r="28" spans="2:14" s="339" customFormat="1" ht="27" customHeight="1">
      <c r="B28" s="87">
        <v>13</v>
      </c>
      <c r="C28" s="87" t="s">
        <v>1732</v>
      </c>
      <c r="D28" s="391" t="s">
        <v>1719</v>
      </c>
      <c r="E28" s="408" t="s">
        <v>1863</v>
      </c>
      <c r="F28" s="408" t="s">
        <v>2526</v>
      </c>
      <c r="G28" s="392" t="s">
        <v>3151</v>
      </c>
      <c r="H28" s="393" t="s">
        <v>3155</v>
      </c>
      <c r="I28" s="87">
        <v>1</v>
      </c>
      <c r="J28" s="107">
        <v>8</v>
      </c>
      <c r="K28" s="386"/>
      <c r="L28" s="386"/>
      <c r="M28" s="386"/>
      <c r="N28" s="386"/>
    </row>
    <row r="29" spans="2:14" s="339" customFormat="1" ht="27" customHeight="1">
      <c r="B29" s="87">
        <v>14</v>
      </c>
      <c r="C29" s="87" t="s">
        <v>1732</v>
      </c>
      <c r="D29" s="391" t="s">
        <v>1719</v>
      </c>
      <c r="E29" s="408" t="s">
        <v>1864</v>
      </c>
      <c r="F29" s="408" t="s">
        <v>2527</v>
      </c>
      <c r="G29" s="392" t="s">
        <v>3151</v>
      </c>
      <c r="H29" s="393" t="s">
        <v>3155</v>
      </c>
      <c r="I29" s="87">
        <v>1</v>
      </c>
      <c r="J29" s="107">
        <v>8</v>
      </c>
      <c r="K29" s="386"/>
      <c r="L29" s="386"/>
      <c r="M29" s="386"/>
      <c r="N29" s="386"/>
    </row>
    <row r="30" spans="2:14" s="339" customFormat="1" ht="27" customHeight="1">
      <c r="B30" s="87">
        <v>15</v>
      </c>
      <c r="C30" s="87" t="s">
        <v>1732</v>
      </c>
      <c r="D30" s="391" t="s">
        <v>1719</v>
      </c>
      <c r="E30" s="408" t="s">
        <v>1865</v>
      </c>
      <c r="F30" s="408" t="s">
        <v>2528</v>
      </c>
      <c r="G30" s="392" t="s">
        <v>3151</v>
      </c>
      <c r="H30" s="393" t="s">
        <v>3155</v>
      </c>
      <c r="I30" s="87">
        <v>1</v>
      </c>
      <c r="J30" s="107">
        <v>8</v>
      </c>
      <c r="K30" s="386"/>
      <c r="L30" s="386"/>
      <c r="M30" s="386"/>
      <c r="N30" s="386"/>
    </row>
    <row r="31" spans="2:14" s="339" customFormat="1" ht="27" customHeight="1">
      <c r="B31" s="87">
        <v>16</v>
      </c>
      <c r="C31" s="87" t="s">
        <v>1732</v>
      </c>
      <c r="D31" s="391" t="s">
        <v>1719</v>
      </c>
      <c r="E31" s="408" t="s">
        <v>1866</v>
      </c>
      <c r="F31" s="408" t="s">
        <v>2529</v>
      </c>
      <c r="G31" s="392" t="s">
        <v>3151</v>
      </c>
      <c r="H31" s="393" t="s">
        <v>3155</v>
      </c>
      <c r="I31" s="87">
        <v>1</v>
      </c>
      <c r="J31" s="107">
        <v>8</v>
      </c>
      <c r="K31" s="386"/>
      <c r="L31" s="386"/>
      <c r="M31" s="386"/>
      <c r="N31" s="386"/>
    </row>
    <row r="32" spans="2:14" s="339" customFormat="1" ht="27" customHeight="1">
      <c r="B32" s="87">
        <v>17</v>
      </c>
      <c r="C32" s="87" t="s">
        <v>1732</v>
      </c>
      <c r="D32" s="391" t="s">
        <v>1719</v>
      </c>
      <c r="E32" s="408" t="s">
        <v>1867</v>
      </c>
      <c r="F32" s="408" t="s">
        <v>2530</v>
      </c>
      <c r="G32" s="392" t="s">
        <v>3151</v>
      </c>
      <c r="H32" s="393" t="s">
        <v>3155</v>
      </c>
      <c r="I32" s="87">
        <v>1</v>
      </c>
      <c r="J32" s="107">
        <v>8</v>
      </c>
      <c r="K32" s="386"/>
      <c r="L32" s="386"/>
      <c r="M32" s="386"/>
      <c r="N32" s="386"/>
    </row>
    <row r="33" spans="2:14" s="339" customFormat="1" ht="27" customHeight="1">
      <c r="B33" s="87">
        <v>18</v>
      </c>
      <c r="C33" s="87" t="s">
        <v>1732</v>
      </c>
      <c r="D33" s="391" t="s">
        <v>1719</v>
      </c>
      <c r="E33" s="408" t="s">
        <v>1868</v>
      </c>
      <c r="F33" s="408" t="s">
        <v>2531</v>
      </c>
      <c r="G33" s="392" t="s">
        <v>3151</v>
      </c>
      <c r="H33" s="393" t="s">
        <v>3155</v>
      </c>
      <c r="I33" s="87">
        <v>1</v>
      </c>
      <c r="J33" s="107">
        <v>8</v>
      </c>
      <c r="K33" s="386"/>
      <c r="L33" s="386"/>
      <c r="M33" s="386"/>
      <c r="N33" s="386"/>
    </row>
    <row r="34" spans="2:14" s="339" customFormat="1" ht="27" customHeight="1">
      <c r="B34" s="87">
        <v>19</v>
      </c>
      <c r="C34" s="87" t="s">
        <v>1732</v>
      </c>
      <c r="D34" s="391" t="s">
        <v>1719</v>
      </c>
      <c r="E34" s="408" t="s">
        <v>1869</v>
      </c>
      <c r="F34" s="408" t="s">
        <v>2532</v>
      </c>
      <c r="G34" s="392" t="s">
        <v>3151</v>
      </c>
      <c r="H34" s="393" t="s">
        <v>3155</v>
      </c>
      <c r="I34" s="87">
        <v>1</v>
      </c>
      <c r="J34" s="107">
        <v>8</v>
      </c>
      <c r="K34" s="386"/>
      <c r="L34" s="386"/>
      <c r="M34" s="386"/>
      <c r="N34" s="386"/>
    </row>
    <row r="35" spans="2:14" s="339" customFormat="1" ht="27" customHeight="1">
      <c r="B35" s="87">
        <v>20</v>
      </c>
      <c r="C35" s="87" t="s">
        <v>1732</v>
      </c>
      <c r="D35" s="391" t="s">
        <v>1719</v>
      </c>
      <c r="E35" s="408" t="s">
        <v>1870</v>
      </c>
      <c r="F35" s="408" t="s">
        <v>2533</v>
      </c>
      <c r="G35" s="392" t="s">
        <v>3151</v>
      </c>
      <c r="H35" s="393" t="s">
        <v>3155</v>
      </c>
      <c r="I35" s="87">
        <v>1</v>
      </c>
      <c r="J35" s="107">
        <v>8</v>
      </c>
      <c r="K35" s="386"/>
      <c r="L35" s="386"/>
      <c r="M35" s="386"/>
      <c r="N35" s="386"/>
    </row>
    <row r="36" spans="2:14" s="339" customFormat="1" ht="27" customHeight="1">
      <c r="B36" s="87">
        <v>21</v>
      </c>
      <c r="C36" s="87" t="s">
        <v>1732</v>
      </c>
      <c r="D36" s="391" t="s">
        <v>1719</v>
      </c>
      <c r="E36" s="408" t="s">
        <v>1871</v>
      </c>
      <c r="F36" s="408" t="s">
        <v>2534</v>
      </c>
      <c r="G36" s="392" t="s">
        <v>3151</v>
      </c>
      <c r="H36" s="393" t="s">
        <v>3155</v>
      </c>
      <c r="I36" s="87">
        <v>1</v>
      </c>
      <c r="J36" s="107">
        <v>8</v>
      </c>
      <c r="K36" s="386"/>
      <c r="L36" s="386"/>
      <c r="M36" s="386"/>
      <c r="N36" s="386"/>
    </row>
    <row r="37" spans="2:14" s="339" customFormat="1" ht="27" customHeight="1">
      <c r="B37" s="87">
        <v>22</v>
      </c>
      <c r="C37" s="87" t="s">
        <v>1732</v>
      </c>
      <c r="D37" s="391" t="s">
        <v>1719</v>
      </c>
      <c r="E37" s="408" t="s">
        <v>1872</v>
      </c>
      <c r="F37" s="408" t="s">
        <v>2535</v>
      </c>
      <c r="G37" s="392" t="s">
        <v>3151</v>
      </c>
      <c r="H37" s="393" t="s">
        <v>3155</v>
      </c>
      <c r="I37" s="87">
        <v>1</v>
      </c>
      <c r="J37" s="107">
        <v>8</v>
      </c>
      <c r="K37" s="386"/>
      <c r="L37" s="386"/>
      <c r="M37" s="386"/>
      <c r="N37" s="386"/>
    </row>
    <row r="38" spans="2:14" s="339" customFormat="1" ht="27" customHeight="1">
      <c r="B38" s="87">
        <v>23</v>
      </c>
      <c r="C38" s="87" t="s">
        <v>1732</v>
      </c>
      <c r="D38" s="391" t="s">
        <v>1719</v>
      </c>
      <c r="E38" s="408" t="s">
        <v>1873</v>
      </c>
      <c r="F38" s="408" t="s">
        <v>2536</v>
      </c>
      <c r="G38" s="392" t="s">
        <v>3151</v>
      </c>
      <c r="H38" s="393" t="s">
        <v>3155</v>
      </c>
      <c r="I38" s="87">
        <v>1</v>
      </c>
      <c r="J38" s="107">
        <v>8</v>
      </c>
      <c r="K38" s="386"/>
      <c r="L38" s="386"/>
      <c r="M38" s="386"/>
      <c r="N38" s="386"/>
    </row>
    <row r="39" spans="2:14" s="339" customFormat="1" ht="27" customHeight="1">
      <c r="B39" s="87">
        <v>24</v>
      </c>
      <c r="C39" s="87" t="s">
        <v>1732</v>
      </c>
      <c r="D39" s="391" t="s">
        <v>1719</v>
      </c>
      <c r="E39" s="408" t="s">
        <v>1874</v>
      </c>
      <c r="F39" s="408" t="s">
        <v>2537</v>
      </c>
      <c r="G39" s="392" t="s">
        <v>3151</v>
      </c>
      <c r="H39" s="393" t="s">
        <v>3159</v>
      </c>
      <c r="I39" s="87">
        <v>1</v>
      </c>
      <c r="J39" s="107">
        <v>8</v>
      </c>
      <c r="K39" s="386"/>
      <c r="L39" s="386"/>
      <c r="M39" s="386"/>
      <c r="N39" s="386"/>
    </row>
    <row r="40" spans="2:14" s="339" customFormat="1" ht="27" customHeight="1">
      <c r="B40" s="87">
        <v>25</v>
      </c>
      <c r="C40" s="87" t="s">
        <v>1732</v>
      </c>
      <c r="D40" s="391" t="s">
        <v>1744</v>
      </c>
      <c r="E40" s="408" t="s">
        <v>1875</v>
      </c>
      <c r="F40" s="408" t="s">
        <v>2538</v>
      </c>
      <c r="G40" s="392" t="s">
        <v>3151</v>
      </c>
      <c r="H40" s="393" t="s">
        <v>3156</v>
      </c>
      <c r="I40" s="87">
        <v>1</v>
      </c>
      <c r="J40" s="107">
        <v>10</v>
      </c>
      <c r="K40" s="386"/>
      <c r="L40" s="386"/>
      <c r="M40" s="386"/>
      <c r="N40" s="386"/>
    </row>
    <row r="41" spans="2:14" s="339" customFormat="1" ht="27" customHeight="1">
      <c r="B41" s="87">
        <v>26</v>
      </c>
      <c r="C41" s="87" t="s">
        <v>1732</v>
      </c>
      <c r="D41" s="394" t="s">
        <v>1745</v>
      </c>
      <c r="E41" s="408" t="s">
        <v>1876</v>
      </c>
      <c r="F41" s="408" t="s">
        <v>2539</v>
      </c>
      <c r="G41" s="392" t="s">
        <v>3151</v>
      </c>
      <c r="H41" s="393" t="s">
        <v>3163</v>
      </c>
      <c r="I41" s="87">
        <v>1</v>
      </c>
      <c r="J41" s="107">
        <v>2</v>
      </c>
      <c r="K41" s="386"/>
      <c r="L41" s="386"/>
      <c r="M41" s="386"/>
      <c r="N41" s="386"/>
    </row>
    <row r="42" spans="2:14" s="339" customFormat="1" ht="27" customHeight="1">
      <c r="B42" s="87">
        <v>27</v>
      </c>
      <c r="C42" s="87" t="s">
        <v>1732</v>
      </c>
      <c r="D42" s="391" t="s">
        <v>1746</v>
      </c>
      <c r="E42" s="408" t="s">
        <v>1877</v>
      </c>
      <c r="F42" s="408" t="s">
        <v>2540</v>
      </c>
      <c r="G42" s="392" t="s">
        <v>3152</v>
      </c>
      <c r="H42" s="393" t="s">
        <v>3157</v>
      </c>
      <c r="I42" s="87">
        <v>1</v>
      </c>
      <c r="J42" s="107">
        <v>3</v>
      </c>
      <c r="K42" s="386"/>
      <c r="L42" s="386"/>
      <c r="M42" s="386"/>
      <c r="N42" s="386"/>
    </row>
    <row r="43" spans="2:14" s="339" customFormat="1" ht="27" customHeight="1">
      <c r="B43" s="87">
        <v>28</v>
      </c>
      <c r="C43" s="87" t="s">
        <v>1732</v>
      </c>
      <c r="D43" s="391" t="s">
        <v>1746</v>
      </c>
      <c r="E43" s="408" t="s">
        <v>1878</v>
      </c>
      <c r="F43" s="408" t="s">
        <v>2541</v>
      </c>
      <c r="G43" s="392" t="s">
        <v>3152</v>
      </c>
      <c r="H43" s="393" t="s">
        <v>3157</v>
      </c>
      <c r="I43" s="87">
        <v>1</v>
      </c>
      <c r="J43" s="107">
        <v>3</v>
      </c>
      <c r="K43" s="386"/>
      <c r="L43" s="386"/>
      <c r="M43" s="386"/>
      <c r="N43" s="386"/>
    </row>
    <row r="44" spans="2:14" s="339" customFormat="1" ht="27" customHeight="1">
      <c r="B44" s="87">
        <v>29</v>
      </c>
      <c r="C44" s="87" t="s">
        <v>1732</v>
      </c>
      <c r="D44" s="391" t="s">
        <v>1746</v>
      </c>
      <c r="E44" s="408" t="s">
        <v>1879</v>
      </c>
      <c r="F44" s="408" t="s">
        <v>2542</v>
      </c>
      <c r="G44" s="392" t="s">
        <v>3152</v>
      </c>
      <c r="H44" s="393" t="s">
        <v>3157</v>
      </c>
      <c r="I44" s="87">
        <v>1</v>
      </c>
      <c r="J44" s="107">
        <v>3</v>
      </c>
      <c r="K44" s="386"/>
      <c r="L44" s="386"/>
      <c r="M44" s="386"/>
      <c r="N44" s="386"/>
    </row>
    <row r="45" spans="2:14" s="339" customFormat="1" ht="27" customHeight="1">
      <c r="B45" s="87">
        <v>30</v>
      </c>
      <c r="C45" s="87" t="s">
        <v>1732</v>
      </c>
      <c r="D45" s="391" t="s">
        <v>1746</v>
      </c>
      <c r="E45" s="408" t="s">
        <v>1880</v>
      </c>
      <c r="F45" s="408" t="s">
        <v>2543</v>
      </c>
      <c r="G45" s="392" t="s">
        <v>3152</v>
      </c>
      <c r="H45" s="393" t="s">
        <v>3157</v>
      </c>
      <c r="I45" s="87">
        <v>1</v>
      </c>
      <c r="J45" s="107">
        <v>3</v>
      </c>
      <c r="K45" s="386"/>
      <c r="L45" s="386"/>
      <c r="M45" s="386"/>
      <c r="N45" s="386"/>
    </row>
    <row r="46" spans="2:14" s="339" customFormat="1" ht="27" customHeight="1">
      <c r="B46" s="87">
        <v>31</v>
      </c>
      <c r="C46" s="87" t="s">
        <v>1732</v>
      </c>
      <c r="D46" s="391" t="s">
        <v>1746</v>
      </c>
      <c r="E46" s="408" t="s">
        <v>1881</v>
      </c>
      <c r="F46" s="408" t="s">
        <v>2544</v>
      </c>
      <c r="G46" s="392" t="s">
        <v>3152</v>
      </c>
      <c r="H46" s="393" t="s">
        <v>3157</v>
      </c>
      <c r="I46" s="87">
        <v>1</v>
      </c>
      <c r="J46" s="107">
        <v>3</v>
      </c>
      <c r="K46" s="386"/>
      <c r="L46" s="386"/>
      <c r="M46" s="386"/>
      <c r="N46" s="386"/>
    </row>
    <row r="47" spans="2:14" s="339" customFormat="1" ht="27" customHeight="1">
      <c r="B47" s="87">
        <v>32</v>
      </c>
      <c r="C47" s="87" t="s">
        <v>1732</v>
      </c>
      <c r="D47" s="391" t="s">
        <v>1746</v>
      </c>
      <c r="E47" s="408" t="s">
        <v>1882</v>
      </c>
      <c r="F47" s="408" t="s">
        <v>2545</v>
      </c>
      <c r="G47" s="392" t="s">
        <v>3152</v>
      </c>
      <c r="H47" s="393" t="s">
        <v>3157</v>
      </c>
      <c r="I47" s="87">
        <v>1</v>
      </c>
      <c r="J47" s="107">
        <v>3</v>
      </c>
      <c r="K47" s="386"/>
      <c r="L47" s="386"/>
      <c r="M47" s="386"/>
      <c r="N47" s="386"/>
    </row>
    <row r="48" spans="2:14" s="339" customFormat="1" ht="27" customHeight="1">
      <c r="B48" s="87">
        <v>33</v>
      </c>
      <c r="C48" s="87" t="s">
        <v>1732</v>
      </c>
      <c r="D48" s="391" t="s">
        <v>1747</v>
      </c>
      <c r="E48" s="408" t="s">
        <v>1883</v>
      </c>
      <c r="F48" s="408" t="s">
        <v>2546</v>
      </c>
      <c r="G48" s="392" t="s">
        <v>3153</v>
      </c>
      <c r="H48" s="393" t="s">
        <v>3160</v>
      </c>
      <c r="I48" s="87">
        <v>1</v>
      </c>
      <c r="J48" s="107">
        <v>8</v>
      </c>
      <c r="K48" s="386"/>
      <c r="L48" s="386"/>
      <c r="M48" s="386"/>
      <c r="N48" s="386"/>
    </row>
    <row r="49" spans="2:14" s="339" customFormat="1" ht="27" customHeight="1">
      <c r="B49" s="87">
        <v>34</v>
      </c>
      <c r="C49" s="87" t="s">
        <v>1732</v>
      </c>
      <c r="D49" s="391" t="s">
        <v>1747</v>
      </c>
      <c r="E49" s="408" t="s">
        <v>1884</v>
      </c>
      <c r="F49" s="408" t="s">
        <v>2547</v>
      </c>
      <c r="G49" s="392" t="s">
        <v>3153</v>
      </c>
      <c r="H49" s="393" t="s">
        <v>3160</v>
      </c>
      <c r="I49" s="87">
        <v>1</v>
      </c>
      <c r="J49" s="107">
        <v>8</v>
      </c>
      <c r="K49" s="386"/>
      <c r="L49" s="386"/>
      <c r="M49" s="386"/>
      <c r="N49" s="386"/>
    </row>
    <row r="50" spans="2:14" s="339" customFormat="1" ht="27" customHeight="1">
      <c r="B50" s="87">
        <v>35</v>
      </c>
      <c r="C50" s="87" t="s">
        <v>1732</v>
      </c>
      <c r="D50" s="391" t="s">
        <v>1747</v>
      </c>
      <c r="E50" s="408" t="s">
        <v>1885</v>
      </c>
      <c r="F50" s="408" t="s">
        <v>2548</v>
      </c>
      <c r="G50" s="392" t="s">
        <v>3153</v>
      </c>
      <c r="H50" s="393" t="s">
        <v>3160</v>
      </c>
      <c r="I50" s="87">
        <v>1</v>
      </c>
      <c r="J50" s="107">
        <v>8</v>
      </c>
      <c r="K50" s="386"/>
      <c r="L50" s="386"/>
      <c r="M50" s="386"/>
      <c r="N50" s="386"/>
    </row>
    <row r="51" spans="2:14" s="339" customFormat="1" ht="27" customHeight="1">
      <c r="B51" s="87">
        <v>36</v>
      </c>
      <c r="C51" s="87" t="s">
        <v>1732</v>
      </c>
      <c r="D51" s="391" t="s">
        <v>1748</v>
      </c>
      <c r="E51" s="408" t="s">
        <v>1886</v>
      </c>
      <c r="F51" s="408" t="s">
        <v>2549</v>
      </c>
      <c r="G51" s="392" t="s">
        <v>3152</v>
      </c>
      <c r="H51" s="393" t="s">
        <v>3157</v>
      </c>
      <c r="I51" s="87">
        <v>1</v>
      </c>
      <c r="J51" s="107">
        <v>10</v>
      </c>
      <c r="K51" s="386"/>
      <c r="L51" s="386"/>
      <c r="M51" s="386"/>
      <c r="N51" s="386"/>
    </row>
    <row r="52" spans="2:14" s="339" customFormat="1" ht="27" customHeight="1">
      <c r="B52" s="87">
        <v>37</v>
      </c>
      <c r="C52" s="87" t="s">
        <v>1732</v>
      </c>
      <c r="D52" s="391" t="s">
        <v>1748</v>
      </c>
      <c r="E52" s="408" t="s">
        <v>1887</v>
      </c>
      <c r="F52" s="408" t="s">
        <v>2550</v>
      </c>
      <c r="G52" s="392" t="s">
        <v>3152</v>
      </c>
      <c r="H52" s="393" t="s">
        <v>3160</v>
      </c>
      <c r="I52" s="87">
        <v>1</v>
      </c>
      <c r="J52" s="107">
        <v>10</v>
      </c>
      <c r="K52" s="386"/>
      <c r="L52" s="386"/>
      <c r="M52" s="386"/>
      <c r="N52" s="386"/>
    </row>
    <row r="53" spans="2:14" s="339" customFormat="1" ht="27" customHeight="1">
      <c r="B53" s="87">
        <v>38</v>
      </c>
      <c r="C53" s="87" t="s">
        <v>1732</v>
      </c>
      <c r="D53" s="391" t="s">
        <v>1748</v>
      </c>
      <c r="E53" s="408" t="s">
        <v>1888</v>
      </c>
      <c r="F53" s="408" t="s">
        <v>2551</v>
      </c>
      <c r="G53" s="392" t="s">
        <v>3152</v>
      </c>
      <c r="H53" s="393" t="s">
        <v>3160</v>
      </c>
      <c r="I53" s="87">
        <v>1</v>
      </c>
      <c r="J53" s="107">
        <v>10</v>
      </c>
      <c r="K53" s="386"/>
      <c r="L53" s="386"/>
      <c r="M53" s="386"/>
      <c r="N53" s="386"/>
    </row>
    <row r="54" spans="2:14" s="339" customFormat="1" ht="27" customHeight="1">
      <c r="B54" s="87">
        <v>39</v>
      </c>
      <c r="C54" s="87" t="s">
        <v>1732</v>
      </c>
      <c r="D54" s="394" t="s">
        <v>1726</v>
      </c>
      <c r="E54" s="408" t="s">
        <v>1889</v>
      </c>
      <c r="F54" s="408" t="s">
        <v>2552</v>
      </c>
      <c r="G54" s="392" t="s">
        <v>3153</v>
      </c>
      <c r="H54" s="393" t="s">
        <v>3163</v>
      </c>
      <c r="I54" s="87">
        <v>1</v>
      </c>
      <c r="J54" s="107">
        <v>5</v>
      </c>
      <c r="K54" s="386"/>
      <c r="L54" s="386"/>
      <c r="M54" s="386"/>
      <c r="N54" s="386"/>
    </row>
    <row r="55" spans="2:14" s="339" customFormat="1" ht="27" customHeight="1">
      <c r="B55" s="87">
        <v>40</v>
      </c>
      <c r="C55" s="87" t="s">
        <v>1732</v>
      </c>
      <c r="D55" s="394" t="s">
        <v>1749</v>
      </c>
      <c r="E55" s="408" t="s">
        <v>1890</v>
      </c>
      <c r="F55" s="408" t="s">
        <v>2553</v>
      </c>
      <c r="G55" s="392" t="s">
        <v>3151</v>
      </c>
      <c r="H55" s="393" t="s">
        <v>3163</v>
      </c>
      <c r="I55" s="87">
        <v>1</v>
      </c>
      <c r="J55" s="107">
        <v>4</v>
      </c>
      <c r="K55" s="386"/>
      <c r="L55" s="386"/>
      <c r="M55" s="386"/>
      <c r="N55" s="386"/>
    </row>
    <row r="56" spans="2:14" s="339" customFormat="1" ht="27" customHeight="1">
      <c r="B56" s="87">
        <v>41</v>
      </c>
      <c r="C56" s="87" t="s">
        <v>1732</v>
      </c>
      <c r="D56" s="391" t="s">
        <v>1750</v>
      </c>
      <c r="E56" s="408" t="s">
        <v>1891</v>
      </c>
      <c r="F56" s="408" t="s">
        <v>2554</v>
      </c>
      <c r="G56" s="392" t="s">
        <v>3152</v>
      </c>
      <c r="H56" s="393" t="s">
        <v>3161</v>
      </c>
      <c r="I56" s="87">
        <v>1</v>
      </c>
      <c r="J56" s="107">
        <v>6</v>
      </c>
      <c r="K56" s="386"/>
      <c r="L56" s="386"/>
      <c r="M56" s="386"/>
      <c r="N56" s="386"/>
    </row>
    <row r="57" spans="2:14" s="339" customFormat="1" ht="27" customHeight="1">
      <c r="B57" s="87">
        <v>42</v>
      </c>
      <c r="C57" s="87" t="s">
        <v>1732</v>
      </c>
      <c r="D57" s="391" t="s">
        <v>1751</v>
      </c>
      <c r="E57" s="408" t="s">
        <v>1892</v>
      </c>
      <c r="F57" s="408" t="s">
        <v>2555</v>
      </c>
      <c r="G57" s="392" t="s">
        <v>3153</v>
      </c>
      <c r="H57" s="393" t="s">
        <v>3160</v>
      </c>
      <c r="I57" s="87">
        <v>1</v>
      </c>
      <c r="J57" s="107">
        <v>4</v>
      </c>
      <c r="K57" s="386"/>
      <c r="L57" s="386"/>
      <c r="M57" s="386"/>
      <c r="N57" s="386"/>
    </row>
    <row r="58" spans="2:14" s="339" customFormat="1" ht="27" customHeight="1">
      <c r="B58" s="87">
        <v>43</v>
      </c>
      <c r="C58" s="87" t="s">
        <v>1732</v>
      </c>
      <c r="D58" s="391" t="s">
        <v>1752</v>
      </c>
      <c r="E58" s="408" t="s">
        <v>1893</v>
      </c>
      <c r="F58" s="408" t="s">
        <v>2556</v>
      </c>
      <c r="G58" s="392" t="s">
        <v>3152</v>
      </c>
      <c r="H58" s="393" t="s">
        <v>3160</v>
      </c>
      <c r="I58" s="87">
        <v>1</v>
      </c>
      <c r="J58" s="107">
        <v>3</v>
      </c>
      <c r="K58" s="386"/>
      <c r="L58" s="386"/>
      <c r="M58" s="386"/>
      <c r="N58" s="386"/>
    </row>
    <row r="59" spans="2:14" s="339" customFormat="1" ht="27" customHeight="1">
      <c r="B59" s="87">
        <v>44</v>
      </c>
      <c r="C59" s="87" t="s">
        <v>1732</v>
      </c>
      <c r="D59" s="391" t="s">
        <v>1753</v>
      </c>
      <c r="E59" s="408" t="s">
        <v>1894</v>
      </c>
      <c r="F59" s="408" t="s">
        <v>2557</v>
      </c>
      <c r="G59" s="392" t="s">
        <v>3152</v>
      </c>
      <c r="H59" s="393" t="s">
        <v>3157</v>
      </c>
      <c r="I59" s="87">
        <v>1</v>
      </c>
      <c r="J59" s="107">
        <v>20</v>
      </c>
      <c r="K59" s="386"/>
      <c r="L59" s="386"/>
      <c r="M59" s="386"/>
      <c r="N59" s="386"/>
    </row>
    <row r="60" spans="2:14" s="339" customFormat="1" ht="27" customHeight="1">
      <c r="B60" s="87">
        <v>45</v>
      </c>
      <c r="C60" s="87" t="s">
        <v>1732</v>
      </c>
      <c r="D60" s="391" t="s">
        <v>1753</v>
      </c>
      <c r="E60" s="408" t="s">
        <v>1895</v>
      </c>
      <c r="F60" s="408" t="s">
        <v>2558</v>
      </c>
      <c r="G60" s="392" t="s">
        <v>3152</v>
      </c>
      <c r="H60" s="393" t="s">
        <v>3157</v>
      </c>
      <c r="I60" s="87">
        <v>1</v>
      </c>
      <c r="J60" s="107">
        <v>20</v>
      </c>
      <c r="K60" s="386"/>
      <c r="L60" s="386"/>
      <c r="M60" s="386"/>
      <c r="N60" s="386"/>
    </row>
    <row r="61" spans="2:14" s="339" customFormat="1" ht="27" customHeight="1">
      <c r="B61" s="87">
        <v>46</v>
      </c>
      <c r="C61" s="87" t="s">
        <v>1732</v>
      </c>
      <c r="D61" s="391" t="s">
        <v>1753</v>
      </c>
      <c r="E61" s="408" t="s">
        <v>1896</v>
      </c>
      <c r="F61" s="408" t="s">
        <v>2559</v>
      </c>
      <c r="G61" s="392" t="s">
        <v>3152</v>
      </c>
      <c r="H61" s="393" t="s">
        <v>3157</v>
      </c>
      <c r="I61" s="87">
        <v>1</v>
      </c>
      <c r="J61" s="107">
        <v>20</v>
      </c>
      <c r="K61" s="386"/>
      <c r="L61" s="386"/>
      <c r="M61" s="386"/>
      <c r="N61" s="386"/>
    </row>
    <row r="62" spans="2:14" s="339" customFormat="1" ht="27" customHeight="1">
      <c r="B62" s="87">
        <v>47</v>
      </c>
      <c r="C62" s="87" t="s">
        <v>1732</v>
      </c>
      <c r="D62" s="391" t="s">
        <v>1753</v>
      </c>
      <c r="E62" s="408" t="s">
        <v>1897</v>
      </c>
      <c r="F62" s="408" t="s">
        <v>2559</v>
      </c>
      <c r="G62" s="392" t="s">
        <v>3152</v>
      </c>
      <c r="H62" s="393" t="s">
        <v>3157</v>
      </c>
      <c r="I62" s="87">
        <v>1</v>
      </c>
      <c r="J62" s="107">
        <v>20</v>
      </c>
      <c r="K62" s="386"/>
      <c r="L62" s="386"/>
      <c r="M62" s="386"/>
      <c r="N62" s="386"/>
    </row>
    <row r="63" spans="2:14" s="339" customFormat="1" ht="27" customHeight="1">
      <c r="B63" s="87">
        <v>48</v>
      </c>
      <c r="C63" s="87" t="s">
        <v>1732</v>
      </c>
      <c r="D63" s="391" t="s">
        <v>1753</v>
      </c>
      <c r="E63" s="408" t="s">
        <v>1898</v>
      </c>
      <c r="F63" s="408" t="s">
        <v>2559</v>
      </c>
      <c r="G63" s="392" t="s">
        <v>3152</v>
      </c>
      <c r="H63" s="393" t="s">
        <v>3157</v>
      </c>
      <c r="I63" s="87">
        <v>1</v>
      </c>
      <c r="J63" s="107">
        <v>20</v>
      </c>
      <c r="K63" s="386"/>
      <c r="L63" s="386"/>
      <c r="M63" s="386"/>
      <c r="N63" s="386"/>
    </row>
    <row r="64" spans="2:14" s="339" customFormat="1" ht="27" customHeight="1">
      <c r="B64" s="87">
        <v>49</v>
      </c>
      <c r="C64" s="87" t="s">
        <v>1732</v>
      </c>
      <c r="D64" s="391" t="s">
        <v>1753</v>
      </c>
      <c r="E64" s="408" t="s">
        <v>1899</v>
      </c>
      <c r="F64" s="408" t="s">
        <v>2559</v>
      </c>
      <c r="G64" s="392" t="s">
        <v>3152</v>
      </c>
      <c r="H64" s="393" t="s">
        <v>3157</v>
      </c>
      <c r="I64" s="87">
        <v>1</v>
      </c>
      <c r="J64" s="107">
        <v>20</v>
      </c>
      <c r="K64" s="386"/>
      <c r="L64" s="386"/>
      <c r="M64" s="386"/>
      <c r="N64" s="386"/>
    </row>
    <row r="65" spans="2:14" s="339" customFormat="1" ht="27" customHeight="1">
      <c r="B65" s="87">
        <v>50</v>
      </c>
      <c r="C65" s="87" t="s">
        <v>1732</v>
      </c>
      <c r="D65" s="391" t="s">
        <v>1753</v>
      </c>
      <c r="E65" s="408" t="s">
        <v>1900</v>
      </c>
      <c r="F65" s="408" t="s">
        <v>2559</v>
      </c>
      <c r="G65" s="392" t="s">
        <v>3152</v>
      </c>
      <c r="H65" s="393" t="s">
        <v>3157</v>
      </c>
      <c r="I65" s="87">
        <v>1</v>
      </c>
      <c r="J65" s="107">
        <v>20</v>
      </c>
      <c r="K65" s="386"/>
      <c r="L65" s="386"/>
      <c r="M65" s="386"/>
      <c r="N65" s="386"/>
    </row>
    <row r="66" spans="2:14" s="339" customFormat="1" ht="27" customHeight="1">
      <c r="B66" s="87">
        <v>51</v>
      </c>
      <c r="C66" s="87" t="s">
        <v>1732</v>
      </c>
      <c r="D66" s="391" t="s">
        <v>1753</v>
      </c>
      <c r="E66" s="408" t="s">
        <v>1901</v>
      </c>
      <c r="F66" s="408" t="s">
        <v>2559</v>
      </c>
      <c r="G66" s="392" t="s">
        <v>3152</v>
      </c>
      <c r="H66" s="393" t="s">
        <v>3157</v>
      </c>
      <c r="I66" s="87">
        <v>1</v>
      </c>
      <c r="J66" s="107">
        <v>20</v>
      </c>
      <c r="K66" s="386"/>
      <c r="L66" s="386"/>
      <c r="M66" s="386"/>
      <c r="N66" s="386"/>
    </row>
    <row r="67" spans="2:14" s="339" customFormat="1" ht="27" customHeight="1">
      <c r="B67" s="87">
        <v>52</v>
      </c>
      <c r="C67" s="87" t="s">
        <v>1732</v>
      </c>
      <c r="D67" s="391" t="s">
        <v>1754</v>
      </c>
      <c r="E67" s="408" t="s">
        <v>1902</v>
      </c>
      <c r="F67" s="408" t="s">
        <v>2560</v>
      </c>
      <c r="G67" s="392" t="s">
        <v>3152</v>
      </c>
      <c r="H67" s="393" t="s">
        <v>3156</v>
      </c>
      <c r="I67" s="87">
        <v>1</v>
      </c>
      <c r="J67" s="107">
        <v>6</v>
      </c>
      <c r="K67" s="386"/>
      <c r="L67" s="386"/>
      <c r="M67" s="386"/>
      <c r="N67" s="386"/>
    </row>
    <row r="68" spans="2:14" s="339" customFormat="1" ht="27" customHeight="1">
      <c r="B68" s="87">
        <v>53</v>
      </c>
      <c r="C68" s="87" t="s">
        <v>1732</v>
      </c>
      <c r="D68" s="391" t="s">
        <v>1754</v>
      </c>
      <c r="E68" s="408" t="s">
        <v>1903</v>
      </c>
      <c r="F68" s="408" t="s">
        <v>2561</v>
      </c>
      <c r="G68" s="392" t="s">
        <v>3152</v>
      </c>
      <c r="H68" s="393" t="s">
        <v>3156</v>
      </c>
      <c r="I68" s="87">
        <v>1</v>
      </c>
      <c r="J68" s="107">
        <v>6</v>
      </c>
      <c r="K68" s="386"/>
      <c r="L68" s="386"/>
      <c r="M68" s="386"/>
      <c r="N68" s="386"/>
    </row>
    <row r="69" spans="2:14" s="339" customFormat="1" ht="27" customHeight="1">
      <c r="B69" s="87">
        <v>54</v>
      </c>
      <c r="C69" s="87" t="s">
        <v>1732</v>
      </c>
      <c r="D69" s="391" t="s">
        <v>1754</v>
      </c>
      <c r="E69" s="408" t="s">
        <v>1904</v>
      </c>
      <c r="F69" s="408" t="s">
        <v>2562</v>
      </c>
      <c r="G69" s="392" t="s">
        <v>3152</v>
      </c>
      <c r="H69" s="393" t="s">
        <v>3156</v>
      </c>
      <c r="I69" s="87">
        <v>1</v>
      </c>
      <c r="J69" s="107">
        <v>6</v>
      </c>
      <c r="K69" s="386"/>
      <c r="L69" s="386"/>
      <c r="M69" s="386"/>
      <c r="N69" s="386"/>
    </row>
    <row r="70" spans="2:14" s="339" customFormat="1" ht="27" customHeight="1">
      <c r="B70" s="87">
        <v>55</v>
      </c>
      <c r="C70" s="87" t="s">
        <v>1732</v>
      </c>
      <c r="D70" s="391" t="s">
        <v>1754</v>
      </c>
      <c r="E70" s="408" t="s">
        <v>1905</v>
      </c>
      <c r="F70" s="408" t="s">
        <v>2563</v>
      </c>
      <c r="G70" s="392" t="s">
        <v>3152</v>
      </c>
      <c r="H70" s="393" t="s">
        <v>3156</v>
      </c>
      <c r="I70" s="87">
        <v>1</v>
      </c>
      <c r="J70" s="107">
        <v>6</v>
      </c>
      <c r="K70" s="386"/>
      <c r="L70" s="386"/>
      <c r="M70" s="386"/>
      <c r="N70" s="386"/>
    </row>
    <row r="71" spans="2:14" s="339" customFormat="1" ht="27" customHeight="1">
      <c r="B71" s="87">
        <v>56</v>
      </c>
      <c r="C71" s="87" t="s">
        <v>1732</v>
      </c>
      <c r="D71" s="391" t="s">
        <v>1754</v>
      </c>
      <c r="E71" s="408" t="s">
        <v>1906</v>
      </c>
      <c r="F71" s="408" t="s">
        <v>2564</v>
      </c>
      <c r="G71" s="392" t="s">
        <v>3152</v>
      </c>
      <c r="H71" s="393" t="s">
        <v>3156</v>
      </c>
      <c r="I71" s="87">
        <v>1</v>
      </c>
      <c r="J71" s="107">
        <v>6</v>
      </c>
      <c r="K71" s="386"/>
      <c r="L71" s="386"/>
      <c r="M71" s="386"/>
      <c r="N71" s="386"/>
    </row>
    <row r="72" spans="2:14" s="339" customFormat="1" ht="27" customHeight="1">
      <c r="B72" s="87">
        <v>57</v>
      </c>
      <c r="C72" s="87" t="s">
        <v>1732</v>
      </c>
      <c r="D72" s="391" t="s">
        <v>1754</v>
      </c>
      <c r="E72" s="408" t="s">
        <v>1907</v>
      </c>
      <c r="F72" s="408" t="s">
        <v>2565</v>
      </c>
      <c r="G72" s="392" t="s">
        <v>3152</v>
      </c>
      <c r="H72" s="393" t="s">
        <v>3156</v>
      </c>
      <c r="I72" s="87">
        <v>1</v>
      </c>
      <c r="J72" s="107">
        <v>6</v>
      </c>
      <c r="K72" s="386"/>
      <c r="L72" s="386"/>
      <c r="M72" s="386"/>
      <c r="N72" s="386"/>
    </row>
    <row r="73" spans="2:14" s="339" customFormat="1" ht="27" customHeight="1">
      <c r="B73" s="87">
        <v>58</v>
      </c>
      <c r="C73" s="87" t="s">
        <v>1732</v>
      </c>
      <c r="D73" s="391" t="s">
        <v>1754</v>
      </c>
      <c r="E73" s="408" t="s">
        <v>1908</v>
      </c>
      <c r="F73" s="408" t="s">
        <v>2566</v>
      </c>
      <c r="G73" s="392" t="s">
        <v>3152</v>
      </c>
      <c r="H73" s="393" t="s">
        <v>3156</v>
      </c>
      <c r="I73" s="87">
        <v>1</v>
      </c>
      <c r="J73" s="107">
        <v>6</v>
      </c>
      <c r="K73" s="386"/>
      <c r="L73" s="386"/>
      <c r="M73" s="386"/>
      <c r="N73" s="386"/>
    </row>
    <row r="74" spans="2:14" s="339" customFormat="1" ht="27" customHeight="1">
      <c r="B74" s="87">
        <v>59</v>
      </c>
      <c r="C74" s="87" t="s">
        <v>1732</v>
      </c>
      <c r="D74" s="391" t="s">
        <v>1755</v>
      </c>
      <c r="E74" s="408" t="s">
        <v>1909</v>
      </c>
      <c r="F74" s="408" t="s">
        <v>2567</v>
      </c>
      <c r="G74" s="392" t="s">
        <v>3152</v>
      </c>
      <c r="H74" s="393" t="s">
        <v>3162</v>
      </c>
      <c r="I74" s="87">
        <v>1</v>
      </c>
      <c r="J74" s="107">
        <v>5</v>
      </c>
      <c r="K74" s="386"/>
      <c r="L74" s="386"/>
      <c r="M74" s="386"/>
      <c r="N74" s="386"/>
    </row>
    <row r="75" spans="2:14" s="339" customFormat="1" ht="27" customHeight="1">
      <c r="B75" s="87">
        <v>60</v>
      </c>
      <c r="C75" s="87" t="s">
        <v>1732</v>
      </c>
      <c r="D75" s="391" t="s">
        <v>1756</v>
      </c>
      <c r="E75" s="408" t="s">
        <v>1910</v>
      </c>
      <c r="F75" s="408" t="s">
        <v>2568</v>
      </c>
      <c r="G75" s="392" t="s">
        <v>3153</v>
      </c>
      <c r="H75" s="393" t="s">
        <v>3163</v>
      </c>
      <c r="I75" s="87">
        <v>1</v>
      </c>
      <c r="J75" s="107">
        <v>4</v>
      </c>
      <c r="K75" s="386"/>
      <c r="L75" s="386"/>
      <c r="M75" s="386"/>
      <c r="N75" s="386"/>
    </row>
    <row r="76" spans="2:14" s="339" customFormat="1" ht="27" customHeight="1">
      <c r="B76" s="87">
        <v>61</v>
      </c>
      <c r="C76" s="87" t="s">
        <v>1732</v>
      </c>
      <c r="D76" s="391" t="s">
        <v>1756</v>
      </c>
      <c r="E76" s="408" t="s">
        <v>1911</v>
      </c>
      <c r="F76" s="408" t="s">
        <v>2569</v>
      </c>
      <c r="G76" s="392" t="s">
        <v>3153</v>
      </c>
      <c r="H76" s="393" t="s">
        <v>3163</v>
      </c>
      <c r="I76" s="87">
        <v>1</v>
      </c>
      <c r="J76" s="107">
        <v>4</v>
      </c>
      <c r="K76" s="386"/>
      <c r="L76" s="386"/>
      <c r="M76" s="386"/>
      <c r="N76" s="386"/>
    </row>
    <row r="77" spans="2:14" s="339" customFormat="1" ht="27" customHeight="1">
      <c r="B77" s="87">
        <v>62</v>
      </c>
      <c r="C77" s="87" t="s">
        <v>1732</v>
      </c>
      <c r="D77" s="391" t="s">
        <v>1756</v>
      </c>
      <c r="E77" s="408" t="s">
        <v>1912</v>
      </c>
      <c r="F77" s="408" t="s">
        <v>2570</v>
      </c>
      <c r="G77" s="392" t="s">
        <v>3153</v>
      </c>
      <c r="H77" s="393" t="s">
        <v>3163</v>
      </c>
      <c r="I77" s="87">
        <v>1</v>
      </c>
      <c r="J77" s="107">
        <v>4</v>
      </c>
      <c r="K77" s="386"/>
      <c r="L77" s="386"/>
      <c r="M77" s="386"/>
      <c r="N77" s="386"/>
    </row>
    <row r="78" spans="2:14" s="339" customFormat="1" ht="27" customHeight="1">
      <c r="B78" s="87">
        <v>63</v>
      </c>
      <c r="C78" s="87" t="s">
        <v>1732</v>
      </c>
      <c r="D78" s="391" t="s">
        <v>1756</v>
      </c>
      <c r="E78" s="408" t="s">
        <v>1913</v>
      </c>
      <c r="F78" s="408" t="s">
        <v>2571</v>
      </c>
      <c r="G78" s="392" t="s">
        <v>3153</v>
      </c>
      <c r="H78" s="393" t="s">
        <v>3163</v>
      </c>
      <c r="I78" s="87">
        <v>1</v>
      </c>
      <c r="J78" s="107">
        <v>4</v>
      </c>
      <c r="K78" s="386"/>
      <c r="L78" s="386"/>
      <c r="M78" s="386"/>
      <c r="N78" s="386"/>
    </row>
    <row r="79" spans="2:14" s="339" customFormat="1" ht="27" customHeight="1">
      <c r="B79" s="87">
        <v>64</v>
      </c>
      <c r="C79" s="87" t="s">
        <v>1732</v>
      </c>
      <c r="D79" s="391" t="s">
        <v>1756</v>
      </c>
      <c r="E79" s="408" t="s">
        <v>1914</v>
      </c>
      <c r="F79" s="408" t="s">
        <v>2572</v>
      </c>
      <c r="G79" s="392" t="s">
        <v>3153</v>
      </c>
      <c r="H79" s="393" t="s">
        <v>3163</v>
      </c>
      <c r="I79" s="87">
        <v>1</v>
      </c>
      <c r="J79" s="107">
        <v>4</v>
      </c>
      <c r="K79" s="386"/>
      <c r="L79" s="386"/>
      <c r="M79" s="386"/>
      <c r="N79" s="386"/>
    </row>
    <row r="80" spans="2:14" s="339" customFormat="1" ht="27" customHeight="1">
      <c r="B80" s="87">
        <v>65</v>
      </c>
      <c r="C80" s="87" t="s">
        <v>1732</v>
      </c>
      <c r="D80" s="391" t="s">
        <v>1756</v>
      </c>
      <c r="E80" s="408" t="s">
        <v>1915</v>
      </c>
      <c r="F80" s="408" t="s">
        <v>2573</v>
      </c>
      <c r="G80" s="392" t="s">
        <v>3153</v>
      </c>
      <c r="H80" s="393" t="s">
        <v>3163</v>
      </c>
      <c r="I80" s="87">
        <v>1</v>
      </c>
      <c r="J80" s="107">
        <v>4</v>
      </c>
      <c r="K80" s="386"/>
      <c r="L80" s="386"/>
      <c r="M80" s="386"/>
      <c r="N80" s="386"/>
    </row>
    <row r="81" spans="2:14" s="339" customFormat="1" ht="27" customHeight="1">
      <c r="B81" s="87">
        <v>66</v>
      </c>
      <c r="C81" s="87" t="s">
        <v>1732</v>
      </c>
      <c r="D81" s="391" t="s">
        <v>1756</v>
      </c>
      <c r="E81" s="408" t="s">
        <v>1916</v>
      </c>
      <c r="F81" s="408" t="s">
        <v>2574</v>
      </c>
      <c r="G81" s="392" t="s">
        <v>3153</v>
      </c>
      <c r="H81" s="393" t="s">
        <v>3163</v>
      </c>
      <c r="I81" s="87">
        <v>1</v>
      </c>
      <c r="J81" s="107">
        <v>4</v>
      </c>
      <c r="K81" s="386"/>
      <c r="L81" s="386"/>
      <c r="M81" s="386"/>
      <c r="N81" s="386"/>
    </row>
    <row r="82" spans="2:14" s="339" customFormat="1" ht="27" customHeight="1">
      <c r="B82" s="87">
        <v>67</v>
      </c>
      <c r="C82" s="87" t="s">
        <v>1732</v>
      </c>
      <c r="D82" s="391" t="s">
        <v>1756</v>
      </c>
      <c r="E82" s="408" t="s">
        <v>1917</v>
      </c>
      <c r="F82" s="408" t="s">
        <v>2575</v>
      </c>
      <c r="G82" s="392" t="s">
        <v>3153</v>
      </c>
      <c r="H82" s="393" t="s">
        <v>3163</v>
      </c>
      <c r="I82" s="87">
        <v>1</v>
      </c>
      <c r="J82" s="107">
        <v>4</v>
      </c>
      <c r="K82" s="386"/>
      <c r="L82" s="386"/>
      <c r="M82" s="386"/>
      <c r="N82" s="386"/>
    </row>
    <row r="83" spans="2:14" s="339" customFormat="1" ht="27" customHeight="1">
      <c r="B83" s="87">
        <v>68</v>
      </c>
      <c r="C83" s="87" t="s">
        <v>1732</v>
      </c>
      <c r="D83" s="391" t="s">
        <v>1756</v>
      </c>
      <c r="E83" s="408" t="s">
        <v>1918</v>
      </c>
      <c r="F83" s="408" t="s">
        <v>2576</v>
      </c>
      <c r="G83" s="392" t="s">
        <v>3153</v>
      </c>
      <c r="H83" s="393" t="s">
        <v>3163</v>
      </c>
      <c r="I83" s="87">
        <v>1</v>
      </c>
      <c r="J83" s="107">
        <v>4</v>
      </c>
      <c r="K83" s="386"/>
      <c r="L83" s="386"/>
      <c r="M83" s="386"/>
      <c r="N83" s="386"/>
    </row>
    <row r="84" spans="2:14" s="339" customFormat="1" ht="27" customHeight="1">
      <c r="B84" s="87">
        <v>69</v>
      </c>
      <c r="C84" s="87" t="s">
        <v>1732</v>
      </c>
      <c r="D84" s="391" t="s">
        <v>1756</v>
      </c>
      <c r="E84" s="408" t="s">
        <v>1919</v>
      </c>
      <c r="F84" s="408" t="s">
        <v>2577</v>
      </c>
      <c r="G84" s="392" t="s">
        <v>3153</v>
      </c>
      <c r="H84" s="393" t="s">
        <v>3163</v>
      </c>
      <c r="I84" s="87">
        <v>1</v>
      </c>
      <c r="J84" s="107">
        <v>4</v>
      </c>
      <c r="K84" s="386"/>
      <c r="L84" s="386"/>
      <c r="M84" s="386"/>
      <c r="N84" s="386"/>
    </row>
    <row r="85" spans="2:14" s="339" customFormat="1" ht="27" customHeight="1">
      <c r="B85" s="87">
        <v>70</v>
      </c>
      <c r="C85" s="87" t="s">
        <v>1732</v>
      </c>
      <c r="D85" s="391" t="s">
        <v>1756</v>
      </c>
      <c r="E85" s="408" t="s">
        <v>1920</v>
      </c>
      <c r="F85" s="408" t="s">
        <v>2578</v>
      </c>
      <c r="G85" s="392" t="s">
        <v>3153</v>
      </c>
      <c r="H85" s="393" t="s">
        <v>3163</v>
      </c>
      <c r="I85" s="87">
        <v>1</v>
      </c>
      <c r="J85" s="107">
        <v>4</v>
      </c>
      <c r="K85" s="386"/>
      <c r="L85" s="386"/>
      <c r="M85" s="386"/>
      <c r="N85" s="386"/>
    </row>
    <row r="86" spans="2:14" s="339" customFormat="1" ht="27" customHeight="1">
      <c r="B86" s="87">
        <v>71</v>
      </c>
      <c r="C86" s="87" t="s">
        <v>1732</v>
      </c>
      <c r="D86" s="391" t="s">
        <v>1756</v>
      </c>
      <c r="E86" s="408" t="s">
        <v>1921</v>
      </c>
      <c r="F86" s="408" t="s">
        <v>2579</v>
      </c>
      <c r="G86" s="392" t="s">
        <v>3153</v>
      </c>
      <c r="H86" s="393" t="s">
        <v>3163</v>
      </c>
      <c r="I86" s="87">
        <v>1</v>
      </c>
      <c r="J86" s="107">
        <v>4</v>
      </c>
      <c r="K86" s="386"/>
      <c r="L86" s="386"/>
      <c r="M86" s="386"/>
      <c r="N86" s="386"/>
    </row>
    <row r="87" spans="2:14" s="339" customFormat="1" ht="27" customHeight="1">
      <c r="B87" s="87">
        <v>72</v>
      </c>
      <c r="C87" s="87" t="s">
        <v>1732</v>
      </c>
      <c r="D87" s="391" t="s">
        <v>1756</v>
      </c>
      <c r="E87" s="408" t="s">
        <v>1922</v>
      </c>
      <c r="F87" s="408" t="s">
        <v>2580</v>
      </c>
      <c r="G87" s="392" t="s">
        <v>3153</v>
      </c>
      <c r="H87" s="393" t="s">
        <v>3163</v>
      </c>
      <c r="I87" s="87">
        <v>1</v>
      </c>
      <c r="J87" s="107">
        <v>4</v>
      </c>
      <c r="K87" s="386"/>
      <c r="L87" s="386"/>
      <c r="M87" s="386"/>
      <c r="N87" s="386"/>
    </row>
    <row r="88" spans="2:14" s="339" customFormat="1" ht="27" customHeight="1">
      <c r="B88" s="87">
        <v>73</v>
      </c>
      <c r="C88" s="87" t="s">
        <v>1732</v>
      </c>
      <c r="D88" s="391" t="s">
        <v>1756</v>
      </c>
      <c r="E88" s="408" t="s">
        <v>1923</v>
      </c>
      <c r="F88" s="408" t="s">
        <v>2581</v>
      </c>
      <c r="G88" s="392" t="s">
        <v>3153</v>
      </c>
      <c r="H88" s="393" t="s">
        <v>3163</v>
      </c>
      <c r="I88" s="87">
        <v>1</v>
      </c>
      <c r="J88" s="107">
        <v>4</v>
      </c>
      <c r="K88" s="386"/>
      <c r="L88" s="386"/>
      <c r="M88" s="386"/>
      <c r="N88" s="386"/>
    </row>
    <row r="89" spans="2:14" s="339" customFormat="1" ht="27" customHeight="1">
      <c r="B89" s="87">
        <v>74</v>
      </c>
      <c r="C89" s="87" t="s">
        <v>1732</v>
      </c>
      <c r="D89" s="391" t="s">
        <v>1756</v>
      </c>
      <c r="E89" s="408" t="s">
        <v>1924</v>
      </c>
      <c r="F89" s="408" t="s">
        <v>2582</v>
      </c>
      <c r="G89" s="392" t="s">
        <v>3153</v>
      </c>
      <c r="H89" s="393" t="s">
        <v>3163</v>
      </c>
      <c r="I89" s="87">
        <v>1</v>
      </c>
      <c r="J89" s="107">
        <v>4</v>
      </c>
      <c r="K89" s="386"/>
      <c r="L89" s="386"/>
      <c r="M89" s="386"/>
      <c r="N89" s="386"/>
    </row>
    <row r="90" spans="2:14" s="339" customFormat="1" ht="27" customHeight="1">
      <c r="B90" s="87">
        <v>75</v>
      </c>
      <c r="C90" s="87" t="s">
        <v>1732</v>
      </c>
      <c r="D90" s="391" t="s">
        <v>1756</v>
      </c>
      <c r="E90" s="408" t="s">
        <v>1925</v>
      </c>
      <c r="F90" s="408" t="s">
        <v>2583</v>
      </c>
      <c r="G90" s="392" t="s">
        <v>3153</v>
      </c>
      <c r="H90" s="393" t="s">
        <v>3163</v>
      </c>
      <c r="I90" s="87">
        <v>1</v>
      </c>
      <c r="J90" s="107">
        <v>4</v>
      </c>
      <c r="K90" s="386"/>
      <c r="L90" s="386"/>
      <c r="M90" s="386"/>
      <c r="N90" s="386"/>
    </row>
    <row r="91" spans="2:14" s="339" customFormat="1" ht="27" customHeight="1">
      <c r="B91" s="87">
        <v>76</v>
      </c>
      <c r="C91" s="87" t="s">
        <v>1732</v>
      </c>
      <c r="D91" s="391" t="s">
        <v>1756</v>
      </c>
      <c r="E91" s="408" t="s">
        <v>1926</v>
      </c>
      <c r="F91" s="408" t="s">
        <v>2584</v>
      </c>
      <c r="G91" s="392" t="s">
        <v>3153</v>
      </c>
      <c r="H91" s="393" t="s">
        <v>3163</v>
      </c>
      <c r="I91" s="87">
        <v>1</v>
      </c>
      <c r="J91" s="107">
        <v>4</v>
      </c>
      <c r="K91" s="386"/>
      <c r="L91" s="386"/>
      <c r="M91" s="386"/>
      <c r="N91" s="386"/>
    </row>
    <row r="92" spans="2:14" s="339" customFormat="1" ht="27" customHeight="1">
      <c r="B92" s="87">
        <v>77</v>
      </c>
      <c r="C92" s="87" t="s">
        <v>1732</v>
      </c>
      <c r="D92" s="391" t="s">
        <v>1756</v>
      </c>
      <c r="E92" s="408" t="s">
        <v>1927</v>
      </c>
      <c r="F92" s="408" t="s">
        <v>2585</v>
      </c>
      <c r="G92" s="392" t="s">
        <v>3153</v>
      </c>
      <c r="H92" s="393" t="s">
        <v>3163</v>
      </c>
      <c r="I92" s="87">
        <v>1</v>
      </c>
      <c r="J92" s="107">
        <v>4</v>
      </c>
      <c r="K92" s="386"/>
      <c r="L92" s="386"/>
      <c r="M92" s="386"/>
      <c r="N92" s="386"/>
    </row>
    <row r="93" spans="2:14" s="339" customFormat="1" ht="27" customHeight="1">
      <c r="B93" s="87">
        <v>78</v>
      </c>
      <c r="C93" s="87" t="s">
        <v>1732</v>
      </c>
      <c r="D93" s="391" t="s">
        <v>1757</v>
      </c>
      <c r="E93" s="408" t="s">
        <v>1928</v>
      </c>
      <c r="F93" s="408" t="s">
        <v>2586</v>
      </c>
      <c r="G93" s="392" t="s">
        <v>3151</v>
      </c>
      <c r="H93" s="393" t="s">
        <v>3157</v>
      </c>
      <c r="I93" s="87">
        <v>1</v>
      </c>
      <c r="J93" s="107">
        <v>0.4</v>
      </c>
      <c r="K93" s="386"/>
      <c r="L93" s="386"/>
      <c r="M93" s="386"/>
      <c r="N93" s="386"/>
    </row>
    <row r="94" spans="2:14" s="339" customFormat="1" ht="27" customHeight="1">
      <c r="B94" s="87">
        <v>79</v>
      </c>
      <c r="C94" s="87" t="s">
        <v>1732</v>
      </c>
      <c r="D94" s="391" t="s">
        <v>1757</v>
      </c>
      <c r="E94" s="408" t="s">
        <v>1929</v>
      </c>
      <c r="F94" s="408" t="s">
        <v>2587</v>
      </c>
      <c r="G94" s="392" t="s">
        <v>3151</v>
      </c>
      <c r="H94" s="393" t="s">
        <v>3157</v>
      </c>
      <c r="I94" s="87">
        <v>1</v>
      </c>
      <c r="J94" s="107">
        <v>0.4</v>
      </c>
      <c r="K94" s="386"/>
      <c r="L94" s="386"/>
      <c r="M94" s="386"/>
      <c r="N94" s="386"/>
    </row>
    <row r="95" spans="2:14" s="339" customFormat="1" ht="27" customHeight="1">
      <c r="B95" s="87">
        <v>80</v>
      </c>
      <c r="C95" s="87" t="s">
        <v>1732</v>
      </c>
      <c r="D95" s="391" t="s">
        <v>1757</v>
      </c>
      <c r="E95" s="408" t="s">
        <v>1930</v>
      </c>
      <c r="F95" s="408" t="s">
        <v>2588</v>
      </c>
      <c r="G95" s="392" t="s">
        <v>3151</v>
      </c>
      <c r="H95" s="393" t="s">
        <v>3157</v>
      </c>
      <c r="I95" s="87">
        <v>1</v>
      </c>
      <c r="J95" s="107">
        <v>0.4</v>
      </c>
      <c r="K95" s="386"/>
      <c r="L95" s="386"/>
      <c r="M95" s="386"/>
      <c r="N95" s="386"/>
    </row>
    <row r="96" spans="2:14" s="339" customFormat="1" ht="27" customHeight="1">
      <c r="B96" s="87">
        <v>81</v>
      </c>
      <c r="C96" s="87" t="s">
        <v>1732</v>
      </c>
      <c r="D96" s="391" t="s">
        <v>1757</v>
      </c>
      <c r="E96" s="408" t="s">
        <v>1931</v>
      </c>
      <c r="F96" s="408" t="s">
        <v>2589</v>
      </c>
      <c r="G96" s="392" t="s">
        <v>3151</v>
      </c>
      <c r="H96" s="393" t="s">
        <v>3157</v>
      </c>
      <c r="I96" s="87">
        <v>1</v>
      </c>
      <c r="J96" s="107">
        <v>0.4</v>
      </c>
      <c r="K96" s="386"/>
      <c r="L96" s="386"/>
      <c r="M96" s="386"/>
      <c r="N96" s="386"/>
    </row>
    <row r="97" spans="2:14" s="339" customFormat="1" ht="27" customHeight="1">
      <c r="B97" s="87">
        <v>82</v>
      </c>
      <c r="C97" s="87" t="s">
        <v>1732</v>
      </c>
      <c r="D97" s="391" t="s">
        <v>1757</v>
      </c>
      <c r="E97" s="408" t="s">
        <v>1932</v>
      </c>
      <c r="F97" s="408" t="s">
        <v>2590</v>
      </c>
      <c r="G97" s="392" t="s">
        <v>3151</v>
      </c>
      <c r="H97" s="393" t="s">
        <v>3157</v>
      </c>
      <c r="I97" s="87">
        <v>1</v>
      </c>
      <c r="J97" s="107">
        <v>0.4</v>
      </c>
      <c r="K97" s="386"/>
      <c r="L97" s="386"/>
      <c r="M97" s="386"/>
      <c r="N97" s="386"/>
    </row>
    <row r="98" spans="2:14" s="339" customFormat="1" ht="27" customHeight="1">
      <c r="B98" s="87">
        <v>83</v>
      </c>
      <c r="C98" s="87" t="s">
        <v>1732</v>
      </c>
      <c r="D98" s="391" t="s">
        <v>1757</v>
      </c>
      <c r="E98" s="408" t="s">
        <v>1933</v>
      </c>
      <c r="F98" s="408" t="s">
        <v>2591</v>
      </c>
      <c r="G98" s="392" t="s">
        <v>3151</v>
      </c>
      <c r="H98" s="393" t="s">
        <v>3164</v>
      </c>
      <c r="I98" s="87">
        <v>1</v>
      </c>
      <c r="J98" s="107">
        <v>0.4</v>
      </c>
      <c r="K98" s="386"/>
      <c r="L98" s="386"/>
      <c r="M98" s="386"/>
      <c r="N98" s="386"/>
    </row>
    <row r="99" spans="2:14" s="339" customFormat="1" ht="27" customHeight="1">
      <c r="B99" s="87">
        <v>84</v>
      </c>
      <c r="C99" s="87" t="s">
        <v>1732</v>
      </c>
      <c r="D99" s="391" t="s">
        <v>1757</v>
      </c>
      <c r="E99" s="408" t="s">
        <v>1934</v>
      </c>
      <c r="F99" s="408" t="s">
        <v>2592</v>
      </c>
      <c r="G99" s="392" t="s">
        <v>3151</v>
      </c>
      <c r="H99" s="393" t="s">
        <v>3164</v>
      </c>
      <c r="I99" s="87">
        <v>1</v>
      </c>
      <c r="J99" s="107">
        <v>0.4</v>
      </c>
      <c r="K99" s="386"/>
      <c r="L99" s="386"/>
      <c r="M99" s="386"/>
      <c r="N99" s="386"/>
    </row>
    <row r="100" spans="2:14" s="339" customFormat="1" ht="27" customHeight="1">
      <c r="B100" s="87">
        <v>85</v>
      </c>
      <c r="C100" s="87" t="s">
        <v>1732</v>
      </c>
      <c r="D100" s="391" t="s">
        <v>1757</v>
      </c>
      <c r="E100" s="408" t="s">
        <v>1935</v>
      </c>
      <c r="F100" s="408" t="s">
        <v>2593</v>
      </c>
      <c r="G100" s="392" t="s">
        <v>3151</v>
      </c>
      <c r="H100" s="393" t="s">
        <v>3164</v>
      </c>
      <c r="I100" s="87">
        <v>1</v>
      </c>
      <c r="J100" s="107">
        <v>0.4</v>
      </c>
      <c r="K100" s="386"/>
      <c r="L100" s="386"/>
      <c r="M100" s="386"/>
      <c r="N100" s="386"/>
    </row>
    <row r="101" spans="2:14" s="339" customFormat="1" ht="27" customHeight="1">
      <c r="B101" s="87">
        <v>86</v>
      </c>
      <c r="C101" s="87" t="s">
        <v>1732</v>
      </c>
      <c r="D101" s="391" t="s">
        <v>1757</v>
      </c>
      <c r="E101" s="408" t="s">
        <v>1936</v>
      </c>
      <c r="F101" s="408" t="s">
        <v>2594</v>
      </c>
      <c r="G101" s="392" t="s">
        <v>3151</v>
      </c>
      <c r="H101" s="393" t="s">
        <v>3164</v>
      </c>
      <c r="I101" s="87">
        <v>1</v>
      </c>
      <c r="J101" s="107">
        <v>0.4</v>
      </c>
      <c r="K101" s="386"/>
      <c r="L101" s="386"/>
      <c r="M101" s="386"/>
      <c r="N101" s="386"/>
    </row>
    <row r="102" spans="2:14" s="339" customFormat="1" ht="27" customHeight="1">
      <c r="B102" s="87">
        <v>87</v>
      </c>
      <c r="C102" s="87" t="s">
        <v>1732</v>
      </c>
      <c r="D102" s="391" t="s">
        <v>1757</v>
      </c>
      <c r="E102" s="408" t="s">
        <v>1937</v>
      </c>
      <c r="F102" s="408" t="s">
        <v>2595</v>
      </c>
      <c r="G102" s="392" t="s">
        <v>3151</v>
      </c>
      <c r="H102" s="393" t="s">
        <v>3164</v>
      </c>
      <c r="I102" s="87">
        <v>1</v>
      </c>
      <c r="J102" s="107">
        <v>0.4</v>
      </c>
      <c r="K102" s="386"/>
      <c r="L102" s="386"/>
      <c r="M102" s="386"/>
      <c r="N102" s="386"/>
    </row>
    <row r="103" spans="2:14" s="339" customFormat="1" ht="27" customHeight="1">
      <c r="B103" s="87">
        <v>88</v>
      </c>
      <c r="C103" s="87" t="s">
        <v>1732</v>
      </c>
      <c r="D103" s="391" t="s">
        <v>1757</v>
      </c>
      <c r="E103" s="408" t="s">
        <v>1938</v>
      </c>
      <c r="F103" s="408" t="s">
        <v>2596</v>
      </c>
      <c r="G103" s="392" t="s">
        <v>3151</v>
      </c>
      <c r="H103" s="393" t="s">
        <v>3164</v>
      </c>
      <c r="I103" s="87">
        <v>1</v>
      </c>
      <c r="J103" s="107">
        <v>0.4</v>
      </c>
      <c r="K103" s="386"/>
      <c r="L103" s="386"/>
      <c r="M103" s="386"/>
      <c r="N103" s="386"/>
    </row>
    <row r="104" spans="2:14" s="339" customFormat="1" ht="27" customHeight="1">
      <c r="B104" s="87">
        <v>89</v>
      </c>
      <c r="C104" s="87" t="s">
        <v>1732</v>
      </c>
      <c r="D104" s="391" t="s">
        <v>1757</v>
      </c>
      <c r="E104" s="408" t="s">
        <v>1939</v>
      </c>
      <c r="F104" s="408" t="s">
        <v>2597</v>
      </c>
      <c r="G104" s="392" t="s">
        <v>3151</v>
      </c>
      <c r="H104" s="393" t="s">
        <v>3164</v>
      </c>
      <c r="I104" s="87">
        <v>1</v>
      </c>
      <c r="J104" s="107">
        <v>0.4</v>
      </c>
      <c r="K104" s="386"/>
      <c r="L104" s="386"/>
      <c r="M104" s="386"/>
      <c r="N104" s="386"/>
    </row>
    <row r="105" spans="2:14" s="339" customFormat="1" ht="27" customHeight="1">
      <c r="B105" s="87">
        <v>90</v>
      </c>
      <c r="C105" s="87" t="s">
        <v>1732</v>
      </c>
      <c r="D105" s="391" t="s">
        <v>1757</v>
      </c>
      <c r="E105" s="408" t="s">
        <v>1940</v>
      </c>
      <c r="F105" s="408" t="s">
        <v>2598</v>
      </c>
      <c r="G105" s="392" t="s">
        <v>3151</v>
      </c>
      <c r="H105" s="393" t="s">
        <v>3164</v>
      </c>
      <c r="I105" s="87">
        <v>1</v>
      </c>
      <c r="J105" s="107">
        <v>0.4</v>
      </c>
      <c r="K105" s="386"/>
      <c r="L105" s="386"/>
      <c r="M105" s="386"/>
      <c r="N105" s="386"/>
    </row>
    <row r="106" spans="2:14" s="339" customFormat="1" ht="27" customHeight="1">
      <c r="B106" s="87">
        <v>91</v>
      </c>
      <c r="C106" s="87" t="s">
        <v>1732</v>
      </c>
      <c r="D106" s="391" t="s">
        <v>1757</v>
      </c>
      <c r="E106" s="408" t="s">
        <v>1941</v>
      </c>
      <c r="F106" s="408" t="s">
        <v>2599</v>
      </c>
      <c r="G106" s="392" t="s">
        <v>3151</v>
      </c>
      <c r="H106" s="393" t="s">
        <v>3164</v>
      </c>
      <c r="I106" s="87">
        <v>1</v>
      </c>
      <c r="J106" s="107">
        <v>0.4</v>
      </c>
      <c r="K106" s="386"/>
      <c r="L106" s="386"/>
      <c r="M106" s="386"/>
      <c r="N106" s="386"/>
    </row>
    <row r="107" spans="2:14" s="339" customFormat="1" ht="27" customHeight="1">
      <c r="B107" s="87">
        <v>92</v>
      </c>
      <c r="C107" s="87" t="s">
        <v>1732</v>
      </c>
      <c r="D107" s="391" t="s">
        <v>1757</v>
      </c>
      <c r="E107" s="408" t="s">
        <v>1942</v>
      </c>
      <c r="F107" s="408" t="s">
        <v>2600</v>
      </c>
      <c r="G107" s="392" t="s">
        <v>3151</v>
      </c>
      <c r="H107" s="393" t="s">
        <v>3164</v>
      </c>
      <c r="I107" s="87">
        <v>1</v>
      </c>
      <c r="J107" s="107">
        <v>0.4</v>
      </c>
      <c r="K107" s="386"/>
      <c r="L107" s="386"/>
      <c r="M107" s="386"/>
      <c r="N107" s="386"/>
    </row>
    <row r="108" spans="2:14" s="339" customFormat="1" ht="27" customHeight="1">
      <c r="B108" s="87">
        <v>93</v>
      </c>
      <c r="C108" s="87" t="s">
        <v>1732</v>
      </c>
      <c r="D108" s="391" t="s">
        <v>1757</v>
      </c>
      <c r="E108" s="408" t="s">
        <v>1943</v>
      </c>
      <c r="F108" s="408" t="s">
        <v>2601</v>
      </c>
      <c r="G108" s="392" t="s">
        <v>3151</v>
      </c>
      <c r="H108" s="393" t="s">
        <v>3164</v>
      </c>
      <c r="I108" s="87">
        <v>1</v>
      </c>
      <c r="J108" s="107">
        <v>0.4</v>
      </c>
      <c r="K108" s="386"/>
      <c r="L108" s="386"/>
      <c r="M108" s="386"/>
      <c r="N108" s="386"/>
    </row>
    <row r="109" spans="2:14" s="339" customFormat="1" ht="27" customHeight="1">
      <c r="B109" s="87">
        <v>94</v>
      </c>
      <c r="C109" s="87" t="s">
        <v>1732</v>
      </c>
      <c r="D109" s="391" t="s">
        <v>1758</v>
      </c>
      <c r="E109" s="408" t="s">
        <v>1944</v>
      </c>
      <c r="F109" s="408" t="s">
        <v>2602</v>
      </c>
      <c r="G109" s="392" t="s">
        <v>3151</v>
      </c>
      <c r="H109" s="393" t="s">
        <v>3165</v>
      </c>
      <c r="I109" s="87">
        <v>1</v>
      </c>
      <c r="J109" s="107">
        <v>0.5</v>
      </c>
      <c r="K109" s="386"/>
      <c r="L109" s="386"/>
      <c r="M109" s="386"/>
      <c r="N109" s="386"/>
    </row>
    <row r="110" spans="2:14" s="339" customFormat="1" ht="27" customHeight="1">
      <c r="B110" s="87">
        <v>95</v>
      </c>
      <c r="C110" s="87" t="s">
        <v>1732</v>
      </c>
      <c r="D110" s="391" t="s">
        <v>1759</v>
      </c>
      <c r="E110" s="408" t="s">
        <v>1945</v>
      </c>
      <c r="F110" s="408" t="s">
        <v>2603</v>
      </c>
      <c r="G110" s="392" t="s">
        <v>3153</v>
      </c>
      <c r="H110" s="393" t="s">
        <v>3163</v>
      </c>
      <c r="I110" s="87">
        <v>1</v>
      </c>
      <c r="J110" s="107">
        <v>10</v>
      </c>
      <c r="K110" s="386"/>
      <c r="L110" s="386"/>
      <c r="M110" s="386"/>
      <c r="N110" s="386"/>
    </row>
    <row r="111" spans="2:14" s="339" customFormat="1" ht="27" customHeight="1">
      <c r="B111" s="87">
        <v>96</v>
      </c>
      <c r="C111" s="87" t="s">
        <v>1732</v>
      </c>
      <c r="D111" s="391" t="s">
        <v>1759</v>
      </c>
      <c r="E111" s="408" t="s">
        <v>1946</v>
      </c>
      <c r="F111" s="408" t="s">
        <v>2604</v>
      </c>
      <c r="G111" s="392" t="s">
        <v>3153</v>
      </c>
      <c r="H111" s="393" t="s">
        <v>3163</v>
      </c>
      <c r="I111" s="87">
        <v>1</v>
      </c>
      <c r="J111" s="107">
        <v>10</v>
      </c>
      <c r="K111" s="386"/>
      <c r="L111" s="386"/>
      <c r="M111" s="386"/>
      <c r="N111" s="386"/>
    </row>
    <row r="112" spans="2:14" s="339" customFormat="1" ht="27" customHeight="1">
      <c r="B112" s="87">
        <v>97</v>
      </c>
      <c r="C112" s="87" t="s">
        <v>1732</v>
      </c>
      <c r="D112" s="391" t="s">
        <v>1759</v>
      </c>
      <c r="E112" s="408" t="s">
        <v>1947</v>
      </c>
      <c r="F112" s="408" t="s">
        <v>2605</v>
      </c>
      <c r="G112" s="392" t="s">
        <v>3153</v>
      </c>
      <c r="H112" s="393" t="s">
        <v>3163</v>
      </c>
      <c r="I112" s="87">
        <v>1</v>
      </c>
      <c r="J112" s="107">
        <v>10</v>
      </c>
      <c r="K112" s="386"/>
      <c r="L112" s="386"/>
      <c r="M112" s="386"/>
      <c r="N112" s="386"/>
    </row>
    <row r="113" spans="2:14" s="339" customFormat="1" ht="27" customHeight="1">
      <c r="B113" s="87">
        <v>98</v>
      </c>
      <c r="C113" s="87" t="s">
        <v>1732</v>
      </c>
      <c r="D113" s="391" t="s">
        <v>1759</v>
      </c>
      <c r="E113" s="408" t="s">
        <v>1948</v>
      </c>
      <c r="F113" s="408" t="s">
        <v>2606</v>
      </c>
      <c r="G113" s="392" t="s">
        <v>3153</v>
      </c>
      <c r="H113" s="393" t="s">
        <v>3163</v>
      </c>
      <c r="I113" s="87">
        <v>1</v>
      </c>
      <c r="J113" s="107">
        <v>10</v>
      </c>
      <c r="K113" s="386"/>
      <c r="L113" s="386"/>
      <c r="M113" s="386"/>
      <c r="N113" s="386"/>
    </row>
    <row r="114" spans="2:14" s="339" customFormat="1" ht="27" customHeight="1">
      <c r="B114" s="87">
        <v>99</v>
      </c>
      <c r="C114" s="87" t="s">
        <v>1732</v>
      </c>
      <c r="D114" s="391" t="s">
        <v>1720</v>
      </c>
      <c r="E114" s="408" t="s">
        <v>1949</v>
      </c>
      <c r="F114" s="408" t="s">
        <v>2607</v>
      </c>
      <c r="G114" s="392" t="s">
        <v>3154</v>
      </c>
      <c r="H114" s="393" t="s">
        <v>3163</v>
      </c>
      <c r="I114" s="87">
        <v>1</v>
      </c>
      <c r="J114" s="107">
        <v>18</v>
      </c>
      <c r="K114" s="386"/>
      <c r="L114" s="386"/>
      <c r="M114" s="386"/>
      <c r="N114" s="386"/>
    </row>
    <row r="115" spans="2:14" s="339" customFormat="1" ht="27" customHeight="1">
      <c r="B115" s="87">
        <v>100</v>
      </c>
      <c r="C115" s="87" t="s">
        <v>1732</v>
      </c>
      <c r="D115" s="391" t="s">
        <v>1720</v>
      </c>
      <c r="E115" s="408" t="s">
        <v>1950</v>
      </c>
      <c r="F115" s="408" t="s">
        <v>2608</v>
      </c>
      <c r="G115" s="392" t="s">
        <v>3154</v>
      </c>
      <c r="H115" s="393" t="s">
        <v>3163</v>
      </c>
      <c r="I115" s="87">
        <v>1</v>
      </c>
      <c r="J115" s="107">
        <v>18</v>
      </c>
      <c r="K115" s="386"/>
      <c r="L115" s="386"/>
      <c r="M115" s="386"/>
      <c r="N115" s="386"/>
    </row>
    <row r="116" spans="2:14" s="339" customFormat="1" ht="27" customHeight="1">
      <c r="B116" s="87">
        <v>101</v>
      </c>
      <c r="C116" s="87" t="s">
        <v>1732</v>
      </c>
      <c r="D116" s="391" t="s">
        <v>1760</v>
      </c>
      <c r="E116" s="408" t="s">
        <v>1951</v>
      </c>
      <c r="F116" s="408" t="s">
        <v>2609</v>
      </c>
      <c r="G116" s="392" t="s">
        <v>3152</v>
      </c>
      <c r="H116" s="393" t="s">
        <v>3163</v>
      </c>
      <c r="I116" s="87">
        <v>1</v>
      </c>
      <c r="J116" s="107">
        <v>4</v>
      </c>
      <c r="K116" s="386"/>
      <c r="L116" s="386"/>
      <c r="M116" s="386"/>
      <c r="N116" s="386"/>
    </row>
    <row r="117" spans="2:14" s="339" customFormat="1" ht="27" customHeight="1">
      <c r="B117" s="87">
        <v>102</v>
      </c>
      <c r="C117" s="87" t="s">
        <v>1732</v>
      </c>
      <c r="D117" s="391" t="s">
        <v>1760</v>
      </c>
      <c r="E117" s="408" t="s">
        <v>1952</v>
      </c>
      <c r="F117" s="408" t="s">
        <v>2610</v>
      </c>
      <c r="G117" s="392" t="s">
        <v>3152</v>
      </c>
      <c r="H117" s="393" t="s">
        <v>3163</v>
      </c>
      <c r="I117" s="87">
        <v>1</v>
      </c>
      <c r="J117" s="107">
        <v>4</v>
      </c>
      <c r="K117" s="386"/>
      <c r="L117" s="386"/>
      <c r="M117" s="386"/>
      <c r="N117" s="386"/>
    </row>
    <row r="118" spans="2:14" s="339" customFormat="1" ht="27" customHeight="1">
      <c r="B118" s="87">
        <v>103</v>
      </c>
      <c r="C118" s="87" t="s">
        <v>1732</v>
      </c>
      <c r="D118" s="394" t="s">
        <v>1761</v>
      </c>
      <c r="E118" s="408" t="s">
        <v>1953</v>
      </c>
      <c r="F118" s="408" t="s">
        <v>2611</v>
      </c>
      <c r="G118" s="392" t="s">
        <v>3153</v>
      </c>
      <c r="H118" s="393" t="s">
        <v>3163</v>
      </c>
      <c r="I118" s="87">
        <v>1</v>
      </c>
      <c r="J118" s="107">
        <v>7</v>
      </c>
      <c r="K118" s="386"/>
      <c r="L118" s="386"/>
      <c r="M118" s="386"/>
      <c r="N118" s="386"/>
    </row>
    <row r="119" spans="2:14" s="339" customFormat="1" ht="27" customHeight="1">
      <c r="B119" s="87">
        <v>104</v>
      </c>
      <c r="C119" s="87" t="s">
        <v>1732</v>
      </c>
      <c r="D119" s="391" t="s">
        <v>1762</v>
      </c>
      <c r="E119" s="408" t="s">
        <v>1954</v>
      </c>
      <c r="F119" s="408" t="s">
        <v>2612</v>
      </c>
      <c r="G119" s="392" t="s">
        <v>3152</v>
      </c>
      <c r="H119" s="393" t="s">
        <v>3163</v>
      </c>
      <c r="I119" s="87">
        <v>1</v>
      </c>
      <c r="J119" s="107">
        <v>7</v>
      </c>
      <c r="K119" s="386"/>
      <c r="L119" s="386"/>
      <c r="M119" s="386"/>
      <c r="N119" s="386"/>
    </row>
    <row r="120" spans="2:14" s="339" customFormat="1" ht="27" customHeight="1">
      <c r="B120" s="87">
        <v>105</v>
      </c>
      <c r="C120" s="87" t="s">
        <v>1732</v>
      </c>
      <c r="D120" s="391" t="s">
        <v>1762</v>
      </c>
      <c r="E120" s="408" t="s">
        <v>1955</v>
      </c>
      <c r="F120" s="408" t="s">
        <v>2613</v>
      </c>
      <c r="G120" s="392" t="s">
        <v>3152</v>
      </c>
      <c r="H120" s="393" t="s">
        <v>3163</v>
      </c>
      <c r="I120" s="87">
        <v>1</v>
      </c>
      <c r="J120" s="107">
        <v>7</v>
      </c>
      <c r="K120" s="386"/>
      <c r="L120" s="386"/>
      <c r="M120" s="386"/>
      <c r="N120" s="386"/>
    </row>
    <row r="121" spans="2:14" s="339" customFormat="1" ht="27" customHeight="1">
      <c r="B121" s="87">
        <v>106</v>
      </c>
      <c r="C121" s="87" t="s">
        <v>1732</v>
      </c>
      <c r="D121" s="391" t="s">
        <v>1762</v>
      </c>
      <c r="E121" s="408" t="s">
        <v>1956</v>
      </c>
      <c r="F121" s="408" t="s">
        <v>2614</v>
      </c>
      <c r="G121" s="392" t="s">
        <v>3152</v>
      </c>
      <c r="H121" s="393" t="s">
        <v>3163</v>
      </c>
      <c r="I121" s="87">
        <v>1</v>
      </c>
      <c r="J121" s="107">
        <v>7</v>
      </c>
      <c r="K121" s="386"/>
      <c r="L121" s="386"/>
      <c r="M121" s="386"/>
      <c r="N121" s="386"/>
    </row>
    <row r="122" spans="2:14" s="339" customFormat="1" ht="27" customHeight="1">
      <c r="B122" s="87">
        <v>107</v>
      </c>
      <c r="C122" s="87" t="s">
        <v>1732</v>
      </c>
      <c r="D122" s="391" t="s">
        <v>1762</v>
      </c>
      <c r="E122" s="408" t="s">
        <v>1957</v>
      </c>
      <c r="F122" s="408" t="s">
        <v>2615</v>
      </c>
      <c r="G122" s="392" t="s">
        <v>3152</v>
      </c>
      <c r="H122" s="393" t="s">
        <v>3163</v>
      </c>
      <c r="I122" s="87">
        <v>1</v>
      </c>
      <c r="J122" s="107">
        <v>7</v>
      </c>
      <c r="K122" s="386"/>
      <c r="L122" s="386"/>
      <c r="M122" s="386"/>
      <c r="N122" s="386"/>
    </row>
    <row r="123" spans="2:14" s="339" customFormat="1" ht="27" customHeight="1">
      <c r="B123" s="87">
        <v>108</v>
      </c>
      <c r="C123" s="87" t="s">
        <v>1732</v>
      </c>
      <c r="D123" s="391" t="s">
        <v>1762</v>
      </c>
      <c r="E123" s="408" t="s">
        <v>1958</v>
      </c>
      <c r="F123" s="408" t="s">
        <v>2616</v>
      </c>
      <c r="G123" s="392" t="s">
        <v>3152</v>
      </c>
      <c r="H123" s="393" t="s">
        <v>3163</v>
      </c>
      <c r="I123" s="87">
        <v>1</v>
      </c>
      <c r="J123" s="107">
        <v>7</v>
      </c>
      <c r="K123" s="386"/>
      <c r="L123" s="386"/>
      <c r="M123" s="386"/>
      <c r="N123" s="386"/>
    </row>
    <row r="124" spans="2:14" s="339" customFormat="1" ht="27" customHeight="1">
      <c r="B124" s="87">
        <v>109</v>
      </c>
      <c r="C124" s="87" t="s">
        <v>1732</v>
      </c>
      <c r="D124" s="391" t="s">
        <v>1762</v>
      </c>
      <c r="E124" s="408" t="s">
        <v>1959</v>
      </c>
      <c r="F124" s="408" t="s">
        <v>2617</v>
      </c>
      <c r="G124" s="392" t="s">
        <v>3152</v>
      </c>
      <c r="H124" s="393" t="s">
        <v>3163</v>
      </c>
      <c r="I124" s="87">
        <v>1</v>
      </c>
      <c r="J124" s="107">
        <v>7</v>
      </c>
      <c r="K124" s="386"/>
      <c r="L124" s="386"/>
      <c r="M124" s="386"/>
      <c r="N124" s="386"/>
    </row>
    <row r="125" spans="2:14" s="339" customFormat="1" ht="27" customHeight="1">
      <c r="B125" s="87">
        <v>110</v>
      </c>
      <c r="C125" s="87" t="s">
        <v>1732</v>
      </c>
      <c r="D125" s="391" t="s">
        <v>1762</v>
      </c>
      <c r="E125" s="408" t="s">
        <v>1960</v>
      </c>
      <c r="F125" s="408" t="s">
        <v>2618</v>
      </c>
      <c r="G125" s="392" t="s">
        <v>3152</v>
      </c>
      <c r="H125" s="393" t="s">
        <v>3163</v>
      </c>
      <c r="I125" s="87">
        <v>1</v>
      </c>
      <c r="J125" s="107">
        <v>7</v>
      </c>
      <c r="K125" s="386"/>
      <c r="L125" s="386"/>
      <c r="M125" s="386"/>
      <c r="N125" s="386"/>
    </row>
    <row r="126" spans="2:14" s="339" customFormat="1" ht="27" customHeight="1">
      <c r="B126" s="87">
        <v>111</v>
      </c>
      <c r="C126" s="87" t="s">
        <v>1732</v>
      </c>
      <c r="D126" s="391" t="s">
        <v>1762</v>
      </c>
      <c r="E126" s="408" t="s">
        <v>1961</v>
      </c>
      <c r="F126" s="408" t="s">
        <v>2619</v>
      </c>
      <c r="G126" s="392" t="s">
        <v>3152</v>
      </c>
      <c r="H126" s="393" t="s">
        <v>3163</v>
      </c>
      <c r="I126" s="87">
        <v>1</v>
      </c>
      <c r="J126" s="107">
        <v>7</v>
      </c>
      <c r="K126" s="386"/>
      <c r="L126" s="386"/>
      <c r="M126" s="386"/>
      <c r="N126" s="386"/>
    </row>
    <row r="127" spans="2:14" s="339" customFormat="1" ht="27" customHeight="1">
      <c r="B127" s="87">
        <v>112</v>
      </c>
      <c r="C127" s="87" t="s">
        <v>1732</v>
      </c>
      <c r="D127" s="391" t="s">
        <v>1762</v>
      </c>
      <c r="E127" s="408" t="s">
        <v>1962</v>
      </c>
      <c r="F127" s="408" t="s">
        <v>2620</v>
      </c>
      <c r="G127" s="392" t="s">
        <v>3152</v>
      </c>
      <c r="H127" s="393" t="s">
        <v>3163</v>
      </c>
      <c r="I127" s="87">
        <v>1</v>
      </c>
      <c r="J127" s="107">
        <v>7</v>
      </c>
      <c r="K127" s="386"/>
      <c r="L127" s="386"/>
      <c r="M127" s="386"/>
      <c r="N127" s="386"/>
    </row>
    <row r="128" spans="2:14" s="339" customFormat="1" ht="27" customHeight="1">
      <c r="B128" s="87">
        <v>113</v>
      </c>
      <c r="C128" s="87" t="s">
        <v>1732</v>
      </c>
      <c r="D128" s="391" t="s">
        <v>1762</v>
      </c>
      <c r="E128" s="408" t="s">
        <v>1963</v>
      </c>
      <c r="F128" s="408" t="s">
        <v>2621</v>
      </c>
      <c r="G128" s="392" t="s">
        <v>3152</v>
      </c>
      <c r="H128" s="393" t="s">
        <v>3163</v>
      </c>
      <c r="I128" s="87">
        <v>1</v>
      </c>
      <c r="J128" s="107">
        <v>7</v>
      </c>
      <c r="K128" s="386"/>
      <c r="L128" s="386"/>
      <c r="M128" s="386"/>
      <c r="N128" s="386"/>
    </row>
    <row r="129" spans="2:14" s="339" customFormat="1" ht="27" customHeight="1">
      <c r="B129" s="87">
        <v>114</v>
      </c>
      <c r="C129" s="87" t="s">
        <v>1732</v>
      </c>
      <c r="D129" s="391" t="s">
        <v>1762</v>
      </c>
      <c r="E129" s="408" t="s">
        <v>1964</v>
      </c>
      <c r="F129" s="408" t="s">
        <v>2622</v>
      </c>
      <c r="G129" s="392" t="s">
        <v>3152</v>
      </c>
      <c r="H129" s="393" t="s">
        <v>3163</v>
      </c>
      <c r="I129" s="87">
        <v>1</v>
      </c>
      <c r="J129" s="107">
        <v>7</v>
      </c>
      <c r="K129" s="386"/>
      <c r="L129" s="386"/>
      <c r="M129" s="386"/>
      <c r="N129" s="386"/>
    </row>
    <row r="130" spans="2:14" s="339" customFormat="1" ht="27" customHeight="1">
      <c r="B130" s="87">
        <v>115</v>
      </c>
      <c r="C130" s="87" t="s">
        <v>1732</v>
      </c>
      <c r="D130" s="391" t="s">
        <v>1762</v>
      </c>
      <c r="E130" s="408" t="s">
        <v>1965</v>
      </c>
      <c r="F130" s="408" t="s">
        <v>2623</v>
      </c>
      <c r="G130" s="392" t="s">
        <v>3152</v>
      </c>
      <c r="H130" s="393" t="s">
        <v>3163</v>
      </c>
      <c r="I130" s="87">
        <v>1</v>
      </c>
      <c r="J130" s="107">
        <v>7</v>
      </c>
      <c r="K130" s="386"/>
      <c r="L130" s="386"/>
      <c r="M130" s="386"/>
      <c r="N130" s="386"/>
    </row>
    <row r="131" spans="2:14" s="339" customFormat="1" ht="27" customHeight="1">
      <c r="B131" s="87">
        <v>116</v>
      </c>
      <c r="C131" s="87" t="s">
        <v>1732</v>
      </c>
      <c r="D131" s="391" t="s">
        <v>1762</v>
      </c>
      <c r="E131" s="408" t="s">
        <v>1966</v>
      </c>
      <c r="F131" s="408" t="s">
        <v>2624</v>
      </c>
      <c r="G131" s="392" t="s">
        <v>3152</v>
      </c>
      <c r="H131" s="393" t="s">
        <v>3163</v>
      </c>
      <c r="I131" s="87">
        <v>1</v>
      </c>
      <c r="J131" s="107">
        <v>7</v>
      </c>
      <c r="K131" s="386"/>
      <c r="L131" s="386"/>
      <c r="M131" s="386"/>
      <c r="N131" s="386"/>
    </row>
    <row r="132" spans="2:14" s="339" customFormat="1" ht="27" customHeight="1">
      <c r="B132" s="87">
        <v>117</v>
      </c>
      <c r="C132" s="87" t="s">
        <v>1732</v>
      </c>
      <c r="D132" s="391" t="s">
        <v>1762</v>
      </c>
      <c r="E132" s="408" t="s">
        <v>1967</v>
      </c>
      <c r="F132" s="408" t="s">
        <v>2625</v>
      </c>
      <c r="G132" s="392" t="s">
        <v>3152</v>
      </c>
      <c r="H132" s="393" t="s">
        <v>3163</v>
      </c>
      <c r="I132" s="87">
        <v>1</v>
      </c>
      <c r="J132" s="107">
        <v>7</v>
      </c>
      <c r="K132" s="386"/>
      <c r="L132" s="386"/>
      <c r="M132" s="386"/>
      <c r="N132" s="386"/>
    </row>
    <row r="133" spans="2:14" s="339" customFormat="1" ht="27" customHeight="1">
      <c r="B133" s="87">
        <v>118</v>
      </c>
      <c r="C133" s="87" t="s">
        <v>1732</v>
      </c>
      <c r="D133" s="391" t="s">
        <v>1762</v>
      </c>
      <c r="E133" s="408" t="s">
        <v>1968</v>
      </c>
      <c r="F133" s="408" t="s">
        <v>2626</v>
      </c>
      <c r="G133" s="392" t="s">
        <v>3152</v>
      </c>
      <c r="H133" s="393" t="s">
        <v>3163</v>
      </c>
      <c r="I133" s="87">
        <v>1</v>
      </c>
      <c r="J133" s="107">
        <v>7</v>
      </c>
      <c r="K133" s="386"/>
      <c r="L133" s="386"/>
      <c r="M133" s="386"/>
      <c r="N133" s="386"/>
    </row>
    <row r="134" spans="2:14" s="339" customFormat="1" ht="27" customHeight="1">
      <c r="B134" s="87">
        <v>119</v>
      </c>
      <c r="C134" s="87" t="s">
        <v>1732</v>
      </c>
      <c r="D134" s="391" t="s">
        <v>1762</v>
      </c>
      <c r="E134" s="408" t="s">
        <v>1969</v>
      </c>
      <c r="F134" s="408" t="s">
        <v>2627</v>
      </c>
      <c r="G134" s="392" t="s">
        <v>3152</v>
      </c>
      <c r="H134" s="393" t="s">
        <v>3163</v>
      </c>
      <c r="I134" s="87">
        <v>1</v>
      </c>
      <c r="J134" s="107">
        <v>7</v>
      </c>
      <c r="K134" s="386"/>
      <c r="L134" s="386"/>
      <c r="M134" s="386"/>
      <c r="N134" s="386"/>
    </row>
    <row r="135" spans="2:14" s="339" customFormat="1" ht="27" customHeight="1">
      <c r="B135" s="87">
        <v>120</v>
      </c>
      <c r="C135" s="87" t="s">
        <v>1732</v>
      </c>
      <c r="D135" s="391" t="s">
        <v>1762</v>
      </c>
      <c r="E135" s="408" t="s">
        <v>1970</v>
      </c>
      <c r="F135" s="408" t="s">
        <v>2628</v>
      </c>
      <c r="G135" s="392" t="s">
        <v>3152</v>
      </c>
      <c r="H135" s="393" t="s">
        <v>3163</v>
      </c>
      <c r="I135" s="87">
        <v>1</v>
      </c>
      <c r="J135" s="107">
        <v>7</v>
      </c>
      <c r="K135" s="386"/>
      <c r="L135" s="386"/>
      <c r="M135" s="386"/>
      <c r="N135" s="386"/>
    </row>
    <row r="136" spans="2:14" s="339" customFormat="1" ht="27" customHeight="1">
      <c r="B136" s="87">
        <v>121</v>
      </c>
      <c r="C136" s="87" t="s">
        <v>1732</v>
      </c>
      <c r="D136" s="391" t="s">
        <v>1762</v>
      </c>
      <c r="E136" s="408" t="s">
        <v>1971</v>
      </c>
      <c r="F136" s="408" t="s">
        <v>2629</v>
      </c>
      <c r="G136" s="392" t="s">
        <v>3152</v>
      </c>
      <c r="H136" s="393" t="s">
        <v>3163</v>
      </c>
      <c r="I136" s="87">
        <v>1</v>
      </c>
      <c r="J136" s="107">
        <v>7</v>
      </c>
      <c r="K136" s="386"/>
      <c r="L136" s="386"/>
      <c r="M136" s="386"/>
      <c r="N136" s="386"/>
    </row>
    <row r="137" spans="2:14" s="339" customFormat="1" ht="27" customHeight="1">
      <c r="B137" s="87">
        <v>122</v>
      </c>
      <c r="C137" s="87" t="s">
        <v>1732</v>
      </c>
      <c r="D137" s="391" t="s">
        <v>1762</v>
      </c>
      <c r="E137" s="408" t="s">
        <v>1972</v>
      </c>
      <c r="F137" s="408" t="s">
        <v>2630</v>
      </c>
      <c r="G137" s="392" t="s">
        <v>3152</v>
      </c>
      <c r="H137" s="393" t="s">
        <v>3163</v>
      </c>
      <c r="I137" s="87">
        <v>1</v>
      </c>
      <c r="J137" s="107">
        <v>7</v>
      </c>
      <c r="K137" s="386"/>
      <c r="L137" s="386"/>
      <c r="M137" s="386"/>
      <c r="N137" s="386"/>
    </row>
    <row r="138" spans="2:14" s="339" customFormat="1" ht="27" customHeight="1">
      <c r="B138" s="87">
        <v>123</v>
      </c>
      <c r="C138" s="87" t="s">
        <v>1732</v>
      </c>
      <c r="D138" s="391" t="s">
        <v>1762</v>
      </c>
      <c r="E138" s="408" t="s">
        <v>1973</v>
      </c>
      <c r="F138" s="408" t="s">
        <v>2631</v>
      </c>
      <c r="G138" s="392" t="s">
        <v>3152</v>
      </c>
      <c r="H138" s="393" t="s">
        <v>3163</v>
      </c>
      <c r="I138" s="87">
        <v>1</v>
      </c>
      <c r="J138" s="107">
        <v>7</v>
      </c>
      <c r="K138" s="386"/>
      <c r="L138" s="386"/>
      <c r="M138" s="386"/>
      <c r="N138" s="386"/>
    </row>
    <row r="139" spans="2:14" s="339" customFormat="1" ht="27" customHeight="1">
      <c r="B139" s="87">
        <v>124</v>
      </c>
      <c r="C139" s="87" t="s">
        <v>1732</v>
      </c>
      <c r="D139" s="391" t="s">
        <v>1762</v>
      </c>
      <c r="E139" s="408" t="s">
        <v>1974</v>
      </c>
      <c r="F139" s="408" t="s">
        <v>2632</v>
      </c>
      <c r="G139" s="392" t="s">
        <v>3152</v>
      </c>
      <c r="H139" s="393" t="s">
        <v>3163</v>
      </c>
      <c r="I139" s="87">
        <v>1</v>
      </c>
      <c r="J139" s="107">
        <v>7</v>
      </c>
      <c r="K139" s="386"/>
      <c r="L139" s="386"/>
      <c r="M139" s="386"/>
      <c r="N139" s="386"/>
    </row>
    <row r="140" spans="2:14" s="339" customFormat="1" ht="27" customHeight="1">
      <c r="B140" s="87">
        <v>125</v>
      </c>
      <c r="C140" s="87" t="s">
        <v>1732</v>
      </c>
      <c r="D140" s="391" t="s">
        <v>1763</v>
      </c>
      <c r="E140" s="408" t="s">
        <v>1975</v>
      </c>
      <c r="F140" s="408" t="s">
        <v>2633</v>
      </c>
      <c r="G140" s="392" t="s">
        <v>3152</v>
      </c>
      <c r="H140" s="393" t="s">
        <v>3163</v>
      </c>
      <c r="I140" s="87">
        <v>1</v>
      </c>
      <c r="J140" s="107">
        <v>6</v>
      </c>
      <c r="K140" s="386"/>
      <c r="L140" s="386"/>
      <c r="M140" s="386"/>
      <c r="N140" s="386"/>
    </row>
    <row r="141" spans="2:14" s="339" customFormat="1" ht="27" customHeight="1">
      <c r="B141" s="87">
        <v>126</v>
      </c>
      <c r="C141" s="87" t="s">
        <v>1732</v>
      </c>
      <c r="D141" s="391" t="s">
        <v>1764</v>
      </c>
      <c r="E141" s="408" t="s">
        <v>1976</v>
      </c>
      <c r="F141" s="408" t="s">
        <v>2634</v>
      </c>
      <c r="G141" s="392" t="s">
        <v>3152</v>
      </c>
      <c r="H141" s="393" t="s">
        <v>3156</v>
      </c>
      <c r="I141" s="87">
        <v>1</v>
      </c>
      <c r="J141" s="107">
        <v>0.8</v>
      </c>
      <c r="K141" s="386"/>
      <c r="L141" s="386"/>
      <c r="M141" s="386"/>
      <c r="N141" s="386"/>
    </row>
    <row r="142" spans="2:14" s="339" customFormat="1" ht="27" customHeight="1">
      <c r="B142" s="87">
        <v>127</v>
      </c>
      <c r="C142" s="87" t="s">
        <v>1732</v>
      </c>
      <c r="D142" s="394" t="s">
        <v>1765</v>
      </c>
      <c r="E142" s="408" t="s">
        <v>1977</v>
      </c>
      <c r="F142" s="408" t="s">
        <v>2635</v>
      </c>
      <c r="G142" s="392" t="s">
        <v>3153</v>
      </c>
      <c r="H142" s="393" t="s">
        <v>3192</v>
      </c>
      <c r="I142" s="87">
        <v>1</v>
      </c>
      <c r="J142" s="107">
        <v>3</v>
      </c>
      <c r="K142" s="386"/>
      <c r="L142" s="386"/>
      <c r="M142" s="386"/>
      <c r="N142" s="386"/>
    </row>
    <row r="143" spans="2:14" s="339" customFormat="1" ht="27" customHeight="1">
      <c r="B143" s="87">
        <v>128</v>
      </c>
      <c r="C143" s="87" t="s">
        <v>1732</v>
      </c>
      <c r="D143" s="391" t="s">
        <v>1766</v>
      </c>
      <c r="E143" s="408" t="s">
        <v>1978</v>
      </c>
      <c r="F143" s="408" t="s">
        <v>2636</v>
      </c>
      <c r="G143" s="392" t="s">
        <v>3153</v>
      </c>
      <c r="H143" s="393" t="s">
        <v>3162</v>
      </c>
      <c r="I143" s="87">
        <v>1</v>
      </c>
      <c r="J143" s="107">
        <v>1</v>
      </c>
      <c r="K143" s="386"/>
      <c r="L143" s="386"/>
      <c r="M143" s="386"/>
      <c r="N143" s="386"/>
    </row>
    <row r="144" spans="2:14" s="339" customFormat="1" ht="27" customHeight="1">
      <c r="B144" s="87">
        <v>129</v>
      </c>
      <c r="C144" s="87" t="s">
        <v>1732</v>
      </c>
      <c r="D144" s="391" t="s">
        <v>1767</v>
      </c>
      <c r="E144" s="408" t="s">
        <v>1979</v>
      </c>
      <c r="F144" s="408" t="s">
        <v>2637</v>
      </c>
      <c r="G144" s="392" t="s">
        <v>1715</v>
      </c>
      <c r="H144" s="393" t="s">
        <v>3166</v>
      </c>
      <c r="I144" s="87">
        <v>1</v>
      </c>
      <c r="J144" s="107">
        <v>2</v>
      </c>
      <c r="K144" s="386"/>
      <c r="L144" s="386"/>
      <c r="M144" s="386"/>
      <c r="N144" s="386"/>
    </row>
    <row r="145" spans="2:14" s="339" customFormat="1" ht="27" customHeight="1">
      <c r="B145" s="87">
        <v>130</v>
      </c>
      <c r="C145" s="87" t="s">
        <v>1732</v>
      </c>
      <c r="D145" s="391" t="s">
        <v>1768</v>
      </c>
      <c r="E145" s="408" t="s">
        <v>1980</v>
      </c>
      <c r="F145" s="408" t="s">
        <v>2638</v>
      </c>
      <c r="G145" s="392" t="s">
        <v>1715</v>
      </c>
      <c r="H145" s="393" t="s">
        <v>3162</v>
      </c>
      <c r="I145" s="87">
        <v>1</v>
      </c>
      <c r="J145" s="107">
        <v>2</v>
      </c>
      <c r="K145" s="386"/>
      <c r="L145" s="386"/>
      <c r="M145" s="386"/>
      <c r="N145" s="386"/>
    </row>
    <row r="146" spans="2:14" s="339" customFormat="1" ht="27" customHeight="1">
      <c r="B146" s="87">
        <v>131</v>
      </c>
      <c r="C146" s="87" t="s">
        <v>1732</v>
      </c>
      <c r="D146" s="391" t="s">
        <v>1768</v>
      </c>
      <c r="E146" s="408" t="s">
        <v>1981</v>
      </c>
      <c r="F146" s="408" t="s">
        <v>2639</v>
      </c>
      <c r="G146" s="392" t="s">
        <v>1715</v>
      </c>
      <c r="H146" s="393" t="s">
        <v>3162</v>
      </c>
      <c r="I146" s="87">
        <v>1</v>
      </c>
      <c r="J146" s="107">
        <v>2</v>
      </c>
      <c r="K146" s="386"/>
      <c r="L146" s="386"/>
      <c r="M146" s="386"/>
      <c r="N146" s="386"/>
    </row>
    <row r="147" spans="2:14" s="339" customFormat="1" ht="27" customHeight="1">
      <c r="B147" s="87">
        <v>132</v>
      </c>
      <c r="C147" s="87" t="s">
        <v>1732</v>
      </c>
      <c r="D147" s="391" t="s">
        <v>1768</v>
      </c>
      <c r="E147" s="408" t="s">
        <v>1982</v>
      </c>
      <c r="F147" s="408" t="s">
        <v>2640</v>
      </c>
      <c r="G147" s="392" t="s">
        <v>1715</v>
      </c>
      <c r="H147" s="393" t="s">
        <v>3162</v>
      </c>
      <c r="I147" s="87">
        <v>1</v>
      </c>
      <c r="J147" s="107">
        <v>2</v>
      </c>
      <c r="K147" s="386"/>
      <c r="L147" s="386"/>
      <c r="M147" s="386"/>
      <c r="N147" s="386"/>
    </row>
    <row r="148" spans="2:14" s="339" customFormat="1" ht="27" customHeight="1">
      <c r="B148" s="87">
        <v>133</v>
      </c>
      <c r="C148" s="87" t="s">
        <v>1732</v>
      </c>
      <c r="D148" s="391" t="s">
        <v>1768</v>
      </c>
      <c r="E148" s="408" t="s">
        <v>1983</v>
      </c>
      <c r="F148" s="408" t="s">
        <v>2641</v>
      </c>
      <c r="G148" s="392" t="s">
        <v>1715</v>
      </c>
      <c r="H148" s="393" t="s">
        <v>3162</v>
      </c>
      <c r="I148" s="87">
        <v>1</v>
      </c>
      <c r="J148" s="107">
        <v>2</v>
      </c>
      <c r="K148" s="386"/>
      <c r="L148" s="386"/>
      <c r="M148" s="386"/>
      <c r="N148" s="386"/>
    </row>
    <row r="149" spans="2:14" s="339" customFormat="1" ht="27" customHeight="1">
      <c r="B149" s="87">
        <v>134</v>
      </c>
      <c r="C149" s="87" t="s">
        <v>1732</v>
      </c>
      <c r="D149" s="391" t="s">
        <v>1768</v>
      </c>
      <c r="E149" s="408" t="s">
        <v>1984</v>
      </c>
      <c r="F149" s="408" t="s">
        <v>2642</v>
      </c>
      <c r="G149" s="392" t="s">
        <v>1715</v>
      </c>
      <c r="H149" s="393" t="s">
        <v>3162</v>
      </c>
      <c r="I149" s="87">
        <v>1</v>
      </c>
      <c r="J149" s="107">
        <v>2</v>
      </c>
      <c r="K149" s="386"/>
      <c r="L149" s="386"/>
      <c r="M149" s="386"/>
      <c r="N149" s="386"/>
    </row>
    <row r="150" spans="2:14" s="339" customFormat="1" ht="27" customHeight="1">
      <c r="B150" s="87">
        <v>135</v>
      </c>
      <c r="C150" s="87" t="s">
        <v>1732</v>
      </c>
      <c r="D150" s="391" t="s">
        <v>1768</v>
      </c>
      <c r="E150" s="408" t="s">
        <v>1985</v>
      </c>
      <c r="F150" s="408" t="s">
        <v>2643</v>
      </c>
      <c r="G150" s="392" t="s">
        <v>1715</v>
      </c>
      <c r="H150" s="393" t="s">
        <v>3162</v>
      </c>
      <c r="I150" s="87">
        <v>1</v>
      </c>
      <c r="J150" s="107">
        <v>2</v>
      </c>
      <c r="K150" s="386"/>
      <c r="L150" s="386"/>
      <c r="M150" s="386"/>
      <c r="N150" s="386"/>
    </row>
    <row r="151" spans="2:14" s="339" customFormat="1" ht="27" customHeight="1">
      <c r="B151" s="87">
        <v>136</v>
      </c>
      <c r="C151" s="87" t="s">
        <v>1732</v>
      </c>
      <c r="D151" s="391" t="s">
        <v>1769</v>
      </c>
      <c r="E151" s="408" t="s">
        <v>1986</v>
      </c>
      <c r="F151" s="408" t="s">
        <v>2644</v>
      </c>
      <c r="G151" s="392" t="s">
        <v>3152</v>
      </c>
      <c r="H151" s="393" t="s">
        <v>3157</v>
      </c>
      <c r="I151" s="87">
        <v>1</v>
      </c>
      <c r="J151" s="107">
        <v>18</v>
      </c>
      <c r="K151" s="386"/>
      <c r="L151" s="386"/>
      <c r="M151" s="386"/>
      <c r="N151" s="386"/>
    </row>
    <row r="152" spans="2:14" s="339" customFormat="1" ht="27" customHeight="1">
      <c r="B152" s="87">
        <v>137</v>
      </c>
      <c r="C152" s="87" t="s">
        <v>1732</v>
      </c>
      <c r="D152" s="391" t="s">
        <v>1769</v>
      </c>
      <c r="E152" s="408" t="s">
        <v>1987</v>
      </c>
      <c r="F152" s="408" t="s">
        <v>2645</v>
      </c>
      <c r="G152" s="392" t="s">
        <v>3152</v>
      </c>
      <c r="H152" s="393" t="s">
        <v>3157</v>
      </c>
      <c r="I152" s="87">
        <v>1</v>
      </c>
      <c r="J152" s="107">
        <v>18</v>
      </c>
      <c r="K152" s="386"/>
      <c r="L152" s="386"/>
      <c r="M152" s="386"/>
      <c r="N152" s="386"/>
    </row>
    <row r="153" spans="2:14" s="339" customFormat="1" ht="27" customHeight="1">
      <c r="B153" s="87">
        <v>138</v>
      </c>
      <c r="C153" s="87" t="s">
        <v>1732</v>
      </c>
      <c r="D153" s="391" t="s">
        <v>1769</v>
      </c>
      <c r="E153" s="408" t="s">
        <v>1988</v>
      </c>
      <c r="F153" s="408" t="s">
        <v>2646</v>
      </c>
      <c r="G153" s="392" t="s">
        <v>3152</v>
      </c>
      <c r="H153" s="393" t="s">
        <v>3157</v>
      </c>
      <c r="I153" s="87">
        <v>1</v>
      </c>
      <c r="J153" s="107">
        <v>18</v>
      </c>
      <c r="K153" s="386"/>
      <c r="L153" s="386"/>
      <c r="M153" s="386"/>
      <c r="N153" s="386"/>
    </row>
    <row r="154" spans="2:14" s="339" customFormat="1" ht="27" customHeight="1">
      <c r="B154" s="87">
        <v>139</v>
      </c>
      <c r="C154" s="87" t="s">
        <v>1732</v>
      </c>
      <c r="D154" s="391" t="s">
        <v>1770</v>
      </c>
      <c r="E154" s="408" t="s">
        <v>1989</v>
      </c>
      <c r="F154" s="408" t="s">
        <v>2647</v>
      </c>
      <c r="G154" s="392" t="s">
        <v>1715</v>
      </c>
      <c r="H154" s="393" t="s">
        <v>3167</v>
      </c>
      <c r="I154" s="87">
        <v>1</v>
      </c>
      <c r="J154" s="107">
        <v>9</v>
      </c>
      <c r="K154" s="386"/>
      <c r="L154" s="386"/>
      <c r="M154" s="386"/>
      <c r="N154" s="386"/>
    </row>
    <row r="155" spans="2:14" s="339" customFormat="1" ht="27" customHeight="1">
      <c r="B155" s="87">
        <v>140</v>
      </c>
      <c r="C155" s="87" t="s">
        <v>1732</v>
      </c>
      <c r="D155" s="391" t="s">
        <v>1770</v>
      </c>
      <c r="E155" s="408" t="s">
        <v>1990</v>
      </c>
      <c r="F155" s="408" t="s">
        <v>2648</v>
      </c>
      <c r="G155" s="392" t="s">
        <v>1715</v>
      </c>
      <c r="H155" s="393" t="s">
        <v>3167</v>
      </c>
      <c r="I155" s="87">
        <v>1</v>
      </c>
      <c r="J155" s="107">
        <v>9</v>
      </c>
      <c r="K155" s="386"/>
      <c r="L155" s="386"/>
      <c r="M155" s="386"/>
      <c r="N155" s="386"/>
    </row>
    <row r="156" spans="2:14" s="339" customFormat="1" ht="27" customHeight="1">
      <c r="B156" s="87">
        <v>141</v>
      </c>
      <c r="C156" s="87" t="s">
        <v>1732</v>
      </c>
      <c r="D156" s="391" t="s">
        <v>1770</v>
      </c>
      <c r="E156" s="408" t="s">
        <v>1991</v>
      </c>
      <c r="F156" s="408" t="s">
        <v>2649</v>
      </c>
      <c r="G156" s="392" t="s">
        <v>1715</v>
      </c>
      <c r="H156" s="393" t="s">
        <v>3167</v>
      </c>
      <c r="I156" s="87">
        <v>1</v>
      </c>
      <c r="J156" s="107">
        <v>9</v>
      </c>
      <c r="K156" s="386"/>
      <c r="L156" s="386"/>
      <c r="M156" s="386"/>
      <c r="N156" s="386"/>
    </row>
    <row r="157" spans="2:14" s="339" customFormat="1" ht="27" customHeight="1">
      <c r="B157" s="87">
        <v>142</v>
      </c>
      <c r="C157" s="87" t="s">
        <v>1732</v>
      </c>
      <c r="D157" s="391" t="s">
        <v>1770</v>
      </c>
      <c r="E157" s="408" t="s">
        <v>1992</v>
      </c>
      <c r="F157" s="408" t="s">
        <v>2650</v>
      </c>
      <c r="G157" s="392" t="s">
        <v>1715</v>
      </c>
      <c r="H157" s="393" t="s">
        <v>3167</v>
      </c>
      <c r="I157" s="87">
        <v>1</v>
      </c>
      <c r="J157" s="107">
        <v>9</v>
      </c>
      <c r="K157" s="386"/>
      <c r="L157" s="386"/>
      <c r="M157" s="386"/>
      <c r="N157" s="386"/>
    </row>
    <row r="158" spans="2:14" s="339" customFormat="1" ht="27" customHeight="1">
      <c r="B158" s="87">
        <v>143</v>
      </c>
      <c r="C158" s="87" t="s">
        <v>1732</v>
      </c>
      <c r="D158" s="391" t="s">
        <v>1770</v>
      </c>
      <c r="E158" s="408" t="s">
        <v>1993</v>
      </c>
      <c r="F158" s="408" t="s">
        <v>2651</v>
      </c>
      <c r="G158" s="392" t="s">
        <v>1715</v>
      </c>
      <c r="H158" s="393" t="s">
        <v>3167</v>
      </c>
      <c r="I158" s="87">
        <v>1</v>
      </c>
      <c r="J158" s="107">
        <v>9</v>
      </c>
      <c r="K158" s="386"/>
      <c r="L158" s="386"/>
      <c r="M158" s="386"/>
      <c r="N158" s="386"/>
    </row>
    <row r="159" spans="2:14" s="339" customFormat="1" ht="27" customHeight="1">
      <c r="B159" s="87">
        <v>144</v>
      </c>
      <c r="C159" s="87" t="s">
        <v>1732</v>
      </c>
      <c r="D159" s="391" t="s">
        <v>1770</v>
      </c>
      <c r="E159" s="408" t="s">
        <v>1994</v>
      </c>
      <c r="F159" s="408" t="s">
        <v>2652</v>
      </c>
      <c r="G159" s="392" t="s">
        <v>1715</v>
      </c>
      <c r="H159" s="393" t="s">
        <v>3163</v>
      </c>
      <c r="I159" s="87">
        <v>1</v>
      </c>
      <c r="J159" s="107">
        <v>9</v>
      </c>
      <c r="K159" s="386"/>
      <c r="L159" s="386"/>
      <c r="M159" s="386"/>
      <c r="N159" s="386"/>
    </row>
    <row r="160" spans="2:14" s="339" customFormat="1" ht="27" customHeight="1">
      <c r="B160" s="87">
        <v>145</v>
      </c>
      <c r="C160" s="87" t="s">
        <v>1732</v>
      </c>
      <c r="D160" s="391" t="s">
        <v>1770</v>
      </c>
      <c r="E160" s="408" t="s">
        <v>1995</v>
      </c>
      <c r="F160" s="408" t="s">
        <v>2653</v>
      </c>
      <c r="G160" s="392" t="s">
        <v>1715</v>
      </c>
      <c r="H160" s="393" t="s">
        <v>3163</v>
      </c>
      <c r="I160" s="87">
        <v>1</v>
      </c>
      <c r="J160" s="107">
        <v>9</v>
      </c>
      <c r="K160" s="386"/>
      <c r="L160" s="386"/>
      <c r="M160" s="386"/>
      <c r="N160" s="386"/>
    </row>
    <row r="161" spans="2:14" s="339" customFormat="1" ht="27" customHeight="1">
      <c r="B161" s="87">
        <v>146</v>
      </c>
      <c r="C161" s="87" t="s">
        <v>1732</v>
      </c>
      <c r="D161" s="391" t="s">
        <v>1771</v>
      </c>
      <c r="E161" s="408" t="s">
        <v>1996</v>
      </c>
      <c r="F161" s="408" t="s">
        <v>2654</v>
      </c>
      <c r="G161" s="392" t="s">
        <v>1715</v>
      </c>
      <c r="H161" s="393" t="s">
        <v>3156</v>
      </c>
      <c r="I161" s="87">
        <v>1</v>
      </c>
      <c r="J161" s="107">
        <v>0.8</v>
      </c>
      <c r="K161" s="386"/>
      <c r="L161" s="386"/>
      <c r="M161" s="386"/>
      <c r="N161" s="386"/>
    </row>
    <row r="162" spans="2:14" s="339" customFormat="1" ht="27" customHeight="1">
      <c r="B162" s="87">
        <v>147</v>
      </c>
      <c r="C162" s="87" t="s">
        <v>1732</v>
      </c>
      <c r="D162" s="391" t="s">
        <v>1772</v>
      </c>
      <c r="E162" s="408" t="s">
        <v>1997</v>
      </c>
      <c r="F162" s="408" t="s">
        <v>2655</v>
      </c>
      <c r="G162" s="392" t="s">
        <v>3151</v>
      </c>
      <c r="H162" s="393" t="s">
        <v>3163</v>
      </c>
      <c r="I162" s="87">
        <v>1</v>
      </c>
      <c r="J162" s="107">
        <v>6</v>
      </c>
      <c r="K162" s="386"/>
      <c r="L162" s="386"/>
      <c r="M162" s="386"/>
      <c r="N162" s="386"/>
    </row>
    <row r="163" spans="2:14" s="339" customFormat="1" ht="27" customHeight="1">
      <c r="B163" s="87">
        <v>148</v>
      </c>
      <c r="C163" s="87" t="s">
        <v>1732</v>
      </c>
      <c r="D163" s="394" t="s">
        <v>1773</v>
      </c>
      <c r="E163" s="408" t="s">
        <v>1998</v>
      </c>
      <c r="F163" s="408" t="s">
        <v>2656</v>
      </c>
      <c r="G163" s="392" t="s">
        <v>1715</v>
      </c>
      <c r="H163" s="393" t="s">
        <v>3163</v>
      </c>
      <c r="I163" s="87">
        <v>1</v>
      </c>
      <c r="J163" s="107">
        <v>0.5</v>
      </c>
      <c r="K163" s="386"/>
      <c r="L163" s="386"/>
      <c r="M163" s="386"/>
      <c r="N163" s="386"/>
    </row>
    <row r="164" spans="2:14" s="339" customFormat="1" ht="27" customHeight="1">
      <c r="B164" s="87">
        <v>149</v>
      </c>
      <c r="C164" s="87" t="s">
        <v>1732</v>
      </c>
      <c r="D164" s="394" t="s">
        <v>1774</v>
      </c>
      <c r="E164" s="408" t="s">
        <v>1999</v>
      </c>
      <c r="F164" s="408" t="s">
        <v>2657</v>
      </c>
      <c r="G164" s="392" t="s">
        <v>1715</v>
      </c>
      <c r="H164" s="393" t="s">
        <v>3163</v>
      </c>
      <c r="I164" s="87">
        <v>1</v>
      </c>
      <c r="J164" s="107">
        <v>0.4</v>
      </c>
      <c r="K164" s="386"/>
      <c r="L164" s="386"/>
      <c r="M164" s="386"/>
      <c r="N164" s="386"/>
    </row>
    <row r="165" spans="2:14" s="339" customFormat="1" ht="27" customHeight="1">
      <c r="B165" s="87">
        <v>150</v>
      </c>
      <c r="C165" s="87" t="s">
        <v>1732</v>
      </c>
      <c r="D165" s="391" t="s">
        <v>1775</v>
      </c>
      <c r="E165" s="408" t="s">
        <v>2000</v>
      </c>
      <c r="F165" s="408" t="s">
        <v>2658</v>
      </c>
      <c r="G165" s="392" t="s">
        <v>3151</v>
      </c>
      <c r="H165" s="393" t="s">
        <v>3168</v>
      </c>
      <c r="I165" s="87">
        <v>1</v>
      </c>
      <c r="J165" s="107">
        <v>1</v>
      </c>
      <c r="K165" s="386"/>
      <c r="L165" s="386"/>
      <c r="M165" s="386"/>
      <c r="N165" s="386"/>
    </row>
    <row r="166" spans="2:14" s="339" customFormat="1" ht="27" customHeight="1">
      <c r="B166" s="87">
        <v>151</v>
      </c>
      <c r="C166" s="87" t="s">
        <v>1732</v>
      </c>
      <c r="D166" s="391" t="s">
        <v>1775</v>
      </c>
      <c r="E166" s="408" t="s">
        <v>2001</v>
      </c>
      <c r="F166" s="408" t="s">
        <v>2659</v>
      </c>
      <c r="G166" s="392" t="s">
        <v>3151</v>
      </c>
      <c r="H166" s="393" t="s">
        <v>3168</v>
      </c>
      <c r="I166" s="87">
        <v>1</v>
      </c>
      <c r="J166" s="107">
        <v>1</v>
      </c>
      <c r="K166" s="386"/>
      <c r="L166" s="386"/>
      <c r="M166" s="386"/>
      <c r="N166" s="386"/>
    </row>
    <row r="167" spans="2:14" s="339" customFormat="1" ht="27" customHeight="1">
      <c r="B167" s="87">
        <v>152</v>
      </c>
      <c r="C167" s="87" t="s">
        <v>1732</v>
      </c>
      <c r="D167" s="394" t="s">
        <v>1776</v>
      </c>
      <c r="E167" s="408" t="s">
        <v>2002</v>
      </c>
      <c r="F167" s="408" t="s">
        <v>2660</v>
      </c>
      <c r="G167" s="392" t="s">
        <v>3152</v>
      </c>
      <c r="H167" s="393" t="s">
        <v>3163</v>
      </c>
      <c r="I167" s="87">
        <v>1</v>
      </c>
      <c r="J167" s="107">
        <v>2</v>
      </c>
      <c r="K167" s="386"/>
      <c r="L167" s="386"/>
      <c r="M167" s="386"/>
      <c r="N167" s="386"/>
    </row>
    <row r="168" spans="2:14" s="339" customFormat="1" ht="27" customHeight="1">
      <c r="B168" s="87">
        <v>153</v>
      </c>
      <c r="C168" s="87" t="s">
        <v>1732</v>
      </c>
      <c r="D168" s="391" t="s">
        <v>1777</v>
      </c>
      <c r="E168" s="408" t="s">
        <v>2003</v>
      </c>
      <c r="F168" s="408" t="s">
        <v>2661</v>
      </c>
      <c r="G168" s="392" t="s">
        <v>3152</v>
      </c>
      <c r="H168" s="393" t="s">
        <v>3156</v>
      </c>
      <c r="I168" s="87">
        <v>1</v>
      </c>
      <c r="J168" s="107">
        <v>5</v>
      </c>
      <c r="K168" s="386"/>
      <c r="L168" s="386"/>
      <c r="M168" s="386"/>
      <c r="N168" s="386"/>
    </row>
    <row r="169" spans="2:14" s="339" customFormat="1" ht="27" customHeight="1">
      <c r="B169" s="87">
        <v>154</v>
      </c>
      <c r="C169" s="87" t="s">
        <v>1732</v>
      </c>
      <c r="D169" s="391" t="s">
        <v>1777</v>
      </c>
      <c r="E169" s="408" t="s">
        <v>2004</v>
      </c>
      <c r="F169" s="408" t="s">
        <v>2662</v>
      </c>
      <c r="G169" s="392" t="s">
        <v>3152</v>
      </c>
      <c r="H169" s="393" t="s">
        <v>3156</v>
      </c>
      <c r="I169" s="87">
        <v>1</v>
      </c>
      <c r="J169" s="107">
        <v>5</v>
      </c>
      <c r="K169" s="386"/>
      <c r="L169" s="386"/>
      <c r="M169" s="386"/>
      <c r="N169" s="386"/>
    </row>
    <row r="170" spans="2:14" s="339" customFormat="1" ht="27" customHeight="1">
      <c r="B170" s="87">
        <v>155</v>
      </c>
      <c r="C170" s="87" t="s">
        <v>1732</v>
      </c>
      <c r="D170" s="391" t="s">
        <v>1777</v>
      </c>
      <c r="E170" s="408" t="s">
        <v>2005</v>
      </c>
      <c r="F170" s="408" t="s">
        <v>2663</v>
      </c>
      <c r="G170" s="392" t="s">
        <v>3152</v>
      </c>
      <c r="H170" s="393" t="s">
        <v>3156</v>
      </c>
      <c r="I170" s="87">
        <v>1</v>
      </c>
      <c r="J170" s="107">
        <v>5</v>
      </c>
      <c r="K170" s="386"/>
      <c r="L170" s="386"/>
      <c r="M170" s="386"/>
      <c r="N170" s="386"/>
    </row>
    <row r="171" spans="2:14" s="339" customFormat="1" ht="27" customHeight="1">
      <c r="B171" s="87">
        <v>156</v>
      </c>
      <c r="C171" s="87" t="s">
        <v>1732</v>
      </c>
      <c r="D171" s="391" t="s">
        <v>1777</v>
      </c>
      <c r="E171" s="408" t="s">
        <v>2006</v>
      </c>
      <c r="F171" s="408" t="s">
        <v>2664</v>
      </c>
      <c r="G171" s="392" t="s">
        <v>3152</v>
      </c>
      <c r="H171" s="393" t="s">
        <v>3156</v>
      </c>
      <c r="I171" s="87">
        <v>1</v>
      </c>
      <c r="J171" s="107">
        <v>5</v>
      </c>
      <c r="K171" s="386"/>
      <c r="L171" s="386"/>
      <c r="M171" s="386"/>
      <c r="N171" s="386"/>
    </row>
    <row r="172" spans="2:14" s="339" customFormat="1" ht="27" customHeight="1">
      <c r="B172" s="87">
        <v>157</v>
      </c>
      <c r="C172" s="87" t="s">
        <v>1732</v>
      </c>
      <c r="D172" s="391" t="s">
        <v>1777</v>
      </c>
      <c r="E172" s="408" t="s">
        <v>2007</v>
      </c>
      <c r="F172" s="408" t="s">
        <v>2665</v>
      </c>
      <c r="G172" s="392" t="s">
        <v>3152</v>
      </c>
      <c r="H172" s="393" t="s">
        <v>3156</v>
      </c>
      <c r="I172" s="87">
        <v>1</v>
      </c>
      <c r="J172" s="107">
        <v>5</v>
      </c>
      <c r="K172" s="386"/>
      <c r="L172" s="386"/>
      <c r="M172" s="386"/>
      <c r="N172" s="386"/>
    </row>
    <row r="173" spans="2:14" s="339" customFormat="1" ht="27" customHeight="1">
      <c r="B173" s="87">
        <v>158</v>
      </c>
      <c r="C173" s="87" t="s">
        <v>1732</v>
      </c>
      <c r="D173" s="391" t="s">
        <v>1778</v>
      </c>
      <c r="E173" s="408" t="s">
        <v>2008</v>
      </c>
      <c r="F173" s="408" t="s">
        <v>2666</v>
      </c>
      <c r="G173" s="392" t="s">
        <v>3152</v>
      </c>
      <c r="H173" s="393" t="s">
        <v>3157</v>
      </c>
      <c r="I173" s="87">
        <v>1</v>
      </c>
      <c r="J173" s="107">
        <v>9</v>
      </c>
      <c r="K173" s="386"/>
      <c r="L173" s="386"/>
      <c r="M173" s="386"/>
      <c r="N173" s="386"/>
    </row>
    <row r="174" spans="2:14" s="339" customFormat="1" ht="27" customHeight="1">
      <c r="B174" s="87">
        <v>159</v>
      </c>
      <c r="C174" s="87" t="s">
        <v>1732</v>
      </c>
      <c r="D174" s="391" t="s">
        <v>1778</v>
      </c>
      <c r="E174" s="408" t="s">
        <v>2009</v>
      </c>
      <c r="F174" s="408" t="s">
        <v>2666</v>
      </c>
      <c r="G174" s="392" t="s">
        <v>3152</v>
      </c>
      <c r="H174" s="393" t="s">
        <v>3157</v>
      </c>
      <c r="I174" s="87">
        <v>1</v>
      </c>
      <c r="J174" s="107">
        <v>9</v>
      </c>
      <c r="K174" s="386"/>
      <c r="L174" s="386"/>
      <c r="M174" s="386"/>
      <c r="N174" s="386"/>
    </row>
    <row r="175" spans="2:14" s="339" customFormat="1" ht="27" customHeight="1">
      <c r="B175" s="87">
        <v>160</v>
      </c>
      <c r="C175" s="87" t="s">
        <v>1732</v>
      </c>
      <c r="D175" s="391" t="s">
        <v>1778</v>
      </c>
      <c r="E175" s="408" t="s">
        <v>2010</v>
      </c>
      <c r="F175" s="408" t="s">
        <v>2666</v>
      </c>
      <c r="G175" s="392" t="s">
        <v>3152</v>
      </c>
      <c r="H175" s="393" t="s">
        <v>3157</v>
      </c>
      <c r="I175" s="87">
        <v>1</v>
      </c>
      <c r="J175" s="107">
        <v>9</v>
      </c>
      <c r="K175" s="386"/>
      <c r="L175" s="386"/>
      <c r="M175" s="386"/>
      <c r="N175" s="386"/>
    </row>
    <row r="176" spans="2:14" s="339" customFormat="1" ht="27" customHeight="1">
      <c r="B176" s="87">
        <v>161</v>
      </c>
      <c r="C176" s="87" t="s">
        <v>1732</v>
      </c>
      <c r="D176" s="391" t="s">
        <v>1779</v>
      </c>
      <c r="E176" s="408" t="s">
        <v>2011</v>
      </c>
      <c r="F176" s="408" t="s">
        <v>2667</v>
      </c>
      <c r="G176" s="392" t="s">
        <v>1715</v>
      </c>
      <c r="H176" s="393" t="s">
        <v>3157</v>
      </c>
      <c r="I176" s="87">
        <v>1</v>
      </c>
      <c r="J176" s="107">
        <v>2</v>
      </c>
      <c r="K176" s="386"/>
      <c r="L176" s="386"/>
      <c r="M176" s="386"/>
      <c r="N176" s="386"/>
    </row>
    <row r="177" spans="2:14" s="339" customFormat="1" ht="27" customHeight="1">
      <c r="B177" s="87">
        <v>162</v>
      </c>
      <c r="C177" s="87" t="s">
        <v>1732</v>
      </c>
      <c r="D177" s="391" t="s">
        <v>1722</v>
      </c>
      <c r="E177" s="408" t="s">
        <v>2012</v>
      </c>
      <c r="F177" s="408" t="s">
        <v>2668</v>
      </c>
      <c r="G177" s="392" t="s">
        <v>1715</v>
      </c>
      <c r="H177" s="393" t="s">
        <v>3163</v>
      </c>
      <c r="I177" s="87">
        <v>1</v>
      </c>
      <c r="J177" s="107">
        <v>5</v>
      </c>
      <c r="K177" s="386"/>
      <c r="L177" s="386"/>
      <c r="M177" s="386"/>
      <c r="N177" s="386"/>
    </row>
    <row r="178" spans="2:14" s="339" customFormat="1" ht="27" customHeight="1">
      <c r="B178" s="87">
        <v>163</v>
      </c>
      <c r="C178" s="87" t="s">
        <v>1732</v>
      </c>
      <c r="D178" s="391" t="s">
        <v>1722</v>
      </c>
      <c r="E178" s="408" t="s">
        <v>2013</v>
      </c>
      <c r="F178" s="408" t="s">
        <v>2669</v>
      </c>
      <c r="G178" s="392" t="s">
        <v>1715</v>
      </c>
      <c r="H178" s="393" t="s">
        <v>3163</v>
      </c>
      <c r="I178" s="87">
        <v>1</v>
      </c>
      <c r="J178" s="107">
        <v>5</v>
      </c>
      <c r="K178" s="386"/>
      <c r="L178" s="386"/>
      <c r="M178" s="386"/>
      <c r="N178" s="386"/>
    </row>
    <row r="179" spans="2:14" s="339" customFormat="1" ht="27" customHeight="1">
      <c r="B179" s="87">
        <v>164</v>
      </c>
      <c r="C179" s="87" t="s">
        <v>1732</v>
      </c>
      <c r="D179" s="391" t="s">
        <v>1722</v>
      </c>
      <c r="E179" s="408" t="s">
        <v>2014</v>
      </c>
      <c r="F179" s="408" t="s">
        <v>2670</v>
      </c>
      <c r="G179" s="392" t="s">
        <v>1715</v>
      </c>
      <c r="H179" s="393" t="s">
        <v>3163</v>
      </c>
      <c r="I179" s="87">
        <v>1</v>
      </c>
      <c r="J179" s="107">
        <v>5</v>
      </c>
      <c r="K179" s="386"/>
      <c r="L179" s="386"/>
      <c r="M179" s="386"/>
      <c r="N179" s="386"/>
    </row>
    <row r="180" spans="2:14" s="339" customFormat="1" ht="27" customHeight="1">
      <c r="B180" s="87">
        <v>165</v>
      </c>
      <c r="C180" s="87" t="s">
        <v>1732</v>
      </c>
      <c r="D180" s="391" t="s">
        <v>1722</v>
      </c>
      <c r="E180" s="408" t="s">
        <v>2015</v>
      </c>
      <c r="F180" s="408" t="s">
        <v>2671</v>
      </c>
      <c r="G180" s="392" t="s">
        <v>1715</v>
      </c>
      <c r="H180" s="393" t="s">
        <v>3163</v>
      </c>
      <c r="I180" s="87">
        <v>1</v>
      </c>
      <c r="J180" s="107">
        <v>5</v>
      </c>
      <c r="K180" s="386"/>
      <c r="L180" s="386"/>
      <c r="M180" s="386"/>
      <c r="N180" s="386"/>
    </row>
    <row r="181" spans="2:14" s="339" customFormat="1" ht="27" customHeight="1">
      <c r="B181" s="87">
        <v>166</v>
      </c>
      <c r="C181" s="87" t="s">
        <v>1732</v>
      </c>
      <c r="D181" s="391" t="s">
        <v>1722</v>
      </c>
      <c r="E181" s="408" t="s">
        <v>2016</v>
      </c>
      <c r="F181" s="408" t="s">
        <v>2672</v>
      </c>
      <c r="G181" s="392" t="s">
        <v>1715</v>
      </c>
      <c r="H181" s="393" t="s">
        <v>3163</v>
      </c>
      <c r="I181" s="87">
        <v>1</v>
      </c>
      <c r="J181" s="107">
        <v>5</v>
      </c>
      <c r="K181" s="386"/>
      <c r="L181" s="386"/>
      <c r="M181" s="386"/>
      <c r="N181" s="386"/>
    </row>
    <row r="182" spans="2:14" ht="32.25" customHeight="1">
      <c r="B182" s="87">
        <v>167</v>
      </c>
      <c r="C182" s="397" t="s">
        <v>1732</v>
      </c>
      <c r="D182" s="397" t="s">
        <v>1722</v>
      </c>
      <c r="E182" s="408" t="s">
        <v>2017</v>
      </c>
      <c r="F182" s="408" t="s">
        <v>2673</v>
      </c>
      <c r="G182" s="392" t="s">
        <v>1715</v>
      </c>
      <c r="H182" s="395" t="s">
        <v>3163</v>
      </c>
      <c r="I182" s="87">
        <v>1</v>
      </c>
      <c r="J182" s="396">
        <v>5</v>
      </c>
    </row>
    <row r="183" spans="2:14" ht="32.25" customHeight="1">
      <c r="B183" s="87">
        <v>168</v>
      </c>
      <c r="C183" s="397" t="s">
        <v>1732</v>
      </c>
      <c r="D183" s="397" t="s">
        <v>1722</v>
      </c>
      <c r="E183" s="408" t="s">
        <v>2018</v>
      </c>
      <c r="F183" s="408" t="s">
        <v>2674</v>
      </c>
      <c r="G183" s="392" t="s">
        <v>1715</v>
      </c>
      <c r="H183" s="395" t="s">
        <v>3163</v>
      </c>
      <c r="I183" s="87">
        <v>1</v>
      </c>
      <c r="J183" s="396">
        <v>5</v>
      </c>
    </row>
    <row r="184" spans="2:14" ht="25.5">
      <c r="B184" s="87">
        <v>169</v>
      </c>
      <c r="C184" s="397" t="s">
        <v>1732</v>
      </c>
      <c r="D184" s="397" t="s">
        <v>1722</v>
      </c>
      <c r="E184" s="408" t="s">
        <v>2019</v>
      </c>
      <c r="F184" s="408" t="s">
        <v>2675</v>
      </c>
      <c r="G184" s="392" t="s">
        <v>1715</v>
      </c>
      <c r="H184" s="397" t="s">
        <v>3163</v>
      </c>
      <c r="I184" s="87">
        <v>1</v>
      </c>
      <c r="J184" s="397">
        <v>5</v>
      </c>
    </row>
    <row r="185" spans="2:14" ht="25.5">
      <c r="B185" s="87">
        <v>170</v>
      </c>
      <c r="C185" s="397" t="s">
        <v>1732</v>
      </c>
      <c r="D185" s="397" t="s">
        <v>1722</v>
      </c>
      <c r="E185" s="408" t="s">
        <v>2020</v>
      </c>
      <c r="F185" s="408" t="s">
        <v>2676</v>
      </c>
      <c r="G185" s="392" t="s">
        <v>1715</v>
      </c>
      <c r="H185" s="397" t="s">
        <v>3163</v>
      </c>
      <c r="I185" s="87">
        <v>1</v>
      </c>
      <c r="J185" s="397">
        <v>5</v>
      </c>
    </row>
    <row r="186" spans="2:14" ht="25.5">
      <c r="B186" s="87">
        <v>171</v>
      </c>
      <c r="C186" s="397" t="s">
        <v>1732</v>
      </c>
      <c r="D186" s="397" t="s">
        <v>1780</v>
      </c>
      <c r="E186" s="408" t="s">
        <v>2021</v>
      </c>
      <c r="F186" s="408" t="s">
        <v>2677</v>
      </c>
      <c r="G186" s="392" t="s">
        <v>1715</v>
      </c>
      <c r="H186" s="397" t="s">
        <v>3157</v>
      </c>
      <c r="I186" s="87">
        <v>1</v>
      </c>
      <c r="J186" s="397">
        <v>1</v>
      </c>
    </row>
    <row r="187" spans="2:14" ht="25.5">
      <c r="B187" s="87">
        <v>172</v>
      </c>
      <c r="C187" s="397" t="s">
        <v>1732</v>
      </c>
      <c r="D187" s="397" t="s">
        <v>1780</v>
      </c>
      <c r="E187" s="408" t="s">
        <v>2022</v>
      </c>
      <c r="F187" s="408" t="s">
        <v>2677</v>
      </c>
      <c r="G187" s="392" t="s">
        <v>1715</v>
      </c>
      <c r="H187" s="397" t="s">
        <v>3157</v>
      </c>
      <c r="I187" s="87">
        <v>1</v>
      </c>
      <c r="J187" s="397">
        <v>1</v>
      </c>
    </row>
    <row r="188" spans="2:14" ht="25.5">
      <c r="B188" s="87">
        <v>173</v>
      </c>
      <c r="C188" s="397" t="s">
        <v>1732</v>
      </c>
      <c r="D188" s="397" t="s">
        <v>1781</v>
      </c>
      <c r="E188" s="408" t="s">
        <v>2023</v>
      </c>
      <c r="F188" s="408" t="s">
        <v>2678</v>
      </c>
      <c r="G188" s="392" t="s">
        <v>1715</v>
      </c>
      <c r="H188" s="397" t="s">
        <v>3163</v>
      </c>
      <c r="I188" s="87">
        <v>1</v>
      </c>
      <c r="J188" s="397">
        <v>6</v>
      </c>
    </row>
    <row r="189" spans="2:14" ht="25.5">
      <c r="B189" s="87">
        <v>174</v>
      </c>
      <c r="C189" s="397" t="s">
        <v>1732</v>
      </c>
      <c r="D189" s="397" t="s">
        <v>1781</v>
      </c>
      <c r="E189" s="408" t="s">
        <v>2024</v>
      </c>
      <c r="F189" s="408" t="s">
        <v>2679</v>
      </c>
      <c r="G189" s="392" t="s">
        <v>1715</v>
      </c>
      <c r="H189" s="397" t="s">
        <v>3162</v>
      </c>
      <c r="I189" s="87">
        <v>1</v>
      </c>
      <c r="J189" s="397">
        <v>6</v>
      </c>
    </row>
    <row r="190" spans="2:14" ht="25.5">
      <c r="B190" s="87">
        <v>175</v>
      </c>
      <c r="C190" s="397" t="s">
        <v>1732</v>
      </c>
      <c r="D190" s="397" t="s">
        <v>1782</v>
      </c>
      <c r="E190" s="408" t="s">
        <v>2025</v>
      </c>
      <c r="F190" s="408" t="s">
        <v>2680</v>
      </c>
      <c r="G190" s="392" t="s">
        <v>1715</v>
      </c>
      <c r="H190" s="397" t="s">
        <v>3157</v>
      </c>
      <c r="I190" s="87">
        <v>1</v>
      </c>
      <c r="J190" s="397">
        <v>5</v>
      </c>
    </row>
    <row r="191" spans="2:14" ht="25.5">
      <c r="B191" s="87">
        <v>176</v>
      </c>
      <c r="C191" s="397" t="s">
        <v>1732</v>
      </c>
      <c r="D191" s="397" t="s">
        <v>1783</v>
      </c>
      <c r="E191" s="408" t="s">
        <v>2026</v>
      </c>
      <c r="F191" s="408" t="s">
        <v>2681</v>
      </c>
      <c r="G191" s="392" t="s">
        <v>3152</v>
      </c>
      <c r="H191" s="397" t="s">
        <v>3157</v>
      </c>
      <c r="I191" s="87">
        <v>1</v>
      </c>
      <c r="J191" s="397">
        <v>8</v>
      </c>
    </row>
    <row r="192" spans="2:14" ht="25.5">
      <c r="B192" s="87">
        <v>177</v>
      </c>
      <c r="C192" s="397" t="s">
        <v>1732</v>
      </c>
      <c r="D192" s="397" t="s">
        <v>1784</v>
      </c>
      <c r="E192" s="408" t="s">
        <v>2027</v>
      </c>
      <c r="F192" s="408" t="s">
        <v>2682</v>
      </c>
      <c r="G192" s="392" t="s">
        <v>3152</v>
      </c>
      <c r="H192" s="397" t="s">
        <v>3156</v>
      </c>
      <c r="I192" s="87">
        <v>1</v>
      </c>
      <c r="J192" s="397">
        <v>3</v>
      </c>
    </row>
    <row r="193" spans="2:10" ht="25.5">
      <c r="B193" s="87">
        <v>178</v>
      </c>
      <c r="C193" s="397" t="s">
        <v>1732</v>
      </c>
      <c r="D193" s="397" t="s">
        <v>1784</v>
      </c>
      <c r="E193" s="408" t="s">
        <v>2028</v>
      </c>
      <c r="F193" s="408" t="s">
        <v>2683</v>
      </c>
      <c r="G193" s="392" t="s">
        <v>3152</v>
      </c>
      <c r="H193" s="397" t="s">
        <v>3156</v>
      </c>
      <c r="I193" s="87">
        <v>1</v>
      </c>
      <c r="J193" s="397">
        <v>3</v>
      </c>
    </row>
    <row r="194" spans="2:10" ht="25.5">
      <c r="B194" s="87">
        <v>179</v>
      </c>
      <c r="C194" s="397" t="s">
        <v>1732</v>
      </c>
      <c r="D194" s="397" t="s">
        <v>1785</v>
      </c>
      <c r="E194" s="408" t="s">
        <v>2029</v>
      </c>
      <c r="F194" s="408" t="s">
        <v>2684</v>
      </c>
      <c r="G194" s="392" t="s">
        <v>1715</v>
      </c>
      <c r="H194" s="397" t="s">
        <v>3159</v>
      </c>
      <c r="I194" s="87">
        <v>1</v>
      </c>
      <c r="J194" s="397">
        <v>12</v>
      </c>
    </row>
    <row r="195" spans="2:10" ht="25.5">
      <c r="B195" s="87">
        <v>180</v>
      </c>
      <c r="C195" s="397" t="s">
        <v>1732</v>
      </c>
      <c r="D195" s="397" t="s">
        <v>1785</v>
      </c>
      <c r="E195" s="408" t="s">
        <v>2030</v>
      </c>
      <c r="F195" s="408" t="s">
        <v>2685</v>
      </c>
      <c r="G195" s="392" t="s">
        <v>1715</v>
      </c>
      <c r="H195" s="397" t="s">
        <v>3157</v>
      </c>
      <c r="I195" s="87">
        <v>1</v>
      </c>
      <c r="J195" s="397">
        <v>12</v>
      </c>
    </row>
    <row r="196" spans="2:10" ht="25.5">
      <c r="B196" s="87">
        <v>181</v>
      </c>
      <c r="C196" s="397" t="s">
        <v>1732</v>
      </c>
      <c r="D196" s="397" t="s">
        <v>1785</v>
      </c>
      <c r="E196" s="408" t="s">
        <v>2031</v>
      </c>
      <c r="F196" s="408" t="s">
        <v>2686</v>
      </c>
      <c r="G196" s="392" t="s">
        <v>1715</v>
      </c>
      <c r="H196" s="397" t="s">
        <v>3159</v>
      </c>
      <c r="I196" s="87">
        <v>1</v>
      </c>
      <c r="J196" s="397">
        <v>12</v>
      </c>
    </row>
    <row r="197" spans="2:10" ht="25.5">
      <c r="B197" s="87">
        <v>182</v>
      </c>
      <c r="C197" s="397" t="s">
        <v>1732</v>
      </c>
      <c r="D197" s="397" t="s">
        <v>1786</v>
      </c>
      <c r="E197" s="408">
        <v>8.0040300000000005E+24</v>
      </c>
      <c r="F197" s="408" t="s">
        <v>2687</v>
      </c>
      <c r="G197" s="392" t="s">
        <v>3151</v>
      </c>
      <c r="H197" s="397" t="s">
        <v>2687</v>
      </c>
      <c r="I197" s="87">
        <v>1</v>
      </c>
      <c r="J197" s="397">
        <v>1</v>
      </c>
    </row>
    <row r="198" spans="2:10" ht="25.5">
      <c r="B198" s="87">
        <v>183</v>
      </c>
      <c r="C198" s="397" t="s">
        <v>1732</v>
      </c>
      <c r="D198" s="397" t="s">
        <v>1787</v>
      </c>
      <c r="E198" s="408" t="s">
        <v>2032</v>
      </c>
      <c r="F198" s="408" t="s">
        <v>2688</v>
      </c>
      <c r="G198" s="392" t="s">
        <v>3151</v>
      </c>
      <c r="H198" s="397" t="s">
        <v>3160</v>
      </c>
      <c r="I198" s="87">
        <v>1</v>
      </c>
      <c r="J198" s="397">
        <v>3</v>
      </c>
    </row>
    <row r="199" spans="2:10" ht="25.5">
      <c r="B199" s="87">
        <v>184</v>
      </c>
      <c r="C199" s="397" t="s">
        <v>1732</v>
      </c>
      <c r="D199" s="397" t="s">
        <v>1787</v>
      </c>
      <c r="E199" s="408" t="s">
        <v>2033</v>
      </c>
      <c r="F199" s="408" t="s">
        <v>2689</v>
      </c>
      <c r="G199" s="392" t="s">
        <v>3151</v>
      </c>
      <c r="H199" s="397" t="s">
        <v>3160</v>
      </c>
      <c r="I199" s="87">
        <v>1</v>
      </c>
      <c r="J199" s="397">
        <v>3</v>
      </c>
    </row>
    <row r="200" spans="2:10" ht="25.5">
      <c r="B200" s="87">
        <v>185</v>
      </c>
      <c r="C200" s="397" t="s">
        <v>1732</v>
      </c>
      <c r="D200" s="397" t="s">
        <v>1788</v>
      </c>
      <c r="E200" s="408" t="s">
        <v>2034</v>
      </c>
      <c r="F200" s="408" t="s">
        <v>2690</v>
      </c>
      <c r="G200" s="392" t="s">
        <v>3152</v>
      </c>
      <c r="H200" s="397" t="s">
        <v>3156</v>
      </c>
      <c r="I200" s="87">
        <v>1</v>
      </c>
      <c r="J200" s="397">
        <v>1</v>
      </c>
    </row>
    <row r="201" spans="2:10" ht="25.5">
      <c r="B201" s="87">
        <v>186</v>
      </c>
      <c r="C201" s="397" t="s">
        <v>1732</v>
      </c>
      <c r="D201" s="397" t="s">
        <v>1788</v>
      </c>
      <c r="E201" s="408" t="s">
        <v>2035</v>
      </c>
      <c r="F201" s="408" t="s">
        <v>2691</v>
      </c>
      <c r="G201" s="392" t="s">
        <v>3152</v>
      </c>
      <c r="H201" s="397" t="s">
        <v>3156</v>
      </c>
      <c r="I201" s="87">
        <v>1</v>
      </c>
      <c r="J201" s="397">
        <v>1</v>
      </c>
    </row>
    <row r="202" spans="2:10" ht="25.5">
      <c r="B202" s="87">
        <v>187</v>
      </c>
      <c r="C202" s="397" t="s">
        <v>1732</v>
      </c>
      <c r="D202" s="397" t="s">
        <v>1788</v>
      </c>
      <c r="E202" s="408" t="s">
        <v>2036</v>
      </c>
      <c r="F202" s="408" t="s">
        <v>2692</v>
      </c>
      <c r="G202" s="392" t="s">
        <v>3152</v>
      </c>
      <c r="H202" s="397" t="s">
        <v>3156</v>
      </c>
      <c r="I202" s="87">
        <v>1</v>
      </c>
      <c r="J202" s="397">
        <v>1</v>
      </c>
    </row>
    <row r="203" spans="2:10" ht="25.5">
      <c r="B203" s="87">
        <v>188</v>
      </c>
      <c r="C203" s="397" t="s">
        <v>1732</v>
      </c>
      <c r="D203" s="397" t="s">
        <v>1788</v>
      </c>
      <c r="E203" s="408" t="s">
        <v>2037</v>
      </c>
      <c r="F203" s="408" t="s">
        <v>2693</v>
      </c>
      <c r="G203" s="392" t="s">
        <v>3152</v>
      </c>
      <c r="H203" s="397" t="s">
        <v>3156</v>
      </c>
      <c r="I203" s="87">
        <v>1</v>
      </c>
      <c r="J203" s="397">
        <v>1</v>
      </c>
    </row>
    <row r="204" spans="2:10" ht="25.5">
      <c r="B204" s="87">
        <v>189</v>
      </c>
      <c r="C204" s="397" t="s">
        <v>1732</v>
      </c>
      <c r="D204" s="397" t="s">
        <v>1788</v>
      </c>
      <c r="E204" s="408" t="s">
        <v>2038</v>
      </c>
      <c r="F204" s="408" t="s">
        <v>2694</v>
      </c>
      <c r="G204" s="392" t="s">
        <v>3152</v>
      </c>
      <c r="H204" s="397" t="s">
        <v>3156</v>
      </c>
      <c r="I204" s="87">
        <v>1</v>
      </c>
      <c r="J204" s="397">
        <v>1</v>
      </c>
    </row>
    <row r="205" spans="2:10" ht="25.5">
      <c r="B205" s="87">
        <v>190</v>
      </c>
      <c r="C205" s="397" t="s">
        <v>1732</v>
      </c>
      <c r="D205" s="397" t="s">
        <v>1788</v>
      </c>
      <c r="E205" s="408" t="s">
        <v>2039</v>
      </c>
      <c r="F205" s="408" t="s">
        <v>2695</v>
      </c>
      <c r="G205" s="392" t="s">
        <v>3152</v>
      </c>
      <c r="H205" s="397" t="s">
        <v>3156</v>
      </c>
      <c r="I205" s="87">
        <v>1</v>
      </c>
      <c r="J205" s="397">
        <v>1</v>
      </c>
    </row>
    <row r="206" spans="2:10" ht="25.5">
      <c r="B206" s="87">
        <v>191</v>
      </c>
      <c r="C206" s="397" t="s">
        <v>1732</v>
      </c>
      <c r="D206" s="397" t="s">
        <v>1789</v>
      </c>
      <c r="E206" s="408" t="s">
        <v>2040</v>
      </c>
      <c r="F206" s="408" t="s">
        <v>2696</v>
      </c>
      <c r="G206" s="392" t="s">
        <v>1715</v>
      </c>
      <c r="H206" s="397" t="s">
        <v>3162</v>
      </c>
      <c r="I206" s="87">
        <v>1</v>
      </c>
      <c r="J206" s="397">
        <v>15</v>
      </c>
    </row>
    <row r="207" spans="2:10" ht="25.5">
      <c r="B207" s="87">
        <v>192</v>
      </c>
      <c r="C207" s="397" t="s">
        <v>1732</v>
      </c>
      <c r="D207" s="397" t="s">
        <v>1789</v>
      </c>
      <c r="E207" s="408" t="s">
        <v>2041</v>
      </c>
      <c r="F207" s="408" t="s">
        <v>2697</v>
      </c>
      <c r="G207" s="392" t="s">
        <v>1715</v>
      </c>
      <c r="H207" s="397" t="s">
        <v>3162</v>
      </c>
      <c r="I207" s="87">
        <v>1</v>
      </c>
      <c r="J207" s="397">
        <v>15</v>
      </c>
    </row>
    <row r="208" spans="2:10" ht="25.5">
      <c r="B208" s="87">
        <v>193</v>
      </c>
      <c r="C208" s="397" t="s">
        <v>1732</v>
      </c>
      <c r="D208" s="397" t="s">
        <v>1790</v>
      </c>
      <c r="E208" s="408" t="s">
        <v>2042</v>
      </c>
      <c r="F208" s="408" t="s">
        <v>2698</v>
      </c>
      <c r="G208" s="392" t="s">
        <v>3152</v>
      </c>
      <c r="H208" s="397" t="s">
        <v>3156</v>
      </c>
      <c r="I208" s="87">
        <v>1</v>
      </c>
      <c r="J208" s="397">
        <v>6</v>
      </c>
    </row>
    <row r="209" spans="2:10" ht="25.5">
      <c r="B209" s="87">
        <v>194</v>
      </c>
      <c r="C209" s="397" t="s">
        <v>1732</v>
      </c>
      <c r="D209" s="397" t="s">
        <v>1790</v>
      </c>
      <c r="E209" s="408" t="s">
        <v>2043</v>
      </c>
      <c r="F209" s="408" t="s">
        <v>2699</v>
      </c>
      <c r="G209" s="392" t="s">
        <v>3152</v>
      </c>
      <c r="H209" s="397" t="s">
        <v>3156</v>
      </c>
      <c r="I209" s="87">
        <v>1</v>
      </c>
      <c r="J209" s="397">
        <v>6</v>
      </c>
    </row>
    <row r="210" spans="2:10" ht="25.5">
      <c r="B210" s="87">
        <v>195</v>
      </c>
      <c r="C210" s="397" t="s">
        <v>1732</v>
      </c>
      <c r="D210" s="397" t="s">
        <v>1790</v>
      </c>
      <c r="E210" s="408" t="s">
        <v>2044</v>
      </c>
      <c r="F210" s="408" t="s">
        <v>2700</v>
      </c>
      <c r="G210" s="392" t="s">
        <v>3152</v>
      </c>
      <c r="H210" s="397" t="s">
        <v>3156</v>
      </c>
      <c r="I210" s="87">
        <v>1</v>
      </c>
      <c r="J210" s="397">
        <v>6</v>
      </c>
    </row>
    <row r="211" spans="2:10" ht="25.5">
      <c r="B211" s="87">
        <v>196</v>
      </c>
      <c r="C211" s="397" t="s">
        <v>1732</v>
      </c>
      <c r="D211" s="397" t="s">
        <v>1790</v>
      </c>
      <c r="E211" s="408" t="s">
        <v>2045</v>
      </c>
      <c r="F211" s="408" t="s">
        <v>2701</v>
      </c>
      <c r="G211" s="392" t="s">
        <v>3152</v>
      </c>
      <c r="H211" s="397" t="s">
        <v>3156</v>
      </c>
      <c r="I211" s="87">
        <v>1</v>
      </c>
      <c r="J211" s="397">
        <v>6</v>
      </c>
    </row>
    <row r="212" spans="2:10" ht="25.5">
      <c r="B212" s="87">
        <v>197</v>
      </c>
      <c r="C212" s="397" t="s">
        <v>1732</v>
      </c>
      <c r="D212" s="397" t="s">
        <v>1790</v>
      </c>
      <c r="E212" s="408" t="s">
        <v>2046</v>
      </c>
      <c r="F212" s="408" t="s">
        <v>2702</v>
      </c>
      <c r="G212" s="392" t="s">
        <v>3152</v>
      </c>
      <c r="H212" s="397" t="s">
        <v>3156</v>
      </c>
      <c r="I212" s="87">
        <v>1</v>
      </c>
      <c r="J212" s="397">
        <v>6</v>
      </c>
    </row>
    <row r="213" spans="2:10" ht="25.5">
      <c r="B213" s="87">
        <v>198</v>
      </c>
      <c r="C213" s="397" t="s">
        <v>1732</v>
      </c>
      <c r="D213" s="397" t="s">
        <v>1790</v>
      </c>
      <c r="E213" s="408" t="s">
        <v>2047</v>
      </c>
      <c r="F213" s="408" t="s">
        <v>2703</v>
      </c>
      <c r="G213" s="392" t="s">
        <v>3152</v>
      </c>
      <c r="H213" s="397" t="s">
        <v>3156</v>
      </c>
      <c r="I213" s="87">
        <v>1</v>
      </c>
      <c r="J213" s="397">
        <v>6</v>
      </c>
    </row>
    <row r="214" spans="2:10" ht="25.5">
      <c r="B214" s="87">
        <v>199</v>
      </c>
      <c r="C214" s="397" t="s">
        <v>1732</v>
      </c>
      <c r="D214" s="397" t="s">
        <v>1790</v>
      </c>
      <c r="E214" s="408" t="s">
        <v>2048</v>
      </c>
      <c r="F214" s="408" t="s">
        <v>2704</v>
      </c>
      <c r="G214" s="392" t="s">
        <v>3152</v>
      </c>
      <c r="H214" s="397" t="s">
        <v>3156</v>
      </c>
      <c r="I214" s="87">
        <v>1</v>
      </c>
      <c r="J214" s="397">
        <v>6</v>
      </c>
    </row>
    <row r="215" spans="2:10" ht="25.5">
      <c r="B215" s="87">
        <v>200</v>
      </c>
      <c r="C215" s="397" t="s">
        <v>1732</v>
      </c>
      <c r="D215" s="397" t="s">
        <v>1790</v>
      </c>
      <c r="E215" s="408" t="s">
        <v>2049</v>
      </c>
      <c r="F215" s="408" t="s">
        <v>2705</v>
      </c>
      <c r="G215" s="392" t="s">
        <v>3152</v>
      </c>
      <c r="H215" s="397" t="s">
        <v>3156</v>
      </c>
      <c r="I215" s="87">
        <v>1</v>
      </c>
      <c r="J215" s="397">
        <v>6</v>
      </c>
    </row>
    <row r="216" spans="2:10" ht="25.5">
      <c r="B216" s="87">
        <v>201</v>
      </c>
      <c r="C216" s="397" t="s">
        <v>1732</v>
      </c>
      <c r="D216" s="397" t="s">
        <v>1790</v>
      </c>
      <c r="E216" s="408" t="s">
        <v>2050</v>
      </c>
      <c r="F216" s="408" t="s">
        <v>2706</v>
      </c>
      <c r="G216" s="392" t="s">
        <v>3152</v>
      </c>
      <c r="H216" s="397" t="s">
        <v>3156</v>
      </c>
      <c r="I216" s="87">
        <v>1</v>
      </c>
      <c r="J216" s="397">
        <v>6</v>
      </c>
    </row>
    <row r="217" spans="2:10" ht="25.5">
      <c r="B217" s="87">
        <v>202</v>
      </c>
      <c r="C217" s="397" t="s">
        <v>1732</v>
      </c>
      <c r="D217" s="397" t="s">
        <v>1790</v>
      </c>
      <c r="E217" s="408" t="s">
        <v>2051</v>
      </c>
      <c r="F217" s="408" t="s">
        <v>2707</v>
      </c>
      <c r="G217" s="392" t="s">
        <v>3152</v>
      </c>
      <c r="H217" s="397" t="s">
        <v>3156</v>
      </c>
      <c r="I217" s="87">
        <v>1</v>
      </c>
      <c r="J217" s="397">
        <v>6</v>
      </c>
    </row>
    <row r="218" spans="2:10" ht="25.5">
      <c r="B218" s="87">
        <v>203</v>
      </c>
      <c r="C218" s="397" t="s">
        <v>1732</v>
      </c>
      <c r="D218" s="397" t="s">
        <v>1790</v>
      </c>
      <c r="E218" s="408" t="s">
        <v>2052</v>
      </c>
      <c r="F218" s="408" t="s">
        <v>2708</v>
      </c>
      <c r="G218" s="392" t="s">
        <v>3152</v>
      </c>
      <c r="H218" s="397" t="s">
        <v>3156</v>
      </c>
      <c r="I218" s="87">
        <v>1</v>
      </c>
      <c r="J218" s="397">
        <v>6</v>
      </c>
    </row>
    <row r="219" spans="2:10" ht="25.5">
      <c r="B219" s="87">
        <v>204</v>
      </c>
      <c r="C219" s="397" t="s">
        <v>1732</v>
      </c>
      <c r="D219" s="397" t="s">
        <v>1790</v>
      </c>
      <c r="E219" s="408" t="s">
        <v>2053</v>
      </c>
      <c r="F219" s="408" t="s">
        <v>2709</v>
      </c>
      <c r="G219" s="392" t="s">
        <v>3152</v>
      </c>
      <c r="H219" s="397" t="s">
        <v>3156</v>
      </c>
      <c r="I219" s="87">
        <v>1</v>
      </c>
      <c r="J219" s="397">
        <v>6</v>
      </c>
    </row>
    <row r="220" spans="2:10" ht="25.5">
      <c r="B220" s="87">
        <v>205</v>
      </c>
      <c r="C220" s="397" t="s">
        <v>1732</v>
      </c>
      <c r="D220" s="397" t="s">
        <v>1790</v>
      </c>
      <c r="E220" s="408" t="s">
        <v>2054</v>
      </c>
      <c r="F220" s="408" t="s">
        <v>2710</v>
      </c>
      <c r="G220" s="392" t="s">
        <v>3152</v>
      </c>
      <c r="H220" s="397" t="s">
        <v>3156</v>
      </c>
      <c r="I220" s="87">
        <v>1</v>
      </c>
      <c r="J220" s="397">
        <v>6</v>
      </c>
    </row>
    <row r="221" spans="2:10" ht="25.5">
      <c r="B221" s="87">
        <v>206</v>
      </c>
      <c r="C221" s="397" t="s">
        <v>1732</v>
      </c>
      <c r="D221" s="397" t="s">
        <v>1791</v>
      </c>
      <c r="E221" s="408" t="s">
        <v>2055</v>
      </c>
      <c r="F221" s="408" t="s">
        <v>2711</v>
      </c>
      <c r="G221" s="392" t="s">
        <v>3152</v>
      </c>
      <c r="H221" s="397" t="s">
        <v>3156</v>
      </c>
      <c r="I221" s="87">
        <v>1</v>
      </c>
      <c r="J221" s="397">
        <v>3</v>
      </c>
    </row>
    <row r="222" spans="2:10" ht="25.5">
      <c r="B222" s="87">
        <v>207</v>
      </c>
      <c r="C222" s="397" t="s">
        <v>1732</v>
      </c>
      <c r="D222" s="397" t="s">
        <v>1792</v>
      </c>
      <c r="E222" s="408" t="s">
        <v>2056</v>
      </c>
      <c r="F222" s="408" t="s">
        <v>2712</v>
      </c>
      <c r="G222" s="392" t="s">
        <v>1715</v>
      </c>
      <c r="H222" s="397" t="s">
        <v>3160</v>
      </c>
      <c r="I222" s="87">
        <v>1</v>
      </c>
      <c r="J222" s="397">
        <v>2</v>
      </c>
    </row>
    <row r="223" spans="2:10" ht="25.5">
      <c r="B223" s="87">
        <v>208</v>
      </c>
      <c r="C223" s="397" t="s">
        <v>1732</v>
      </c>
      <c r="D223" s="397" t="s">
        <v>1793</v>
      </c>
      <c r="E223" s="408" t="s">
        <v>2057</v>
      </c>
      <c r="F223" s="408" t="s">
        <v>2713</v>
      </c>
      <c r="G223" s="392" t="s">
        <v>1715</v>
      </c>
      <c r="H223" s="397" t="s">
        <v>3156</v>
      </c>
      <c r="I223" s="87">
        <v>1</v>
      </c>
      <c r="J223" s="397">
        <v>4</v>
      </c>
    </row>
    <row r="224" spans="2:10" ht="25.5">
      <c r="B224" s="87">
        <v>209</v>
      </c>
      <c r="C224" s="397" t="s">
        <v>1732</v>
      </c>
      <c r="D224" s="397" t="s">
        <v>1793</v>
      </c>
      <c r="E224" s="408" t="s">
        <v>2058</v>
      </c>
      <c r="F224" s="408" t="s">
        <v>2714</v>
      </c>
      <c r="G224" s="392" t="s">
        <v>1715</v>
      </c>
      <c r="H224" s="397" t="s">
        <v>3156</v>
      </c>
      <c r="I224" s="87">
        <v>1</v>
      </c>
      <c r="J224" s="397">
        <v>4</v>
      </c>
    </row>
    <row r="225" spans="2:10" ht="25.5">
      <c r="B225" s="87">
        <v>210</v>
      </c>
      <c r="C225" s="397" t="s">
        <v>1732</v>
      </c>
      <c r="D225" s="397" t="s">
        <v>1793</v>
      </c>
      <c r="E225" s="408" t="s">
        <v>2059</v>
      </c>
      <c r="F225" s="408" t="s">
        <v>2715</v>
      </c>
      <c r="G225" s="392" t="s">
        <v>1715</v>
      </c>
      <c r="H225" s="397" t="s">
        <v>3156</v>
      </c>
      <c r="I225" s="87">
        <v>1</v>
      </c>
      <c r="J225" s="397">
        <v>4</v>
      </c>
    </row>
    <row r="226" spans="2:10" ht="25.5">
      <c r="B226" s="87">
        <v>211</v>
      </c>
      <c r="C226" s="397" t="s">
        <v>1732</v>
      </c>
      <c r="D226" s="397" t="s">
        <v>1793</v>
      </c>
      <c r="E226" s="408" t="s">
        <v>2060</v>
      </c>
      <c r="F226" s="408" t="s">
        <v>2716</v>
      </c>
      <c r="G226" s="392" t="s">
        <v>1715</v>
      </c>
      <c r="H226" s="397" t="s">
        <v>3156</v>
      </c>
      <c r="I226" s="87">
        <v>1</v>
      </c>
      <c r="J226" s="397">
        <v>4</v>
      </c>
    </row>
    <row r="227" spans="2:10" ht="25.5">
      <c r="B227" s="87">
        <v>212</v>
      </c>
      <c r="C227" s="397" t="s">
        <v>1732</v>
      </c>
      <c r="D227" s="397" t="s">
        <v>1793</v>
      </c>
      <c r="E227" s="408" t="s">
        <v>2061</v>
      </c>
      <c r="F227" s="408" t="s">
        <v>2717</v>
      </c>
      <c r="G227" s="392" t="s">
        <v>1715</v>
      </c>
      <c r="H227" s="397" t="s">
        <v>3156</v>
      </c>
      <c r="I227" s="87">
        <v>1</v>
      </c>
      <c r="J227" s="397">
        <v>4</v>
      </c>
    </row>
    <row r="228" spans="2:10" ht="25.5">
      <c r="B228" s="87">
        <v>213</v>
      </c>
      <c r="C228" s="397" t="s">
        <v>1732</v>
      </c>
      <c r="D228" s="397" t="s">
        <v>1728</v>
      </c>
      <c r="E228" s="408" t="s">
        <v>2062</v>
      </c>
      <c r="F228" s="408" t="s">
        <v>2718</v>
      </c>
      <c r="G228" s="392" t="s">
        <v>1715</v>
      </c>
      <c r="H228" s="397" t="s">
        <v>3157</v>
      </c>
      <c r="I228" s="87">
        <v>1</v>
      </c>
      <c r="J228" s="397">
        <v>8</v>
      </c>
    </row>
    <row r="229" spans="2:10" ht="25.5">
      <c r="B229" s="87">
        <v>214</v>
      </c>
      <c r="C229" s="397" t="s">
        <v>1732</v>
      </c>
      <c r="D229" s="397" t="s">
        <v>1728</v>
      </c>
      <c r="E229" s="408" t="s">
        <v>2063</v>
      </c>
      <c r="F229" s="408" t="s">
        <v>2719</v>
      </c>
      <c r="G229" s="392" t="s">
        <v>1715</v>
      </c>
      <c r="H229" s="397" t="s">
        <v>3157</v>
      </c>
      <c r="I229" s="87">
        <v>1</v>
      </c>
      <c r="J229" s="397">
        <v>8</v>
      </c>
    </row>
    <row r="230" spans="2:10" ht="25.5">
      <c r="B230" s="87">
        <v>215</v>
      </c>
      <c r="C230" s="397" t="s">
        <v>1732</v>
      </c>
      <c r="D230" s="397" t="s">
        <v>1728</v>
      </c>
      <c r="E230" s="408" t="s">
        <v>2064</v>
      </c>
      <c r="F230" s="408" t="s">
        <v>2720</v>
      </c>
      <c r="G230" s="392" t="s">
        <v>1715</v>
      </c>
      <c r="H230" s="397" t="s">
        <v>3156</v>
      </c>
      <c r="I230" s="87">
        <v>1</v>
      </c>
      <c r="J230" s="397">
        <v>8</v>
      </c>
    </row>
    <row r="231" spans="2:10" ht="25.5">
      <c r="B231" s="87">
        <v>216</v>
      </c>
      <c r="C231" s="397" t="s">
        <v>1732</v>
      </c>
      <c r="D231" s="397" t="s">
        <v>1728</v>
      </c>
      <c r="E231" s="408" t="s">
        <v>2065</v>
      </c>
      <c r="F231" s="408" t="s">
        <v>2721</v>
      </c>
      <c r="G231" s="392" t="s">
        <v>1715</v>
      </c>
      <c r="H231" s="397" t="s">
        <v>3156</v>
      </c>
      <c r="I231" s="87">
        <v>1</v>
      </c>
      <c r="J231" s="397">
        <v>8</v>
      </c>
    </row>
    <row r="232" spans="2:10" ht="25.5">
      <c r="B232" s="87">
        <v>217</v>
      </c>
      <c r="C232" s="397" t="s">
        <v>1732</v>
      </c>
      <c r="D232" s="397" t="s">
        <v>1728</v>
      </c>
      <c r="E232" s="408" t="s">
        <v>2066</v>
      </c>
      <c r="F232" s="408" t="s">
        <v>2722</v>
      </c>
      <c r="G232" s="392" t="s">
        <v>1715</v>
      </c>
      <c r="H232" s="397" t="s">
        <v>3156</v>
      </c>
      <c r="I232" s="87">
        <v>1</v>
      </c>
      <c r="J232" s="397">
        <v>8</v>
      </c>
    </row>
    <row r="233" spans="2:10" ht="25.5">
      <c r="B233" s="87">
        <v>218</v>
      </c>
      <c r="C233" s="397" t="s">
        <v>1732</v>
      </c>
      <c r="D233" s="397" t="s">
        <v>1728</v>
      </c>
      <c r="E233" s="408" t="s">
        <v>2067</v>
      </c>
      <c r="F233" s="408" t="s">
        <v>2723</v>
      </c>
      <c r="G233" s="392" t="s">
        <v>1715</v>
      </c>
      <c r="H233" s="397" t="s">
        <v>3156</v>
      </c>
      <c r="I233" s="87">
        <v>1</v>
      </c>
      <c r="J233" s="397">
        <v>8</v>
      </c>
    </row>
    <row r="234" spans="2:10" ht="25.5">
      <c r="B234" s="87">
        <v>219</v>
      </c>
      <c r="C234" s="397" t="s">
        <v>1732</v>
      </c>
      <c r="D234" s="397" t="s">
        <v>1728</v>
      </c>
      <c r="E234" s="408" t="s">
        <v>2068</v>
      </c>
      <c r="F234" s="408" t="s">
        <v>2724</v>
      </c>
      <c r="G234" s="392" t="s">
        <v>1715</v>
      </c>
      <c r="H234" s="397" t="s">
        <v>3156</v>
      </c>
      <c r="I234" s="87">
        <v>1</v>
      </c>
      <c r="J234" s="397">
        <v>8</v>
      </c>
    </row>
    <row r="235" spans="2:10" ht="25.5">
      <c r="B235" s="87">
        <v>220</v>
      </c>
      <c r="C235" s="397" t="s">
        <v>1732</v>
      </c>
      <c r="D235" s="397" t="s">
        <v>1728</v>
      </c>
      <c r="E235" s="408" t="s">
        <v>2069</v>
      </c>
      <c r="F235" s="408" t="s">
        <v>2725</v>
      </c>
      <c r="G235" s="392" t="s">
        <v>1715</v>
      </c>
      <c r="H235" s="397" t="s">
        <v>3156</v>
      </c>
      <c r="I235" s="87">
        <v>1</v>
      </c>
      <c r="J235" s="397">
        <v>8</v>
      </c>
    </row>
    <row r="236" spans="2:10" ht="25.5">
      <c r="B236" s="87">
        <v>221</v>
      </c>
      <c r="C236" s="397" t="s">
        <v>1732</v>
      </c>
      <c r="D236" s="397" t="s">
        <v>1728</v>
      </c>
      <c r="E236" s="408" t="s">
        <v>2070</v>
      </c>
      <c r="F236" s="408" t="s">
        <v>2726</v>
      </c>
      <c r="G236" s="392" t="s">
        <v>1715</v>
      </c>
      <c r="H236" s="397" t="s">
        <v>3156</v>
      </c>
      <c r="I236" s="87">
        <v>1</v>
      </c>
      <c r="J236" s="397">
        <v>8</v>
      </c>
    </row>
    <row r="237" spans="2:10" ht="25.5">
      <c r="B237" s="87">
        <v>222</v>
      </c>
      <c r="C237" s="397" t="s">
        <v>1732</v>
      </c>
      <c r="D237" s="397" t="s">
        <v>1728</v>
      </c>
      <c r="E237" s="408" t="s">
        <v>2071</v>
      </c>
      <c r="F237" s="408" t="s">
        <v>2727</v>
      </c>
      <c r="G237" s="392" t="s">
        <v>1715</v>
      </c>
      <c r="H237" s="397" t="s">
        <v>3156</v>
      </c>
      <c r="I237" s="87">
        <v>1</v>
      </c>
      <c r="J237" s="397">
        <v>8</v>
      </c>
    </row>
    <row r="238" spans="2:10" ht="25.5">
      <c r="B238" s="87">
        <v>223</v>
      </c>
      <c r="C238" s="397" t="s">
        <v>1732</v>
      </c>
      <c r="D238" s="397" t="s">
        <v>1728</v>
      </c>
      <c r="E238" s="408" t="s">
        <v>2072</v>
      </c>
      <c r="F238" s="408" t="s">
        <v>2728</v>
      </c>
      <c r="G238" s="392" t="s">
        <v>1715</v>
      </c>
      <c r="H238" s="397" t="s">
        <v>3156</v>
      </c>
      <c r="I238" s="87">
        <v>1</v>
      </c>
      <c r="J238" s="397">
        <v>8</v>
      </c>
    </row>
    <row r="239" spans="2:10" ht="25.5">
      <c r="B239" s="87">
        <v>224</v>
      </c>
      <c r="C239" s="397" t="s">
        <v>1732</v>
      </c>
      <c r="D239" s="397" t="s">
        <v>1728</v>
      </c>
      <c r="E239" s="408" t="s">
        <v>2073</v>
      </c>
      <c r="F239" s="408" t="s">
        <v>2729</v>
      </c>
      <c r="G239" s="392" t="s">
        <v>1715</v>
      </c>
      <c r="H239" s="397" t="s">
        <v>3156</v>
      </c>
      <c r="I239" s="87">
        <v>1</v>
      </c>
      <c r="J239" s="397">
        <v>8</v>
      </c>
    </row>
    <row r="240" spans="2:10" ht="25.5">
      <c r="B240" s="87">
        <v>225</v>
      </c>
      <c r="C240" s="397" t="s">
        <v>1732</v>
      </c>
      <c r="D240" s="397" t="s">
        <v>1728</v>
      </c>
      <c r="E240" s="408" t="s">
        <v>2074</v>
      </c>
      <c r="F240" s="408" t="s">
        <v>2730</v>
      </c>
      <c r="G240" s="392" t="s">
        <v>1715</v>
      </c>
      <c r="H240" s="397" t="s">
        <v>3156</v>
      </c>
      <c r="I240" s="87">
        <v>1</v>
      </c>
      <c r="J240" s="397">
        <v>8</v>
      </c>
    </row>
    <row r="241" spans="2:10" ht="25.5">
      <c r="B241" s="87">
        <v>226</v>
      </c>
      <c r="C241" s="397" t="s">
        <v>1732</v>
      </c>
      <c r="D241" s="397" t="s">
        <v>1728</v>
      </c>
      <c r="E241" s="408" t="s">
        <v>2075</v>
      </c>
      <c r="F241" s="408" t="s">
        <v>2731</v>
      </c>
      <c r="G241" s="392" t="s">
        <v>1715</v>
      </c>
      <c r="H241" s="397" t="s">
        <v>3156</v>
      </c>
      <c r="I241" s="87">
        <v>1</v>
      </c>
      <c r="J241" s="397">
        <v>8</v>
      </c>
    </row>
    <row r="242" spans="2:10" ht="25.5">
      <c r="B242" s="87">
        <v>227</v>
      </c>
      <c r="C242" s="397" t="s">
        <v>1732</v>
      </c>
      <c r="D242" s="397" t="s">
        <v>1728</v>
      </c>
      <c r="E242" s="408" t="s">
        <v>2076</v>
      </c>
      <c r="F242" s="408" t="s">
        <v>2732</v>
      </c>
      <c r="G242" s="392" t="s">
        <v>1715</v>
      </c>
      <c r="H242" s="397" t="s">
        <v>3156</v>
      </c>
      <c r="I242" s="87">
        <v>1</v>
      </c>
      <c r="J242" s="397">
        <v>8</v>
      </c>
    </row>
    <row r="243" spans="2:10" ht="25.5">
      <c r="B243" s="87">
        <v>228</v>
      </c>
      <c r="C243" s="397" t="s">
        <v>1732</v>
      </c>
      <c r="D243" s="397" t="s">
        <v>1728</v>
      </c>
      <c r="E243" s="408" t="s">
        <v>2077</v>
      </c>
      <c r="F243" s="408" t="s">
        <v>2733</v>
      </c>
      <c r="G243" s="392" t="s">
        <v>1715</v>
      </c>
      <c r="H243" s="397" t="s">
        <v>3157</v>
      </c>
      <c r="I243" s="87">
        <v>1</v>
      </c>
      <c r="J243" s="397">
        <v>8</v>
      </c>
    </row>
    <row r="244" spans="2:10" ht="25.5">
      <c r="B244" s="87">
        <v>229</v>
      </c>
      <c r="C244" s="397" t="s">
        <v>1732</v>
      </c>
      <c r="D244" s="397" t="s">
        <v>1728</v>
      </c>
      <c r="E244" s="408" t="s">
        <v>2078</v>
      </c>
      <c r="F244" s="408" t="s">
        <v>2734</v>
      </c>
      <c r="G244" s="392" t="s">
        <v>1715</v>
      </c>
      <c r="H244" s="397" t="s">
        <v>3169</v>
      </c>
      <c r="I244" s="87">
        <v>1</v>
      </c>
      <c r="J244" s="397">
        <v>8</v>
      </c>
    </row>
    <row r="245" spans="2:10" ht="25.5">
      <c r="B245" s="87">
        <v>230</v>
      </c>
      <c r="C245" s="397" t="s">
        <v>1732</v>
      </c>
      <c r="D245" s="397" t="s">
        <v>1728</v>
      </c>
      <c r="E245" s="408" t="s">
        <v>2079</v>
      </c>
      <c r="F245" s="408" t="s">
        <v>2735</v>
      </c>
      <c r="G245" s="392" t="s">
        <v>1715</v>
      </c>
      <c r="H245" s="397" t="s">
        <v>3162</v>
      </c>
      <c r="I245" s="87">
        <v>1</v>
      </c>
      <c r="J245" s="397">
        <v>8</v>
      </c>
    </row>
    <row r="246" spans="2:10" ht="25.5">
      <c r="B246" s="87">
        <v>231</v>
      </c>
      <c r="C246" s="397" t="s">
        <v>1732</v>
      </c>
      <c r="D246" s="397" t="s">
        <v>1728</v>
      </c>
      <c r="E246" s="408" t="s">
        <v>2080</v>
      </c>
      <c r="F246" s="408" t="s">
        <v>2736</v>
      </c>
      <c r="G246" s="392" t="s">
        <v>1715</v>
      </c>
      <c r="H246" s="397" t="s">
        <v>3156</v>
      </c>
      <c r="I246" s="87">
        <v>1</v>
      </c>
      <c r="J246" s="397">
        <v>8</v>
      </c>
    </row>
    <row r="247" spans="2:10" ht="25.5">
      <c r="B247" s="87">
        <v>232</v>
      </c>
      <c r="C247" s="397" t="s">
        <v>1732</v>
      </c>
      <c r="D247" s="397" t="s">
        <v>1728</v>
      </c>
      <c r="E247" s="408" t="s">
        <v>2081</v>
      </c>
      <c r="F247" s="408" t="s">
        <v>2737</v>
      </c>
      <c r="G247" s="392" t="s">
        <v>1715</v>
      </c>
      <c r="H247" s="397" t="s">
        <v>3156</v>
      </c>
      <c r="I247" s="87">
        <v>1</v>
      </c>
      <c r="J247" s="397">
        <v>8</v>
      </c>
    </row>
    <row r="248" spans="2:10" ht="25.5">
      <c r="B248" s="87">
        <v>233</v>
      </c>
      <c r="C248" s="397" t="s">
        <v>1732</v>
      </c>
      <c r="D248" s="397" t="s">
        <v>1794</v>
      </c>
      <c r="E248" s="408" t="s">
        <v>2082</v>
      </c>
      <c r="F248" s="408" t="s">
        <v>2738</v>
      </c>
      <c r="G248" s="392" t="s">
        <v>1715</v>
      </c>
      <c r="H248" s="397" t="s">
        <v>3157</v>
      </c>
      <c r="I248" s="87">
        <v>1</v>
      </c>
      <c r="J248" s="397">
        <v>4</v>
      </c>
    </row>
    <row r="249" spans="2:10" ht="25.5">
      <c r="B249" s="87">
        <v>234</v>
      </c>
      <c r="C249" s="397" t="s">
        <v>1732</v>
      </c>
      <c r="D249" s="397" t="s">
        <v>1794</v>
      </c>
      <c r="E249" s="408" t="s">
        <v>2083</v>
      </c>
      <c r="F249" s="408" t="s">
        <v>2739</v>
      </c>
      <c r="G249" s="392" t="s">
        <v>1715</v>
      </c>
      <c r="H249" s="397" t="s">
        <v>3163</v>
      </c>
      <c r="I249" s="87">
        <v>1</v>
      </c>
      <c r="J249" s="397">
        <v>4</v>
      </c>
    </row>
    <row r="250" spans="2:10" ht="25.5">
      <c r="B250" s="87">
        <v>235</v>
      </c>
      <c r="C250" s="397" t="s">
        <v>1732</v>
      </c>
      <c r="D250" s="397" t="s">
        <v>1725</v>
      </c>
      <c r="E250" s="408" t="s">
        <v>2084</v>
      </c>
      <c r="F250" s="408" t="s">
        <v>2740</v>
      </c>
      <c r="G250" s="392" t="s">
        <v>1715</v>
      </c>
      <c r="H250" s="397" t="s">
        <v>3162</v>
      </c>
      <c r="I250" s="87">
        <v>1</v>
      </c>
      <c r="J250" s="397">
        <v>4</v>
      </c>
    </row>
    <row r="251" spans="2:10" ht="25.5">
      <c r="B251" s="87">
        <v>236</v>
      </c>
      <c r="C251" s="397" t="s">
        <v>1732</v>
      </c>
      <c r="D251" s="397" t="s">
        <v>1721</v>
      </c>
      <c r="E251" s="408" t="s">
        <v>2085</v>
      </c>
      <c r="F251" s="408" t="s">
        <v>2741</v>
      </c>
      <c r="G251" s="392" t="s">
        <v>1715</v>
      </c>
      <c r="H251" s="397" t="s">
        <v>3157</v>
      </c>
      <c r="I251" s="87">
        <v>1</v>
      </c>
      <c r="J251" s="397">
        <v>5</v>
      </c>
    </row>
    <row r="252" spans="2:10" ht="25.5">
      <c r="B252" s="87">
        <v>237</v>
      </c>
      <c r="C252" s="397" t="s">
        <v>1732</v>
      </c>
      <c r="D252" s="397" t="s">
        <v>1721</v>
      </c>
      <c r="E252" s="408" t="s">
        <v>2086</v>
      </c>
      <c r="F252" s="408" t="s">
        <v>2742</v>
      </c>
      <c r="G252" s="392" t="s">
        <v>1715</v>
      </c>
      <c r="H252" s="397" t="s">
        <v>3157</v>
      </c>
      <c r="I252" s="87">
        <v>1</v>
      </c>
      <c r="J252" s="397">
        <v>5</v>
      </c>
    </row>
    <row r="253" spans="2:10" ht="25.5">
      <c r="B253" s="87">
        <v>238</v>
      </c>
      <c r="C253" s="397" t="s">
        <v>1732</v>
      </c>
      <c r="D253" s="397" t="s">
        <v>1721</v>
      </c>
      <c r="E253" s="408" t="s">
        <v>2087</v>
      </c>
      <c r="F253" s="408" t="s">
        <v>2743</v>
      </c>
      <c r="G253" s="392" t="s">
        <v>1715</v>
      </c>
      <c r="H253" s="397" t="s">
        <v>3157</v>
      </c>
      <c r="I253" s="87">
        <v>1</v>
      </c>
      <c r="J253" s="397">
        <v>5</v>
      </c>
    </row>
    <row r="254" spans="2:10" ht="25.5">
      <c r="B254" s="87">
        <v>239</v>
      </c>
      <c r="C254" s="397" t="s">
        <v>1732</v>
      </c>
      <c r="D254" s="397" t="s">
        <v>1721</v>
      </c>
      <c r="E254" s="408" t="s">
        <v>2088</v>
      </c>
      <c r="F254" s="408" t="s">
        <v>2744</v>
      </c>
      <c r="G254" s="392" t="s">
        <v>1715</v>
      </c>
      <c r="H254" s="397" t="s">
        <v>3156</v>
      </c>
      <c r="I254" s="87">
        <v>1</v>
      </c>
      <c r="J254" s="397">
        <v>5</v>
      </c>
    </row>
    <row r="255" spans="2:10" ht="25.5">
      <c r="B255" s="87">
        <v>240</v>
      </c>
      <c r="C255" s="397" t="s">
        <v>1732</v>
      </c>
      <c r="D255" s="397" t="s">
        <v>1721</v>
      </c>
      <c r="E255" s="408" t="s">
        <v>2089</v>
      </c>
      <c r="F255" s="408" t="s">
        <v>2745</v>
      </c>
      <c r="G255" s="392" t="s">
        <v>1715</v>
      </c>
      <c r="H255" s="397" t="s">
        <v>3156</v>
      </c>
      <c r="I255" s="87">
        <v>1</v>
      </c>
      <c r="J255" s="397">
        <v>5</v>
      </c>
    </row>
    <row r="256" spans="2:10" ht="25.5">
      <c r="B256" s="87">
        <v>241</v>
      </c>
      <c r="C256" s="397" t="s">
        <v>1732</v>
      </c>
      <c r="D256" s="397" t="s">
        <v>1721</v>
      </c>
      <c r="E256" s="408" t="s">
        <v>2090</v>
      </c>
      <c r="F256" s="408" t="s">
        <v>2746</v>
      </c>
      <c r="G256" s="392" t="s">
        <v>1715</v>
      </c>
      <c r="H256" s="397" t="s">
        <v>3163</v>
      </c>
      <c r="I256" s="87">
        <v>1</v>
      </c>
      <c r="J256" s="397">
        <v>5</v>
      </c>
    </row>
    <row r="257" spans="2:10" ht="25.5">
      <c r="B257" s="87">
        <v>242</v>
      </c>
      <c r="C257" s="397" t="s">
        <v>1732</v>
      </c>
      <c r="D257" s="398" t="s">
        <v>1721</v>
      </c>
      <c r="E257" s="408" t="s">
        <v>2091</v>
      </c>
      <c r="F257" s="408" t="s">
        <v>2747</v>
      </c>
      <c r="G257" s="392" t="s">
        <v>1715</v>
      </c>
      <c r="H257" s="397" t="s">
        <v>3157</v>
      </c>
      <c r="I257" s="87">
        <v>1</v>
      </c>
      <c r="J257" s="397">
        <v>4</v>
      </c>
    </row>
    <row r="258" spans="2:10" ht="25.5">
      <c r="B258" s="87">
        <v>243</v>
      </c>
      <c r="C258" s="397" t="s">
        <v>1732</v>
      </c>
      <c r="D258" s="398" t="s">
        <v>1721</v>
      </c>
      <c r="E258" s="408" t="s">
        <v>2092</v>
      </c>
      <c r="F258" s="408" t="s">
        <v>2748</v>
      </c>
      <c r="G258" s="392" t="s">
        <v>1715</v>
      </c>
      <c r="H258" s="397" t="s">
        <v>3157</v>
      </c>
      <c r="I258" s="87">
        <v>1</v>
      </c>
      <c r="J258" s="397">
        <v>4</v>
      </c>
    </row>
    <row r="259" spans="2:10" ht="25.5">
      <c r="B259" s="87">
        <v>244</v>
      </c>
      <c r="C259" s="397" t="s">
        <v>1732</v>
      </c>
      <c r="D259" s="397" t="s">
        <v>1795</v>
      </c>
      <c r="E259" s="408" t="s">
        <v>2093</v>
      </c>
      <c r="F259" s="408" t="s">
        <v>2749</v>
      </c>
      <c r="G259" s="392" t="s">
        <v>1715</v>
      </c>
      <c r="H259" s="397" t="s">
        <v>3162</v>
      </c>
      <c r="I259" s="87">
        <v>1</v>
      </c>
      <c r="J259" s="397">
        <v>5</v>
      </c>
    </row>
    <row r="260" spans="2:10" ht="25.5">
      <c r="B260" s="87">
        <v>245</v>
      </c>
      <c r="C260" s="397" t="s">
        <v>1732</v>
      </c>
      <c r="D260" s="397" t="s">
        <v>1796</v>
      </c>
      <c r="E260" s="408" t="s">
        <v>2094</v>
      </c>
      <c r="F260" s="408" t="s">
        <v>2750</v>
      </c>
      <c r="G260" s="392" t="s">
        <v>1715</v>
      </c>
      <c r="H260" s="397" t="s">
        <v>3157</v>
      </c>
      <c r="I260" s="87">
        <v>1</v>
      </c>
      <c r="J260" s="397">
        <v>1</v>
      </c>
    </row>
    <row r="261" spans="2:10" ht="25.5">
      <c r="B261" s="87">
        <v>246</v>
      </c>
      <c r="C261" s="397" t="s">
        <v>1732</v>
      </c>
      <c r="D261" s="397" t="s">
        <v>1797</v>
      </c>
      <c r="E261" s="408" t="s">
        <v>2095</v>
      </c>
      <c r="F261" s="408" t="s">
        <v>2751</v>
      </c>
      <c r="G261" s="392" t="s">
        <v>1715</v>
      </c>
      <c r="H261" s="397" t="s">
        <v>3162</v>
      </c>
      <c r="I261" s="87">
        <v>1</v>
      </c>
      <c r="J261" s="397">
        <v>6</v>
      </c>
    </row>
    <row r="262" spans="2:10" ht="25.5">
      <c r="B262" s="87">
        <v>247</v>
      </c>
      <c r="C262" s="397" t="s">
        <v>1732</v>
      </c>
      <c r="D262" s="397" t="s">
        <v>1798</v>
      </c>
      <c r="E262" s="408" t="s">
        <v>2096</v>
      </c>
      <c r="F262" s="408" t="s">
        <v>2752</v>
      </c>
      <c r="G262" s="392" t="s">
        <v>1715</v>
      </c>
      <c r="H262" s="397" t="s">
        <v>3157</v>
      </c>
      <c r="I262" s="87">
        <v>1</v>
      </c>
      <c r="J262" s="397">
        <v>4</v>
      </c>
    </row>
    <row r="263" spans="2:10" ht="25.5">
      <c r="B263" s="87">
        <v>248</v>
      </c>
      <c r="C263" s="397" t="s">
        <v>1732</v>
      </c>
      <c r="D263" s="397" t="s">
        <v>1798</v>
      </c>
      <c r="E263" s="408" t="s">
        <v>2097</v>
      </c>
      <c r="F263" s="408" t="s">
        <v>2753</v>
      </c>
      <c r="G263" s="392" t="s">
        <v>1715</v>
      </c>
      <c r="H263" s="397" t="s">
        <v>3157</v>
      </c>
      <c r="I263" s="87">
        <v>1</v>
      </c>
      <c r="J263" s="397">
        <v>4</v>
      </c>
    </row>
    <row r="264" spans="2:10" ht="25.5">
      <c r="B264" s="87">
        <v>249</v>
      </c>
      <c r="C264" s="397" t="s">
        <v>1732</v>
      </c>
      <c r="D264" s="397" t="s">
        <v>1798</v>
      </c>
      <c r="E264" s="408" t="s">
        <v>2098</v>
      </c>
      <c r="F264" s="408" t="s">
        <v>2754</v>
      </c>
      <c r="G264" s="392" t="s">
        <v>1715</v>
      </c>
      <c r="H264" s="397" t="s">
        <v>3157</v>
      </c>
      <c r="I264" s="87">
        <v>1</v>
      </c>
      <c r="J264" s="397">
        <v>4</v>
      </c>
    </row>
    <row r="265" spans="2:10" ht="25.5">
      <c r="B265" s="87">
        <v>250</v>
      </c>
      <c r="C265" s="397" t="s">
        <v>1732</v>
      </c>
      <c r="D265" s="397" t="s">
        <v>1798</v>
      </c>
      <c r="E265" s="408" t="s">
        <v>2099</v>
      </c>
      <c r="F265" s="408" t="s">
        <v>2755</v>
      </c>
      <c r="G265" s="392" t="s">
        <v>1715</v>
      </c>
      <c r="H265" s="397" t="s">
        <v>3157</v>
      </c>
      <c r="I265" s="87">
        <v>1</v>
      </c>
      <c r="J265" s="397">
        <v>4</v>
      </c>
    </row>
    <row r="266" spans="2:10" ht="25.5">
      <c r="B266" s="87">
        <v>251</v>
      </c>
      <c r="C266" s="397" t="s">
        <v>1732</v>
      </c>
      <c r="D266" s="397" t="s">
        <v>1798</v>
      </c>
      <c r="E266" s="408" t="s">
        <v>2100</v>
      </c>
      <c r="F266" s="408" t="s">
        <v>2756</v>
      </c>
      <c r="G266" s="392" t="s">
        <v>1715</v>
      </c>
      <c r="H266" s="397" t="s">
        <v>3157</v>
      </c>
      <c r="I266" s="87">
        <v>1</v>
      </c>
      <c r="J266" s="397">
        <v>4</v>
      </c>
    </row>
    <row r="267" spans="2:10" ht="25.5">
      <c r="B267" s="87">
        <v>252</v>
      </c>
      <c r="C267" s="397" t="s">
        <v>1732</v>
      </c>
      <c r="D267" s="397" t="s">
        <v>1798</v>
      </c>
      <c r="E267" s="408" t="s">
        <v>2101</v>
      </c>
      <c r="F267" s="408" t="s">
        <v>2757</v>
      </c>
      <c r="G267" s="392" t="s">
        <v>1715</v>
      </c>
      <c r="H267" s="397" t="s">
        <v>3157</v>
      </c>
      <c r="I267" s="87">
        <v>1</v>
      </c>
      <c r="J267" s="397">
        <v>4</v>
      </c>
    </row>
    <row r="268" spans="2:10" ht="25.5">
      <c r="B268" s="87">
        <v>253</v>
      </c>
      <c r="C268" s="397" t="s">
        <v>1732</v>
      </c>
      <c r="D268" s="397" t="s">
        <v>1798</v>
      </c>
      <c r="E268" s="408" t="s">
        <v>2102</v>
      </c>
      <c r="F268" s="408" t="s">
        <v>2758</v>
      </c>
      <c r="G268" s="392" t="s">
        <v>1715</v>
      </c>
      <c r="H268" s="397" t="s">
        <v>3157</v>
      </c>
      <c r="I268" s="87">
        <v>1</v>
      </c>
      <c r="J268" s="397">
        <v>4</v>
      </c>
    </row>
    <row r="269" spans="2:10" ht="25.5">
      <c r="B269" s="87">
        <v>254</v>
      </c>
      <c r="C269" s="397" t="s">
        <v>1732</v>
      </c>
      <c r="D269" s="397" t="s">
        <v>1798</v>
      </c>
      <c r="E269" s="408" t="s">
        <v>2103</v>
      </c>
      <c r="F269" s="408" t="s">
        <v>2759</v>
      </c>
      <c r="G269" s="392" t="s">
        <v>1715</v>
      </c>
      <c r="H269" s="397" t="s">
        <v>3157</v>
      </c>
      <c r="I269" s="87">
        <v>1</v>
      </c>
      <c r="J269" s="397">
        <v>4</v>
      </c>
    </row>
    <row r="270" spans="2:10" ht="25.5">
      <c r="B270" s="87">
        <v>255</v>
      </c>
      <c r="C270" s="397" t="s">
        <v>1732</v>
      </c>
      <c r="D270" s="397" t="s">
        <v>1798</v>
      </c>
      <c r="E270" s="408" t="s">
        <v>2104</v>
      </c>
      <c r="F270" s="408" t="s">
        <v>2760</v>
      </c>
      <c r="G270" s="392" t="s">
        <v>1715</v>
      </c>
      <c r="H270" s="397" t="s">
        <v>3157</v>
      </c>
      <c r="I270" s="87">
        <v>1</v>
      </c>
      <c r="J270" s="397">
        <v>4</v>
      </c>
    </row>
    <row r="271" spans="2:10" ht="25.5">
      <c r="B271" s="87">
        <v>256</v>
      </c>
      <c r="C271" s="397" t="s">
        <v>1732</v>
      </c>
      <c r="D271" s="397" t="s">
        <v>1798</v>
      </c>
      <c r="E271" s="408" t="s">
        <v>2105</v>
      </c>
      <c r="F271" s="408" t="s">
        <v>2761</v>
      </c>
      <c r="G271" s="392" t="s">
        <v>1715</v>
      </c>
      <c r="H271" s="397" t="s">
        <v>3157</v>
      </c>
      <c r="I271" s="87">
        <v>1</v>
      </c>
      <c r="J271" s="397">
        <v>4</v>
      </c>
    </row>
    <row r="272" spans="2:10" ht="25.5">
      <c r="B272" s="87">
        <v>257</v>
      </c>
      <c r="C272" s="397" t="s">
        <v>1732</v>
      </c>
      <c r="D272" s="397" t="s">
        <v>1798</v>
      </c>
      <c r="E272" s="408" t="s">
        <v>2106</v>
      </c>
      <c r="F272" s="408" t="s">
        <v>2762</v>
      </c>
      <c r="G272" s="392" t="s">
        <v>1715</v>
      </c>
      <c r="H272" s="397" t="s">
        <v>3157</v>
      </c>
      <c r="I272" s="87">
        <v>1</v>
      </c>
      <c r="J272" s="397">
        <v>4</v>
      </c>
    </row>
    <row r="273" spans="2:10" ht="25.5">
      <c r="B273" s="87">
        <v>258</v>
      </c>
      <c r="C273" s="397" t="s">
        <v>1732</v>
      </c>
      <c r="D273" s="397" t="s">
        <v>1798</v>
      </c>
      <c r="E273" s="408" t="s">
        <v>2107</v>
      </c>
      <c r="F273" s="408" t="s">
        <v>2763</v>
      </c>
      <c r="G273" s="392" t="s">
        <v>1715</v>
      </c>
      <c r="H273" s="397" t="s">
        <v>3163</v>
      </c>
      <c r="I273" s="87">
        <v>1</v>
      </c>
      <c r="J273" s="397">
        <v>4</v>
      </c>
    </row>
    <row r="274" spans="2:10" ht="25.5">
      <c r="B274" s="87">
        <v>259</v>
      </c>
      <c r="C274" s="397" t="s">
        <v>1732</v>
      </c>
      <c r="D274" s="397" t="s">
        <v>1798</v>
      </c>
      <c r="E274" s="408" t="s">
        <v>2108</v>
      </c>
      <c r="F274" s="408" t="s">
        <v>2764</v>
      </c>
      <c r="G274" s="392" t="s">
        <v>1715</v>
      </c>
      <c r="H274" s="397" t="s">
        <v>3156</v>
      </c>
      <c r="I274" s="87">
        <v>1</v>
      </c>
      <c r="J274" s="397">
        <v>4</v>
      </c>
    </row>
    <row r="275" spans="2:10" ht="25.5">
      <c r="B275" s="87">
        <v>260</v>
      </c>
      <c r="C275" s="397" t="s">
        <v>1732</v>
      </c>
      <c r="D275" s="397" t="s">
        <v>1798</v>
      </c>
      <c r="E275" s="408" t="s">
        <v>2109</v>
      </c>
      <c r="F275" s="408" t="s">
        <v>2765</v>
      </c>
      <c r="G275" s="392" t="s">
        <v>1715</v>
      </c>
      <c r="H275" s="397" t="s">
        <v>3156</v>
      </c>
      <c r="I275" s="87">
        <v>1</v>
      </c>
      <c r="J275" s="397">
        <v>4</v>
      </c>
    </row>
    <row r="276" spans="2:10" ht="25.5">
      <c r="B276" s="87">
        <v>261</v>
      </c>
      <c r="C276" s="397" t="s">
        <v>1732</v>
      </c>
      <c r="D276" s="397" t="s">
        <v>1798</v>
      </c>
      <c r="E276" s="408" t="s">
        <v>2110</v>
      </c>
      <c r="F276" s="408" t="s">
        <v>2766</v>
      </c>
      <c r="G276" s="392" t="s">
        <v>1715</v>
      </c>
      <c r="H276" s="397" t="s">
        <v>3163</v>
      </c>
      <c r="I276" s="87">
        <v>1</v>
      </c>
      <c r="J276" s="397">
        <v>4</v>
      </c>
    </row>
    <row r="277" spans="2:10" ht="25.5">
      <c r="B277" s="87">
        <v>262</v>
      </c>
      <c r="C277" s="397" t="s">
        <v>1732</v>
      </c>
      <c r="D277" s="397" t="s">
        <v>1798</v>
      </c>
      <c r="E277" s="408" t="s">
        <v>2111</v>
      </c>
      <c r="F277" s="408" t="s">
        <v>2767</v>
      </c>
      <c r="G277" s="392" t="s">
        <v>1715</v>
      </c>
      <c r="H277" s="397" t="s">
        <v>3163</v>
      </c>
      <c r="I277" s="87">
        <v>1</v>
      </c>
      <c r="J277" s="397">
        <v>4</v>
      </c>
    </row>
    <row r="278" spans="2:10" ht="25.5">
      <c r="B278" s="87">
        <v>263</v>
      </c>
      <c r="C278" s="397" t="s">
        <v>1732</v>
      </c>
      <c r="D278" s="397" t="s">
        <v>1798</v>
      </c>
      <c r="E278" s="408" t="s">
        <v>2112</v>
      </c>
      <c r="F278" s="408" t="s">
        <v>2768</v>
      </c>
      <c r="G278" s="392" t="s">
        <v>1715</v>
      </c>
      <c r="H278" s="397" t="s">
        <v>3156</v>
      </c>
      <c r="I278" s="87">
        <v>1</v>
      </c>
      <c r="J278" s="397">
        <v>4</v>
      </c>
    </row>
    <row r="279" spans="2:10" ht="25.5">
      <c r="B279" s="87">
        <v>264</v>
      </c>
      <c r="C279" s="397" t="s">
        <v>1732</v>
      </c>
      <c r="D279" s="397" t="s">
        <v>1798</v>
      </c>
      <c r="E279" s="408" t="s">
        <v>2113</v>
      </c>
      <c r="F279" s="408" t="s">
        <v>2769</v>
      </c>
      <c r="G279" s="392" t="s">
        <v>1715</v>
      </c>
      <c r="H279" s="397" t="s">
        <v>3156</v>
      </c>
      <c r="I279" s="87">
        <v>1</v>
      </c>
      <c r="J279" s="397">
        <v>4</v>
      </c>
    </row>
    <row r="280" spans="2:10" ht="25.5">
      <c r="B280" s="87">
        <v>265</v>
      </c>
      <c r="C280" s="397" t="s">
        <v>1732</v>
      </c>
      <c r="D280" s="397" t="s">
        <v>1798</v>
      </c>
      <c r="E280" s="408" t="s">
        <v>2114</v>
      </c>
      <c r="F280" s="408" t="s">
        <v>2770</v>
      </c>
      <c r="G280" s="392" t="s">
        <v>1715</v>
      </c>
      <c r="H280" s="397" t="s">
        <v>3156</v>
      </c>
      <c r="I280" s="87">
        <v>1</v>
      </c>
      <c r="J280" s="397">
        <v>4</v>
      </c>
    </row>
    <row r="281" spans="2:10" ht="25.5">
      <c r="B281" s="87">
        <v>266</v>
      </c>
      <c r="C281" s="397" t="s">
        <v>1732</v>
      </c>
      <c r="D281" s="397" t="s">
        <v>1798</v>
      </c>
      <c r="E281" s="408" t="s">
        <v>2115</v>
      </c>
      <c r="F281" s="408" t="s">
        <v>2771</v>
      </c>
      <c r="G281" s="392" t="s">
        <v>1715</v>
      </c>
      <c r="H281" s="397" t="s">
        <v>3163</v>
      </c>
      <c r="I281" s="87">
        <v>1</v>
      </c>
      <c r="J281" s="397">
        <v>4</v>
      </c>
    </row>
    <row r="282" spans="2:10" ht="25.5">
      <c r="B282" s="87">
        <v>267</v>
      </c>
      <c r="C282" s="397" t="s">
        <v>1732</v>
      </c>
      <c r="D282" s="397" t="s">
        <v>1798</v>
      </c>
      <c r="E282" s="408" t="s">
        <v>2116</v>
      </c>
      <c r="F282" s="408" t="s">
        <v>2772</v>
      </c>
      <c r="G282" s="392" t="s">
        <v>1715</v>
      </c>
      <c r="H282" s="397" t="s">
        <v>3163</v>
      </c>
      <c r="I282" s="87">
        <v>1</v>
      </c>
      <c r="J282" s="397">
        <v>4</v>
      </c>
    </row>
    <row r="283" spans="2:10" ht="25.5">
      <c r="B283" s="87">
        <v>268</v>
      </c>
      <c r="C283" s="397" t="s">
        <v>1732</v>
      </c>
      <c r="D283" s="397" t="s">
        <v>1798</v>
      </c>
      <c r="E283" s="408" t="s">
        <v>2117</v>
      </c>
      <c r="F283" s="408" t="s">
        <v>2773</v>
      </c>
      <c r="G283" s="392" t="s">
        <v>1715</v>
      </c>
      <c r="H283" s="397" t="s">
        <v>3163</v>
      </c>
      <c r="I283" s="87">
        <v>1</v>
      </c>
      <c r="J283" s="397">
        <v>4</v>
      </c>
    </row>
    <row r="284" spans="2:10" ht="25.5">
      <c r="B284" s="87">
        <v>269</v>
      </c>
      <c r="C284" s="397" t="s">
        <v>1732</v>
      </c>
      <c r="D284" s="397" t="s">
        <v>1798</v>
      </c>
      <c r="E284" s="408" t="s">
        <v>2118</v>
      </c>
      <c r="F284" s="408" t="s">
        <v>2774</v>
      </c>
      <c r="G284" s="392" t="s">
        <v>1715</v>
      </c>
      <c r="H284" s="397" t="s">
        <v>3156</v>
      </c>
      <c r="I284" s="87">
        <v>1</v>
      </c>
      <c r="J284" s="397">
        <v>4</v>
      </c>
    </row>
    <row r="285" spans="2:10" ht="25.5">
      <c r="B285" s="87">
        <v>270</v>
      </c>
      <c r="C285" s="397" t="s">
        <v>1732</v>
      </c>
      <c r="D285" s="397" t="s">
        <v>1798</v>
      </c>
      <c r="E285" s="408" t="s">
        <v>2119</v>
      </c>
      <c r="F285" s="408" t="s">
        <v>2775</v>
      </c>
      <c r="G285" s="392" t="s">
        <v>1715</v>
      </c>
      <c r="H285" s="397" t="s">
        <v>3156</v>
      </c>
      <c r="I285" s="87">
        <v>1</v>
      </c>
      <c r="J285" s="397">
        <v>4</v>
      </c>
    </row>
    <row r="286" spans="2:10" ht="25.5">
      <c r="B286" s="87">
        <v>271</v>
      </c>
      <c r="C286" s="397" t="s">
        <v>1732</v>
      </c>
      <c r="D286" s="397" t="s">
        <v>1798</v>
      </c>
      <c r="E286" s="408" t="s">
        <v>2120</v>
      </c>
      <c r="F286" s="408" t="s">
        <v>2776</v>
      </c>
      <c r="G286" s="392" t="s">
        <v>1715</v>
      </c>
      <c r="H286" s="397" t="s">
        <v>3156</v>
      </c>
      <c r="I286" s="87">
        <v>1</v>
      </c>
      <c r="J286" s="397">
        <v>4</v>
      </c>
    </row>
    <row r="287" spans="2:10" ht="25.5">
      <c r="B287" s="87">
        <v>272</v>
      </c>
      <c r="C287" s="397" t="s">
        <v>1732</v>
      </c>
      <c r="D287" s="397" t="s">
        <v>1798</v>
      </c>
      <c r="E287" s="408" t="s">
        <v>2121</v>
      </c>
      <c r="F287" s="408" t="s">
        <v>2777</v>
      </c>
      <c r="G287" s="392" t="s">
        <v>1715</v>
      </c>
      <c r="H287" s="397" t="s">
        <v>3156</v>
      </c>
      <c r="I287" s="87">
        <v>1</v>
      </c>
      <c r="J287" s="397">
        <v>4</v>
      </c>
    </row>
    <row r="288" spans="2:10" ht="25.5">
      <c r="B288" s="87">
        <v>273</v>
      </c>
      <c r="C288" s="397" t="s">
        <v>1732</v>
      </c>
      <c r="D288" s="397" t="s">
        <v>1798</v>
      </c>
      <c r="E288" s="408" t="s">
        <v>2122</v>
      </c>
      <c r="F288" s="408" t="s">
        <v>2778</v>
      </c>
      <c r="G288" s="392" t="s">
        <v>1715</v>
      </c>
      <c r="H288" s="397" t="s">
        <v>3156</v>
      </c>
      <c r="I288" s="87">
        <v>1</v>
      </c>
      <c r="J288" s="397">
        <v>4</v>
      </c>
    </row>
    <row r="289" spans="2:10" ht="25.5">
      <c r="B289" s="87">
        <v>274</v>
      </c>
      <c r="C289" s="397" t="s">
        <v>1732</v>
      </c>
      <c r="D289" s="397" t="s">
        <v>1798</v>
      </c>
      <c r="E289" s="408" t="s">
        <v>2123</v>
      </c>
      <c r="F289" s="408" t="s">
        <v>2779</v>
      </c>
      <c r="G289" s="392" t="s">
        <v>1715</v>
      </c>
      <c r="H289" s="397" t="s">
        <v>3156</v>
      </c>
      <c r="I289" s="87">
        <v>1</v>
      </c>
      <c r="J289" s="397">
        <v>4</v>
      </c>
    </row>
    <row r="290" spans="2:10" ht="25.5">
      <c r="B290" s="87">
        <v>275</v>
      </c>
      <c r="C290" s="397" t="s">
        <v>1732</v>
      </c>
      <c r="D290" s="397" t="s">
        <v>1798</v>
      </c>
      <c r="E290" s="408" t="s">
        <v>2124</v>
      </c>
      <c r="F290" s="408" t="s">
        <v>2780</v>
      </c>
      <c r="G290" s="392" t="s">
        <v>1715</v>
      </c>
      <c r="H290" s="397" t="s">
        <v>3163</v>
      </c>
      <c r="I290" s="87">
        <v>1</v>
      </c>
      <c r="J290" s="397">
        <v>4</v>
      </c>
    </row>
    <row r="291" spans="2:10" ht="25.5">
      <c r="B291" s="87">
        <v>276</v>
      </c>
      <c r="C291" s="397" t="s">
        <v>1732</v>
      </c>
      <c r="D291" s="397" t="s">
        <v>1798</v>
      </c>
      <c r="E291" s="408" t="s">
        <v>2125</v>
      </c>
      <c r="F291" s="408" t="s">
        <v>2781</v>
      </c>
      <c r="G291" s="392" t="s">
        <v>1715</v>
      </c>
      <c r="H291" s="397" t="s">
        <v>3163</v>
      </c>
      <c r="I291" s="87">
        <v>1</v>
      </c>
      <c r="J291" s="397">
        <v>4</v>
      </c>
    </row>
    <row r="292" spans="2:10" ht="25.5">
      <c r="B292" s="87">
        <v>277</v>
      </c>
      <c r="C292" s="397" t="s">
        <v>1732</v>
      </c>
      <c r="D292" s="397" t="s">
        <v>1798</v>
      </c>
      <c r="E292" s="408" t="s">
        <v>2126</v>
      </c>
      <c r="F292" s="408" t="s">
        <v>2782</v>
      </c>
      <c r="G292" s="392" t="s">
        <v>1715</v>
      </c>
      <c r="H292" s="397" t="s">
        <v>3157</v>
      </c>
      <c r="I292" s="87">
        <v>1</v>
      </c>
      <c r="J292" s="397">
        <v>4</v>
      </c>
    </row>
    <row r="293" spans="2:10" ht="25.5">
      <c r="B293" s="87">
        <v>278</v>
      </c>
      <c r="C293" s="397" t="s">
        <v>1732</v>
      </c>
      <c r="D293" s="397" t="s">
        <v>1798</v>
      </c>
      <c r="E293" s="408" t="s">
        <v>2127</v>
      </c>
      <c r="F293" s="408" t="s">
        <v>2783</v>
      </c>
      <c r="G293" s="392" t="s">
        <v>1715</v>
      </c>
      <c r="H293" s="397" t="s">
        <v>3157</v>
      </c>
      <c r="I293" s="87">
        <v>1</v>
      </c>
      <c r="J293" s="397">
        <v>4</v>
      </c>
    </row>
    <row r="294" spans="2:10" ht="25.5">
      <c r="B294" s="87">
        <v>279</v>
      </c>
      <c r="C294" s="397" t="s">
        <v>1732</v>
      </c>
      <c r="D294" s="397" t="s">
        <v>1798</v>
      </c>
      <c r="E294" s="408" t="s">
        <v>2128</v>
      </c>
      <c r="F294" s="408" t="s">
        <v>2784</v>
      </c>
      <c r="G294" s="392" t="s">
        <v>1715</v>
      </c>
      <c r="H294" s="397" t="s">
        <v>3163</v>
      </c>
      <c r="I294" s="87">
        <v>1</v>
      </c>
      <c r="J294" s="397">
        <v>4</v>
      </c>
    </row>
    <row r="295" spans="2:10" ht="25.5">
      <c r="B295" s="87">
        <v>280</v>
      </c>
      <c r="C295" s="397" t="s">
        <v>1732</v>
      </c>
      <c r="D295" s="397" t="s">
        <v>1798</v>
      </c>
      <c r="E295" s="408" t="s">
        <v>2129</v>
      </c>
      <c r="F295" s="408" t="s">
        <v>2785</v>
      </c>
      <c r="G295" s="392" t="s">
        <v>1715</v>
      </c>
      <c r="H295" s="397" t="s">
        <v>3156</v>
      </c>
      <c r="I295" s="87">
        <v>1</v>
      </c>
      <c r="J295" s="397">
        <v>4</v>
      </c>
    </row>
    <row r="296" spans="2:10" ht="25.5">
      <c r="B296" s="87">
        <v>281</v>
      </c>
      <c r="C296" s="397" t="s">
        <v>1732</v>
      </c>
      <c r="D296" s="397" t="s">
        <v>1798</v>
      </c>
      <c r="E296" s="408" t="s">
        <v>2130</v>
      </c>
      <c r="F296" s="408" t="s">
        <v>2786</v>
      </c>
      <c r="G296" s="392" t="s">
        <v>1715</v>
      </c>
      <c r="H296" s="397" t="s">
        <v>3160</v>
      </c>
      <c r="I296" s="87">
        <v>1</v>
      </c>
      <c r="J296" s="397">
        <v>4</v>
      </c>
    </row>
    <row r="297" spans="2:10" ht="25.5">
      <c r="B297" s="87">
        <v>282</v>
      </c>
      <c r="C297" s="397" t="s">
        <v>1732</v>
      </c>
      <c r="D297" s="397" t="s">
        <v>1724</v>
      </c>
      <c r="E297" s="408" t="s">
        <v>2131</v>
      </c>
      <c r="F297" s="408" t="s">
        <v>2787</v>
      </c>
      <c r="G297" s="392" t="s">
        <v>1715</v>
      </c>
      <c r="H297" s="397" t="s">
        <v>3170</v>
      </c>
      <c r="I297" s="87">
        <v>1</v>
      </c>
      <c r="J297" s="397">
        <v>8</v>
      </c>
    </row>
    <row r="298" spans="2:10" ht="25.5">
      <c r="B298" s="87">
        <v>283</v>
      </c>
      <c r="C298" s="397" t="s">
        <v>1732</v>
      </c>
      <c r="D298" s="397" t="s">
        <v>1724</v>
      </c>
      <c r="E298" s="408" t="s">
        <v>2132</v>
      </c>
      <c r="F298" s="408" t="s">
        <v>2788</v>
      </c>
      <c r="G298" s="392" t="s">
        <v>1715</v>
      </c>
      <c r="H298" s="397" t="s">
        <v>3170</v>
      </c>
      <c r="I298" s="87">
        <v>1</v>
      </c>
      <c r="J298" s="397">
        <v>8</v>
      </c>
    </row>
    <row r="299" spans="2:10" ht="25.5">
      <c r="B299" s="87">
        <v>284</v>
      </c>
      <c r="C299" s="397" t="s">
        <v>1732</v>
      </c>
      <c r="D299" s="397" t="s">
        <v>1724</v>
      </c>
      <c r="E299" s="408" t="s">
        <v>2133</v>
      </c>
      <c r="F299" s="408" t="s">
        <v>2789</v>
      </c>
      <c r="G299" s="392" t="s">
        <v>1715</v>
      </c>
      <c r="H299" s="397" t="s">
        <v>3170</v>
      </c>
      <c r="I299" s="87">
        <v>1</v>
      </c>
      <c r="J299" s="397">
        <v>8</v>
      </c>
    </row>
    <row r="300" spans="2:10" ht="25.5">
      <c r="B300" s="87">
        <v>285</v>
      </c>
      <c r="C300" s="397" t="s">
        <v>1732</v>
      </c>
      <c r="D300" s="397" t="s">
        <v>1724</v>
      </c>
      <c r="E300" s="408" t="s">
        <v>2134</v>
      </c>
      <c r="F300" s="408" t="s">
        <v>2790</v>
      </c>
      <c r="G300" s="392" t="s">
        <v>1715</v>
      </c>
      <c r="H300" s="397" t="s">
        <v>3170</v>
      </c>
      <c r="I300" s="87">
        <v>1</v>
      </c>
      <c r="J300" s="397">
        <v>8</v>
      </c>
    </row>
    <row r="301" spans="2:10" ht="25.5">
      <c r="B301" s="87">
        <v>286</v>
      </c>
      <c r="C301" s="397" t="s">
        <v>1732</v>
      </c>
      <c r="D301" s="397" t="s">
        <v>1724</v>
      </c>
      <c r="E301" s="408" t="s">
        <v>2135</v>
      </c>
      <c r="F301" s="408" t="s">
        <v>2791</v>
      </c>
      <c r="G301" s="392" t="s">
        <v>1715</v>
      </c>
      <c r="H301" s="397" t="s">
        <v>3170</v>
      </c>
      <c r="I301" s="87">
        <v>1</v>
      </c>
      <c r="J301" s="397">
        <v>8</v>
      </c>
    </row>
    <row r="302" spans="2:10" ht="25.5">
      <c r="B302" s="87">
        <v>287</v>
      </c>
      <c r="C302" s="397" t="s">
        <v>1732</v>
      </c>
      <c r="D302" s="397" t="s">
        <v>1724</v>
      </c>
      <c r="E302" s="408" t="s">
        <v>2136</v>
      </c>
      <c r="F302" s="408" t="s">
        <v>2792</v>
      </c>
      <c r="G302" s="392" t="s">
        <v>1715</v>
      </c>
      <c r="H302" s="397" t="s">
        <v>3170</v>
      </c>
      <c r="I302" s="87">
        <v>1</v>
      </c>
      <c r="J302" s="397">
        <v>8</v>
      </c>
    </row>
    <row r="303" spans="2:10" ht="25.5">
      <c r="B303" s="87">
        <v>288</v>
      </c>
      <c r="C303" s="397" t="s">
        <v>1732</v>
      </c>
      <c r="D303" s="397" t="s">
        <v>1799</v>
      </c>
      <c r="E303" s="408" t="s">
        <v>2137</v>
      </c>
      <c r="F303" s="408" t="s">
        <v>2793</v>
      </c>
      <c r="G303" s="392" t="s">
        <v>1715</v>
      </c>
      <c r="H303" s="397" t="s">
        <v>3163</v>
      </c>
      <c r="I303" s="87">
        <v>1</v>
      </c>
      <c r="J303" s="397">
        <v>3</v>
      </c>
    </row>
    <row r="304" spans="2:10" ht="25.5">
      <c r="B304" s="87">
        <v>289</v>
      </c>
      <c r="C304" s="397" t="s">
        <v>1732</v>
      </c>
      <c r="D304" s="397" t="s">
        <v>1799</v>
      </c>
      <c r="E304" s="408" t="s">
        <v>2138</v>
      </c>
      <c r="F304" s="408" t="s">
        <v>2794</v>
      </c>
      <c r="G304" s="392" t="s">
        <v>1715</v>
      </c>
      <c r="H304" s="397" t="s">
        <v>3163</v>
      </c>
      <c r="I304" s="87">
        <v>1</v>
      </c>
      <c r="J304" s="397">
        <v>3</v>
      </c>
    </row>
    <row r="305" spans="2:10" ht="25.5">
      <c r="B305" s="87">
        <v>290</v>
      </c>
      <c r="C305" s="397" t="s">
        <v>1732</v>
      </c>
      <c r="D305" s="397" t="s">
        <v>1799</v>
      </c>
      <c r="E305" s="408" t="s">
        <v>2139</v>
      </c>
      <c r="F305" s="408" t="s">
        <v>2795</v>
      </c>
      <c r="G305" s="392" t="s">
        <v>1715</v>
      </c>
      <c r="H305" s="397" t="s">
        <v>3163</v>
      </c>
      <c r="I305" s="87">
        <v>1</v>
      </c>
      <c r="J305" s="397">
        <v>3</v>
      </c>
    </row>
    <row r="306" spans="2:10" ht="25.5">
      <c r="B306" s="87">
        <v>291</v>
      </c>
      <c r="C306" s="397" t="s">
        <v>1732</v>
      </c>
      <c r="D306" s="397" t="s">
        <v>1799</v>
      </c>
      <c r="E306" s="408" t="s">
        <v>2140</v>
      </c>
      <c r="F306" s="408" t="s">
        <v>2796</v>
      </c>
      <c r="G306" s="392" t="s">
        <v>1715</v>
      </c>
      <c r="H306" s="397" t="s">
        <v>3163</v>
      </c>
      <c r="I306" s="87">
        <v>1</v>
      </c>
      <c r="J306" s="397">
        <v>3</v>
      </c>
    </row>
    <row r="307" spans="2:10" ht="25.5">
      <c r="B307" s="87">
        <v>292</v>
      </c>
      <c r="C307" s="397" t="s">
        <v>1732</v>
      </c>
      <c r="D307" s="397" t="s">
        <v>1799</v>
      </c>
      <c r="E307" s="408" t="s">
        <v>2141</v>
      </c>
      <c r="F307" s="408" t="s">
        <v>2797</v>
      </c>
      <c r="G307" s="392" t="s">
        <v>1715</v>
      </c>
      <c r="H307" s="397" t="s">
        <v>3163</v>
      </c>
      <c r="I307" s="87">
        <v>1</v>
      </c>
      <c r="J307" s="397">
        <v>3</v>
      </c>
    </row>
    <row r="308" spans="2:10" ht="25.5">
      <c r="B308" s="87">
        <v>293</v>
      </c>
      <c r="C308" s="397" t="s">
        <v>1732</v>
      </c>
      <c r="D308" s="397" t="s">
        <v>1799</v>
      </c>
      <c r="E308" s="408" t="s">
        <v>2142</v>
      </c>
      <c r="F308" s="408" t="s">
        <v>2798</v>
      </c>
      <c r="G308" s="392" t="s">
        <v>1715</v>
      </c>
      <c r="H308" s="397" t="s">
        <v>3163</v>
      </c>
      <c r="I308" s="87">
        <v>1</v>
      </c>
      <c r="J308" s="397">
        <v>3</v>
      </c>
    </row>
    <row r="309" spans="2:10" ht="25.5">
      <c r="B309" s="87">
        <v>294</v>
      </c>
      <c r="C309" s="397" t="s">
        <v>1732</v>
      </c>
      <c r="D309" s="397" t="s">
        <v>1799</v>
      </c>
      <c r="E309" s="408" t="s">
        <v>2143</v>
      </c>
      <c r="F309" s="408" t="s">
        <v>2799</v>
      </c>
      <c r="G309" s="392" t="s">
        <v>1715</v>
      </c>
      <c r="H309" s="397" t="s">
        <v>3163</v>
      </c>
      <c r="I309" s="87">
        <v>1</v>
      </c>
      <c r="J309" s="397">
        <v>3</v>
      </c>
    </row>
    <row r="310" spans="2:10" ht="25.5">
      <c r="B310" s="87">
        <v>295</v>
      </c>
      <c r="C310" s="397" t="s">
        <v>1732</v>
      </c>
      <c r="D310" s="397" t="s">
        <v>1799</v>
      </c>
      <c r="E310" s="408" t="s">
        <v>2144</v>
      </c>
      <c r="F310" s="408" t="s">
        <v>2800</v>
      </c>
      <c r="G310" s="392" t="s">
        <v>1715</v>
      </c>
      <c r="H310" s="397" t="s">
        <v>3163</v>
      </c>
      <c r="I310" s="87">
        <v>1</v>
      </c>
      <c r="J310" s="397">
        <v>3</v>
      </c>
    </row>
    <row r="311" spans="2:10" ht="25.5">
      <c r="B311" s="87">
        <v>296</v>
      </c>
      <c r="C311" s="397" t="s">
        <v>1732</v>
      </c>
      <c r="D311" s="397" t="s">
        <v>1799</v>
      </c>
      <c r="E311" s="408" t="s">
        <v>2145</v>
      </c>
      <c r="F311" s="408" t="s">
        <v>2801</v>
      </c>
      <c r="G311" s="392" t="s">
        <v>1715</v>
      </c>
      <c r="H311" s="397" t="s">
        <v>3163</v>
      </c>
      <c r="I311" s="87">
        <v>1</v>
      </c>
      <c r="J311" s="397">
        <v>3</v>
      </c>
    </row>
    <row r="312" spans="2:10" ht="25.5">
      <c r="B312" s="87">
        <v>297</v>
      </c>
      <c r="C312" s="397" t="s">
        <v>1732</v>
      </c>
      <c r="D312" s="397" t="s">
        <v>1799</v>
      </c>
      <c r="E312" s="408" t="s">
        <v>2146</v>
      </c>
      <c r="F312" s="408" t="s">
        <v>2802</v>
      </c>
      <c r="G312" s="392" t="s">
        <v>1715</v>
      </c>
      <c r="H312" s="397" t="s">
        <v>3163</v>
      </c>
      <c r="I312" s="87">
        <v>1</v>
      </c>
      <c r="J312" s="397">
        <v>3</v>
      </c>
    </row>
    <row r="313" spans="2:10" ht="25.5">
      <c r="B313" s="87">
        <v>298</v>
      </c>
      <c r="C313" s="397" t="s">
        <v>1732</v>
      </c>
      <c r="D313" s="397" t="s">
        <v>1799</v>
      </c>
      <c r="E313" s="408" t="s">
        <v>2147</v>
      </c>
      <c r="F313" s="408" t="s">
        <v>2803</v>
      </c>
      <c r="G313" s="392" t="s">
        <v>1715</v>
      </c>
      <c r="H313" s="397" t="s">
        <v>3163</v>
      </c>
      <c r="I313" s="87">
        <v>1</v>
      </c>
      <c r="J313" s="397">
        <v>3</v>
      </c>
    </row>
    <row r="314" spans="2:10" ht="25.5">
      <c r="B314" s="87">
        <v>299</v>
      </c>
      <c r="C314" s="397" t="s">
        <v>1732</v>
      </c>
      <c r="D314" s="397" t="s">
        <v>1799</v>
      </c>
      <c r="E314" s="408" t="s">
        <v>2148</v>
      </c>
      <c r="F314" s="408" t="s">
        <v>2804</v>
      </c>
      <c r="G314" s="392" t="s">
        <v>1715</v>
      </c>
      <c r="H314" s="397" t="s">
        <v>3163</v>
      </c>
      <c r="I314" s="87">
        <v>1</v>
      </c>
      <c r="J314" s="397">
        <v>3</v>
      </c>
    </row>
    <row r="315" spans="2:10" ht="25.5">
      <c r="B315" s="87">
        <v>300</v>
      </c>
      <c r="C315" s="397" t="s">
        <v>1732</v>
      </c>
      <c r="D315" s="397" t="s">
        <v>1799</v>
      </c>
      <c r="E315" s="408" t="s">
        <v>2149</v>
      </c>
      <c r="F315" s="408" t="s">
        <v>2805</v>
      </c>
      <c r="G315" s="392" t="s">
        <v>1715</v>
      </c>
      <c r="H315" s="397" t="s">
        <v>3163</v>
      </c>
      <c r="I315" s="87">
        <v>1</v>
      </c>
      <c r="J315" s="397">
        <v>3</v>
      </c>
    </row>
    <row r="316" spans="2:10" ht="25.5">
      <c r="B316" s="87">
        <v>301</v>
      </c>
      <c r="C316" s="397" t="s">
        <v>1732</v>
      </c>
      <c r="D316" s="397" t="s">
        <v>1799</v>
      </c>
      <c r="E316" s="408" t="s">
        <v>2150</v>
      </c>
      <c r="F316" s="408" t="s">
        <v>2806</v>
      </c>
      <c r="G316" s="392" t="s">
        <v>1715</v>
      </c>
      <c r="H316" s="397" t="s">
        <v>3163</v>
      </c>
      <c r="I316" s="87">
        <v>1</v>
      </c>
      <c r="J316" s="397">
        <v>3</v>
      </c>
    </row>
    <row r="317" spans="2:10" ht="25.5">
      <c r="B317" s="87">
        <v>302</v>
      </c>
      <c r="C317" s="397" t="s">
        <v>1732</v>
      </c>
      <c r="D317" s="397" t="s">
        <v>1799</v>
      </c>
      <c r="E317" s="408" t="s">
        <v>2151</v>
      </c>
      <c r="F317" s="408" t="s">
        <v>2807</v>
      </c>
      <c r="G317" s="392" t="s">
        <v>1715</v>
      </c>
      <c r="H317" s="397" t="s">
        <v>3163</v>
      </c>
      <c r="I317" s="87">
        <v>1</v>
      </c>
      <c r="J317" s="397">
        <v>3</v>
      </c>
    </row>
    <row r="318" spans="2:10" ht="25.5">
      <c r="B318" s="87">
        <v>303</v>
      </c>
      <c r="C318" s="397" t="s">
        <v>1732</v>
      </c>
      <c r="D318" s="397" t="s">
        <v>1799</v>
      </c>
      <c r="E318" s="408" t="s">
        <v>2152</v>
      </c>
      <c r="F318" s="408" t="s">
        <v>2808</v>
      </c>
      <c r="G318" s="392" t="s">
        <v>1715</v>
      </c>
      <c r="H318" s="397" t="s">
        <v>3163</v>
      </c>
      <c r="I318" s="87">
        <v>1</v>
      </c>
      <c r="J318" s="397">
        <v>3</v>
      </c>
    </row>
    <row r="319" spans="2:10" ht="25.5">
      <c r="B319" s="87">
        <v>304</v>
      </c>
      <c r="C319" s="397" t="s">
        <v>1732</v>
      </c>
      <c r="D319" s="397" t="s">
        <v>1799</v>
      </c>
      <c r="E319" s="408" t="s">
        <v>2153</v>
      </c>
      <c r="F319" s="408" t="s">
        <v>2809</v>
      </c>
      <c r="G319" s="392" t="s">
        <v>1715</v>
      </c>
      <c r="H319" s="397" t="s">
        <v>3163</v>
      </c>
      <c r="I319" s="87">
        <v>1</v>
      </c>
      <c r="J319" s="397">
        <v>3</v>
      </c>
    </row>
    <row r="320" spans="2:10" ht="25.5">
      <c r="B320" s="87">
        <v>305</v>
      </c>
      <c r="C320" s="397" t="s">
        <v>1732</v>
      </c>
      <c r="D320" s="397" t="s">
        <v>1799</v>
      </c>
      <c r="E320" s="408" t="s">
        <v>2154</v>
      </c>
      <c r="F320" s="408" t="s">
        <v>2810</v>
      </c>
      <c r="G320" s="392" t="s">
        <v>1715</v>
      </c>
      <c r="H320" s="397" t="s">
        <v>3163</v>
      </c>
      <c r="I320" s="87">
        <v>1</v>
      </c>
      <c r="J320" s="397">
        <v>3</v>
      </c>
    </row>
    <row r="321" spans="2:10" ht="25.5">
      <c r="B321" s="87">
        <v>306</v>
      </c>
      <c r="C321" s="397" t="s">
        <v>1732</v>
      </c>
      <c r="D321" s="397" t="s">
        <v>1799</v>
      </c>
      <c r="E321" s="408" t="s">
        <v>2155</v>
      </c>
      <c r="F321" s="408" t="s">
        <v>2811</v>
      </c>
      <c r="G321" s="392" t="s">
        <v>1715</v>
      </c>
      <c r="H321" s="397" t="s">
        <v>3163</v>
      </c>
      <c r="I321" s="87">
        <v>1</v>
      </c>
      <c r="J321" s="397">
        <v>3</v>
      </c>
    </row>
    <row r="322" spans="2:10" ht="25.5">
      <c r="B322" s="87">
        <v>307</v>
      </c>
      <c r="C322" s="397" t="s">
        <v>1732</v>
      </c>
      <c r="D322" s="397" t="s">
        <v>1799</v>
      </c>
      <c r="E322" s="408" t="s">
        <v>2156</v>
      </c>
      <c r="F322" s="408" t="s">
        <v>2812</v>
      </c>
      <c r="G322" s="392" t="s">
        <v>1715</v>
      </c>
      <c r="H322" s="397" t="s">
        <v>3163</v>
      </c>
      <c r="I322" s="87">
        <v>1</v>
      </c>
      <c r="J322" s="397">
        <v>3</v>
      </c>
    </row>
    <row r="323" spans="2:10" ht="25.5">
      <c r="B323" s="87">
        <v>308</v>
      </c>
      <c r="C323" s="397" t="s">
        <v>1732</v>
      </c>
      <c r="D323" s="397" t="s">
        <v>1799</v>
      </c>
      <c r="E323" s="408" t="s">
        <v>2157</v>
      </c>
      <c r="F323" s="408" t="s">
        <v>2813</v>
      </c>
      <c r="G323" s="392" t="s">
        <v>1715</v>
      </c>
      <c r="H323" s="397" t="s">
        <v>3163</v>
      </c>
      <c r="I323" s="87">
        <v>1</v>
      </c>
      <c r="J323" s="397">
        <v>3</v>
      </c>
    </row>
    <row r="324" spans="2:10" ht="25.5">
      <c r="B324" s="87">
        <v>309</v>
      </c>
      <c r="C324" s="397" t="s">
        <v>1732</v>
      </c>
      <c r="D324" s="397" t="s">
        <v>1799</v>
      </c>
      <c r="E324" s="408" t="s">
        <v>2158</v>
      </c>
      <c r="F324" s="408" t="s">
        <v>2814</v>
      </c>
      <c r="G324" s="392" t="s">
        <v>1715</v>
      </c>
      <c r="H324" s="397" t="s">
        <v>3163</v>
      </c>
      <c r="I324" s="87">
        <v>1</v>
      </c>
      <c r="J324" s="397">
        <v>3</v>
      </c>
    </row>
    <row r="325" spans="2:10" ht="25.5">
      <c r="B325" s="87">
        <v>310</v>
      </c>
      <c r="C325" s="397" t="s">
        <v>1732</v>
      </c>
      <c r="D325" s="397" t="s">
        <v>1799</v>
      </c>
      <c r="E325" s="408" t="s">
        <v>2159</v>
      </c>
      <c r="F325" s="408" t="s">
        <v>2815</v>
      </c>
      <c r="G325" s="392" t="s">
        <v>1715</v>
      </c>
      <c r="H325" s="397" t="s">
        <v>3156</v>
      </c>
      <c r="I325" s="87">
        <v>1</v>
      </c>
      <c r="J325" s="397">
        <v>3</v>
      </c>
    </row>
    <row r="326" spans="2:10" ht="25.5">
      <c r="B326" s="87">
        <v>311</v>
      </c>
      <c r="C326" s="397" t="s">
        <v>1732</v>
      </c>
      <c r="D326" s="397" t="s">
        <v>1799</v>
      </c>
      <c r="E326" s="408" t="s">
        <v>2160</v>
      </c>
      <c r="F326" s="408" t="s">
        <v>2816</v>
      </c>
      <c r="G326" s="392" t="s">
        <v>1715</v>
      </c>
      <c r="H326" s="397" t="s">
        <v>3156</v>
      </c>
      <c r="I326" s="87">
        <v>1</v>
      </c>
      <c r="J326" s="397">
        <v>3</v>
      </c>
    </row>
    <row r="327" spans="2:10" ht="25.5">
      <c r="B327" s="87">
        <v>312</v>
      </c>
      <c r="C327" s="397" t="s">
        <v>1732</v>
      </c>
      <c r="D327" s="397" t="s">
        <v>1800</v>
      </c>
      <c r="E327" s="408" t="s">
        <v>2161</v>
      </c>
      <c r="F327" s="408" t="s">
        <v>2817</v>
      </c>
      <c r="G327" s="392" t="s">
        <v>1715</v>
      </c>
      <c r="H327" s="397" t="s">
        <v>3157</v>
      </c>
      <c r="I327" s="87">
        <v>1</v>
      </c>
      <c r="J327" s="397">
        <v>2</v>
      </c>
    </row>
    <row r="328" spans="2:10" ht="25.5">
      <c r="B328" s="87">
        <v>313</v>
      </c>
      <c r="C328" s="397" t="s">
        <v>1732</v>
      </c>
      <c r="D328" s="397" t="s">
        <v>1800</v>
      </c>
      <c r="E328" s="408" t="s">
        <v>2162</v>
      </c>
      <c r="F328" s="408" t="s">
        <v>2818</v>
      </c>
      <c r="G328" s="392" t="s">
        <v>1715</v>
      </c>
      <c r="H328" s="397" t="s">
        <v>3157</v>
      </c>
      <c r="I328" s="87">
        <v>1</v>
      </c>
      <c r="J328" s="397">
        <v>2</v>
      </c>
    </row>
    <row r="329" spans="2:10" ht="25.5">
      <c r="B329" s="87">
        <v>314</v>
      </c>
      <c r="C329" s="397" t="s">
        <v>1732</v>
      </c>
      <c r="D329" s="397" t="s">
        <v>1800</v>
      </c>
      <c r="E329" s="408" t="s">
        <v>2163</v>
      </c>
      <c r="F329" s="408" t="s">
        <v>2819</v>
      </c>
      <c r="G329" s="392" t="s">
        <v>1715</v>
      </c>
      <c r="H329" s="397" t="s">
        <v>3157</v>
      </c>
      <c r="I329" s="87">
        <v>1</v>
      </c>
      <c r="J329" s="397">
        <v>2</v>
      </c>
    </row>
    <row r="330" spans="2:10" ht="25.5">
      <c r="B330" s="87">
        <v>315</v>
      </c>
      <c r="C330" s="397" t="s">
        <v>1732</v>
      </c>
      <c r="D330" s="397" t="s">
        <v>1801</v>
      </c>
      <c r="E330" s="408" t="s">
        <v>2164</v>
      </c>
      <c r="F330" s="408" t="s">
        <v>2820</v>
      </c>
      <c r="G330" s="392" t="s">
        <v>1715</v>
      </c>
      <c r="H330" s="397" t="s">
        <v>3157</v>
      </c>
      <c r="I330" s="87">
        <v>1</v>
      </c>
      <c r="J330" s="397">
        <v>4</v>
      </c>
    </row>
    <row r="331" spans="2:10" ht="25.5">
      <c r="B331" s="87">
        <v>316</v>
      </c>
      <c r="C331" s="397" t="s">
        <v>1732</v>
      </c>
      <c r="D331" s="397" t="s">
        <v>1802</v>
      </c>
      <c r="E331" s="408" t="s">
        <v>2165</v>
      </c>
      <c r="F331" s="408" t="s">
        <v>2821</v>
      </c>
      <c r="G331" s="392" t="s">
        <v>1715</v>
      </c>
      <c r="H331" s="397" t="s">
        <v>3157</v>
      </c>
      <c r="I331" s="87">
        <v>1</v>
      </c>
      <c r="J331" s="397">
        <v>4</v>
      </c>
    </row>
    <row r="332" spans="2:10" ht="25.5">
      <c r="B332" s="87">
        <v>317</v>
      </c>
      <c r="C332" s="397" t="s">
        <v>1732</v>
      </c>
      <c r="D332" s="397" t="s">
        <v>1803</v>
      </c>
      <c r="E332" s="408" t="s">
        <v>2166</v>
      </c>
      <c r="F332" s="408" t="s">
        <v>2822</v>
      </c>
      <c r="G332" s="392" t="s">
        <v>1715</v>
      </c>
      <c r="H332" s="397" t="s">
        <v>3157</v>
      </c>
      <c r="I332" s="87">
        <v>1</v>
      </c>
      <c r="J332" s="397">
        <v>4</v>
      </c>
    </row>
    <row r="333" spans="2:10" ht="25.5">
      <c r="B333" s="87">
        <v>318</v>
      </c>
      <c r="C333" s="397" t="s">
        <v>1732</v>
      </c>
      <c r="D333" s="397" t="s">
        <v>1803</v>
      </c>
      <c r="E333" s="408" t="s">
        <v>2167</v>
      </c>
      <c r="F333" s="408" t="s">
        <v>2823</v>
      </c>
      <c r="G333" s="392" t="s">
        <v>1715</v>
      </c>
      <c r="H333" s="397" t="s">
        <v>3157</v>
      </c>
      <c r="I333" s="87">
        <v>1</v>
      </c>
      <c r="J333" s="397">
        <v>4</v>
      </c>
    </row>
    <row r="334" spans="2:10" ht="25.5">
      <c r="B334" s="87">
        <v>319</v>
      </c>
      <c r="C334" s="397" t="s">
        <v>1732</v>
      </c>
      <c r="D334" s="397" t="s">
        <v>1803</v>
      </c>
      <c r="E334" s="408" t="s">
        <v>2168</v>
      </c>
      <c r="F334" s="408" t="s">
        <v>2824</v>
      </c>
      <c r="G334" s="392" t="s">
        <v>1715</v>
      </c>
      <c r="H334" s="397" t="s">
        <v>3157</v>
      </c>
      <c r="I334" s="87">
        <v>1</v>
      </c>
      <c r="J334" s="397">
        <v>4</v>
      </c>
    </row>
    <row r="335" spans="2:10" ht="25.5">
      <c r="B335" s="87">
        <v>320</v>
      </c>
      <c r="C335" s="397" t="s">
        <v>1732</v>
      </c>
      <c r="D335" s="397" t="s">
        <v>1803</v>
      </c>
      <c r="E335" s="408" t="s">
        <v>2169</v>
      </c>
      <c r="F335" s="408" t="s">
        <v>2825</v>
      </c>
      <c r="G335" s="392" t="s">
        <v>1715</v>
      </c>
      <c r="H335" s="397" t="s">
        <v>3157</v>
      </c>
      <c r="I335" s="87">
        <v>1</v>
      </c>
      <c r="J335" s="397">
        <v>4</v>
      </c>
    </row>
    <row r="336" spans="2:10" ht="25.5">
      <c r="B336" s="87">
        <v>321</v>
      </c>
      <c r="C336" s="397" t="s">
        <v>1732</v>
      </c>
      <c r="D336" s="397" t="s">
        <v>1803</v>
      </c>
      <c r="E336" s="408" t="s">
        <v>2170</v>
      </c>
      <c r="F336" s="408" t="s">
        <v>2826</v>
      </c>
      <c r="G336" s="392" t="s">
        <v>1715</v>
      </c>
      <c r="H336" s="397" t="s">
        <v>3157</v>
      </c>
      <c r="I336" s="87">
        <v>1</v>
      </c>
      <c r="J336" s="397">
        <v>4</v>
      </c>
    </row>
    <row r="337" spans="2:10" ht="25.5">
      <c r="B337" s="87">
        <v>322</v>
      </c>
      <c r="C337" s="397" t="s">
        <v>1732</v>
      </c>
      <c r="D337" s="397" t="s">
        <v>1803</v>
      </c>
      <c r="E337" s="408" t="s">
        <v>2171</v>
      </c>
      <c r="F337" s="408" t="s">
        <v>2827</v>
      </c>
      <c r="G337" s="392" t="s">
        <v>1715</v>
      </c>
      <c r="H337" s="397" t="s">
        <v>3157</v>
      </c>
      <c r="I337" s="87">
        <v>1</v>
      </c>
      <c r="J337" s="397">
        <v>4</v>
      </c>
    </row>
    <row r="338" spans="2:10" ht="25.5">
      <c r="B338" s="87">
        <v>323</v>
      </c>
      <c r="C338" s="397" t="s">
        <v>1732</v>
      </c>
      <c r="D338" s="397" t="s">
        <v>1803</v>
      </c>
      <c r="E338" s="408" t="s">
        <v>2172</v>
      </c>
      <c r="F338" s="408" t="s">
        <v>2828</v>
      </c>
      <c r="G338" s="392" t="s">
        <v>1715</v>
      </c>
      <c r="H338" s="397" t="s">
        <v>3157</v>
      </c>
      <c r="I338" s="87">
        <v>1</v>
      </c>
      <c r="J338" s="397">
        <v>4</v>
      </c>
    </row>
    <row r="339" spans="2:10" ht="25.5">
      <c r="B339" s="87">
        <v>324</v>
      </c>
      <c r="C339" s="397" t="s">
        <v>1732</v>
      </c>
      <c r="D339" s="397" t="s">
        <v>1803</v>
      </c>
      <c r="E339" s="408" t="s">
        <v>2173</v>
      </c>
      <c r="F339" s="408" t="s">
        <v>2829</v>
      </c>
      <c r="G339" s="392" t="s">
        <v>1715</v>
      </c>
      <c r="H339" s="397" t="s">
        <v>3157</v>
      </c>
      <c r="I339" s="87">
        <v>1</v>
      </c>
      <c r="J339" s="397">
        <v>4</v>
      </c>
    </row>
    <row r="340" spans="2:10" ht="25.5">
      <c r="B340" s="87">
        <v>325</v>
      </c>
      <c r="C340" s="397" t="s">
        <v>1732</v>
      </c>
      <c r="D340" s="397" t="s">
        <v>1803</v>
      </c>
      <c r="E340" s="408" t="s">
        <v>2174</v>
      </c>
      <c r="F340" s="408" t="s">
        <v>2830</v>
      </c>
      <c r="G340" s="392" t="s">
        <v>1715</v>
      </c>
      <c r="H340" s="397" t="s">
        <v>3157</v>
      </c>
      <c r="I340" s="87">
        <v>1</v>
      </c>
      <c r="J340" s="397">
        <v>4</v>
      </c>
    </row>
    <row r="341" spans="2:10" ht="25.5">
      <c r="B341" s="87">
        <v>326</v>
      </c>
      <c r="C341" s="397" t="s">
        <v>1732</v>
      </c>
      <c r="D341" s="397" t="s">
        <v>1803</v>
      </c>
      <c r="E341" s="408" t="s">
        <v>2175</v>
      </c>
      <c r="F341" s="408" t="s">
        <v>2831</v>
      </c>
      <c r="G341" s="392" t="s">
        <v>1715</v>
      </c>
      <c r="H341" s="397" t="s">
        <v>3157</v>
      </c>
      <c r="I341" s="87">
        <v>1</v>
      </c>
      <c r="J341" s="397">
        <v>4</v>
      </c>
    </row>
    <row r="342" spans="2:10" ht="25.5">
      <c r="B342" s="87">
        <v>327</v>
      </c>
      <c r="C342" s="397" t="s">
        <v>1732</v>
      </c>
      <c r="D342" s="397" t="s">
        <v>1803</v>
      </c>
      <c r="E342" s="408" t="s">
        <v>2176</v>
      </c>
      <c r="F342" s="408" t="s">
        <v>2832</v>
      </c>
      <c r="G342" s="392" t="s">
        <v>1715</v>
      </c>
      <c r="H342" s="397" t="s">
        <v>3157</v>
      </c>
      <c r="I342" s="87">
        <v>1</v>
      </c>
      <c r="J342" s="397">
        <v>4</v>
      </c>
    </row>
    <row r="343" spans="2:10" ht="25.5">
      <c r="B343" s="87">
        <v>328</v>
      </c>
      <c r="C343" s="397" t="s">
        <v>1732</v>
      </c>
      <c r="D343" s="397" t="s">
        <v>1803</v>
      </c>
      <c r="E343" s="408" t="s">
        <v>2177</v>
      </c>
      <c r="F343" s="408" t="s">
        <v>2833</v>
      </c>
      <c r="G343" s="392" t="s">
        <v>1715</v>
      </c>
      <c r="H343" s="397" t="s">
        <v>3157</v>
      </c>
      <c r="I343" s="87">
        <v>1</v>
      </c>
      <c r="J343" s="397">
        <v>4</v>
      </c>
    </row>
    <row r="344" spans="2:10" ht="25.5">
      <c r="B344" s="87">
        <v>329</v>
      </c>
      <c r="C344" s="397" t="s">
        <v>1732</v>
      </c>
      <c r="D344" s="397" t="s">
        <v>1803</v>
      </c>
      <c r="E344" s="408" t="s">
        <v>2178</v>
      </c>
      <c r="F344" s="408" t="s">
        <v>2834</v>
      </c>
      <c r="G344" s="392" t="s">
        <v>1715</v>
      </c>
      <c r="H344" s="397" t="s">
        <v>3157</v>
      </c>
      <c r="I344" s="87">
        <v>1</v>
      </c>
      <c r="J344" s="397">
        <v>4</v>
      </c>
    </row>
    <row r="345" spans="2:10" ht="25.5">
      <c r="B345" s="87">
        <v>330</v>
      </c>
      <c r="C345" s="397" t="s">
        <v>1732</v>
      </c>
      <c r="D345" s="397" t="s">
        <v>1803</v>
      </c>
      <c r="E345" s="408" t="s">
        <v>2179</v>
      </c>
      <c r="F345" s="408" t="s">
        <v>2835</v>
      </c>
      <c r="G345" s="392" t="s">
        <v>1715</v>
      </c>
      <c r="H345" s="397" t="s">
        <v>3157</v>
      </c>
      <c r="I345" s="87">
        <v>1</v>
      </c>
      <c r="J345" s="397">
        <v>4</v>
      </c>
    </row>
    <row r="346" spans="2:10" ht="25.5">
      <c r="B346" s="87">
        <v>331</v>
      </c>
      <c r="C346" s="397" t="s">
        <v>1732</v>
      </c>
      <c r="D346" s="397" t="s">
        <v>1803</v>
      </c>
      <c r="E346" s="408" t="s">
        <v>2180</v>
      </c>
      <c r="F346" s="408" t="s">
        <v>2836</v>
      </c>
      <c r="G346" s="392" t="s">
        <v>1715</v>
      </c>
      <c r="H346" s="397" t="s">
        <v>3157</v>
      </c>
      <c r="I346" s="87">
        <v>1</v>
      </c>
      <c r="J346" s="397">
        <v>4</v>
      </c>
    </row>
    <row r="347" spans="2:10" ht="25.5">
      <c r="B347" s="87">
        <v>332</v>
      </c>
      <c r="C347" s="397" t="s">
        <v>1732</v>
      </c>
      <c r="D347" s="397" t="s">
        <v>1803</v>
      </c>
      <c r="E347" s="408" t="s">
        <v>2181</v>
      </c>
      <c r="F347" s="408" t="s">
        <v>2837</v>
      </c>
      <c r="G347" s="392" t="s">
        <v>1715</v>
      </c>
      <c r="H347" s="397" t="s">
        <v>3157</v>
      </c>
      <c r="I347" s="87">
        <v>1</v>
      </c>
      <c r="J347" s="397">
        <v>4</v>
      </c>
    </row>
    <row r="348" spans="2:10" ht="25.5">
      <c r="B348" s="87">
        <v>333</v>
      </c>
      <c r="C348" s="397" t="s">
        <v>1732</v>
      </c>
      <c r="D348" s="397" t="s">
        <v>1803</v>
      </c>
      <c r="E348" s="408" t="s">
        <v>2182</v>
      </c>
      <c r="F348" s="408" t="s">
        <v>2838</v>
      </c>
      <c r="G348" s="392" t="s">
        <v>1715</v>
      </c>
      <c r="H348" s="397" t="s">
        <v>3157</v>
      </c>
      <c r="I348" s="87">
        <v>1</v>
      </c>
      <c r="J348" s="397">
        <v>4</v>
      </c>
    </row>
    <row r="349" spans="2:10" ht="25.5">
      <c r="B349" s="87">
        <v>334</v>
      </c>
      <c r="C349" s="397" t="s">
        <v>1732</v>
      </c>
      <c r="D349" s="397" t="s">
        <v>1803</v>
      </c>
      <c r="E349" s="408" t="s">
        <v>2183</v>
      </c>
      <c r="F349" s="408" t="s">
        <v>2839</v>
      </c>
      <c r="G349" s="392" t="s">
        <v>1715</v>
      </c>
      <c r="H349" s="397" t="s">
        <v>3157</v>
      </c>
      <c r="I349" s="87">
        <v>1</v>
      </c>
      <c r="J349" s="397">
        <v>4</v>
      </c>
    </row>
    <row r="350" spans="2:10" ht="25.5">
      <c r="B350" s="87">
        <v>335</v>
      </c>
      <c r="C350" s="397" t="s">
        <v>1732</v>
      </c>
      <c r="D350" s="397" t="s">
        <v>1803</v>
      </c>
      <c r="E350" s="408" t="s">
        <v>2184</v>
      </c>
      <c r="F350" s="408" t="s">
        <v>2840</v>
      </c>
      <c r="G350" s="392" t="s">
        <v>1715</v>
      </c>
      <c r="H350" s="397" t="s">
        <v>3157</v>
      </c>
      <c r="I350" s="87">
        <v>1</v>
      </c>
      <c r="J350" s="397">
        <v>4</v>
      </c>
    </row>
    <row r="351" spans="2:10" ht="25.5">
      <c r="B351" s="87">
        <v>336</v>
      </c>
      <c r="C351" s="397" t="s">
        <v>1732</v>
      </c>
      <c r="D351" s="397" t="s">
        <v>1803</v>
      </c>
      <c r="E351" s="408" t="s">
        <v>2185</v>
      </c>
      <c r="F351" s="408" t="s">
        <v>2841</v>
      </c>
      <c r="G351" s="392" t="s">
        <v>1715</v>
      </c>
      <c r="H351" s="397" t="s">
        <v>3157</v>
      </c>
      <c r="I351" s="87">
        <v>1</v>
      </c>
      <c r="J351" s="397">
        <v>4</v>
      </c>
    </row>
    <row r="352" spans="2:10" ht="25.5">
      <c r="B352" s="87">
        <v>337</v>
      </c>
      <c r="C352" s="397" t="s">
        <v>1732</v>
      </c>
      <c r="D352" s="397" t="s">
        <v>1803</v>
      </c>
      <c r="E352" s="408" t="s">
        <v>2186</v>
      </c>
      <c r="F352" s="408" t="s">
        <v>2842</v>
      </c>
      <c r="G352" s="392" t="s">
        <v>1715</v>
      </c>
      <c r="H352" s="397" t="s">
        <v>3157</v>
      </c>
      <c r="I352" s="87">
        <v>1</v>
      </c>
      <c r="J352" s="397">
        <v>4</v>
      </c>
    </row>
    <row r="353" spans="2:10" ht="25.5">
      <c r="B353" s="87">
        <v>338</v>
      </c>
      <c r="C353" s="397" t="s">
        <v>1732</v>
      </c>
      <c r="D353" s="397" t="s">
        <v>1803</v>
      </c>
      <c r="E353" s="408" t="s">
        <v>2187</v>
      </c>
      <c r="F353" s="408" t="s">
        <v>2843</v>
      </c>
      <c r="G353" s="392" t="s">
        <v>1715</v>
      </c>
      <c r="H353" s="397" t="s">
        <v>3157</v>
      </c>
      <c r="I353" s="87">
        <v>1</v>
      </c>
      <c r="J353" s="397">
        <v>4</v>
      </c>
    </row>
    <row r="354" spans="2:10" ht="25.5">
      <c r="B354" s="87">
        <v>339</v>
      </c>
      <c r="C354" s="397" t="s">
        <v>1732</v>
      </c>
      <c r="D354" s="397" t="s">
        <v>1804</v>
      </c>
      <c r="E354" s="408" t="s">
        <v>2188</v>
      </c>
      <c r="F354" s="408" t="s">
        <v>2844</v>
      </c>
      <c r="G354" s="392" t="s">
        <v>1715</v>
      </c>
      <c r="H354" s="397" t="s">
        <v>3156</v>
      </c>
      <c r="I354" s="87">
        <v>1</v>
      </c>
      <c r="J354" s="397">
        <v>6</v>
      </c>
    </row>
    <row r="355" spans="2:10" ht="25.5">
      <c r="B355" s="87">
        <v>340</v>
      </c>
      <c r="C355" s="397" t="s">
        <v>1732</v>
      </c>
      <c r="D355" s="397" t="s">
        <v>1805</v>
      </c>
      <c r="E355" s="408" t="s">
        <v>2189</v>
      </c>
      <c r="F355" s="408" t="s">
        <v>2845</v>
      </c>
      <c r="G355" s="392" t="s">
        <v>1715</v>
      </c>
      <c r="H355" s="397" t="s">
        <v>3156</v>
      </c>
      <c r="I355" s="87">
        <v>1</v>
      </c>
      <c r="J355" s="397">
        <v>8</v>
      </c>
    </row>
    <row r="356" spans="2:10" ht="25.5">
      <c r="B356" s="87">
        <v>341</v>
      </c>
      <c r="C356" s="397" t="s">
        <v>1732</v>
      </c>
      <c r="D356" s="397" t="s">
        <v>1805</v>
      </c>
      <c r="E356" s="408" t="s">
        <v>2190</v>
      </c>
      <c r="F356" s="408" t="s">
        <v>2846</v>
      </c>
      <c r="G356" s="392" t="s">
        <v>1715</v>
      </c>
      <c r="H356" s="397" t="s">
        <v>3156</v>
      </c>
      <c r="I356" s="87">
        <v>1</v>
      </c>
      <c r="J356" s="397">
        <v>8</v>
      </c>
    </row>
    <row r="357" spans="2:10" ht="25.5">
      <c r="B357" s="87">
        <v>342</v>
      </c>
      <c r="C357" s="397" t="s">
        <v>1732</v>
      </c>
      <c r="D357" s="397" t="s">
        <v>1805</v>
      </c>
      <c r="E357" s="408" t="s">
        <v>2191</v>
      </c>
      <c r="F357" s="408" t="s">
        <v>2847</v>
      </c>
      <c r="G357" s="392" t="s">
        <v>1715</v>
      </c>
      <c r="H357" s="397" t="s">
        <v>3156</v>
      </c>
      <c r="I357" s="87">
        <v>1</v>
      </c>
      <c r="J357" s="397">
        <v>8</v>
      </c>
    </row>
    <row r="358" spans="2:10" ht="25.5">
      <c r="B358" s="87">
        <v>343</v>
      </c>
      <c r="C358" s="397" t="s">
        <v>1732</v>
      </c>
      <c r="D358" s="397" t="s">
        <v>1805</v>
      </c>
      <c r="E358" s="408" t="s">
        <v>2192</v>
      </c>
      <c r="F358" s="408" t="s">
        <v>2848</v>
      </c>
      <c r="G358" s="392" t="s">
        <v>1715</v>
      </c>
      <c r="H358" s="397" t="s">
        <v>3156</v>
      </c>
      <c r="I358" s="87">
        <v>1</v>
      </c>
      <c r="J358" s="397">
        <v>8</v>
      </c>
    </row>
    <row r="359" spans="2:10" ht="25.5">
      <c r="B359" s="87">
        <v>344</v>
      </c>
      <c r="C359" s="397" t="s">
        <v>1732</v>
      </c>
      <c r="D359" s="397" t="s">
        <v>1805</v>
      </c>
      <c r="E359" s="408" t="s">
        <v>2193</v>
      </c>
      <c r="F359" s="408" t="s">
        <v>2849</v>
      </c>
      <c r="G359" s="392" t="s">
        <v>1715</v>
      </c>
      <c r="H359" s="397" t="s">
        <v>3156</v>
      </c>
      <c r="I359" s="87">
        <v>1</v>
      </c>
      <c r="J359" s="397">
        <v>8</v>
      </c>
    </row>
    <row r="360" spans="2:10" ht="25.5">
      <c r="B360" s="87">
        <v>345</v>
      </c>
      <c r="C360" s="397" t="s">
        <v>1732</v>
      </c>
      <c r="D360" s="397" t="s">
        <v>1805</v>
      </c>
      <c r="E360" s="408" t="s">
        <v>2194</v>
      </c>
      <c r="F360" s="408" t="s">
        <v>2850</v>
      </c>
      <c r="G360" s="392" t="s">
        <v>1715</v>
      </c>
      <c r="H360" s="397" t="s">
        <v>3156</v>
      </c>
      <c r="I360" s="87">
        <v>1</v>
      </c>
      <c r="J360" s="397">
        <v>8</v>
      </c>
    </row>
    <row r="361" spans="2:10" ht="25.5">
      <c r="B361" s="87">
        <v>346</v>
      </c>
      <c r="C361" s="397" t="s">
        <v>1732</v>
      </c>
      <c r="D361" s="397" t="s">
        <v>1805</v>
      </c>
      <c r="E361" s="408" t="s">
        <v>2195</v>
      </c>
      <c r="F361" s="408" t="s">
        <v>2851</v>
      </c>
      <c r="G361" s="392" t="s">
        <v>1715</v>
      </c>
      <c r="H361" s="397" t="s">
        <v>3156</v>
      </c>
      <c r="I361" s="87">
        <v>1</v>
      </c>
      <c r="J361" s="397">
        <v>8</v>
      </c>
    </row>
    <row r="362" spans="2:10" ht="25.5">
      <c r="B362" s="87">
        <v>347</v>
      </c>
      <c r="C362" s="397" t="s">
        <v>1732</v>
      </c>
      <c r="D362" s="397" t="s">
        <v>1805</v>
      </c>
      <c r="E362" s="408" t="s">
        <v>2196</v>
      </c>
      <c r="F362" s="408" t="s">
        <v>2852</v>
      </c>
      <c r="G362" s="392" t="s">
        <v>1715</v>
      </c>
      <c r="H362" s="397" t="s">
        <v>3156</v>
      </c>
      <c r="I362" s="87">
        <v>1</v>
      </c>
      <c r="J362" s="397">
        <v>8</v>
      </c>
    </row>
    <row r="363" spans="2:10" ht="25.5">
      <c r="B363" s="87">
        <v>348</v>
      </c>
      <c r="C363" s="397" t="s">
        <v>1732</v>
      </c>
      <c r="D363" s="397" t="s">
        <v>1723</v>
      </c>
      <c r="E363" s="408" t="s">
        <v>2197</v>
      </c>
      <c r="F363" s="408" t="s">
        <v>2853</v>
      </c>
      <c r="G363" s="392" t="s">
        <v>3151</v>
      </c>
      <c r="H363" s="397" t="s">
        <v>3157</v>
      </c>
      <c r="I363" s="87">
        <v>1</v>
      </c>
      <c r="J363" s="397">
        <v>1</v>
      </c>
    </row>
    <row r="364" spans="2:10" ht="25.5">
      <c r="B364" s="87">
        <v>349</v>
      </c>
      <c r="C364" s="397" t="s">
        <v>1732</v>
      </c>
      <c r="D364" s="397" t="s">
        <v>1723</v>
      </c>
      <c r="E364" s="408" t="s">
        <v>2198</v>
      </c>
      <c r="F364" s="408" t="s">
        <v>2854</v>
      </c>
      <c r="G364" s="392" t="s">
        <v>3151</v>
      </c>
      <c r="H364" s="397" t="s">
        <v>3157</v>
      </c>
      <c r="I364" s="87">
        <v>1</v>
      </c>
      <c r="J364" s="397">
        <v>1</v>
      </c>
    </row>
    <row r="365" spans="2:10" ht="25.5">
      <c r="B365" s="87">
        <v>350</v>
      </c>
      <c r="C365" s="397" t="s">
        <v>1732</v>
      </c>
      <c r="D365" s="397" t="s">
        <v>1712</v>
      </c>
      <c r="E365" s="408" t="s">
        <v>2199</v>
      </c>
      <c r="F365" s="408" t="s">
        <v>2855</v>
      </c>
      <c r="G365" s="392" t="s">
        <v>3151</v>
      </c>
      <c r="H365" s="397" t="s">
        <v>3156</v>
      </c>
      <c r="I365" s="87">
        <v>1</v>
      </c>
      <c r="J365" s="397">
        <v>12</v>
      </c>
    </row>
    <row r="366" spans="2:10" ht="25.5">
      <c r="B366" s="87">
        <v>351</v>
      </c>
      <c r="C366" s="397" t="s">
        <v>1732</v>
      </c>
      <c r="D366" s="397" t="s">
        <v>1712</v>
      </c>
      <c r="E366" s="408" t="s">
        <v>2200</v>
      </c>
      <c r="F366" s="408" t="s">
        <v>2856</v>
      </c>
      <c r="G366" s="392" t="s">
        <v>3151</v>
      </c>
      <c r="H366" s="397" t="s">
        <v>3171</v>
      </c>
      <c r="I366" s="87">
        <v>1</v>
      </c>
      <c r="J366" s="397">
        <v>12</v>
      </c>
    </row>
    <row r="367" spans="2:10" ht="25.5">
      <c r="B367" s="87">
        <v>352</v>
      </c>
      <c r="C367" s="397" t="s">
        <v>1732</v>
      </c>
      <c r="D367" s="397" t="s">
        <v>1712</v>
      </c>
      <c r="E367" s="408" t="s">
        <v>2201</v>
      </c>
      <c r="F367" s="408" t="s">
        <v>2857</v>
      </c>
      <c r="G367" s="392" t="s">
        <v>3151</v>
      </c>
      <c r="H367" s="397" t="s">
        <v>3155</v>
      </c>
      <c r="I367" s="87">
        <v>1</v>
      </c>
      <c r="J367" s="397">
        <v>12</v>
      </c>
    </row>
    <row r="368" spans="2:10" ht="25.5">
      <c r="B368" s="87">
        <v>353</v>
      </c>
      <c r="C368" s="397" t="s">
        <v>1732</v>
      </c>
      <c r="D368" s="397" t="s">
        <v>1712</v>
      </c>
      <c r="E368" s="408" t="s">
        <v>2202</v>
      </c>
      <c r="F368" s="408" t="s">
        <v>2858</v>
      </c>
      <c r="G368" s="392" t="s">
        <v>3151</v>
      </c>
      <c r="H368" s="397" t="s">
        <v>3172</v>
      </c>
      <c r="I368" s="87">
        <v>1</v>
      </c>
      <c r="J368" s="397">
        <v>12</v>
      </c>
    </row>
    <row r="369" spans="2:10" ht="25.5">
      <c r="B369" s="87">
        <v>354</v>
      </c>
      <c r="C369" s="397" t="s">
        <v>1732</v>
      </c>
      <c r="D369" s="397" t="s">
        <v>1712</v>
      </c>
      <c r="E369" s="408" t="s">
        <v>2203</v>
      </c>
      <c r="F369" s="408" t="s">
        <v>2859</v>
      </c>
      <c r="G369" s="392" t="s">
        <v>3151</v>
      </c>
      <c r="H369" s="397" t="s">
        <v>3172</v>
      </c>
      <c r="I369" s="87">
        <v>1</v>
      </c>
      <c r="J369" s="397">
        <v>12</v>
      </c>
    </row>
    <row r="370" spans="2:10" ht="25.5">
      <c r="B370" s="87">
        <v>355</v>
      </c>
      <c r="C370" s="397" t="s">
        <v>1732</v>
      </c>
      <c r="D370" s="397" t="s">
        <v>1712</v>
      </c>
      <c r="E370" s="408" t="s">
        <v>2204</v>
      </c>
      <c r="F370" s="408" t="s">
        <v>2860</v>
      </c>
      <c r="G370" s="392" t="s">
        <v>3151</v>
      </c>
      <c r="H370" s="397" t="s">
        <v>3173</v>
      </c>
      <c r="I370" s="87">
        <v>1</v>
      </c>
      <c r="J370" s="397">
        <v>12</v>
      </c>
    </row>
    <row r="371" spans="2:10" ht="25.5">
      <c r="B371" s="87">
        <v>356</v>
      </c>
      <c r="C371" s="397" t="s">
        <v>1732</v>
      </c>
      <c r="D371" s="397" t="s">
        <v>1712</v>
      </c>
      <c r="E371" s="408" t="s">
        <v>2205</v>
      </c>
      <c r="F371" s="408" t="s">
        <v>2861</v>
      </c>
      <c r="G371" s="392" t="s">
        <v>3151</v>
      </c>
      <c r="H371" s="397" t="s">
        <v>3174</v>
      </c>
      <c r="I371" s="87">
        <v>1</v>
      </c>
      <c r="J371" s="397">
        <v>12</v>
      </c>
    </row>
    <row r="372" spans="2:10" ht="25.5">
      <c r="B372" s="87">
        <v>357</v>
      </c>
      <c r="C372" s="397" t="s">
        <v>1732</v>
      </c>
      <c r="D372" s="397" t="s">
        <v>1712</v>
      </c>
      <c r="E372" s="408" t="s">
        <v>2206</v>
      </c>
      <c r="F372" s="408" t="s">
        <v>2862</v>
      </c>
      <c r="G372" s="392" t="s">
        <v>3151</v>
      </c>
      <c r="H372" s="397" t="s">
        <v>3175</v>
      </c>
      <c r="I372" s="87">
        <v>1</v>
      </c>
      <c r="J372" s="397">
        <v>12</v>
      </c>
    </row>
    <row r="373" spans="2:10" ht="25.5">
      <c r="B373" s="87">
        <v>358</v>
      </c>
      <c r="C373" s="397" t="s">
        <v>1732</v>
      </c>
      <c r="D373" s="397" t="s">
        <v>1712</v>
      </c>
      <c r="E373" s="408" t="s">
        <v>2207</v>
      </c>
      <c r="F373" s="408" t="s">
        <v>2863</v>
      </c>
      <c r="G373" s="392" t="s">
        <v>3151</v>
      </c>
      <c r="H373" s="397" t="s">
        <v>3155</v>
      </c>
      <c r="I373" s="87">
        <v>1</v>
      </c>
      <c r="J373" s="397">
        <v>12</v>
      </c>
    </row>
    <row r="374" spans="2:10" ht="25.5">
      <c r="B374" s="87">
        <v>359</v>
      </c>
      <c r="C374" s="397" t="s">
        <v>1732</v>
      </c>
      <c r="D374" s="397" t="s">
        <v>1712</v>
      </c>
      <c r="E374" s="408" t="s">
        <v>2208</v>
      </c>
      <c r="F374" s="408" t="s">
        <v>2864</v>
      </c>
      <c r="G374" s="392" t="s">
        <v>3151</v>
      </c>
      <c r="H374" s="397" t="s">
        <v>3172</v>
      </c>
      <c r="I374" s="87">
        <v>1</v>
      </c>
      <c r="J374" s="397">
        <v>12</v>
      </c>
    </row>
    <row r="375" spans="2:10" ht="25.5">
      <c r="B375" s="87">
        <v>360</v>
      </c>
      <c r="C375" s="397" t="s">
        <v>1732</v>
      </c>
      <c r="D375" s="397" t="s">
        <v>1712</v>
      </c>
      <c r="E375" s="408" t="s">
        <v>2209</v>
      </c>
      <c r="F375" s="408" t="s">
        <v>2865</v>
      </c>
      <c r="G375" s="392" t="s">
        <v>3151</v>
      </c>
      <c r="H375" s="397" t="s">
        <v>3155</v>
      </c>
      <c r="I375" s="87">
        <v>1</v>
      </c>
      <c r="J375" s="397">
        <v>12</v>
      </c>
    </row>
    <row r="376" spans="2:10" ht="25.5">
      <c r="B376" s="87">
        <v>361</v>
      </c>
      <c r="C376" s="397" t="s">
        <v>1732</v>
      </c>
      <c r="D376" s="397" t="s">
        <v>1712</v>
      </c>
      <c r="E376" s="408" t="s">
        <v>2210</v>
      </c>
      <c r="F376" s="408" t="s">
        <v>2866</v>
      </c>
      <c r="G376" s="392" t="s">
        <v>3151</v>
      </c>
      <c r="H376" s="397" t="s">
        <v>3155</v>
      </c>
      <c r="I376" s="87">
        <v>1</v>
      </c>
      <c r="J376" s="397">
        <v>12</v>
      </c>
    </row>
    <row r="377" spans="2:10" ht="25.5">
      <c r="B377" s="87">
        <v>362</v>
      </c>
      <c r="C377" s="397" t="s">
        <v>1732</v>
      </c>
      <c r="D377" s="397" t="s">
        <v>1712</v>
      </c>
      <c r="E377" s="408" t="s">
        <v>2211</v>
      </c>
      <c r="F377" s="408" t="s">
        <v>2867</v>
      </c>
      <c r="G377" s="392" t="s">
        <v>3151</v>
      </c>
      <c r="H377" s="397" t="s">
        <v>3155</v>
      </c>
      <c r="I377" s="87">
        <v>1</v>
      </c>
      <c r="J377" s="397">
        <v>12</v>
      </c>
    </row>
    <row r="378" spans="2:10" ht="25.5">
      <c r="B378" s="87">
        <v>363</v>
      </c>
      <c r="C378" s="397" t="s">
        <v>1732</v>
      </c>
      <c r="D378" s="397" t="s">
        <v>1712</v>
      </c>
      <c r="E378" s="408" t="s">
        <v>2212</v>
      </c>
      <c r="F378" s="408" t="s">
        <v>2868</v>
      </c>
      <c r="G378" s="392" t="s">
        <v>3151</v>
      </c>
      <c r="H378" s="397" t="s">
        <v>3155</v>
      </c>
      <c r="I378" s="87">
        <v>1</v>
      </c>
      <c r="J378" s="397">
        <v>12</v>
      </c>
    </row>
    <row r="379" spans="2:10" ht="25.5">
      <c r="B379" s="87">
        <v>364</v>
      </c>
      <c r="C379" s="397" t="s">
        <v>1732</v>
      </c>
      <c r="D379" s="397" t="s">
        <v>1712</v>
      </c>
      <c r="E379" s="408" t="s">
        <v>2213</v>
      </c>
      <c r="F379" s="408" t="s">
        <v>2869</v>
      </c>
      <c r="G379" s="392" t="s">
        <v>3151</v>
      </c>
      <c r="H379" s="397" t="s">
        <v>3175</v>
      </c>
      <c r="I379" s="87">
        <v>1</v>
      </c>
      <c r="J379" s="397">
        <v>12</v>
      </c>
    </row>
    <row r="380" spans="2:10" ht="25.5">
      <c r="B380" s="87">
        <v>365</v>
      </c>
      <c r="C380" s="397" t="s">
        <v>1732</v>
      </c>
      <c r="D380" s="397" t="s">
        <v>1712</v>
      </c>
      <c r="E380" s="408" t="s">
        <v>2214</v>
      </c>
      <c r="F380" s="408" t="s">
        <v>2870</v>
      </c>
      <c r="G380" s="392" t="s">
        <v>3151</v>
      </c>
      <c r="H380" s="397" t="s">
        <v>3176</v>
      </c>
      <c r="I380" s="87">
        <v>1</v>
      </c>
      <c r="J380" s="397">
        <v>12</v>
      </c>
    </row>
    <row r="381" spans="2:10" ht="25.5">
      <c r="B381" s="87">
        <v>366</v>
      </c>
      <c r="C381" s="397" t="s">
        <v>1732</v>
      </c>
      <c r="D381" s="397" t="s">
        <v>1712</v>
      </c>
      <c r="E381" s="408" t="s">
        <v>2215</v>
      </c>
      <c r="F381" s="408" t="s">
        <v>2871</v>
      </c>
      <c r="G381" s="392" t="s">
        <v>3151</v>
      </c>
      <c r="H381" s="397" t="s">
        <v>3177</v>
      </c>
      <c r="I381" s="87">
        <v>1</v>
      </c>
      <c r="J381" s="397">
        <v>12</v>
      </c>
    </row>
    <row r="382" spans="2:10" ht="25.5">
      <c r="B382" s="87">
        <v>367</v>
      </c>
      <c r="C382" s="397" t="s">
        <v>1732</v>
      </c>
      <c r="D382" s="397" t="s">
        <v>1806</v>
      </c>
      <c r="E382" s="408" t="s">
        <v>2216</v>
      </c>
      <c r="F382" s="408" t="s">
        <v>2872</v>
      </c>
      <c r="G382" s="392" t="s">
        <v>3151</v>
      </c>
      <c r="H382" s="397" t="s">
        <v>3163</v>
      </c>
      <c r="I382" s="87">
        <v>1</v>
      </c>
      <c r="J382" s="397">
        <v>0.5</v>
      </c>
    </row>
    <row r="383" spans="2:10" ht="25.5">
      <c r="B383" s="87">
        <v>368</v>
      </c>
      <c r="C383" s="397" t="s">
        <v>1732</v>
      </c>
      <c r="D383" s="398" t="s">
        <v>1807</v>
      </c>
      <c r="E383" s="408" t="s">
        <v>2217</v>
      </c>
      <c r="F383" s="408" t="s">
        <v>2873</v>
      </c>
      <c r="G383" s="392" t="s">
        <v>3152</v>
      </c>
      <c r="H383" s="397" t="s">
        <v>3163</v>
      </c>
      <c r="I383" s="87">
        <v>1</v>
      </c>
      <c r="J383" s="397">
        <v>2</v>
      </c>
    </row>
    <row r="384" spans="2:10" ht="25.5">
      <c r="B384" s="87">
        <v>369</v>
      </c>
      <c r="C384" s="397" t="s">
        <v>1732</v>
      </c>
      <c r="D384" s="397" t="s">
        <v>1808</v>
      </c>
      <c r="E384" s="408" t="s">
        <v>2218</v>
      </c>
      <c r="F384" s="408" t="s">
        <v>2874</v>
      </c>
      <c r="G384" s="392" t="s">
        <v>3151</v>
      </c>
      <c r="H384" s="397" t="s">
        <v>3156</v>
      </c>
      <c r="I384" s="87">
        <v>1</v>
      </c>
      <c r="J384" s="397">
        <v>2</v>
      </c>
    </row>
    <row r="385" spans="2:10" ht="25.5">
      <c r="B385" s="87">
        <v>370</v>
      </c>
      <c r="C385" s="397" t="s">
        <v>1732</v>
      </c>
      <c r="D385" s="397" t="s">
        <v>1808</v>
      </c>
      <c r="E385" s="408" t="s">
        <v>2219</v>
      </c>
      <c r="F385" s="408" t="s">
        <v>2875</v>
      </c>
      <c r="G385" s="392" t="s">
        <v>3151</v>
      </c>
      <c r="H385" s="397" t="s">
        <v>3156</v>
      </c>
      <c r="I385" s="87">
        <v>1</v>
      </c>
      <c r="J385" s="397">
        <v>2</v>
      </c>
    </row>
    <row r="386" spans="2:10" ht="25.5">
      <c r="B386" s="87">
        <v>371</v>
      </c>
      <c r="C386" s="397" t="s">
        <v>1732</v>
      </c>
      <c r="D386" s="397" t="s">
        <v>1808</v>
      </c>
      <c r="E386" s="408" t="s">
        <v>2220</v>
      </c>
      <c r="F386" s="408" t="s">
        <v>2875</v>
      </c>
      <c r="G386" s="392" t="s">
        <v>3151</v>
      </c>
      <c r="H386" s="397" t="s">
        <v>3156</v>
      </c>
      <c r="I386" s="87">
        <v>1</v>
      </c>
      <c r="J386" s="397">
        <v>2</v>
      </c>
    </row>
    <row r="387" spans="2:10" ht="25.5">
      <c r="B387" s="87">
        <v>372</v>
      </c>
      <c r="C387" s="397" t="s">
        <v>1732</v>
      </c>
      <c r="D387" s="398" t="s">
        <v>1808</v>
      </c>
      <c r="E387" s="408" t="s">
        <v>2221</v>
      </c>
      <c r="F387" s="408" t="s">
        <v>2514</v>
      </c>
      <c r="G387" s="392" t="s">
        <v>3151</v>
      </c>
      <c r="H387" s="397" t="s">
        <v>3157</v>
      </c>
      <c r="I387" s="87">
        <v>1</v>
      </c>
      <c r="J387" s="397">
        <v>2</v>
      </c>
    </row>
    <row r="388" spans="2:10" ht="25.5">
      <c r="B388" s="87">
        <v>373</v>
      </c>
      <c r="C388" s="397" t="s">
        <v>1732</v>
      </c>
      <c r="D388" s="398" t="s">
        <v>1808</v>
      </c>
      <c r="E388" s="408" t="s">
        <v>2222</v>
      </c>
      <c r="F388" s="408" t="s">
        <v>2514</v>
      </c>
      <c r="G388" s="392" t="s">
        <v>3151</v>
      </c>
      <c r="H388" s="397" t="s">
        <v>3157</v>
      </c>
      <c r="I388" s="87">
        <v>1</v>
      </c>
      <c r="J388" s="397">
        <v>2</v>
      </c>
    </row>
    <row r="389" spans="2:10" ht="25.5">
      <c r="B389" s="87">
        <v>374</v>
      </c>
      <c r="C389" s="397" t="s">
        <v>1732</v>
      </c>
      <c r="D389" s="398" t="s">
        <v>1808</v>
      </c>
      <c r="E389" s="408" t="s">
        <v>2223</v>
      </c>
      <c r="F389" s="408" t="s">
        <v>2514</v>
      </c>
      <c r="G389" s="392" t="s">
        <v>3151</v>
      </c>
      <c r="H389" s="397" t="s">
        <v>3157</v>
      </c>
      <c r="I389" s="87">
        <v>1</v>
      </c>
      <c r="J389" s="397">
        <v>2</v>
      </c>
    </row>
    <row r="390" spans="2:10" ht="25.5">
      <c r="B390" s="87">
        <v>375</v>
      </c>
      <c r="C390" s="397" t="s">
        <v>1732</v>
      </c>
      <c r="D390" s="398" t="s">
        <v>1808</v>
      </c>
      <c r="E390" s="408" t="s">
        <v>2224</v>
      </c>
      <c r="F390" s="408" t="s">
        <v>2514</v>
      </c>
      <c r="G390" s="392" t="s">
        <v>3151</v>
      </c>
      <c r="H390" s="397" t="s">
        <v>3157</v>
      </c>
      <c r="I390" s="87">
        <v>1</v>
      </c>
      <c r="J390" s="397">
        <v>2</v>
      </c>
    </row>
    <row r="391" spans="2:10" ht="25.5">
      <c r="B391" s="87">
        <v>376</v>
      </c>
      <c r="C391" s="397" t="s">
        <v>1732</v>
      </c>
      <c r="D391" s="398" t="s">
        <v>1808</v>
      </c>
      <c r="E391" s="408" t="s">
        <v>2225</v>
      </c>
      <c r="F391" s="408" t="s">
        <v>2514</v>
      </c>
      <c r="G391" s="392" t="s">
        <v>3151</v>
      </c>
      <c r="H391" s="397" t="s">
        <v>3157</v>
      </c>
      <c r="I391" s="87">
        <v>1</v>
      </c>
      <c r="J391" s="397">
        <v>2</v>
      </c>
    </row>
    <row r="392" spans="2:10" ht="25.5">
      <c r="B392" s="87">
        <v>377</v>
      </c>
      <c r="C392" s="397" t="s">
        <v>1732</v>
      </c>
      <c r="D392" s="398" t="s">
        <v>1808</v>
      </c>
      <c r="E392" s="408" t="s">
        <v>2226</v>
      </c>
      <c r="F392" s="408" t="s">
        <v>2514</v>
      </c>
      <c r="G392" s="392" t="s">
        <v>3151</v>
      </c>
      <c r="H392" s="397" t="s">
        <v>3157</v>
      </c>
      <c r="I392" s="87">
        <v>1</v>
      </c>
      <c r="J392" s="397">
        <v>2</v>
      </c>
    </row>
    <row r="393" spans="2:10" ht="25.5">
      <c r="B393" s="87">
        <v>378</v>
      </c>
      <c r="C393" s="397" t="s">
        <v>1732</v>
      </c>
      <c r="D393" s="397" t="s">
        <v>1809</v>
      </c>
      <c r="E393" s="408" t="s">
        <v>2227</v>
      </c>
      <c r="F393" s="408" t="s">
        <v>2876</v>
      </c>
      <c r="G393" s="392" t="s">
        <v>3151</v>
      </c>
      <c r="H393" s="397" t="s">
        <v>3178</v>
      </c>
      <c r="I393" s="87">
        <v>1</v>
      </c>
      <c r="J393" s="397">
        <v>0.5</v>
      </c>
    </row>
    <row r="394" spans="2:10" ht="25.5">
      <c r="B394" s="87">
        <v>379</v>
      </c>
      <c r="C394" s="397" t="s">
        <v>1732</v>
      </c>
      <c r="D394" s="397" t="s">
        <v>1713</v>
      </c>
      <c r="E394" s="408" t="s">
        <v>2228</v>
      </c>
      <c r="F394" s="408" t="s">
        <v>2877</v>
      </c>
      <c r="G394" s="392" t="s">
        <v>3151</v>
      </c>
      <c r="H394" s="397" t="s">
        <v>3156</v>
      </c>
      <c r="I394" s="87">
        <v>1</v>
      </c>
      <c r="J394" s="397">
        <v>1</v>
      </c>
    </row>
    <row r="395" spans="2:10" ht="25.5">
      <c r="B395" s="87">
        <v>380</v>
      </c>
      <c r="C395" s="397" t="s">
        <v>1732</v>
      </c>
      <c r="D395" s="397" t="s">
        <v>1713</v>
      </c>
      <c r="E395" s="408" t="s">
        <v>2229</v>
      </c>
      <c r="F395" s="408" t="s">
        <v>2878</v>
      </c>
      <c r="G395" s="392" t="s">
        <v>3151</v>
      </c>
      <c r="H395" s="397" t="s">
        <v>3156</v>
      </c>
      <c r="I395" s="87">
        <v>1</v>
      </c>
      <c r="J395" s="397">
        <v>1</v>
      </c>
    </row>
    <row r="396" spans="2:10" ht="25.5">
      <c r="B396" s="87">
        <v>381</v>
      </c>
      <c r="C396" s="397" t="s">
        <v>1732</v>
      </c>
      <c r="D396" s="397" t="s">
        <v>1713</v>
      </c>
      <c r="E396" s="408" t="s">
        <v>2230</v>
      </c>
      <c r="F396" s="408" t="s">
        <v>2879</v>
      </c>
      <c r="G396" s="392" t="s">
        <v>3151</v>
      </c>
      <c r="H396" s="397" t="s">
        <v>3156</v>
      </c>
      <c r="I396" s="87">
        <v>1</v>
      </c>
      <c r="J396" s="397">
        <v>1</v>
      </c>
    </row>
    <row r="397" spans="2:10" ht="25.5">
      <c r="B397" s="87">
        <v>382</v>
      </c>
      <c r="C397" s="397" t="s">
        <v>1732</v>
      </c>
      <c r="D397" s="397" t="s">
        <v>1713</v>
      </c>
      <c r="E397" s="408" t="s">
        <v>2231</v>
      </c>
      <c r="F397" s="408" t="s">
        <v>2880</v>
      </c>
      <c r="G397" s="392" t="s">
        <v>3151</v>
      </c>
      <c r="H397" s="397" t="s">
        <v>3156</v>
      </c>
      <c r="I397" s="87">
        <v>1</v>
      </c>
      <c r="J397" s="397">
        <v>1</v>
      </c>
    </row>
    <row r="398" spans="2:10" ht="25.5">
      <c r="B398" s="87">
        <v>383</v>
      </c>
      <c r="C398" s="397" t="s">
        <v>1732</v>
      </c>
      <c r="D398" s="397" t="s">
        <v>1810</v>
      </c>
      <c r="E398" s="408" t="s">
        <v>2232</v>
      </c>
      <c r="F398" s="408" t="s">
        <v>2881</v>
      </c>
      <c r="G398" s="392" t="s">
        <v>3151</v>
      </c>
      <c r="H398" s="397" t="s">
        <v>3163</v>
      </c>
      <c r="I398" s="87">
        <v>1</v>
      </c>
      <c r="J398" s="397">
        <v>0.5</v>
      </c>
    </row>
    <row r="399" spans="2:10" ht="25.5">
      <c r="B399" s="87">
        <v>384</v>
      </c>
      <c r="C399" s="397" t="s">
        <v>1732</v>
      </c>
      <c r="D399" s="397" t="s">
        <v>1810</v>
      </c>
      <c r="E399" s="408" t="s">
        <v>2233</v>
      </c>
      <c r="F399" s="408" t="s">
        <v>2882</v>
      </c>
      <c r="G399" s="392" t="s">
        <v>3151</v>
      </c>
      <c r="H399" s="397" t="s">
        <v>3163</v>
      </c>
      <c r="I399" s="87">
        <v>1</v>
      </c>
      <c r="J399" s="397">
        <v>0.5</v>
      </c>
    </row>
    <row r="400" spans="2:10" ht="25.5">
      <c r="B400" s="87">
        <v>385</v>
      </c>
      <c r="C400" s="397" t="s">
        <v>1732</v>
      </c>
      <c r="D400" s="397" t="s">
        <v>1810</v>
      </c>
      <c r="E400" s="408" t="s">
        <v>2234</v>
      </c>
      <c r="F400" s="408" t="s">
        <v>2540</v>
      </c>
      <c r="G400" s="392" t="s">
        <v>3151</v>
      </c>
      <c r="H400" s="397" t="s">
        <v>3163</v>
      </c>
      <c r="I400" s="87">
        <v>1</v>
      </c>
      <c r="J400" s="397">
        <v>0.5</v>
      </c>
    </row>
    <row r="401" spans="2:10" ht="25.5">
      <c r="B401" s="87">
        <v>386</v>
      </c>
      <c r="C401" s="397" t="s">
        <v>1733</v>
      </c>
      <c r="D401" s="397" t="s">
        <v>1746</v>
      </c>
      <c r="E401" s="408" t="s">
        <v>2235</v>
      </c>
      <c r="F401" s="408" t="s">
        <v>2883</v>
      </c>
      <c r="G401" s="392" t="s">
        <v>3152</v>
      </c>
      <c r="H401" s="397" t="s">
        <v>3157</v>
      </c>
      <c r="I401" s="87">
        <v>1</v>
      </c>
      <c r="J401" s="397">
        <v>3</v>
      </c>
    </row>
    <row r="402" spans="2:10" ht="25.5">
      <c r="B402" s="87">
        <v>387</v>
      </c>
      <c r="C402" s="397" t="s">
        <v>1733</v>
      </c>
      <c r="D402" s="397" t="s">
        <v>1746</v>
      </c>
      <c r="E402" s="408" t="s">
        <v>2236</v>
      </c>
      <c r="F402" s="408" t="s">
        <v>2884</v>
      </c>
      <c r="G402" s="392" t="s">
        <v>3152</v>
      </c>
      <c r="H402" s="397" t="s">
        <v>3157</v>
      </c>
      <c r="I402" s="87">
        <v>1</v>
      </c>
      <c r="J402" s="397">
        <v>3</v>
      </c>
    </row>
    <row r="403" spans="2:10" ht="25.5">
      <c r="B403" s="87">
        <v>388</v>
      </c>
      <c r="C403" s="397" t="s">
        <v>1733</v>
      </c>
      <c r="D403" s="397" t="s">
        <v>1811</v>
      </c>
      <c r="E403" s="408" t="s">
        <v>2237</v>
      </c>
      <c r="F403" s="408" t="s">
        <v>2885</v>
      </c>
      <c r="G403" s="392" t="s">
        <v>1715</v>
      </c>
      <c r="H403" s="397" t="s">
        <v>3157</v>
      </c>
      <c r="I403" s="87">
        <v>1</v>
      </c>
      <c r="J403" s="397">
        <v>0.4</v>
      </c>
    </row>
    <row r="404" spans="2:10" ht="25.5">
      <c r="B404" s="87">
        <v>389</v>
      </c>
      <c r="C404" s="397" t="s">
        <v>1733</v>
      </c>
      <c r="D404" s="397" t="s">
        <v>1811</v>
      </c>
      <c r="E404" s="408" t="s">
        <v>2238</v>
      </c>
      <c r="F404" s="408" t="s">
        <v>2886</v>
      </c>
      <c r="G404" s="392" t="s">
        <v>1715</v>
      </c>
      <c r="H404" s="397" t="s">
        <v>3179</v>
      </c>
      <c r="I404" s="87">
        <v>1</v>
      </c>
      <c r="J404" s="397">
        <v>0.4</v>
      </c>
    </row>
    <row r="405" spans="2:10" ht="25.5">
      <c r="B405" s="87">
        <v>390</v>
      </c>
      <c r="C405" s="397" t="s">
        <v>1733</v>
      </c>
      <c r="D405" s="397" t="s">
        <v>1811</v>
      </c>
      <c r="E405" s="408" t="s">
        <v>2239</v>
      </c>
      <c r="F405" s="408" t="s">
        <v>2887</v>
      </c>
      <c r="G405" s="392" t="s">
        <v>1715</v>
      </c>
      <c r="H405" s="397" t="s">
        <v>3179</v>
      </c>
      <c r="I405" s="87">
        <v>1</v>
      </c>
      <c r="J405" s="397">
        <v>0.4</v>
      </c>
    </row>
    <row r="406" spans="2:10" ht="25.5">
      <c r="B406" s="87">
        <v>391</v>
      </c>
      <c r="C406" s="397" t="s">
        <v>1733</v>
      </c>
      <c r="D406" s="397" t="s">
        <v>1811</v>
      </c>
      <c r="E406" s="408" t="s">
        <v>2240</v>
      </c>
      <c r="F406" s="408" t="s">
        <v>2888</v>
      </c>
      <c r="G406" s="392" t="s">
        <v>1715</v>
      </c>
      <c r="H406" s="397" t="s">
        <v>3179</v>
      </c>
      <c r="I406" s="87">
        <v>1</v>
      </c>
      <c r="J406" s="397">
        <v>0.4</v>
      </c>
    </row>
    <row r="407" spans="2:10" ht="25.5">
      <c r="B407" s="87">
        <v>392</v>
      </c>
      <c r="C407" s="397" t="s">
        <v>1733</v>
      </c>
      <c r="D407" s="397" t="s">
        <v>1721</v>
      </c>
      <c r="E407" s="408" t="s">
        <v>2241</v>
      </c>
      <c r="F407" s="408" t="s">
        <v>2889</v>
      </c>
      <c r="G407" s="392" t="s">
        <v>1715</v>
      </c>
      <c r="H407" s="397" t="s">
        <v>3180</v>
      </c>
      <c r="I407" s="87">
        <v>1</v>
      </c>
      <c r="J407" s="397">
        <v>5</v>
      </c>
    </row>
    <row r="408" spans="2:10" ht="25.5">
      <c r="B408" s="87">
        <v>393</v>
      </c>
      <c r="C408" s="397" t="s">
        <v>1733</v>
      </c>
      <c r="D408" s="397" t="s">
        <v>1721</v>
      </c>
      <c r="E408" s="408" t="s">
        <v>2242</v>
      </c>
      <c r="F408" s="408" t="s">
        <v>2890</v>
      </c>
      <c r="G408" s="392" t="s">
        <v>1715</v>
      </c>
      <c r="H408" s="397" t="s">
        <v>3180</v>
      </c>
      <c r="I408" s="87">
        <v>1</v>
      </c>
      <c r="J408" s="397">
        <v>5</v>
      </c>
    </row>
    <row r="409" spans="2:10" ht="25.5">
      <c r="B409" s="87">
        <v>394</v>
      </c>
      <c r="C409" s="397" t="s">
        <v>1733</v>
      </c>
      <c r="D409" s="397" t="s">
        <v>1721</v>
      </c>
      <c r="E409" s="408" t="s">
        <v>2243</v>
      </c>
      <c r="F409" s="408" t="s">
        <v>2891</v>
      </c>
      <c r="G409" s="392" t="s">
        <v>1715</v>
      </c>
      <c r="H409" s="397" t="s">
        <v>3180</v>
      </c>
      <c r="I409" s="87">
        <v>1</v>
      </c>
      <c r="J409" s="397">
        <v>5</v>
      </c>
    </row>
    <row r="410" spans="2:10" ht="25.5">
      <c r="B410" s="87">
        <v>395</v>
      </c>
      <c r="C410" s="397" t="s">
        <v>1733</v>
      </c>
      <c r="D410" s="397" t="s">
        <v>1721</v>
      </c>
      <c r="E410" s="408" t="s">
        <v>2244</v>
      </c>
      <c r="F410" s="408" t="s">
        <v>2892</v>
      </c>
      <c r="G410" s="392" t="s">
        <v>1715</v>
      </c>
      <c r="H410" s="397" t="s">
        <v>3180</v>
      </c>
      <c r="I410" s="87">
        <v>1</v>
      </c>
      <c r="J410" s="397">
        <v>5</v>
      </c>
    </row>
    <row r="411" spans="2:10" ht="25.5">
      <c r="B411" s="87">
        <v>396</v>
      </c>
      <c r="C411" s="397" t="s">
        <v>1733</v>
      </c>
      <c r="D411" s="397" t="s">
        <v>1721</v>
      </c>
      <c r="E411" s="408" t="s">
        <v>2245</v>
      </c>
      <c r="F411" s="408" t="s">
        <v>2893</v>
      </c>
      <c r="G411" s="392" t="s">
        <v>1715</v>
      </c>
      <c r="H411" s="397" t="s">
        <v>3180</v>
      </c>
      <c r="I411" s="87">
        <v>1</v>
      </c>
      <c r="J411" s="397">
        <v>5</v>
      </c>
    </row>
    <row r="412" spans="2:10" ht="25.5">
      <c r="B412" s="87">
        <v>397</v>
      </c>
      <c r="C412" s="397" t="s">
        <v>1733</v>
      </c>
      <c r="D412" s="397" t="s">
        <v>1721</v>
      </c>
      <c r="E412" s="408" t="s">
        <v>2246</v>
      </c>
      <c r="F412" s="408" t="s">
        <v>2894</v>
      </c>
      <c r="G412" s="392" t="s">
        <v>1715</v>
      </c>
      <c r="H412" s="397" t="s">
        <v>3180</v>
      </c>
      <c r="I412" s="87">
        <v>1</v>
      </c>
      <c r="J412" s="397">
        <v>5</v>
      </c>
    </row>
    <row r="413" spans="2:10" ht="25.5">
      <c r="B413" s="87">
        <v>398</v>
      </c>
      <c r="C413" s="397" t="s">
        <v>1733</v>
      </c>
      <c r="D413" s="397" t="s">
        <v>1721</v>
      </c>
      <c r="E413" s="408" t="s">
        <v>2247</v>
      </c>
      <c r="F413" s="408" t="s">
        <v>2895</v>
      </c>
      <c r="G413" s="392" t="s">
        <v>1715</v>
      </c>
      <c r="H413" s="397" t="s">
        <v>3180</v>
      </c>
      <c r="I413" s="87">
        <v>1</v>
      </c>
      <c r="J413" s="397">
        <v>5</v>
      </c>
    </row>
    <row r="414" spans="2:10" ht="25.5">
      <c r="B414" s="87">
        <v>399</v>
      </c>
      <c r="C414" s="397" t="s">
        <v>1733</v>
      </c>
      <c r="D414" s="397" t="s">
        <v>1721</v>
      </c>
      <c r="E414" s="408" t="s">
        <v>2248</v>
      </c>
      <c r="F414" s="408" t="s">
        <v>2896</v>
      </c>
      <c r="G414" s="392" t="s">
        <v>1715</v>
      </c>
      <c r="H414" s="397" t="s">
        <v>3180</v>
      </c>
      <c r="I414" s="87">
        <v>1</v>
      </c>
      <c r="J414" s="397">
        <v>5</v>
      </c>
    </row>
    <row r="415" spans="2:10" ht="25.5">
      <c r="B415" s="87">
        <v>400</v>
      </c>
      <c r="C415" s="397" t="s">
        <v>1733</v>
      </c>
      <c r="D415" s="397" t="s">
        <v>1808</v>
      </c>
      <c r="E415" s="408" t="s">
        <v>2249</v>
      </c>
      <c r="F415" s="408" t="s">
        <v>2897</v>
      </c>
      <c r="G415" s="392" t="s">
        <v>3151</v>
      </c>
      <c r="H415" s="397" t="s">
        <v>3157</v>
      </c>
      <c r="I415" s="87">
        <v>1</v>
      </c>
      <c r="J415" s="397">
        <v>2</v>
      </c>
    </row>
    <row r="416" spans="2:10" ht="25.5">
      <c r="B416" s="87">
        <v>401</v>
      </c>
      <c r="C416" s="397" t="s">
        <v>1733</v>
      </c>
      <c r="D416" s="397" t="s">
        <v>1808</v>
      </c>
      <c r="E416" s="408" t="s">
        <v>2250</v>
      </c>
      <c r="F416" s="408" t="s">
        <v>2898</v>
      </c>
      <c r="G416" s="392" t="s">
        <v>3151</v>
      </c>
      <c r="H416" s="397" t="s">
        <v>3157</v>
      </c>
      <c r="I416" s="87">
        <v>1</v>
      </c>
      <c r="J416" s="397">
        <v>2</v>
      </c>
    </row>
    <row r="417" spans="2:10" ht="25.5">
      <c r="B417" s="87">
        <v>402</v>
      </c>
      <c r="C417" s="397" t="s">
        <v>1734</v>
      </c>
      <c r="D417" s="397" t="s">
        <v>1812</v>
      </c>
      <c r="E417" s="408" t="s">
        <v>2251</v>
      </c>
      <c r="F417" s="408" t="s">
        <v>2899</v>
      </c>
      <c r="G417" s="392" t="s">
        <v>3154</v>
      </c>
      <c r="H417" s="397" t="s">
        <v>3181</v>
      </c>
      <c r="I417" s="87">
        <v>1</v>
      </c>
      <c r="J417" s="397">
        <v>2</v>
      </c>
    </row>
    <row r="418" spans="2:10" ht="25.5">
      <c r="B418" s="87">
        <v>403</v>
      </c>
      <c r="C418" s="397" t="s">
        <v>1734</v>
      </c>
      <c r="D418" s="397" t="s">
        <v>1720</v>
      </c>
      <c r="E418" s="408" t="s">
        <v>2252</v>
      </c>
      <c r="F418" s="408" t="s">
        <v>2900</v>
      </c>
      <c r="G418" s="392" t="s">
        <v>3154</v>
      </c>
      <c r="H418" s="397" t="s">
        <v>3163</v>
      </c>
      <c r="I418" s="87">
        <v>1</v>
      </c>
      <c r="J418" s="397">
        <v>18</v>
      </c>
    </row>
    <row r="419" spans="2:10" ht="25.5">
      <c r="B419" s="87">
        <v>404</v>
      </c>
      <c r="C419" s="397" t="s">
        <v>1734</v>
      </c>
      <c r="D419" s="397" t="s">
        <v>1813</v>
      </c>
      <c r="E419" s="408" t="s">
        <v>2253</v>
      </c>
      <c r="F419" s="408" t="s">
        <v>2901</v>
      </c>
      <c r="G419" s="392" t="s">
        <v>3154</v>
      </c>
      <c r="H419" s="397" t="s">
        <v>3163</v>
      </c>
      <c r="I419" s="87">
        <v>1</v>
      </c>
      <c r="J419" s="397">
        <v>25</v>
      </c>
    </row>
    <row r="420" spans="2:10" ht="25.5">
      <c r="B420" s="87">
        <v>405</v>
      </c>
      <c r="C420" s="397" t="s">
        <v>1734</v>
      </c>
      <c r="D420" s="397" t="s">
        <v>1813</v>
      </c>
      <c r="E420" s="408" t="s">
        <v>2254</v>
      </c>
      <c r="F420" s="408" t="s">
        <v>2902</v>
      </c>
      <c r="G420" s="392" t="s">
        <v>3154</v>
      </c>
      <c r="H420" s="397" t="s">
        <v>3163</v>
      </c>
      <c r="I420" s="87">
        <v>1</v>
      </c>
      <c r="J420" s="397">
        <v>25</v>
      </c>
    </row>
    <row r="421" spans="2:10" ht="25.5">
      <c r="B421" s="87">
        <v>406</v>
      </c>
      <c r="C421" s="397" t="s">
        <v>1734</v>
      </c>
      <c r="D421" s="397" t="s">
        <v>1814</v>
      </c>
      <c r="E421" s="408" t="s">
        <v>2255</v>
      </c>
      <c r="F421" s="408" t="s">
        <v>2903</v>
      </c>
      <c r="G421" s="392" t="s">
        <v>3154</v>
      </c>
      <c r="H421" s="397" t="s">
        <v>3156</v>
      </c>
      <c r="I421" s="87">
        <v>1</v>
      </c>
      <c r="J421" s="397">
        <v>1</v>
      </c>
    </row>
    <row r="422" spans="2:10" ht="25.5">
      <c r="B422" s="87">
        <v>407</v>
      </c>
      <c r="C422" s="397" t="s">
        <v>1734</v>
      </c>
      <c r="D422" s="397" t="s">
        <v>1814</v>
      </c>
      <c r="E422" s="408" t="s">
        <v>2256</v>
      </c>
      <c r="F422" s="408" t="s">
        <v>2904</v>
      </c>
      <c r="G422" s="392" t="s">
        <v>3154</v>
      </c>
      <c r="H422" s="397" t="s">
        <v>3156</v>
      </c>
      <c r="I422" s="87">
        <v>1</v>
      </c>
      <c r="J422" s="397">
        <v>1</v>
      </c>
    </row>
    <row r="423" spans="2:10" ht="25.5">
      <c r="B423" s="87">
        <v>408</v>
      </c>
      <c r="C423" s="397" t="s">
        <v>1734</v>
      </c>
      <c r="D423" s="397" t="s">
        <v>1770</v>
      </c>
      <c r="E423" s="408" t="s">
        <v>2257</v>
      </c>
      <c r="F423" s="408" t="s">
        <v>2905</v>
      </c>
      <c r="G423" s="392" t="s">
        <v>1715</v>
      </c>
      <c r="H423" s="397" t="s">
        <v>3163</v>
      </c>
      <c r="I423" s="87">
        <v>1</v>
      </c>
      <c r="J423" s="397">
        <v>9</v>
      </c>
    </row>
    <row r="424" spans="2:10" ht="25.5">
      <c r="B424" s="87">
        <v>409</v>
      </c>
      <c r="C424" s="397" t="s">
        <v>1734</v>
      </c>
      <c r="D424" s="397" t="s">
        <v>1815</v>
      </c>
      <c r="E424" s="408" t="s">
        <v>2258</v>
      </c>
      <c r="F424" s="408" t="s">
        <v>2906</v>
      </c>
      <c r="G424" s="392" t="s">
        <v>1715</v>
      </c>
      <c r="H424" s="397" t="s">
        <v>3163</v>
      </c>
      <c r="I424" s="87">
        <v>1</v>
      </c>
      <c r="J424" s="397">
        <v>2</v>
      </c>
    </row>
    <row r="425" spans="2:10" ht="25.5">
      <c r="B425" s="87">
        <v>410</v>
      </c>
      <c r="C425" s="397" t="s">
        <v>1734</v>
      </c>
      <c r="D425" s="397" t="s">
        <v>1815</v>
      </c>
      <c r="E425" s="408" t="s">
        <v>2259</v>
      </c>
      <c r="F425" s="408" t="s">
        <v>2907</v>
      </c>
      <c r="G425" s="392" t="s">
        <v>1715</v>
      </c>
      <c r="H425" s="397" t="s">
        <v>3163</v>
      </c>
      <c r="I425" s="87">
        <v>1</v>
      </c>
      <c r="J425" s="397">
        <v>2</v>
      </c>
    </row>
    <row r="426" spans="2:10" ht="25.5">
      <c r="B426" s="87">
        <v>411</v>
      </c>
      <c r="C426" s="397" t="s">
        <v>1734</v>
      </c>
      <c r="D426" s="397" t="s">
        <v>1721</v>
      </c>
      <c r="E426" s="408" t="s">
        <v>2260</v>
      </c>
      <c r="F426" s="408" t="s">
        <v>2908</v>
      </c>
      <c r="G426" s="392" t="s">
        <v>1715</v>
      </c>
      <c r="H426" s="397" t="s">
        <v>3163</v>
      </c>
      <c r="I426" s="87">
        <v>1</v>
      </c>
      <c r="J426" s="397">
        <v>5</v>
      </c>
    </row>
    <row r="427" spans="2:10" ht="25.5">
      <c r="B427" s="87">
        <v>412</v>
      </c>
      <c r="C427" s="397" t="s">
        <v>1734</v>
      </c>
      <c r="D427" s="397" t="s">
        <v>1798</v>
      </c>
      <c r="E427" s="408" t="s">
        <v>2261</v>
      </c>
      <c r="F427" s="408" t="s">
        <v>2909</v>
      </c>
      <c r="G427" s="392" t="s">
        <v>1715</v>
      </c>
      <c r="H427" s="397" t="s">
        <v>3163</v>
      </c>
      <c r="I427" s="87">
        <v>1</v>
      </c>
      <c r="J427" s="397">
        <v>4</v>
      </c>
    </row>
    <row r="428" spans="2:10" ht="25.5">
      <c r="B428" s="87">
        <v>413</v>
      </c>
      <c r="C428" s="397" t="s">
        <v>1734</v>
      </c>
      <c r="D428" s="397" t="s">
        <v>1798</v>
      </c>
      <c r="E428" s="408" t="s">
        <v>2262</v>
      </c>
      <c r="F428" s="408" t="s">
        <v>2910</v>
      </c>
      <c r="G428" s="392" t="s">
        <v>1715</v>
      </c>
      <c r="H428" s="397" t="s">
        <v>3156</v>
      </c>
      <c r="I428" s="87">
        <v>1</v>
      </c>
      <c r="J428" s="397">
        <v>4</v>
      </c>
    </row>
    <row r="429" spans="2:10" ht="25.5">
      <c r="B429" s="87">
        <v>414</v>
      </c>
      <c r="C429" s="397" t="s">
        <v>1734</v>
      </c>
      <c r="D429" s="397" t="s">
        <v>1798</v>
      </c>
      <c r="E429" s="408" t="s">
        <v>2263</v>
      </c>
      <c r="F429" s="408" t="s">
        <v>2911</v>
      </c>
      <c r="G429" s="392" t="s">
        <v>1715</v>
      </c>
      <c r="H429" s="397" t="s">
        <v>3156</v>
      </c>
      <c r="I429" s="87">
        <v>1</v>
      </c>
      <c r="J429" s="397">
        <v>4</v>
      </c>
    </row>
    <row r="430" spans="2:10" ht="25.5">
      <c r="B430" s="87">
        <v>415</v>
      </c>
      <c r="C430" s="397" t="s">
        <v>1734</v>
      </c>
      <c r="D430" s="397" t="s">
        <v>1798</v>
      </c>
      <c r="E430" s="408" t="s">
        <v>2264</v>
      </c>
      <c r="F430" s="408" t="s">
        <v>2912</v>
      </c>
      <c r="G430" s="392" t="s">
        <v>1715</v>
      </c>
      <c r="H430" s="397" t="s">
        <v>3160</v>
      </c>
      <c r="I430" s="87">
        <v>1</v>
      </c>
      <c r="J430" s="397">
        <v>4</v>
      </c>
    </row>
    <row r="431" spans="2:10" ht="25.5">
      <c r="B431" s="87">
        <v>416</v>
      </c>
      <c r="C431" s="397" t="s">
        <v>1734</v>
      </c>
      <c r="D431" s="397" t="s">
        <v>1798</v>
      </c>
      <c r="E431" s="408" t="s">
        <v>2265</v>
      </c>
      <c r="F431" s="408" t="s">
        <v>2913</v>
      </c>
      <c r="G431" s="392" t="s">
        <v>1715</v>
      </c>
      <c r="H431" s="397" t="s">
        <v>3156</v>
      </c>
      <c r="I431" s="87">
        <v>1</v>
      </c>
      <c r="J431" s="397">
        <v>4</v>
      </c>
    </row>
    <row r="432" spans="2:10" ht="25.5">
      <c r="B432" s="87">
        <v>417</v>
      </c>
      <c r="C432" s="397" t="s">
        <v>1734</v>
      </c>
      <c r="D432" s="397" t="s">
        <v>1798</v>
      </c>
      <c r="E432" s="408" t="s">
        <v>2266</v>
      </c>
      <c r="F432" s="408" t="s">
        <v>2914</v>
      </c>
      <c r="G432" s="392" t="s">
        <v>1715</v>
      </c>
      <c r="H432" s="397" t="s">
        <v>3163</v>
      </c>
      <c r="I432" s="87">
        <v>1</v>
      </c>
      <c r="J432" s="397">
        <v>4</v>
      </c>
    </row>
    <row r="433" spans="2:10" ht="25.5">
      <c r="B433" s="87">
        <v>418</v>
      </c>
      <c r="C433" s="397" t="s">
        <v>1734</v>
      </c>
      <c r="D433" s="397" t="s">
        <v>1798</v>
      </c>
      <c r="E433" s="408" t="s">
        <v>2267</v>
      </c>
      <c r="F433" s="408" t="s">
        <v>2915</v>
      </c>
      <c r="G433" s="392" t="s">
        <v>1715</v>
      </c>
      <c r="H433" s="397" t="s">
        <v>3156</v>
      </c>
      <c r="I433" s="87">
        <v>1</v>
      </c>
      <c r="J433" s="397">
        <v>4</v>
      </c>
    </row>
    <row r="434" spans="2:10" ht="25.5">
      <c r="B434" s="87">
        <v>419</v>
      </c>
      <c r="C434" s="397" t="s">
        <v>1734</v>
      </c>
      <c r="D434" s="397" t="s">
        <v>1798</v>
      </c>
      <c r="E434" s="408" t="s">
        <v>2268</v>
      </c>
      <c r="F434" s="408" t="s">
        <v>2916</v>
      </c>
      <c r="G434" s="392" t="s">
        <v>1715</v>
      </c>
      <c r="H434" s="397" t="s">
        <v>3156</v>
      </c>
      <c r="I434" s="87">
        <v>1</v>
      </c>
      <c r="J434" s="397">
        <v>4</v>
      </c>
    </row>
    <row r="435" spans="2:10" ht="25.5">
      <c r="B435" s="87">
        <v>420</v>
      </c>
      <c r="C435" s="397" t="s">
        <v>1734</v>
      </c>
      <c r="D435" s="397" t="s">
        <v>1798</v>
      </c>
      <c r="E435" s="408" t="s">
        <v>2269</v>
      </c>
      <c r="F435" s="408" t="s">
        <v>2917</v>
      </c>
      <c r="G435" s="392" t="s">
        <v>1715</v>
      </c>
      <c r="H435" s="397" t="s">
        <v>3156</v>
      </c>
      <c r="I435" s="87">
        <v>1</v>
      </c>
      <c r="J435" s="397">
        <v>4</v>
      </c>
    </row>
    <row r="436" spans="2:10" ht="25.5">
      <c r="B436" s="87">
        <v>421</v>
      </c>
      <c r="C436" s="397" t="s">
        <v>1734</v>
      </c>
      <c r="D436" s="397" t="s">
        <v>1798</v>
      </c>
      <c r="E436" s="408" t="s">
        <v>2270</v>
      </c>
      <c r="F436" s="408" t="s">
        <v>2918</v>
      </c>
      <c r="G436" s="392" t="s">
        <v>1715</v>
      </c>
      <c r="H436" s="397" t="s">
        <v>3156</v>
      </c>
      <c r="I436" s="87">
        <v>1</v>
      </c>
      <c r="J436" s="397">
        <v>4</v>
      </c>
    </row>
    <row r="437" spans="2:10" ht="25.5">
      <c r="B437" s="87">
        <v>422</v>
      </c>
      <c r="C437" s="397" t="s">
        <v>1734</v>
      </c>
      <c r="D437" s="397" t="s">
        <v>1798</v>
      </c>
      <c r="E437" s="408" t="s">
        <v>2271</v>
      </c>
      <c r="F437" s="408" t="s">
        <v>2919</v>
      </c>
      <c r="G437" s="392" t="s">
        <v>1715</v>
      </c>
      <c r="H437" s="397" t="s">
        <v>3156</v>
      </c>
      <c r="I437" s="87">
        <v>1</v>
      </c>
      <c r="J437" s="397">
        <v>4</v>
      </c>
    </row>
    <row r="438" spans="2:10" ht="25.5">
      <c r="B438" s="87">
        <v>423</v>
      </c>
      <c r="C438" s="397" t="s">
        <v>1734</v>
      </c>
      <c r="D438" s="397" t="s">
        <v>1798</v>
      </c>
      <c r="E438" s="408" t="s">
        <v>2272</v>
      </c>
      <c r="F438" s="408" t="s">
        <v>2920</v>
      </c>
      <c r="G438" s="392" t="s">
        <v>1715</v>
      </c>
      <c r="H438" s="397" t="s">
        <v>3156</v>
      </c>
      <c r="I438" s="87">
        <v>1</v>
      </c>
      <c r="J438" s="397">
        <v>4</v>
      </c>
    </row>
    <row r="439" spans="2:10" ht="25.5">
      <c r="B439" s="87">
        <v>424</v>
      </c>
      <c r="C439" s="397" t="s">
        <v>1734</v>
      </c>
      <c r="D439" s="397" t="s">
        <v>1798</v>
      </c>
      <c r="E439" s="408" t="s">
        <v>2273</v>
      </c>
      <c r="F439" s="408" t="s">
        <v>2921</v>
      </c>
      <c r="G439" s="392" t="s">
        <v>1715</v>
      </c>
      <c r="H439" s="397" t="s">
        <v>3156</v>
      </c>
      <c r="I439" s="87">
        <v>1</v>
      </c>
      <c r="J439" s="397">
        <v>4</v>
      </c>
    </row>
    <row r="440" spans="2:10" ht="25.5">
      <c r="B440" s="87">
        <v>425</v>
      </c>
      <c r="C440" s="397" t="s">
        <v>1734</v>
      </c>
      <c r="D440" s="397" t="s">
        <v>1798</v>
      </c>
      <c r="E440" s="408" t="s">
        <v>2274</v>
      </c>
      <c r="F440" s="408" t="s">
        <v>2922</v>
      </c>
      <c r="G440" s="392" t="s">
        <v>1715</v>
      </c>
      <c r="H440" s="397" t="s">
        <v>3160</v>
      </c>
      <c r="I440" s="87">
        <v>1</v>
      </c>
      <c r="J440" s="397">
        <v>4</v>
      </c>
    </row>
    <row r="441" spans="2:10" ht="25.5">
      <c r="B441" s="87">
        <v>426</v>
      </c>
      <c r="C441" s="397" t="s">
        <v>1734</v>
      </c>
      <c r="D441" s="397" t="s">
        <v>1798</v>
      </c>
      <c r="E441" s="409" t="s">
        <v>2275</v>
      </c>
      <c r="F441" s="409" t="s">
        <v>2923</v>
      </c>
      <c r="G441" s="392" t="s">
        <v>1715</v>
      </c>
      <c r="H441" s="397" t="s">
        <v>3156</v>
      </c>
      <c r="I441" s="87">
        <v>1</v>
      </c>
      <c r="J441" s="397">
        <v>4</v>
      </c>
    </row>
    <row r="442" spans="2:10" ht="25.5">
      <c r="B442" s="87">
        <v>427</v>
      </c>
      <c r="C442" s="397" t="s">
        <v>1734</v>
      </c>
      <c r="D442" s="397" t="s">
        <v>1798</v>
      </c>
      <c r="E442" s="408" t="s">
        <v>2276</v>
      </c>
      <c r="F442" s="408" t="s">
        <v>2924</v>
      </c>
      <c r="G442" s="392" t="s">
        <v>1715</v>
      </c>
      <c r="H442" s="397" t="s">
        <v>3163</v>
      </c>
      <c r="I442" s="87">
        <v>1</v>
      </c>
      <c r="J442" s="397">
        <v>4</v>
      </c>
    </row>
    <row r="443" spans="2:10" ht="25.5">
      <c r="B443" s="87">
        <v>428</v>
      </c>
      <c r="C443" s="397" t="s">
        <v>1734</v>
      </c>
      <c r="D443" s="397" t="s">
        <v>1798</v>
      </c>
      <c r="E443" s="408" t="s">
        <v>2277</v>
      </c>
      <c r="F443" s="408" t="s">
        <v>2925</v>
      </c>
      <c r="G443" s="392" t="s">
        <v>1715</v>
      </c>
      <c r="H443" s="397" t="s">
        <v>3163</v>
      </c>
      <c r="I443" s="87">
        <v>1</v>
      </c>
      <c r="J443" s="397">
        <v>4</v>
      </c>
    </row>
    <row r="444" spans="2:10" ht="25.5">
      <c r="B444" s="87">
        <v>429</v>
      </c>
      <c r="C444" s="397" t="s">
        <v>1734</v>
      </c>
      <c r="D444" s="397" t="s">
        <v>1798</v>
      </c>
      <c r="E444" s="408" t="s">
        <v>2278</v>
      </c>
      <c r="F444" s="408" t="s">
        <v>2926</v>
      </c>
      <c r="G444" s="392" t="s">
        <v>1715</v>
      </c>
      <c r="H444" s="397" t="s">
        <v>3157</v>
      </c>
      <c r="I444" s="87">
        <v>1</v>
      </c>
      <c r="J444" s="397">
        <v>4</v>
      </c>
    </row>
    <row r="445" spans="2:10" ht="25.5">
      <c r="B445" s="87">
        <v>430</v>
      </c>
      <c r="C445" s="397" t="s">
        <v>1734</v>
      </c>
      <c r="D445" s="397" t="s">
        <v>1799</v>
      </c>
      <c r="E445" s="408" t="s">
        <v>2279</v>
      </c>
      <c r="F445" s="408" t="s">
        <v>2927</v>
      </c>
      <c r="G445" s="392" t="s">
        <v>1715</v>
      </c>
      <c r="H445" s="397" t="s">
        <v>3163</v>
      </c>
      <c r="I445" s="87">
        <v>1</v>
      </c>
      <c r="J445" s="397">
        <v>3</v>
      </c>
    </row>
    <row r="446" spans="2:10" ht="25.5">
      <c r="B446" s="87">
        <v>431</v>
      </c>
      <c r="C446" s="397" t="s">
        <v>1734</v>
      </c>
      <c r="D446" s="397" t="s">
        <v>1799</v>
      </c>
      <c r="E446" s="408" t="s">
        <v>2280</v>
      </c>
      <c r="F446" s="408" t="s">
        <v>2928</v>
      </c>
      <c r="G446" s="392" t="s">
        <v>1715</v>
      </c>
      <c r="H446" s="397" t="s">
        <v>3163</v>
      </c>
      <c r="I446" s="87">
        <v>1</v>
      </c>
      <c r="J446" s="397">
        <v>3</v>
      </c>
    </row>
    <row r="447" spans="2:10" ht="25.5">
      <c r="B447" s="87">
        <v>432</v>
      </c>
      <c r="C447" s="397" t="s">
        <v>1734</v>
      </c>
      <c r="D447" s="397" t="s">
        <v>1799</v>
      </c>
      <c r="E447" s="408" t="s">
        <v>2281</v>
      </c>
      <c r="F447" s="408" t="s">
        <v>2929</v>
      </c>
      <c r="G447" s="392" t="s">
        <v>1715</v>
      </c>
      <c r="H447" s="397" t="s">
        <v>3163</v>
      </c>
      <c r="I447" s="87">
        <v>1</v>
      </c>
      <c r="J447" s="397">
        <v>3</v>
      </c>
    </row>
    <row r="448" spans="2:10" ht="25.5">
      <c r="B448" s="87">
        <v>433</v>
      </c>
      <c r="C448" s="397" t="s">
        <v>1734</v>
      </c>
      <c r="D448" s="397" t="s">
        <v>1799</v>
      </c>
      <c r="E448" s="408" t="s">
        <v>2282</v>
      </c>
      <c r="F448" s="408" t="s">
        <v>2930</v>
      </c>
      <c r="G448" s="392" t="s">
        <v>1715</v>
      </c>
      <c r="H448" s="397" t="s">
        <v>3156</v>
      </c>
      <c r="I448" s="87">
        <v>1</v>
      </c>
      <c r="J448" s="397">
        <v>3</v>
      </c>
    </row>
    <row r="449" spans="2:10" ht="25.5">
      <c r="B449" s="87">
        <v>434</v>
      </c>
      <c r="C449" s="397" t="s">
        <v>1734</v>
      </c>
      <c r="D449" s="397" t="s">
        <v>1799</v>
      </c>
      <c r="E449" s="408" t="s">
        <v>2283</v>
      </c>
      <c r="F449" s="408" t="s">
        <v>2931</v>
      </c>
      <c r="G449" s="392" t="s">
        <v>1715</v>
      </c>
      <c r="H449" s="397" t="s">
        <v>3163</v>
      </c>
      <c r="I449" s="87">
        <v>1</v>
      </c>
      <c r="J449" s="397">
        <v>3</v>
      </c>
    </row>
    <row r="450" spans="2:10" ht="25.5">
      <c r="B450" s="87">
        <v>435</v>
      </c>
      <c r="C450" s="397" t="s">
        <v>1734</v>
      </c>
      <c r="D450" s="397" t="s">
        <v>1799</v>
      </c>
      <c r="E450" s="408" t="s">
        <v>2284</v>
      </c>
      <c r="F450" s="408" t="s">
        <v>2932</v>
      </c>
      <c r="G450" s="392" t="s">
        <v>1715</v>
      </c>
      <c r="H450" s="397" t="s">
        <v>3156</v>
      </c>
      <c r="I450" s="87">
        <v>1</v>
      </c>
      <c r="J450" s="397">
        <v>3</v>
      </c>
    </row>
    <row r="451" spans="2:10" ht="25.5">
      <c r="B451" s="87">
        <v>436</v>
      </c>
      <c r="C451" s="397" t="s">
        <v>1734</v>
      </c>
      <c r="D451" s="397" t="s">
        <v>1799</v>
      </c>
      <c r="E451" s="408" t="s">
        <v>2285</v>
      </c>
      <c r="F451" s="408" t="s">
        <v>2933</v>
      </c>
      <c r="G451" s="392" t="s">
        <v>1715</v>
      </c>
      <c r="H451" s="397" t="s">
        <v>3163</v>
      </c>
      <c r="I451" s="87">
        <v>1</v>
      </c>
      <c r="J451" s="397">
        <v>3</v>
      </c>
    </row>
    <row r="452" spans="2:10" ht="25.5">
      <c r="B452" s="87">
        <v>437</v>
      </c>
      <c r="C452" s="397" t="s">
        <v>1734</v>
      </c>
      <c r="D452" s="397" t="s">
        <v>1803</v>
      </c>
      <c r="E452" s="408" t="s">
        <v>2286</v>
      </c>
      <c r="F452" s="408" t="s">
        <v>2934</v>
      </c>
      <c r="G452" s="392" t="s">
        <v>1715</v>
      </c>
      <c r="H452" s="397" t="s">
        <v>3157</v>
      </c>
      <c r="I452" s="87">
        <v>1</v>
      </c>
      <c r="J452" s="397">
        <v>4</v>
      </c>
    </row>
    <row r="453" spans="2:10" ht="25.5">
      <c r="B453" s="87">
        <v>438</v>
      </c>
      <c r="C453" s="397" t="s">
        <v>1734</v>
      </c>
      <c r="D453" s="397" t="s">
        <v>1803</v>
      </c>
      <c r="E453" s="408" t="s">
        <v>2287</v>
      </c>
      <c r="F453" s="408" t="s">
        <v>2935</v>
      </c>
      <c r="G453" s="392" t="s">
        <v>1715</v>
      </c>
      <c r="H453" s="397" t="s">
        <v>3157</v>
      </c>
      <c r="I453" s="87">
        <v>1</v>
      </c>
      <c r="J453" s="397">
        <v>4</v>
      </c>
    </row>
    <row r="454" spans="2:10" ht="25.5">
      <c r="B454" s="87">
        <v>439</v>
      </c>
      <c r="C454" s="397" t="s">
        <v>1735</v>
      </c>
      <c r="D454" s="397" t="s">
        <v>1719</v>
      </c>
      <c r="E454" s="408" t="s">
        <v>2288</v>
      </c>
      <c r="F454" s="408" t="s">
        <v>2936</v>
      </c>
      <c r="G454" s="392" t="s">
        <v>3151</v>
      </c>
      <c r="H454" s="397" t="s">
        <v>3155</v>
      </c>
      <c r="I454" s="87">
        <v>1</v>
      </c>
      <c r="J454" s="397">
        <v>8</v>
      </c>
    </row>
    <row r="455" spans="2:10" ht="25.5">
      <c r="B455" s="87">
        <v>440</v>
      </c>
      <c r="C455" s="397" t="s">
        <v>1735</v>
      </c>
      <c r="D455" s="397" t="s">
        <v>1719</v>
      </c>
      <c r="E455" s="408" t="s">
        <v>2289</v>
      </c>
      <c r="F455" s="408" t="s">
        <v>2937</v>
      </c>
      <c r="G455" s="392" t="s">
        <v>3151</v>
      </c>
      <c r="H455" s="397" t="s">
        <v>3155</v>
      </c>
      <c r="I455" s="87">
        <v>1</v>
      </c>
      <c r="J455" s="397">
        <v>8</v>
      </c>
    </row>
    <row r="456" spans="2:10" ht="25.5">
      <c r="B456" s="87">
        <v>441</v>
      </c>
      <c r="C456" s="397" t="s">
        <v>1735</v>
      </c>
      <c r="D456" s="397" t="s">
        <v>1719</v>
      </c>
      <c r="E456" s="408" t="s">
        <v>2290</v>
      </c>
      <c r="F456" s="408" t="s">
        <v>2938</v>
      </c>
      <c r="G456" s="392" t="s">
        <v>3151</v>
      </c>
      <c r="H456" s="397" t="s">
        <v>3155</v>
      </c>
      <c r="I456" s="87">
        <v>1</v>
      </c>
      <c r="J456" s="397">
        <v>8</v>
      </c>
    </row>
    <row r="457" spans="2:10" ht="25.5">
      <c r="B457" s="87">
        <v>442</v>
      </c>
      <c r="C457" s="397" t="s">
        <v>1735</v>
      </c>
      <c r="D457" s="397" t="s">
        <v>1719</v>
      </c>
      <c r="E457" s="408" t="s">
        <v>2291</v>
      </c>
      <c r="F457" s="408" t="s">
        <v>2939</v>
      </c>
      <c r="G457" s="392" t="s">
        <v>3151</v>
      </c>
      <c r="H457" s="397" t="s">
        <v>3155</v>
      </c>
      <c r="I457" s="87">
        <v>1</v>
      </c>
      <c r="J457" s="397">
        <v>8</v>
      </c>
    </row>
    <row r="458" spans="2:10" ht="25.5">
      <c r="B458" s="87">
        <v>443</v>
      </c>
      <c r="C458" s="397" t="s">
        <v>1735</v>
      </c>
      <c r="D458" s="397" t="s">
        <v>1719</v>
      </c>
      <c r="E458" s="408" t="s">
        <v>2292</v>
      </c>
      <c r="F458" s="408" t="s">
        <v>2940</v>
      </c>
      <c r="G458" s="392" t="s">
        <v>3151</v>
      </c>
      <c r="H458" s="397" t="s">
        <v>3155</v>
      </c>
      <c r="I458" s="87">
        <v>1</v>
      </c>
      <c r="J458" s="397">
        <v>8</v>
      </c>
    </row>
    <row r="459" spans="2:10" ht="25.5">
      <c r="B459" s="87">
        <v>444</v>
      </c>
      <c r="C459" s="397" t="s">
        <v>1735</v>
      </c>
      <c r="D459" s="397" t="s">
        <v>1719</v>
      </c>
      <c r="E459" s="408" t="s">
        <v>2293</v>
      </c>
      <c r="F459" s="408" t="s">
        <v>2941</v>
      </c>
      <c r="G459" s="392" t="s">
        <v>3151</v>
      </c>
      <c r="H459" s="397" t="s">
        <v>3155</v>
      </c>
      <c r="I459" s="87">
        <v>1</v>
      </c>
      <c r="J459" s="397">
        <v>8</v>
      </c>
    </row>
    <row r="460" spans="2:10" ht="25.5">
      <c r="B460" s="87">
        <v>445</v>
      </c>
      <c r="C460" s="397" t="s">
        <v>1735</v>
      </c>
      <c r="D460" s="397" t="s">
        <v>1719</v>
      </c>
      <c r="E460" s="408" t="s">
        <v>2294</v>
      </c>
      <c r="F460" s="408" t="s">
        <v>2942</v>
      </c>
      <c r="G460" s="392" t="s">
        <v>3151</v>
      </c>
      <c r="H460" s="397" t="s">
        <v>3155</v>
      </c>
      <c r="I460" s="87">
        <v>1</v>
      </c>
      <c r="J460" s="397">
        <v>8</v>
      </c>
    </row>
    <row r="461" spans="2:10" ht="25.5">
      <c r="B461" s="87">
        <v>446</v>
      </c>
      <c r="C461" s="397" t="s">
        <v>1735</v>
      </c>
      <c r="D461" s="397" t="s">
        <v>1719</v>
      </c>
      <c r="E461" s="408" t="s">
        <v>2295</v>
      </c>
      <c r="F461" s="408" t="s">
        <v>2943</v>
      </c>
      <c r="G461" s="392" t="s">
        <v>3151</v>
      </c>
      <c r="H461" s="397" t="s">
        <v>3155</v>
      </c>
      <c r="I461" s="87">
        <v>1</v>
      </c>
      <c r="J461" s="397">
        <v>8</v>
      </c>
    </row>
    <row r="462" spans="2:10" ht="25.5">
      <c r="B462" s="87">
        <v>447</v>
      </c>
      <c r="C462" s="397" t="s">
        <v>1735</v>
      </c>
      <c r="D462" s="397" t="s">
        <v>1719</v>
      </c>
      <c r="E462" s="408" t="s">
        <v>2296</v>
      </c>
      <c r="F462" s="408" t="s">
        <v>2944</v>
      </c>
      <c r="G462" s="392" t="s">
        <v>3151</v>
      </c>
      <c r="H462" s="397" t="s">
        <v>3155</v>
      </c>
      <c r="I462" s="87">
        <v>1</v>
      </c>
      <c r="J462" s="397">
        <v>8</v>
      </c>
    </row>
    <row r="463" spans="2:10" ht="25.5">
      <c r="B463" s="87">
        <v>448</v>
      </c>
      <c r="C463" s="397" t="s">
        <v>1735</v>
      </c>
      <c r="D463" s="397" t="s">
        <v>1748</v>
      </c>
      <c r="E463" s="408" t="s">
        <v>2297</v>
      </c>
      <c r="F463" s="408" t="s">
        <v>2945</v>
      </c>
      <c r="G463" s="392" t="s">
        <v>3152</v>
      </c>
      <c r="H463" s="397" t="s">
        <v>3157</v>
      </c>
      <c r="I463" s="87">
        <v>1</v>
      </c>
      <c r="J463" s="397">
        <v>10</v>
      </c>
    </row>
    <row r="464" spans="2:10" ht="25.5">
      <c r="B464" s="87">
        <v>449</v>
      </c>
      <c r="C464" s="397" t="s">
        <v>1735</v>
      </c>
      <c r="D464" s="397" t="s">
        <v>1748</v>
      </c>
      <c r="E464" s="408" t="s">
        <v>2298</v>
      </c>
      <c r="F464" s="408" t="s">
        <v>2946</v>
      </c>
      <c r="G464" s="392" t="s">
        <v>3152</v>
      </c>
      <c r="H464" s="397" t="s">
        <v>3157</v>
      </c>
      <c r="I464" s="87">
        <v>1</v>
      </c>
      <c r="J464" s="397">
        <v>10</v>
      </c>
    </row>
    <row r="465" spans="2:10" ht="25.5">
      <c r="B465" s="87">
        <v>450</v>
      </c>
      <c r="C465" s="397" t="s">
        <v>1735</v>
      </c>
      <c r="D465" s="397" t="s">
        <v>1748</v>
      </c>
      <c r="E465" s="408" t="s">
        <v>2299</v>
      </c>
      <c r="F465" s="408" t="s">
        <v>2947</v>
      </c>
      <c r="G465" s="392" t="s">
        <v>3152</v>
      </c>
      <c r="H465" s="397" t="s">
        <v>3157</v>
      </c>
      <c r="I465" s="87">
        <v>1</v>
      </c>
      <c r="J465" s="397">
        <v>10</v>
      </c>
    </row>
    <row r="466" spans="2:10" ht="25.5">
      <c r="B466" s="87">
        <v>451</v>
      </c>
      <c r="C466" s="397" t="s">
        <v>1735</v>
      </c>
      <c r="D466" s="397" t="s">
        <v>1748</v>
      </c>
      <c r="E466" s="408" t="s">
        <v>2300</v>
      </c>
      <c r="F466" s="408" t="s">
        <v>2948</v>
      </c>
      <c r="G466" s="392" t="s">
        <v>3152</v>
      </c>
      <c r="H466" s="397" t="s">
        <v>3157</v>
      </c>
      <c r="I466" s="87">
        <v>1</v>
      </c>
      <c r="J466" s="397">
        <v>10</v>
      </c>
    </row>
    <row r="467" spans="2:10" ht="25.5">
      <c r="B467" s="87">
        <v>452</v>
      </c>
      <c r="C467" s="397" t="s">
        <v>1735</v>
      </c>
      <c r="D467" s="397" t="s">
        <v>1748</v>
      </c>
      <c r="E467" s="408" t="s">
        <v>2301</v>
      </c>
      <c r="F467" s="408" t="s">
        <v>2949</v>
      </c>
      <c r="G467" s="392" t="s">
        <v>3152</v>
      </c>
      <c r="H467" s="397" t="s">
        <v>3157</v>
      </c>
      <c r="I467" s="87">
        <v>1</v>
      </c>
      <c r="J467" s="397">
        <v>10</v>
      </c>
    </row>
    <row r="468" spans="2:10" ht="25.5">
      <c r="B468" s="87">
        <v>453</v>
      </c>
      <c r="C468" s="397" t="s">
        <v>1735</v>
      </c>
      <c r="D468" s="397" t="s">
        <v>1748</v>
      </c>
      <c r="E468" s="408" t="s">
        <v>2302</v>
      </c>
      <c r="F468" s="408" t="s">
        <v>2950</v>
      </c>
      <c r="G468" s="392" t="s">
        <v>3152</v>
      </c>
      <c r="H468" s="397" t="s">
        <v>3157</v>
      </c>
      <c r="I468" s="87">
        <v>1</v>
      </c>
      <c r="J468" s="397">
        <v>10</v>
      </c>
    </row>
    <row r="469" spans="2:10" ht="25.5">
      <c r="B469" s="87">
        <v>454</v>
      </c>
      <c r="C469" s="397" t="s">
        <v>1735</v>
      </c>
      <c r="D469" s="397" t="s">
        <v>1748</v>
      </c>
      <c r="E469" s="408" t="s">
        <v>2303</v>
      </c>
      <c r="F469" s="408" t="s">
        <v>2951</v>
      </c>
      <c r="G469" s="392" t="s">
        <v>3152</v>
      </c>
      <c r="H469" s="397" t="s">
        <v>3157</v>
      </c>
      <c r="I469" s="87">
        <v>1</v>
      </c>
      <c r="J469" s="397">
        <v>10</v>
      </c>
    </row>
    <row r="470" spans="2:10" ht="25.5">
      <c r="B470" s="87">
        <v>455</v>
      </c>
      <c r="C470" s="397" t="s">
        <v>1735</v>
      </c>
      <c r="D470" s="397" t="s">
        <v>1748</v>
      </c>
      <c r="E470" s="408" t="s">
        <v>2304</v>
      </c>
      <c r="F470" s="408" t="s">
        <v>2952</v>
      </c>
      <c r="G470" s="392" t="s">
        <v>3152</v>
      </c>
      <c r="H470" s="397" t="s">
        <v>3157</v>
      </c>
      <c r="I470" s="87">
        <v>1</v>
      </c>
      <c r="J470" s="397">
        <v>10</v>
      </c>
    </row>
    <row r="471" spans="2:10" ht="25.5">
      <c r="B471" s="87">
        <v>456</v>
      </c>
      <c r="C471" s="397" t="s">
        <v>1735</v>
      </c>
      <c r="D471" s="397" t="s">
        <v>1816</v>
      </c>
      <c r="E471" s="408" t="s">
        <v>2305</v>
      </c>
      <c r="F471" s="408" t="s">
        <v>2953</v>
      </c>
      <c r="G471" s="392" t="s">
        <v>3152</v>
      </c>
      <c r="H471" s="397" t="s">
        <v>3179</v>
      </c>
      <c r="I471" s="87">
        <v>1</v>
      </c>
      <c r="J471" s="397">
        <v>10</v>
      </c>
    </row>
    <row r="472" spans="2:10" ht="25.5">
      <c r="B472" s="87">
        <v>457</v>
      </c>
      <c r="C472" s="397" t="s">
        <v>1735</v>
      </c>
      <c r="D472" s="397" t="s">
        <v>1817</v>
      </c>
      <c r="E472" s="408" t="s">
        <v>2306</v>
      </c>
      <c r="F472" s="408" t="s">
        <v>2954</v>
      </c>
      <c r="G472" s="392" t="s">
        <v>3152</v>
      </c>
      <c r="H472" s="397" t="s">
        <v>3157</v>
      </c>
      <c r="I472" s="87">
        <v>1</v>
      </c>
      <c r="J472" s="397">
        <v>4</v>
      </c>
    </row>
    <row r="473" spans="2:10" ht="25.5">
      <c r="B473" s="87">
        <v>458</v>
      </c>
      <c r="C473" s="397" t="s">
        <v>1735</v>
      </c>
      <c r="D473" s="397" t="s">
        <v>1817</v>
      </c>
      <c r="E473" s="408" t="s">
        <v>2307</v>
      </c>
      <c r="F473" s="408" t="s">
        <v>2955</v>
      </c>
      <c r="G473" s="392" t="s">
        <v>3152</v>
      </c>
      <c r="H473" s="397" t="s">
        <v>3157</v>
      </c>
      <c r="I473" s="87">
        <v>1</v>
      </c>
      <c r="J473" s="397">
        <v>4</v>
      </c>
    </row>
    <row r="474" spans="2:10" ht="25.5">
      <c r="B474" s="87">
        <v>459</v>
      </c>
      <c r="C474" s="397" t="s">
        <v>1735</v>
      </c>
      <c r="D474" s="397" t="s">
        <v>1817</v>
      </c>
      <c r="E474" s="408" t="s">
        <v>2308</v>
      </c>
      <c r="F474" s="408" t="s">
        <v>2955</v>
      </c>
      <c r="G474" s="392" t="s">
        <v>3152</v>
      </c>
      <c r="H474" s="397" t="s">
        <v>3157</v>
      </c>
      <c r="I474" s="87">
        <v>1</v>
      </c>
      <c r="J474" s="397">
        <v>4</v>
      </c>
    </row>
    <row r="475" spans="2:10" ht="25.5">
      <c r="B475" s="87">
        <v>460</v>
      </c>
      <c r="C475" s="397" t="s">
        <v>1735</v>
      </c>
      <c r="D475" s="397" t="s">
        <v>1818</v>
      </c>
      <c r="E475" s="408" t="s">
        <v>2309</v>
      </c>
      <c r="F475" s="408" t="s">
        <v>2956</v>
      </c>
      <c r="G475" s="392" t="s">
        <v>3152</v>
      </c>
      <c r="H475" s="397" t="s">
        <v>3156</v>
      </c>
      <c r="I475" s="87">
        <v>1</v>
      </c>
      <c r="J475" s="397">
        <v>3</v>
      </c>
    </row>
    <row r="476" spans="2:10" ht="25.5">
      <c r="B476" s="87">
        <v>461</v>
      </c>
      <c r="C476" s="397" t="s">
        <v>1735</v>
      </c>
      <c r="D476" s="397" t="s">
        <v>1756</v>
      </c>
      <c r="E476" s="408" t="s">
        <v>2310</v>
      </c>
      <c r="F476" s="408" t="s">
        <v>2957</v>
      </c>
      <c r="G476" s="392" t="s">
        <v>3153</v>
      </c>
      <c r="H476" s="397" t="s">
        <v>3163</v>
      </c>
      <c r="I476" s="87">
        <v>1</v>
      </c>
      <c r="J476" s="397">
        <v>4</v>
      </c>
    </row>
    <row r="477" spans="2:10" ht="25.5">
      <c r="B477" s="87">
        <v>462</v>
      </c>
      <c r="C477" s="397" t="s">
        <v>1735</v>
      </c>
      <c r="D477" s="397" t="s">
        <v>1756</v>
      </c>
      <c r="E477" s="408" t="s">
        <v>2311</v>
      </c>
      <c r="F477" s="408" t="s">
        <v>2958</v>
      </c>
      <c r="G477" s="392" t="s">
        <v>3153</v>
      </c>
      <c r="H477" s="397" t="s">
        <v>3163</v>
      </c>
      <c r="I477" s="87">
        <v>1</v>
      </c>
      <c r="J477" s="397">
        <v>4</v>
      </c>
    </row>
    <row r="478" spans="2:10" ht="25.5">
      <c r="B478" s="87">
        <v>463</v>
      </c>
      <c r="C478" s="397" t="s">
        <v>1735</v>
      </c>
      <c r="D478" s="397" t="s">
        <v>1756</v>
      </c>
      <c r="E478" s="408" t="s">
        <v>2312</v>
      </c>
      <c r="F478" s="408" t="s">
        <v>2959</v>
      </c>
      <c r="G478" s="392" t="s">
        <v>3153</v>
      </c>
      <c r="H478" s="397" t="s">
        <v>3163</v>
      </c>
      <c r="I478" s="87">
        <v>1</v>
      </c>
      <c r="J478" s="397">
        <v>4</v>
      </c>
    </row>
    <row r="479" spans="2:10" ht="25.5">
      <c r="B479" s="87">
        <v>464</v>
      </c>
      <c r="C479" s="397" t="s">
        <v>1735</v>
      </c>
      <c r="D479" s="397" t="s">
        <v>1819</v>
      </c>
      <c r="E479" s="408" t="s">
        <v>2313</v>
      </c>
      <c r="F479" s="408" t="s">
        <v>2960</v>
      </c>
      <c r="G479" s="392" t="s">
        <v>3151</v>
      </c>
      <c r="H479" s="397" t="s">
        <v>3163</v>
      </c>
      <c r="I479" s="87">
        <v>1</v>
      </c>
      <c r="J479" s="397">
        <v>0.5</v>
      </c>
    </row>
    <row r="480" spans="2:10" ht="25.5">
      <c r="B480" s="87">
        <v>465</v>
      </c>
      <c r="C480" s="397" t="s">
        <v>1735</v>
      </c>
      <c r="D480" s="397" t="s">
        <v>1758</v>
      </c>
      <c r="E480" s="408" t="s">
        <v>2314</v>
      </c>
      <c r="F480" s="408" t="s">
        <v>2961</v>
      </c>
      <c r="G480" s="392" t="s">
        <v>3151</v>
      </c>
      <c r="H480" s="397" t="s">
        <v>3157</v>
      </c>
      <c r="I480" s="87">
        <v>1</v>
      </c>
      <c r="J480" s="397">
        <v>0.5</v>
      </c>
    </row>
    <row r="481" spans="2:10" ht="25.5">
      <c r="B481" s="87">
        <v>466</v>
      </c>
      <c r="C481" s="397" t="s">
        <v>1735</v>
      </c>
      <c r="D481" s="397" t="s">
        <v>1813</v>
      </c>
      <c r="E481" s="408" t="s">
        <v>2315</v>
      </c>
      <c r="F481" s="408" t="s">
        <v>2962</v>
      </c>
      <c r="G481" s="392" t="s">
        <v>3154</v>
      </c>
      <c r="H481" s="397" t="s">
        <v>3163</v>
      </c>
      <c r="I481" s="87">
        <v>1</v>
      </c>
      <c r="J481" s="397">
        <v>25</v>
      </c>
    </row>
    <row r="482" spans="2:10" ht="25.5">
      <c r="B482" s="87">
        <v>467</v>
      </c>
      <c r="C482" s="397" t="s">
        <v>1735</v>
      </c>
      <c r="D482" s="397" t="s">
        <v>1769</v>
      </c>
      <c r="E482" s="408" t="s">
        <v>2316</v>
      </c>
      <c r="F482" s="408" t="s">
        <v>2963</v>
      </c>
      <c r="G482" s="392" t="s">
        <v>3152</v>
      </c>
      <c r="H482" s="397" t="s">
        <v>3179</v>
      </c>
      <c r="I482" s="87">
        <v>1</v>
      </c>
      <c r="J482" s="397">
        <v>18</v>
      </c>
    </row>
    <row r="483" spans="2:10" ht="25.5">
      <c r="B483" s="87">
        <v>468</v>
      </c>
      <c r="C483" s="397" t="s">
        <v>1735</v>
      </c>
      <c r="D483" s="397" t="s">
        <v>1769</v>
      </c>
      <c r="E483" s="408" t="s">
        <v>2317</v>
      </c>
      <c r="F483" s="408" t="s">
        <v>2963</v>
      </c>
      <c r="G483" s="392" t="s">
        <v>3152</v>
      </c>
      <c r="H483" s="397" t="s">
        <v>3179</v>
      </c>
      <c r="I483" s="87">
        <v>1</v>
      </c>
      <c r="J483" s="397">
        <v>18</v>
      </c>
    </row>
    <row r="484" spans="2:10" ht="25.5">
      <c r="B484" s="87">
        <v>469</v>
      </c>
      <c r="C484" s="397" t="s">
        <v>1735</v>
      </c>
      <c r="D484" s="397" t="s">
        <v>1769</v>
      </c>
      <c r="E484" s="408" t="s">
        <v>2318</v>
      </c>
      <c r="F484" s="408" t="s">
        <v>2963</v>
      </c>
      <c r="G484" s="392" t="s">
        <v>3152</v>
      </c>
      <c r="H484" s="397" t="s">
        <v>3179</v>
      </c>
      <c r="I484" s="87">
        <v>1</v>
      </c>
      <c r="J484" s="397">
        <v>18</v>
      </c>
    </row>
    <row r="485" spans="2:10" ht="25.5">
      <c r="B485" s="87">
        <v>470</v>
      </c>
      <c r="C485" s="397" t="s">
        <v>1735</v>
      </c>
      <c r="D485" s="397" t="s">
        <v>1820</v>
      </c>
      <c r="E485" s="408" t="s">
        <v>2319</v>
      </c>
      <c r="F485" s="408" t="s">
        <v>2964</v>
      </c>
      <c r="G485" s="392" t="s">
        <v>3151</v>
      </c>
      <c r="H485" s="397" t="s">
        <v>3156</v>
      </c>
      <c r="I485" s="87">
        <v>1</v>
      </c>
      <c r="J485" s="397">
        <v>2</v>
      </c>
    </row>
    <row r="486" spans="2:10" ht="25.5">
      <c r="B486" s="87">
        <v>471</v>
      </c>
      <c r="C486" s="397" t="s">
        <v>1735</v>
      </c>
      <c r="D486" s="397" t="s">
        <v>1770</v>
      </c>
      <c r="E486" s="408" t="s">
        <v>2320</v>
      </c>
      <c r="F486" s="408" t="s">
        <v>2965</v>
      </c>
      <c r="G486" s="392" t="s">
        <v>1715</v>
      </c>
      <c r="H486" s="397" t="s">
        <v>3157</v>
      </c>
      <c r="I486" s="87">
        <v>1</v>
      </c>
      <c r="J486" s="397">
        <v>9</v>
      </c>
    </row>
    <row r="487" spans="2:10" ht="25.5">
      <c r="B487" s="87">
        <v>472</v>
      </c>
      <c r="C487" s="397" t="s">
        <v>1735</v>
      </c>
      <c r="D487" s="397" t="s">
        <v>1821</v>
      </c>
      <c r="E487" s="408" t="s">
        <v>2321</v>
      </c>
      <c r="F487" s="408" t="s">
        <v>2966</v>
      </c>
      <c r="G487" s="392" t="s">
        <v>1715</v>
      </c>
      <c r="H487" s="397" t="s">
        <v>3163</v>
      </c>
      <c r="I487" s="87">
        <v>1</v>
      </c>
      <c r="J487" s="397">
        <v>0.8</v>
      </c>
    </row>
    <row r="488" spans="2:10" ht="25.5">
      <c r="B488" s="87">
        <v>473</v>
      </c>
      <c r="C488" s="397" t="s">
        <v>1735</v>
      </c>
      <c r="D488" s="397" t="s">
        <v>1821</v>
      </c>
      <c r="E488" s="408" t="s">
        <v>2322</v>
      </c>
      <c r="F488" s="408" t="s">
        <v>2967</v>
      </c>
      <c r="G488" s="392" t="s">
        <v>1715</v>
      </c>
      <c r="H488" s="397" t="s">
        <v>3163</v>
      </c>
      <c r="I488" s="87">
        <v>1</v>
      </c>
      <c r="J488" s="397">
        <v>0.8</v>
      </c>
    </row>
    <row r="489" spans="2:10" ht="25.5">
      <c r="B489" s="87">
        <v>474</v>
      </c>
      <c r="C489" s="397" t="s">
        <v>1735</v>
      </c>
      <c r="D489" s="397" t="s">
        <v>1822</v>
      </c>
      <c r="E489" s="408" t="s">
        <v>2323</v>
      </c>
      <c r="F489" s="408" t="s">
        <v>2968</v>
      </c>
      <c r="G489" s="392" t="s">
        <v>1715</v>
      </c>
      <c r="H489" s="397" t="s">
        <v>3162</v>
      </c>
      <c r="I489" s="87">
        <v>1</v>
      </c>
      <c r="J489" s="397">
        <v>4</v>
      </c>
    </row>
    <row r="490" spans="2:10" ht="25.5">
      <c r="B490" s="87">
        <v>475</v>
      </c>
      <c r="C490" s="397" t="s">
        <v>1735</v>
      </c>
      <c r="D490" s="397" t="s">
        <v>1822</v>
      </c>
      <c r="E490" s="408" t="s">
        <v>2324</v>
      </c>
      <c r="F490" s="408" t="s">
        <v>2969</v>
      </c>
      <c r="G490" s="392" t="s">
        <v>1715</v>
      </c>
      <c r="H490" s="397" t="s">
        <v>3162</v>
      </c>
      <c r="I490" s="87">
        <v>1</v>
      </c>
      <c r="J490" s="397">
        <v>4</v>
      </c>
    </row>
    <row r="491" spans="2:10" ht="25.5">
      <c r="B491" s="87">
        <v>476</v>
      </c>
      <c r="C491" s="397" t="s">
        <v>1735</v>
      </c>
      <c r="D491" s="397" t="s">
        <v>1823</v>
      </c>
      <c r="E491" s="408" t="s">
        <v>2325</v>
      </c>
      <c r="F491" s="408" t="s">
        <v>2970</v>
      </c>
      <c r="G491" s="392" t="s">
        <v>1715</v>
      </c>
      <c r="H491" s="397" t="s">
        <v>3156</v>
      </c>
      <c r="I491" s="87">
        <v>1</v>
      </c>
      <c r="J491" s="397">
        <v>10</v>
      </c>
    </row>
    <row r="492" spans="2:10" ht="25.5">
      <c r="B492" s="87">
        <v>477</v>
      </c>
      <c r="C492" s="397" t="s">
        <v>1735</v>
      </c>
      <c r="D492" s="397" t="s">
        <v>1824</v>
      </c>
      <c r="E492" s="408" t="s">
        <v>2326</v>
      </c>
      <c r="F492" s="408" t="s">
        <v>2971</v>
      </c>
      <c r="G492" s="392" t="s">
        <v>3151</v>
      </c>
      <c r="H492" s="397" t="s">
        <v>3157</v>
      </c>
      <c r="I492" s="87">
        <v>1</v>
      </c>
      <c r="J492" s="397">
        <v>0.5</v>
      </c>
    </row>
    <row r="493" spans="2:10" ht="25.5">
      <c r="B493" s="87">
        <v>478</v>
      </c>
      <c r="C493" s="397" t="s">
        <v>1735</v>
      </c>
      <c r="D493" s="397" t="s">
        <v>1825</v>
      </c>
      <c r="E493" s="408" t="s">
        <v>2327</v>
      </c>
      <c r="F493" s="408" t="s">
        <v>2972</v>
      </c>
      <c r="G493" s="392" t="s">
        <v>3152</v>
      </c>
      <c r="H493" s="397" t="s">
        <v>3179</v>
      </c>
      <c r="I493" s="87">
        <v>1</v>
      </c>
      <c r="J493" s="397">
        <v>5</v>
      </c>
    </row>
    <row r="494" spans="2:10" ht="25.5">
      <c r="B494" s="87">
        <v>479</v>
      </c>
      <c r="C494" s="397" t="s">
        <v>1735</v>
      </c>
      <c r="D494" s="397" t="s">
        <v>1826</v>
      </c>
      <c r="E494" s="408" t="s">
        <v>2328</v>
      </c>
      <c r="F494" s="408" t="s">
        <v>2973</v>
      </c>
      <c r="G494" s="392" t="s">
        <v>3152</v>
      </c>
      <c r="H494" s="397" t="s">
        <v>3182</v>
      </c>
      <c r="I494" s="87">
        <v>1</v>
      </c>
      <c r="J494" s="397">
        <v>3</v>
      </c>
    </row>
    <row r="495" spans="2:10" ht="25.5">
      <c r="B495" s="87">
        <v>480</v>
      </c>
      <c r="C495" s="397" t="s">
        <v>1735</v>
      </c>
      <c r="D495" s="397" t="s">
        <v>1827</v>
      </c>
      <c r="E495" s="408" t="s">
        <v>2329</v>
      </c>
      <c r="F495" s="408" t="s">
        <v>2974</v>
      </c>
      <c r="G495" s="392" t="s">
        <v>3151</v>
      </c>
      <c r="H495" s="397" t="s">
        <v>3179</v>
      </c>
      <c r="I495" s="87">
        <v>1</v>
      </c>
      <c r="J495" s="397">
        <v>3</v>
      </c>
    </row>
    <row r="496" spans="2:10" ht="25.5">
      <c r="B496" s="87">
        <v>481</v>
      </c>
      <c r="C496" s="397" t="s">
        <v>1735</v>
      </c>
      <c r="D496" s="397" t="s">
        <v>1827</v>
      </c>
      <c r="E496" s="408" t="s">
        <v>2330</v>
      </c>
      <c r="F496" s="408" t="s">
        <v>2974</v>
      </c>
      <c r="G496" s="392" t="s">
        <v>3151</v>
      </c>
      <c r="H496" s="397" t="s">
        <v>3179</v>
      </c>
      <c r="I496" s="87">
        <v>1</v>
      </c>
      <c r="J496" s="397">
        <v>3</v>
      </c>
    </row>
    <row r="497" spans="2:10" ht="25.5">
      <c r="B497" s="87">
        <v>482</v>
      </c>
      <c r="C497" s="397" t="s">
        <v>1735</v>
      </c>
      <c r="D497" s="397" t="s">
        <v>1828</v>
      </c>
      <c r="E497" s="408" t="s">
        <v>2331</v>
      </c>
      <c r="F497" s="408" t="s">
        <v>2975</v>
      </c>
      <c r="G497" s="392" t="s">
        <v>3152</v>
      </c>
      <c r="H497" s="397" t="s">
        <v>3157</v>
      </c>
      <c r="I497" s="87">
        <v>1</v>
      </c>
      <c r="J497" s="397">
        <v>0.2</v>
      </c>
    </row>
    <row r="498" spans="2:10" ht="25.5">
      <c r="B498" s="87">
        <v>483</v>
      </c>
      <c r="C498" s="397" t="s">
        <v>1735</v>
      </c>
      <c r="D498" s="397" t="s">
        <v>1829</v>
      </c>
      <c r="E498" s="408" t="s">
        <v>2332</v>
      </c>
      <c r="F498" s="408" t="s">
        <v>2976</v>
      </c>
      <c r="G498" s="392" t="s">
        <v>3152</v>
      </c>
      <c r="H498" s="397" t="s">
        <v>3157</v>
      </c>
      <c r="I498" s="87">
        <v>1</v>
      </c>
      <c r="J498" s="397">
        <v>5</v>
      </c>
    </row>
    <row r="499" spans="2:10" ht="25.5">
      <c r="B499" s="87">
        <v>484</v>
      </c>
      <c r="C499" s="397" t="s">
        <v>1735</v>
      </c>
      <c r="D499" s="397" t="s">
        <v>1829</v>
      </c>
      <c r="E499" s="408" t="s">
        <v>2333</v>
      </c>
      <c r="F499" s="408" t="s">
        <v>2976</v>
      </c>
      <c r="G499" s="392" t="s">
        <v>3152</v>
      </c>
      <c r="H499" s="397" t="s">
        <v>3157</v>
      </c>
      <c r="I499" s="87">
        <v>1</v>
      </c>
      <c r="J499" s="397">
        <v>5</v>
      </c>
    </row>
    <row r="500" spans="2:10" ht="25.5">
      <c r="B500" s="87">
        <v>485</v>
      </c>
      <c r="C500" s="397" t="s">
        <v>1735</v>
      </c>
      <c r="D500" s="397" t="s">
        <v>1830</v>
      </c>
      <c r="E500" s="408" t="s">
        <v>2334</v>
      </c>
      <c r="F500" s="408" t="s">
        <v>2977</v>
      </c>
      <c r="G500" s="392" t="s">
        <v>1715</v>
      </c>
      <c r="H500" s="397" t="s">
        <v>3179</v>
      </c>
      <c r="I500" s="87">
        <v>1</v>
      </c>
      <c r="J500" s="397">
        <v>0.5</v>
      </c>
    </row>
    <row r="501" spans="2:10" ht="25.5">
      <c r="B501" s="87">
        <v>486</v>
      </c>
      <c r="C501" s="397" t="s">
        <v>1735</v>
      </c>
      <c r="D501" s="397" t="s">
        <v>1789</v>
      </c>
      <c r="E501" s="408" t="s">
        <v>2335</v>
      </c>
      <c r="F501" s="408" t="s">
        <v>2978</v>
      </c>
      <c r="G501" s="392" t="s">
        <v>1715</v>
      </c>
      <c r="H501" s="397" t="s">
        <v>3162</v>
      </c>
      <c r="I501" s="87">
        <v>1</v>
      </c>
      <c r="J501" s="397">
        <v>15</v>
      </c>
    </row>
    <row r="502" spans="2:10" ht="25.5">
      <c r="B502" s="87">
        <v>487</v>
      </c>
      <c r="C502" s="397" t="s">
        <v>1735</v>
      </c>
      <c r="D502" s="397" t="s">
        <v>1789</v>
      </c>
      <c r="E502" s="408" t="s">
        <v>2336</v>
      </c>
      <c r="F502" s="408" t="s">
        <v>2979</v>
      </c>
      <c r="G502" s="392" t="s">
        <v>1715</v>
      </c>
      <c r="H502" s="397" t="s">
        <v>3162</v>
      </c>
      <c r="I502" s="87">
        <v>1</v>
      </c>
      <c r="J502" s="397">
        <v>15</v>
      </c>
    </row>
    <row r="503" spans="2:10" ht="25.5">
      <c r="B503" s="87">
        <v>488</v>
      </c>
      <c r="C503" s="397" t="s">
        <v>1735</v>
      </c>
      <c r="D503" s="397" t="s">
        <v>1789</v>
      </c>
      <c r="E503" s="408" t="s">
        <v>2337</v>
      </c>
      <c r="F503" s="408" t="s">
        <v>2980</v>
      </c>
      <c r="G503" s="392" t="s">
        <v>1715</v>
      </c>
      <c r="H503" s="397" t="s">
        <v>3162</v>
      </c>
      <c r="I503" s="87">
        <v>1</v>
      </c>
      <c r="J503" s="397">
        <v>15</v>
      </c>
    </row>
    <row r="504" spans="2:10" ht="25.5">
      <c r="B504" s="87">
        <v>489</v>
      </c>
      <c r="C504" s="397" t="s">
        <v>1735</v>
      </c>
      <c r="D504" s="397" t="s">
        <v>1789</v>
      </c>
      <c r="E504" s="408" t="s">
        <v>2338</v>
      </c>
      <c r="F504" s="408" t="s">
        <v>2981</v>
      </c>
      <c r="G504" s="392" t="s">
        <v>1715</v>
      </c>
      <c r="H504" s="397" t="s">
        <v>3162</v>
      </c>
      <c r="I504" s="87">
        <v>1</v>
      </c>
      <c r="J504" s="397">
        <v>15</v>
      </c>
    </row>
    <row r="505" spans="2:10" ht="25.5">
      <c r="B505" s="87">
        <v>490</v>
      </c>
      <c r="C505" s="397" t="s">
        <v>1735</v>
      </c>
      <c r="D505" s="397" t="s">
        <v>1789</v>
      </c>
      <c r="E505" s="408" t="s">
        <v>2339</v>
      </c>
      <c r="F505" s="408" t="s">
        <v>2982</v>
      </c>
      <c r="G505" s="392" t="s">
        <v>1715</v>
      </c>
      <c r="H505" s="397" t="s">
        <v>3162</v>
      </c>
      <c r="I505" s="87">
        <v>1</v>
      </c>
      <c r="J505" s="397">
        <v>15</v>
      </c>
    </row>
    <row r="506" spans="2:10" ht="25.5">
      <c r="B506" s="87">
        <v>491</v>
      </c>
      <c r="C506" s="397" t="s">
        <v>1735</v>
      </c>
      <c r="D506" s="397" t="s">
        <v>1727</v>
      </c>
      <c r="E506" s="408" t="s">
        <v>2340</v>
      </c>
      <c r="F506" s="408" t="s">
        <v>2983</v>
      </c>
      <c r="G506" s="392" t="s">
        <v>3153</v>
      </c>
      <c r="H506" s="397" t="s">
        <v>3157</v>
      </c>
      <c r="I506" s="87">
        <v>1</v>
      </c>
      <c r="J506" s="397">
        <v>2</v>
      </c>
    </row>
    <row r="507" spans="2:10" ht="25.5">
      <c r="B507" s="87">
        <v>492</v>
      </c>
      <c r="C507" s="397" t="s">
        <v>1735</v>
      </c>
      <c r="D507" s="397" t="s">
        <v>1727</v>
      </c>
      <c r="E507" s="408" t="s">
        <v>2341</v>
      </c>
      <c r="F507" s="408" t="s">
        <v>2984</v>
      </c>
      <c r="G507" s="392" t="s">
        <v>3153</v>
      </c>
      <c r="H507" s="397" t="s">
        <v>3157</v>
      </c>
      <c r="I507" s="87">
        <v>1</v>
      </c>
      <c r="J507" s="397">
        <v>2</v>
      </c>
    </row>
    <row r="508" spans="2:10" ht="25.5">
      <c r="B508" s="87">
        <v>493</v>
      </c>
      <c r="C508" s="397" t="s">
        <v>1735</v>
      </c>
      <c r="D508" s="397" t="s">
        <v>1727</v>
      </c>
      <c r="E508" s="408" t="s">
        <v>2342</v>
      </c>
      <c r="F508" s="408" t="s">
        <v>2985</v>
      </c>
      <c r="G508" s="392" t="s">
        <v>3153</v>
      </c>
      <c r="H508" s="397" t="s">
        <v>3157</v>
      </c>
      <c r="I508" s="87">
        <v>1</v>
      </c>
      <c r="J508" s="397">
        <v>2</v>
      </c>
    </row>
    <row r="509" spans="2:10" ht="25.5">
      <c r="B509" s="87">
        <v>494</v>
      </c>
      <c r="C509" s="397" t="s">
        <v>1735</v>
      </c>
      <c r="D509" s="397" t="s">
        <v>1727</v>
      </c>
      <c r="E509" s="408" t="s">
        <v>2343</v>
      </c>
      <c r="F509" s="408" t="s">
        <v>2986</v>
      </c>
      <c r="G509" s="392" t="s">
        <v>3153</v>
      </c>
      <c r="H509" s="397" t="s">
        <v>3157</v>
      </c>
      <c r="I509" s="87">
        <v>1</v>
      </c>
      <c r="J509" s="397">
        <v>2</v>
      </c>
    </row>
    <row r="510" spans="2:10" ht="25.5">
      <c r="B510" s="87">
        <v>495</v>
      </c>
      <c r="C510" s="397" t="s">
        <v>1735</v>
      </c>
      <c r="D510" s="397" t="s">
        <v>1727</v>
      </c>
      <c r="E510" s="408" t="s">
        <v>2344</v>
      </c>
      <c r="F510" s="408" t="s">
        <v>2987</v>
      </c>
      <c r="G510" s="392" t="s">
        <v>3153</v>
      </c>
      <c r="H510" s="397" t="s">
        <v>3157</v>
      </c>
      <c r="I510" s="87">
        <v>1</v>
      </c>
      <c r="J510" s="397">
        <v>2</v>
      </c>
    </row>
    <row r="511" spans="2:10" ht="25.5">
      <c r="B511" s="87">
        <v>496</v>
      </c>
      <c r="C511" s="397" t="s">
        <v>1735</v>
      </c>
      <c r="D511" s="397" t="s">
        <v>1727</v>
      </c>
      <c r="E511" s="408" t="s">
        <v>2345</v>
      </c>
      <c r="F511" s="408" t="s">
        <v>2988</v>
      </c>
      <c r="G511" s="392" t="s">
        <v>3153</v>
      </c>
      <c r="H511" s="397" t="s">
        <v>3157</v>
      </c>
      <c r="I511" s="87">
        <v>1</v>
      </c>
      <c r="J511" s="397">
        <v>2</v>
      </c>
    </row>
    <row r="512" spans="2:10" ht="25.5">
      <c r="B512" s="87">
        <v>497</v>
      </c>
      <c r="C512" s="397" t="s">
        <v>1735</v>
      </c>
      <c r="D512" s="397" t="s">
        <v>1727</v>
      </c>
      <c r="E512" s="408" t="s">
        <v>2346</v>
      </c>
      <c r="F512" s="408" t="s">
        <v>2989</v>
      </c>
      <c r="G512" s="392" t="s">
        <v>3153</v>
      </c>
      <c r="H512" s="397" t="s">
        <v>3157</v>
      </c>
      <c r="I512" s="87">
        <v>1</v>
      </c>
      <c r="J512" s="397">
        <v>2</v>
      </c>
    </row>
    <row r="513" spans="2:10" ht="25.5">
      <c r="B513" s="87">
        <v>498</v>
      </c>
      <c r="C513" s="397" t="s">
        <v>1735</v>
      </c>
      <c r="D513" s="397" t="s">
        <v>1795</v>
      </c>
      <c r="E513" s="408" t="s">
        <v>2347</v>
      </c>
      <c r="F513" s="408" t="s">
        <v>2990</v>
      </c>
      <c r="G513" s="392" t="s">
        <v>1715</v>
      </c>
      <c r="H513" s="397" t="s">
        <v>3162</v>
      </c>
      <c r="I513" s="87">
        <v>1</v>
      </c>
      <c r="J513" s="397">
        <v>5</v>
      </c>
    </row>
    <row r="514" spans="2:10" ht="25.5">
      <c r="B514" s="87">
        <v>499</v>
      </c>
      <c r="C514" s="397" t="s">
        <v>1735</v>
      </c>
      <c r="D514" s="397" t="s">
        <v>1795</v>
      </c>
      <c r="E514" s="408" t="s">
        <v>2348</v>
      </c>
      <c r="F514" s="408" t="s">
        <v>2991</v>
      </c>
      <c r="G514" s="392" t="s">
        <v>1715</v>
      </c>
      <c r="H514" s="397" t="s">
        <v>3162</v>
      </c>
      <c r="I514" s="87">
        <v>1</v>
      </c>
      <c r="J514" s="397">
        <v>5</v>
      </c>
    </row>
    <row r="515" spans="2:10" ht="25.5">
      <c r="B515" s="87">
        <v>500</v>
      </c>
      <c r="C515" s="397" t="s">
        <v>1735</v>
      </c>
      <c r="D515" s="397" t="s">
        <v>1795</v>
      </c>
      <c r="E515" s="408" t="s">
        <v>2349</v>
      </c>
      <c r="F515" s="408" t="s">
        <v>2992</v>
      </c>
      <c r="G515" s="392" t="s">
        <v>1715</v>
      </c>
      <c r="H515" s="397" t="s">
        <v>3162</v>
      </c>
      <c r="I515" s="87">
        <v>1</v>
      </c>
      <c r="J515" s="397">
        <v>5</v>
      </c>
    </row>
    <row r="516" spans="2:10" ht="25.5">
      <c r="B516" s="87">
        <v>501</v>
      </c>
      <c r="C516" s="397" t="s">
        <v>1735</v>
      </c>
      <c r="D516" s="397" t="s">
        <v>1795</v>
      </c>
      <c r="E516" s="408" t="s">
        <v>2350</v>
      </c>
      <c r="F516" s="408" t="s">
        <v>2993</v>
      </c>
      <c r="G516" s="392" t="s">
        <v>1715</v>
      </c>
      <c r="H516" s="397" t="s">
        <v>3162</v>
      </c>
      <c r="I516" s="87">
        <v>1</v>
      </c>
      <c r="J516" s="397">
        <v>5</v>
      </c>
    </row>
    <row r="517" spans="2:10" ht="25.5">
      <c r="B517" s="87">
        <v>502</v>
      </c>
      <c r="C517" s="397" t="s">
        <v>1735</v>
      </c>
      <c r="D517" s="397" t="s">
        <v>1795</v>
      </c>
      <c r="E517" s="408" t="s">
        <v>2351</v>
      </c>
      <c r="F517" s="408" t="s">
        <v>2994</v>
      </c>
      <c r="G517" s="392" t="s">
        <v>1715</v>
      </c>
      <c r="H517" s="397" t="s">
        <v>3162</v>
      </c>
      <c r="I517" s="87">
        <v>1</v>
      </c>
      <c r="J517" s="397">
        <v>5</v>
      </c>
    </row>
    <row r="518" spans="2:10" ht="25.5">
      <c r="B518" s="87">
        <v>503</v>
      </c>
      <c r="C518" s="397" t="s">
        <v>1735</v>
      </c>
      <c r="D518" s="397" t="s">
        <v>1795</v>
      </c>
      <c r="E518" s="408" t="s">
        <v>2352</v>
      </c>
      <c r="F518" s="408" t="s">
        <v>2995</v>
      </c>
      <c r="G518" s="392" t="s">
        <v>1715</v>
      </c>
      <c r="H518" s="397" t="s">
        <v>3162</v>
      </c>
      <c r="I518" s="87">
        <v>1</v>
      </c>
      <c r="J518" s="397">
        <v>5</v>
      </c>
    </row>
    <row r="519" spans="2:10" ht="25.5">
      <c r="B519" s="87">
        <v>504</v>
      </c>
      <c r="C519" s="397" t="s">
        <v>1735</v>
      </c>
      <c r="D519" s="397" t="s">
        <v>1795</v>
      </c>
      <c r="E519" s="408" t="s">
        <v>2353</v>
      </c>
      <c r="F519" s="408" t="s">
        <v>2996</v>
      </c>
      <c r="G519" s="392" t="s">
        <v>1715</v>
      </c>
      <c r="H519" s="397" t="s">
        <v>3162</v>
      </c>
      <c r="I519" s="87">
        <v>1</v>
      </c>
      <c r="J519" s="397">
        <v>5</v>
      </c>
    </row>
    <row r="520" spans="2:10" ht="25.5">
      <c r="B520" s="87">
        <v>505</v>
      </c>
      <c r="C520" s="397" t="s">
        <v>1735</v>
      </c>
      <c r="D520" s="397" t="s">
        <v>1795</v>
      </c>
      <c r="E520" s="408" t="s">
        <v>2354</v>
      </c>
      <c r="F520" s="408" t="s">
        <v>2997</v>
      </c>
      <c r="G520" s="392" t="s">
        <v>1715</v>
      </c>
      <c r="H520" s="397" t="s">
        <v>3162</v>
      </c>
      <c r="I520" s="87">
        <v>1</v>
      </c>
      <c r="J520" s="397">
        <v>5</v>
      </c>
    </row>
    <row r="521" spans="2:10" ht="25.5">
      <c r="B521" s="87">
        <v>506</v>
      </c>
      <c r="C521" s="397" t="s">
        <v>1735</v>
      </c>
      <c r="D521" s="397" t="s">
        <v>1795</v>
      </c>
      <c r="E521" s="408" t="s">
        <v>2355</v>
      </c>
      <c r="F521" s="408" t="s">
        <v>2998</v>
      </c>
      <c r="G521" s="392" t="s">
        <v>1715</v>
      </c>
      <c r="H521" s="397" t="s">
        <v>3162</v>
      </c>
      <c r="I521" s="87">
        <v>1</v>
      </c>
      <c r="J521" s="397">
        <v>5</v>
      </c>
    </row>
    <row r="522" spans="2:10" ht="25.5">
      <c r="B522" s="87">
        <v>507</v>
      </c>
      <c r="C522" s="397" t="s">
        <v>1735</v>
      </c>
      <c r="D522" s="397" t="s">
        <v>1795</v>
      </c>
      <c r="E522" s="408" t="s">
        <v>2356</v>
      </c>
      <c r="F522" s="408" t="s">
        <v>2999</v>
      </c>
      <c r="G522" s="392" t="s">
        <v>1715</v>
      </c>
      <c r="H522" s="397" t="s">
        <v>3162</v>
      </c>
      <c r="I522" s="87">
        <v>1</v>
      </c>
      <c r="J522" s="397">
        <v>5</v>
      </c>
    </row>
    <row r="523" spans="2:10" ht="25.5">
      <c r="B523" s="87">
        <v>508</v>
      </c>
      <c r="C523" s="397" t="s">
        <v>1735</v>
      </c>
      <c r="D523" s="397" t="s">
        <v>1795</v>
      </c>
      <c r="E523" s="408" t="s">
        <v>2357</v>
      </c>
      <c r="F523" s="408" t="s">
        <v>3000</v>
      </c>
      <c r="G523" s="392" t="s">
        <v>1715</v>
      </c>
      <c r="H523" s="397" t="s">
        <v>3162</v>
      </c>
      <c r="I523" s="87">
        <v>1</v>
      </c>
      <c r="J523" s="397">
        <v>5</v>
      </c>
    </row>
    <row r="524" spans="2:10" ht="25.5">
      <c r="B524" s="87">
        <v>509</v>
      </c>
      <c r="C524" s="397" t="s">
        <v>1735</v>
      </c>
      <c r="D524" s="397" t="s">
        <v>1798</v>
      </c>
      <c r="E524" s="408" t="s">
        <v>2358</v>
      </c>
      <c r="F524" s="408" t="s">
        <v>3001</v>
      </c>
      <c r="G524" s="392" t="s">
        <v>1715</v>
      </c>
      <c r="H524" s="397" t="s">
        <v>3157</v>
      </c>
      <c r="I524" s="87">
        <v>1</v>
      </c>
      <c r="J524" s="397">
        <v>4</v>
      </c>
    </row>
    <row r="525" spans="2:10" ht="25.5">
      <c r="B525" s="87">
        <v>510</v>
      </c>
      <c r="C525" s="397" t="s">
        <v>1735</v>
      </c>
      <c r="D525" s="397" t="s">
        <v>1798</v>
      </c>
      <c r="E525" s="408" t="s">
        <v>2359</v>
      </c>
      <c r="F525" s="408" t="s">
        <v>3002</v>
      </c>
      <c r="G525" s="392" t="s">
        <v>1715</v>
      </c>
      <c r="H525" s="397" t="s">
        <v>3157</v>
      </c>
      <c r="I525" s="87">
        <v>1</v>
      </c>
      <c r="J525" s="397">
        <v>4</v>
      </c>
    </row>
    <row r="526" spans="2:10" ht="25.5">
      <c r="B526" s="87">
        <v>511</v>
      </c>
      <c r="C526" s="397" t="s">
        <v>1735</v>
      </c>
      <c r="D526" s="397" t="s">
        <v>1798</v>
      </c>
      <c r="E526" s="408" t="s">
        <v>2360</v>
      </c>
      <c r="F526" s="408" t="s">
        <v>3003</v>
      </c>
      <c r="G526" s="392" t="s">
        <v>1715</v>
      </c>
      <c r="H526" s="397" t="s">
        <v>3157</v>
      </c>
      <c r="I526" s="87">
        <v>1</v>
      </c>
      <c r="J526" s="397">
        <v>4</v>
      </c>
    </row>
    <row r="527" spans="2:10" ht="25.5">
      <c r="B527" s="87">
        <v>512</v>
      </c>
      <c r="C527" s="397" t="s">
        <v>1735</v>
      </c>
      <c r="D527" s="397" t="s">
        <v>1798</v>
      </c>
      <c r="E527" s="408" t="s">
        <v>2361</v>
      </c>
      <c r="F527" s="408" t="s">
        <v>3004</v>
      </c>
      <c r="G527" s="392" t="s">
        <v>1715</v>
      </c>
      <c r="H527" s="397" t="s">
        <v>3157</v>
      </c>
      <c r="I527" s="87">
        <v>1</v>
      </c>
      <c r="J527" s="397">
        <v>4</v>
      </c>
    </row>
    <row r="528" spans="2:10" ht="25.5">
      <c r="B528" s="87">
        <v>513</v>
      </c>
      <c r="C528" s="397" t="s">
        <v>1735</v>
      </c>
      <c r="D528" s="397" t="s">
        <v>1798</v>
      </c>
      <c r="E528" s="408" t="s">
        <v>2362</v>
      </c>
      <c r="F528" s="408" t="s">
        <v>3005</v>
      </c>
      <c r="G528" s="392" t="s">
        <v>1715</v>
      </c>
      <c r="H528" s="397" t="s">
        <v>3157</v>
      </c>
      <c r="I528" s="87">
        <v>1</v>
      </c>
      <c r="J528" s="397">
        <v>4</v>
      </c>
    </row>
    <row r="529" spans="2:10" ht="25.5">
      <c r="B529" s="87">
        <v>514</v>
      </c>
      <c r="C529" s="397" t="s">
        <v>1735</v>
      </c>
      <c r="D529" s="397" t="s">
        <v>1798</v>
      </c>
      <c r="E529" s="408" t="s">
        <v>2363</v>
      </c>
      <c r="F529" s="408" t="s">
        <v>3006</v>
      </c>
      <c r="G529" s="392" t="s">
        <v>1715</v>
      </c>
      <c r="H529" s="397" t="s">
        <v>3157</v>
      </c>
      <c r="I529" s="87">
        <v>1</v>
      </c>
      <c r="J529" s="397">
        <v>4</v>
      </c>
    </row>
    <row r="530" spans="2:10" ht="25.5">
      <c r="B530" s="87">
        <v>515</v>
      </c>
      <c r="C530" s="397" t="s">
        <v>1735</v>
      </c>
      <c r="D530" s="397" t="s">
        <v>1709</v>
      </c>
      <c r="E530" s="408" t="s">
        <v>2364</v>
      </c>
      <c r="F530" s="408" t="s">
        <v>3007</v>
      </c>
      <c r="G530" s="392" t="s">
        <v>1715</v>
      </c>
      <c r="H530" s="397" t="s">
        <v>3162</v>
      </c>
      <c r="I530" s="87">
        <v>1</v>
      </c>
      <c r="J530" s="397">
        <v>8</v>
      </c>
    </row>
    <row r="531" spans="2:10" ht="25.5">
      <c r="B531" s="87">
        <v>516</v>
      </c>
      <c r="C531" s="397" t="s">
        <v>1735</v>
      </c>
      <c r="D531" s="397" t="s">
        <v>1803</v>
      </c>
      <c r="E531" s="408" t="s">
        <v>2365</v>
      </c>
      <c r="F531" s="408" t="s">
        <v>3008</v>
      </c>
      <c r="G531" s="392" t="s">
        <v>1715</v>
      </c>
      <c r="H531" s="397" t="s">
        <v>3157</v>
      </c>
      <c r="I531" s="87">
        <v>1</v>
      </c>
      <c r="J531" s="397">
        <v>4</v>
      </c>
    </row>
    <row r="532" spans="2:10" ht="25.5">
      <c r="B532" s="87">
        <v>517</v>
      </c>
      <c r="C532" s="397" t="s">
        <v>1735</v>
      </c>
      <c r="D532" s="397" t="s">
        <v>1803</v>
      </c>
      <c r="E532" s="408" t="s">
        <v>2366</v>
      </c>
      <c r="F532" s="408" t="s">
        <v>3009</v>
      </c>
      <c r="G532" s="392" t="s">
        <v>1715</v>
      </c>
      <c r="H532" s="397" t="s">
        <v>3157</v>
      </c>
      <c r="I532" s="87">
        <v>1</v>
      </c>
      <c r="J532" s="397">
        <v>4</v>
      </c>
    </row>
    <row r="533" spans="2:10" ht="25.5">
      <c r="B533" s="87">
        <v>518</v>
      </c>
      <c r="C533" s="397" t="s">
        <v>1735</v>
      </c>
      <c r="D533" s="397" t="s">
        <v>1803</v>
      </c>
      <c r="E533" s="408" t="s">
        <v>2367</v>
      </c>
      <c r="F533" s="408" t="s">
        <v>3010</v>
      </c>
      <c r="G533" s="392" t="s">
        <v>1715</v>
      </c>
      <c r="H533" s="397" t="s">
        <v>3157</v>
      </c>
      <c r="I533" s="87">
        <v>1</v>
      </c>
      <c r="J533" s="397">
        <v>4</v>
      </c>
    </row>
    <row r="534" spans="2:10" ht="25.5">
      <c r="B534" s="87">
        <v>519</v>
      </c>
      <c r="C534" s="397" t="s">
        <v>1735</v>
      </c>
      <c r="D534" s="397" t="s">
        <v>1803</v>
      </c>
      <c r="E534" s="408" t="s">
        <v>2368</v>
      </c>
      <c r="F534" s="408" t="s">
        <v>2882</v>
      </c>
      <c r="G534" s="392" t="s">
        <v>1715</v>
      </c>
      <c r="H534" s="397" t="s">
        <v>3157</v>
      </c>
      <c r="I534" s="87">
        <v>1</v>
      </c>
      <c r="J534" s="397">
        <v>4</v>
      </c>
    </row>
    <row r="535" spans="2:10" ht="25.5">
      <c r="B535" s="87">
        <v>520</v>
      </c>
      <c r="C535" s="397" t="s">
        <v>1735</v>
      </c>
      <c r="D535" s="397" t="s">
        <v>1803</v>
      </c>
      <c r="E535" s="408" t="s">
        <v>2369</v>
      </c>
      <c r="F535" s="408" t="s">
        <v>3011</v>
      </c>
      <c r="G535" s="392" t="s">
        <v>1715</v>
      </c>
      <c r="H535" s="397" t="s">
        <v>3157</v>
      </c>
      <c r="I535" s="87">
        <v>1</v>
      </c>
      <c r="J535" s="397">
        <v>4</v>
      </c>
    </row>
    <row r="536" spans="2:10" ht="25.5">
      <c r="B536" s="87">
        <v>521</v>
      </c>
      <c r="C536" s="397" t="s">
        <v>1735</v>
      </c>
      <c r="D536" s="397" t="s">
        <v>1803</v>
      </c>
      <c r="E536" s="408" t="s">
        <v>2370</v>
      </c>
      <c r="F536" s="408" t="s">
        <v>3012</v>
      </c>
      <c r="G536" s="392" t="s">
        <v>1715</v>
      </c>
      <c r="H536" s="397" t="s">
        <v>3157</v>
      </c>
      <c r="I536" s="87">
        <v>1</v>
      </c>
      <c r="J536" s="397">
        <v>4</v>
      </c>
    </row>
    <row r="537" spans="2:10" ht="25.5">
      <c r="B537" s="87">
        <v>522</v>
      </c>
      <c r="C537" s="397" t="s">
        <v>1735</v>
      </c>
      <c r="D537" s="397" t="s">
        <v>1803</v>
      </c>
      <c r="E537" s="408" t="s">
        <v>2371</v>
      </c>
      <c r="F537" s="408" t="s">
        <v>3013</v>
      </c>
      <c r="G537" s="392" t="s">
        <v>1715</v>
      </c>
      <c r="H537" s="397" t="s">
        <v>3157</v>
      </c>
      <c r="I537" s="87">
        <v>1</v>
      </c>
      <c r="J537" s="397">
        <v>4</v>
      </c>
    </row>
    <row r="538" spans="2:10" ht="25.5">
      <c r="B538" s="87">
        <v>523</v>
      </c>
      <c r="C538" s="397" t="s">
        <v>1735</v>
      </c>
      <c r="D538" s="397" t="s">
        <v>1803</v>
      </c>
      <c r="E538" s="408" t="s">
        <v>2372</v>
      </c>
      <c r="F538" s="408" t="s">
        <v>3014</v>
      </c>
      <c r="G538" s="392" t="s">
        <v>1715</v>
      </c>
      <c r="H538" s="397" t="s">
        <v>3157</v>
      </c>
      <c r="I538" s="87">
        <v>1</v>
      </c>
      <c r="J538" s="397">
        <v>4</v>
      </c>
    </row>
    <row r="539" spans="2:10" ht="25.5">
      <c r="B539" s="87">
        <v>524</v>
      </c>
      <c r="C539" s="397" t="s">
        <v>1735</v>
      </c>
      <c r="D539" s="397" t="s">
        <v>1803</v>
      </c>
      <c r="E539" s="408" t="s">
        <v>2373</v>
      </c>
      <c r="F539" s="408" t="s">
        <v>3015</v>
      </c>
      <c r="G539" s="392" t="s">
        <v>1715</v>
      </c>
      <c r="H539" s="397" t="s">
        <v>3157</v>
      </c>
      <c r="I539" s="87">
        <v>1</v>
      </c>
      <c r="J539" s="397">
        <v>4</v>
      </c>
    </row>
    <row r="540" spans="2:10" ht="25.5">
      <c r="B540" s="87">
        <v>525</v>
      </c>
      <c r="C540" s="397" t="s">
        <v>1735</v>
      </c>
      <c r="D540" s="397" t="s">
        <v>1712</v>
      </c>
      <c r="E540" s="408" t="s">
        <v>2374</v>
      </c>
      <c r="F540" s="408" t="s">
        <v>3016</v>
      </c>
      <c r="G540" s="392" t="s">
        <v>3151</v>
      </c>
      <c r="H540" s="397" t="s">
        <v>3163</v>
      </c>
      <c r="I540" s="87">
        <v>1</v>
      </c>
      <c r="J540" s="397">
        <v>12</v>
      </c>
    </row>
    <row r="541" spans="2:10" ht="25.5">
      <c r="B541" s="87">
        <v>526</v>
      </c>
      <c r="C541" s="397" t="s">
        <v>1735</v>
      </c>
      <c r="D541" s="397" t="s">
        <v>1712</v>
      </c>
      <c r="E541" s="408" t="s">
        <v>2375</v>
      </c>
      <c r="F541" s="408" t="s">
        <v>3017</v>
      </c>
      <c r="G541" s="392" t="s">
        <v>3151</v>
      </c>
      <c r="H541" s="397" t="s">
        <v>3163</v>
      </c>
      <c r="I541" s="87">
        <v>1</v>
      </c>
      <c r="J541" s="397">
        <v>12</v>
      </c>
    </row>
    <row r="542" spans="2:10" ht="25.5">
      <c r="B542" s="87">
        <v>527</v>
      </c>
      <c r="C542" s="397" t="s">
        <v>1735</v>
      </c>
      <c r="D542" s="397" t="s">
        <v>1712</v>
      </c>
      <c r="E542" s="408" t="s">
        <v>2376</v>
      </c>
      <c r="F542" s="408" t="s">
        <v>3018</v>
      </c>
      <c r="G542" s="392" t="s">
        <v>3151</v>
      </c>
      <c r="H542" s="397" t="s">
        <v>3163</v>
      </c>
      <c r="I542" s="87">
        <v>1</v>
      </c>
      <c r="J542" s="397">
        <v>12</v>
      </c>
    </row>
    <row r="543" spans="2:10" ht="25.5">
      <c r="B543" s="87">
        <v>528</v>
      </c>
      <c r="C543" s="397" t="s">
        <v>1735</v>
      </c>
      <c r="D543" s="397" t="s">
        <v>1712</v>
      </c>
      <c r="E543" s="408" t="s">
        <v>2377</v>
      </c>
      <c r="F543" s="408" t="s">
        <v>3019</v>
      </c>
      <c r="G543" s="392" t="s">
        <v>3151</v>
      </c>
      <c r="H543" s="397" t="s">
        <v>3163</v>
      </c>
      <c r="I543" s="87">
        <v>1</v>
      </c>
      <c r="J543" s="397">
        <v>12</v>
      </c>
    </row>
    <row r="544" spans="2:10" ht="25.5">
      <c r="B544" s="87">
        <v>529</v>
      </c>
      <c r="C544" s="397" t="s">
        <v>1735</v>
      </c>
      <c r="D544" s="397" t="s">
        <v>1713</v>
      </c>
      <c r="E544" s="408" t="s">
        <v>2378</v>
      </c>
      <c r="F544" s="408" t="s">
        <v>3020</v>
      </c>
      <c r="G544" s="392" t="s">
        <v>3151</v>
      </c>
      <c r="H544" s="397" t="s">
        <v>3157</v>
      </c>
      <c r="I544" s="87">
        <v>1</v>
      </c>
      <c r="J544" s="397">
        <v>1</v>
      </c>
    </row>
    <row r="545" spans="2:10" ht="25.5">
      <c r="B545" s="87">
        <v>530</v>
      </c>
      <c r="C545" s="397" t="s">
        <v>1735</v>
      </c>
      <c r="D545" s="397" t="s">
        <v>1831</v>
      </c>
      <c r="E545" s="408" t="s">
        <v>2379</v>
      </c>
      <c r="F545" s="408" t="s">
        <v>2897</v>
      </c>
      <c r="G545" s="392" t="s">
        <v>3151</v>
      </c>
      <c r="H545" s="397" t="s">
        <v>3183</v>
      </c>
      <c r="I545" s="87">
        <v>1</v>
      </c>
      <c r="J545" s="397">
        <v>1</v>
      </c>
    </row>
    <row r="546" spans="2:10" ht="25.5">
      <c r="B546" s="87">
        <v>531</v>
      </c>
      <c r="C546" s="397" t="s">
        <v>1736</v>
      </c>
      <c r="D546" s="397" t="s">
        <v>1719</v>
      </c>
      <c r="E546" s="408" t="s">
        <v>2380</v>
      </c>
      <c r="F546" s="408" t="s">
        <v>3021</v>
      </c>
      <c r="G546" s="392" t="s">
        <v>3151</v>
      </c>
      <c r="H546" s="397" t="s">
        <v>3158</v>
      </c>
      <c r="I546" s="87">
        <v>1</v>
      </c>
      <c r="J546" s="397">
        <v>8</v>
      </c>
    </row>
    <row r="547" spans="2:10" ht="25.5">
      <c r="B547" s="87">
        <v>532</v>
      </c>
      <c r="C547" s="397" t="s">
        <v>1736</v>
      </c>
      <c r="D547" s="397" t="s">
        <v>1719</v>
      </c>
      <c r="E547" s="408" t="s">
        <v>2381</v>
      </c>
      <c r="F547" s="408" t="s">
        <v>3022</v>
      </c>
      <c r="G547" s="392" t="s">
        <v>3151</v>
      </c>
      <c r="H547" s="397" t="s">
        <v>3184</v>
      </c>
      <c r="I547" s="87">
        <v>1</v>
      </c>
      <c r="J547" s="397">
        <v>8</v>
      </c>
    </row>
    <row r="548" spans="2:10" ht="25.5">
      <c r="B548" s="87">
        <v>533</v>
      </c>
      <c r="C548" s="397" t="s">
        <v>1736</v>
      </c>
      <c r="D548" s="397" t="s">
        <v>1719</v>
      </c>
      <c r="E548" s="408" t="s">
        <v>2382</v>
      </c>
      <c r="F548" s="408" t="s">
        <v>3023</v>
      </c>
      <c r="G548" s="392" t="s">
        <v>3151</v>
      </c>
      <c r="H548" s="397" t="s">
        <v>3158</v>
      </c>
      <c r="I548" s="87">
        <v>1</v>
      </c>
      <c r="J548" s="397">
        <v>8</v>
      </c>
    </row>
    <row r="549" spans="2:10" ht="25.5">
      <c r="B549" s="87">
        <v>534</v>
      </c>
      <c r="C549" s="397" t="s">
        <v>1736</v>
      </c>
      <c r="D549" s="397" t="s">
        <v>1719</v>
      </c>
      <c r="E549" s="408" t="s">
        <v>2383</v>
      </c>
      <c r="F549" s="408" t="s">
        <v>3024</v>
      </c>
      <c r="G549" s="392" t="s">
        <v>3151</v>
      </c>
      <c r="H549" s="397" t="s">
        <v>3158</v>
      </c>
      <c r="I549" s="87">
        <v>1</v>
      </c>
      <c r="J549" s="397">
        <v>8</v>
      </c>
    </row>
    <row r="550" spans="2:10" ht="25.5">
      <c r="B550" s="87">
        <v>535</v>
      </c>
      <c r="C550" s="397" t="s">
        <v>1736</v>
      </c>
      <c r="D550" s="397" t="s">
        <v>1719</v>
      </c>
      <c r="E550" s="408" t="s">
        <v>2384</v>
      </c>
      <c r="F550" s="408" t="s">
        <v>3025</v>
      </c>
      <c r="G550" s="392" t="s">
        <v>3151</v>
      </c>
      <c r="H550" s="397" t="s">
        <v>3185</v>
      </c>
      <c r="I550" s="87">
        <v>1</v>
      </c>
      <c r="J550" s="397">
        <v>8</v>
      </c>
    </row>
    <row r="551" spans="2:10" ht="25.5">
      <c r="B551" s="87">
        <v>536</v>
      </c>
      <c r="C551" s="397" t="s">
        <v>1736</v>
      </c>
      <c r="D551" s="397" t="s">
        <v>1744</v>
      </c>
      <c r="E551" s="408" t="s">
        <v>2385</v>
      </c>
      <c r="F551" s="408" t="s">
        <v>3026</v>
      </c>
      <c r="G551" s="392" t="s">
        <v>3151</v>
      </c>
      <c r="H551" s="397" t="s">
        <v>3163</v>
      </c>
      <c r="I551" s="87">
        <v>1</v>
      </c>
      <c r="J551" s="397">
        <v>10</v>
      </c>
    </row>
    <row r="552" spans="2:10" ht="25.5">
      <c r="B552" s="87">
        <v>537</v>
      </c>
      <c r="C552" s="397" t="s">
        <v>1736</v>
      </c>
      <c r="D552" s="397" t="s">
        <v>1744</v>
      </c>
      <c r="E552" s="408" t="s">
        <v>2386</v>
      </c>
      <c r="F552" s="408" t="s">
        <v>3027</v>
      </c>
      <c r="G552" s="392" t="s">
        <v>3151</v>
      </c>
      <c r="H552" s="397" t="s">
        <v>3163</v>
      </c>
      <c r="I552" s="87">
        <v>1</v>
      </c>
      <c r="J552" s="397">
        <v>10</v>
      </c>
    </row>
    <row r="553" spans="2:10" ht="25.5">
      <c r="B553" s="87">
        <v>538</v>
      </c>
      <c r="C553" s="397" t="s">
        <v>1736</v>
      </c>
      <c r="D553" s="397" t="s">
        <v>1744</v>
      </c>
      <c r="E553" s="408" t="s">
        <v>2387</v>
      </c>
      <c r="F553" s="408" t="s">
        <v>3028</v>
      </c>
      <c r="G553" s="392" t="s">
        <v>3151</v>
      </c>
      <c r="H553" s="397" t="s">
        <v>3163</v>
      </c>
      <c r="I553" s="87">
        <v>1</v>
      </c>
      <c r="J553" s="397">
        <v>10</v>
      </c>
    </row>
    <row r="554" spans="2:10" ht="25.5">
      <c r="B554" s="87">
        <v>539</v>
      </c>
      <c r="C554" s="397" t="s">
        <v>1736</v>
      </c>
      <c r="D554" s="397" t="s">
        <v>1744</v>
      </c>
      <c r="E554" s="408" t="s">
        <v>2388</v>
      </c>
      <c r="F554" s="408" t="s">
        <v>3029</v>
      </c>
      <c r="G554" s="392" t="s">
        <v>3151</v>
      </c>
      <c r="H554" s="397" t="s">
        <v>3163</v>
      </c>
      <c r="I554" s="87">
        <v>1</v>
      </c>
      <c r="J554" s="397">
        <v>10</v>
      </c>
    </row>
    <row r="555" spans="2:10" ht="25.5">
      <c r="B555" s="87">
        <v>540</v>
      </c>
      <c r="C555" s="397" t="s">
        <v>1736</v>
      </c>
      <c r="D555" s="397" t="s">
        <v>1747</v>
      </c>
      <c r="E555" s="408" t="s">
        <v>2389</v>
      </c>
      <c r="F555" s="408" t="s">
        <v>3030</v>
      </c>
      <c r="G555" s="392" t="s">
        <v>3153</v>
      </c>
      <c r="H555" s="397" t="s">
        <v>3157</v>
      </c>
      <c r="I555" s="87">
        <v>1</v>
      </c>
      <c r="J555" s="397">
        <v>8</v>
      </c>
    </row>
    <row r="556" spans="2:10" ht="25.5">
      <c r="B556" s="87">
        <v>541</v>
      </c>
      <c r="C556" s="397" t="s">
        <v>1736</v>
      </c>
      <c r="D556" s="397" t="s">
        <v>1832</v>
      </c>
      <c r="E556" s="408" t="s">
        <v>2390</v>
      </c>
      <c r="F556" s="408" t="s">
        <v>3031</v>
      </c>
      <c r="G556" s="392" t="s">
        <v>3151</v>
      </c>
      <c r="H556" s="397" t="s">
        <v>3157</v>
      </c>
      <c r="I556" s="87">
        <v>1</v>
      </c>
      <c r="J556" s="397">
        <v>5</v>
      </c>
    </row>
    <row r="557" spans="2:10" ht="25.5">
      <c r="B557" s="87">
        <v>542</v>
      </c>
      <c r="C557" s="397" t="s">
        <v>1736</v>
      </c>
      <c r="D557" s="397" t="s">
        <v>1751</v>
      </c>
      <c r="E557" s="408" t="s">
        <v>2391</v>
      </c>
      <c r="F557" s="408" t="s">
        <v>2514</v>
      </c>
      <c r="G557" s="392" t="s">
        <v>3153</v>
      </c>
      <c r="H557" s="397" t="s">
        <v>3160</v>
      </c>
      <c r="I557" s="87">
        <v>1</v>
      </c>
      <c r="J557" s="397">
        <v>4</v>
      </c>
    </row>
    <row r="558" spans="2:10" ht="25.5">
      <c r="B558" s="87">
        <v>543</v>
      </c>
      <c r="C558" s="397" t="s">
        <v>1736</v>
      </c>
      <c r="D558" s="397" t="s">
        <v>1711</v>
      </c>
      <c r="E558" s="408" t="s">
        <v>2392</v>
      </c>
      <c r="F558" s="408" t="s">
        <v>3032</v>
      </c>
      <c r="G558" s="392" t="s">
        <v>3152</v>
      </c>
      <c r="H558" s="397" t="s">
        <v>3157</v>
      </c>
      <c r="I558" s="87">
        <v>1</v>
      </c>
      <c r="J558" s="397">
        <v>50</v>
      </c>
    </row>
    <row r="559" spans="2:10" ht="25.5">
      <c r="B559" s="87">
        <v>544</v>
      </c>
      <c r="C559" s="397" t="s">
        <v>1736</v>
      </c>
      <c r="D559" s="397" t="s">
        <v>1819</v>
      </c>
      <c r="E559" s="408" t="s">
        <v>2393</v>
      </c>
      <c r="F559" s="408" t="s">
        <v>3033</v>
      </c>
      <c r="G559" s="392" t="s">
        <v>3151</v>
      </c>
      <c r="H559" s="397" t="s">
        <v>3156</v>
      </c>
      <c r="I559" s="87">
        <v>1</v>
      </c>
      <c r="J559" s="397">
        <v>0.5</v>
      </c>
    </row>
    <row r="560" spans="2:10" ht="25.5">
      <c r="B560" s="87">
        <v>545</v>
      </c>
      <c r="C560" s="397" t="s">
        <v>1736</v>
      </c>
      <c r="D560" s="397" t="s">
        <v>1833</v>
      </c>
      <c r="E560" s="408" t="s">
        <v>2394</v>
      </c>
      <c r="F560" s="408" t="s">
        <v>3034</v>
      </c>
      <c r="G560" s="392" t="s">
        <v>3151</v>
      </c>
      <c r="H560" s="397" t="s">
        <v>3156</v>
      </c>
      <c r="I560" s="87">
        <v>1</v>
      </c>
      <c r="J560" s="397">
        <v>0.5</v>
      </c>
    </row>
    <row r="561" spans="2:10" ht="25.5">
      <c r="B561" s="87">
        <v>546</v>
      </c>
      <c r="C561" s="397" t="s">
        <v>1736</v>
      </c>
      <c r="D561" s="397" t="s">
        <v>1813</v>
      </c>
      <c r="E561" s="408" t="s">
        <v>2395</v>
      </c>
      <c r="F561" s="408" t="s">
        <v>3035</v>
      </c>
      <c r="G561" s="392" t="s">
        <v>3154</v>
      </c>
      <c r="H561" s="397" t="s">
        <v>3186</v>
      </c>
      <c r="I561" s="87">
        <v>1</v>
      </c>
      <c r="J561" s="397">
        <v>25</v>
      </c>
    </row>
    <row r="562" spans="2:10" ht="25.5">
      <c r="B562" s="87">
        <v>547</v>
      </c>
      <c r="C562" s="397" t="s">
        <v>1736</v>
      </c>
      <c r="D562" s="397" t="s">
        <v>1813</v>
      </c>
      <c r="E562" s="408" t="s">
        <v>2396</v>
      </c>
      <c r="F562" s="408" t="s">
        <v>3036</v>
      </c>
      <c r="G562" s="392" t="s">
        <v>3154</v>
      </c>
      <c r="H562" s="397" t="s">
        <v>3186</v>
      </c>
      <c r="I562" s="87">
        <v>1</v>
      </c>
      <c r="J562" s="397">
        <v>25</v>
      </c>
    </row>
    <row r="563" spans="2:10" ht="25.5">
      <c r="B563" s="87">
        <v>548</v>
      </c>
      <c r="C563" s="397" t="s">
        <v>1736</v>
      </c>
      <c r="D563" s="397" t="s">
        <v>1834</v>
      </c>
      <c r="E563" s="408" t="s">
        <v>2397</v>
      </c>
      <c r="F563" s="408" t="s">
        <v>3037</v>
      </c>
      <c r="G563" s="392" t="s">
        <v>3151</v>
      </c>
      <c r="H563" s="397" t="s">
        <v>3157</v>
      </c>
      <c r="I563" s="87">
        <v>1</v>
      </c>
      <c r="J563" s="397">
        <v>0.3</v>
      </c>
    </row>
    <row r="564" spans="2:10" ht="25.5">
      <c r="B564" s="87">
        <v>549</v>
      </c>
      <c r="C564" s="397" t="s">
        <v>1736</v>
      </c>
      <c r="D564" s="397" t="s">
        <v>1834</v>
      </c>
      <c r="E564" s="408" t="s">
        <v>2398</v>
      </c>
      <c r="F564" s="408" t="s">
        <v>3038</v>
      </c>
      <c r="G564" s="392" t="s">
        <v>3151</v>
      </c>
      <c r="H564" s="397" t="s">
        <v>3157</v>
      </c>
      <c r="I564" s="87">
        <v>1</v>
      </c>
      <c r="J564" s="397">
        <v>0.3</v>
      </c>
    </row>
    <row r="565" spans="2:10" ht="25.5">
      <c r="B565" s="87">
        <v>550</v>
      </c>
      <c r="C565" s="397" t="s">
        <v>1736</v>
      </c>
      <c r="D565" s="397" t="s">
        <v>1835</v>
      </c>
      <c r="E565" s="408" t="s">
        <v>2399</v>
      </c>
      <c r="F565" s="408" t="s">
        <v>3039</v>
      </c>
      <c r="G565" s="392" t="s">
        <v>3151</v>
      </c>
      <c r="H565" s="397" t="s">
        <v>3157</v>
      </c>
      <c r="I565" s="87">
        <v>1</v>
      </c>
      <c r="J565" s="397">
        <v>2</v>
      </c>
    </row>
    <row r="566" spans="2:10" ht="25.5">
      <c r="B566" s="87">
        <v>551</v>
      </c>
      <c r="C566" s="397" t="s">
        <v>1736</v>
      </c>
      <c r="D566" s="397" t="s">
        <v>1836</v>
      </c>
      <c r="E566" s="408" t="s">
        <v>2400</v>
      </c>
      <c r="F566" s="408" t="s">
        <v>3040</v>
      </c>
      <c r="G566" s="392" t="s">
        <v>3151</v>
      </c>
      <c r="H566" s="397" t="s">
        <v>3156</v>
      </c>
      <c r="I566" s="87">
        <v>1</v>
      </c>
      <c r="J566" s="397">
        <v>1</v>
      </c>
    </row>
    <row r="567" spans="2:10" ht="25.5">
      <c r="B567" s="87">
        <v>552</v>
      </c>
      <c r="C567" s="397" t="s">
        <v>1736</v>
      </c>
      <c r="D567" s="397" t="s">
        <v>1836</v>
      </c>
      <c r="E567" s="408" t="s">
        <v>2401</v>
      </c>
      <c r="F567" s="408" t="s">
        <v>3041</v>
      </c>
      <c r="G567" s="392" t="s">
        <v>3151</v>
      </c>
      <c r="H567" s="397" t="s">
        <v>3156</v>
      </c>
      <c r="I567" s="87">
        <v>1</v>
      </c>
      <c r="J567" s="397">
        <v>1</v>
      </c>
    </row>
    <row r="568" spans="2:10" ht="25.5">
      <c r="B568" s="87">
        <v>553</v>
      </c>
      <c r="C568" s="397" t="s">
        <v>1736</v>
      </c>
      <c r="D568" s="397" t="s">
        <v>1836</v>
      </c>
      <c r="E568" s="408" t="s">
        <v>2402</v>
      </c>
      <c r="F568" s="408" t="s">
        <v>3042</v>
      </c>
      <c r="G568" s="392" t="s">
        <v>3151</v>
      </c>
      <c r="H568" s="397" t="s">
        <v>3156</v>
      </c>
      <c r="I568" s="87">
        <v>1</v>
      </c>
      <c r="J568" s="397">
        <v>1</v>
      </c>
    </row>
    <row r="569" spans="2:10" ht="25.5">
      <c r="B569" s="87">
        <v>554</v>
      </c>
      <c r="C569" s="397" t="s">
        <v>1736</v>
      </c>
      <c r="D569" s="397" t="s">
        <v>1836</v>
      </c>
      <c r="E569" s="408" t="s">
        <v>2403</v>
      </c>
      <c r="F569" s="408" t="s">
        <v>3043</v>
      </c>
      <c r="G569" s="392" t="s">
        <v>3151</v>
      </c>
      <c r="H569" s="397" t="s">
        <v>3156</v>
      </c>
      <c r="I569" s="87">
        <v>1</v>
      </c>
      <c r="J569" s="397">
        <v>1</v>
      </c>
    </row>
    <row r="570" spans="2:10" ht="25.5">
      <c r="B570" s="87">
        <v>555</v>
      </c>
      <c r="C570" s="397" t="s">
        <v>1736</v>
      </c>
      <c r="D570" s="397" t="s">
        <v>1728</v>
      </c>
      <c r="E570" s="408" t="s">
        <v>2404</v>
      </c>
      <c r="F570" s="408" t="s">
        <v>3044</v>
      </c>
      <c r="G570" s="392" t="s">
        <v>1715</v>
      </c>
      <c r="H570" s="397" t="s">
        <v>3169</v>
      </c>
      <c r="I570" s="87">
        <v>1</v>
      </c>
      <c r="J570" s="397">
        <v>8</v>
      </c>
    </row>
    <row r="571" spans="2:10" ht="25.5">
      <c r="B571" s="87">
        <v>556</v>
      </c>
      <c r="C571" s="397" t="s">
        <v>1736</v>
      </c>
      <c r="D571" s="397" t="s">
        <v>1721</v>
      </c>
      <c r="E571" s="408" t="s">
        <v>2405</v>
      </c>
      <c r="F571" s="408" t="s">
        <v>3045</v>
      </c>
      <c r="G571" s="392" t="s">
        <v>1715</v>
      </c>
      <c r="H571" s="397" t="s">
        <v>3156</v>
      </c>
      <c r="I571" s="87">
        <v>1</v>
      </c>
      <c r="J571" s="397">
        <v>5</v>
      </c>
    </row>
    <row r="572" spans="2:10" ht="25.5">
      <c r="B572" s="87">
        <v>557</v>
      </c>
      <c r="C572" s="397" t="s">
        <v>1736</v>
      </c>
      <c r="D572" s="397" t="s">
        <v>1803</v>
      </c>
      <c r="E572" s="408" t="s">
        <v>2406</v>
      </c>
      <c r="F572" s="408" t="s">
        <v>3046</v>
      </c>
      <c r="G572" s="392" t="s">
        <v>1715</v>
      </c>
      <c r="H572" s="397" t="s">
        <v>3157</v>
      </c>
      <c r="I572" s="87">
        <v>1</v>
      </c>
      <c r="J572" s="397">
        <v>4</v>
      </c>
    </row>
    <row r="573" spans="2:10" ht="25.5">
      <c r="B573" s="87">
        <v>558</v>
      </c>
      <c r="C573" s="397" t="s">
        <v>1736</v>
      </c>
      <c r="D573" s="397" t="s">
        <v>1837</v>
      </c>
      <c r="E573" s="408" t="s">
        <v>2407</v>
      </c>
      <c r="F573" s="408" t="s">
        <v>3047</v>
      </c>
      <c r="G573" s="392" t="s">
        <v>1715</v>
      </c>
      <c r="H573" s="397" t="s">
        <v>3156</v>
      </c>
      <c r="I573" s="87">
        <v>1</v>
      </c>
      <c r="J573" s="397">
        <v>2</v>
      </c>
    </row>
    <row r="574" spans="2:10" ht="25.5">
      <c r="B574" s="87">
        <v>559</v>
      </c>
      <c r="C574" s="397" t="s">
        <v>1736</v>
      </c>
      <c r="D574" s="397" t="s">
        <v>1838</v>
      </c>
      <c r="E574" s="408" t="s">
        <v>2408</v>
      </c>
      <c r="F574" s="408" t="s">
        <v>3048</v>
      </c>
      <c r="G574" s="392" t="s">
        <v>3151</v>
      </c>
      <c r="H574" s="397" t="s">
        <v>3187</v>
      </c>
      <c r="I574" s="87">
        <v>1</v>
      </c>
      <c r="J574" s="397">
        <v>0.3</v>
      </c>
    </row>
    <row r="575" spans="2:10" ht="25.5">
      <c r="B575" s="87">
        <v>560</v>
      </c>
      <c r="C575" s="397" t="s">
        <v>1736</v>
      </c>
      <c r="D575" s="397" t="s">
        <v>1838</v>
      </c>
      <c r="E575" s="408" t="s">
        <v>2409</v>
      </c>
      <c r="F575" s="408" t="s">
        <v>3049</v>
      </c>
      <c r="G575" s="392" t="s">
        <v>3151</v>
      </c>
      <c r="H575" s="397" t="s">
        <v>3187</v>
      </c>
      <c r="I575" s="87">
        <v>1</v>
      </c>
      <c r="J575" s="397">
        <v>0.3</v>
      </c>
    </row>
    <row r="576" spans="2:10" ht="25.5">
      <c r="B576" s="87">
        <v>561</v>
      </c>
      <c r="C576" s="397" t="s">
        <v>1736</v>
      </c>
      <c r="D576" s="397" t="s">
        <v>1838</v>
      </c>
      <c r="E576" s="408" t="s">
        <v>2410</v>
      </c>
      <c r="F576" s="408" t="s">
        <v>3050</v>
      </c>
      <c r="G576" s="392" t="s">
        <v>3151</v>
      </c>
      <c r="H576" s="397" t="s">
        <v>3187</v>
      </c>
      <c r="I576" s="87">
        <v>1</v>
      </c>
      <c r="J576" s="397">
        <v>0.3</v>
      </c>
    </row>
    <row r="577" spans="2:10" ht="25.5">
      <c r="B577" s="87">
        <v>562</v>
      </c>
      <c r="C577" s="397" t="s">
        <v>1736</v>
      </c>
      <c r="D577" s="397" t="s">
        <v>1838</v>
      </c>
      <c r="E577" s="408" t="s">
        <v>2411</v>
      </c>
      <c r="F577" s="408" t="s">
        <v>3051</v>
      </c>
      <c r="G577" s="392" t="s">
        <v>3151</v>
      </c>
      <c r="H577" s="397" t="s">
        <v>3187</v>
      </c>
      <c r="I577" s="87">
        <v>1</v>
      </c>
      <c r="J577" s="397">
        <v>0.3</v>
      </c>
    </row>
    <row r="578" spans="2:10" ht="25.5">
      <c r="B578" s="87">
        <v>563</v>
      </c>
      <c r="C578" s="397" t="s">
        <v>1736</v>
      </c>
      <c r="D578" s="397" t="s">
        <v>1838</v>
      </c>
      <c r="E578" s="408" t="s">
        <v>2412</v>
      </c>
      <c r="F578" s="408" t="s">
        <v>3052</v>
      </c>
      <c r="G578" s="392" t="s">
        <v>3151</v>
      </c>
      <c r="H578" s="397" t="s">
        <v>3187</v>
      </c>
      <c r="I578" s="87">
        <v>1</v>
      </c>
      <c r="J578" s="397">
        <v>0.3</v>
      </c>
    </row>
    <row r="579" spans="2:10" ht="25.5">
      <c r="B579" s="87">
        <v>564</v>
      </c>
      <c r="C579" s="397" t="s">
        <v>1736</v>
      </c>
      <c r="D579" s="397" t="s">
        <v>1838</v>
      </c>
      <c r="E579" s="408" t="s">
        <v>2413</v>
      </c>
      <c r="F579" s="408" t="s">
        <v>3053</v>
      </c>
      <c r="G579" s="392" t="s">
        <v>3151</v>
      </c>
      <c r="H579" s="397" t="s">
        <v>3187</v>
      </c>
      <c r="I579" s="87">
        <v>1</v>
      </c>
      <c r="J579" s="397">
        <v>0.3</v>
      </c>
    </row>
    <row r="580" spans="2:10" ht="25.5">
      <c r="B580" s="87">
        <v>565</v>
      </c>
      <c r="C580" s="397" t="s">
        <v>1736</v>
      </c>
      <c r="D580" s="397" t="s">
        <v>1838</v>
      </c>
      <c r="E580" s="408" t="s">
        <v>2414</v>
      </c>
      <c r="F580" s="408" t="s">
        <v>3054</v>
      </c>
      <c r="G580" s="392" t="s">
        <v>3151</v>
      </c>
      <c r="H580" s="397" t="s">
        <v>3187</v>
      </c>
      <c r="I580" s="87">
        <v>1</v>
      </c>
      <c r="J580" s="397">
        <v>0.3</v>
      </c>
    </row>
    <row r="581" spans="2:10" ht="25.5">
      <c r="B581" s="87">
        <v>566</v>
      </c>
      <c r="C581" s="397" t="s">
        <v>1736</v>
      </c>
      <c r="D581" s="397" t="s">
        <v>1838</v>
      </c>
      <c r="E581" s="408" t="s">
        <v>2415</v>
      </c>
      <c r="F581" s="408" t="s">
        <v>3055</v>
      </c>
      <c r="G581" s="392" t="s">
        <v>3151</v>
      </c>
      <c r="H581" s="397" t="s">
        <v>3187</v>
      </c>
      <c r="I581" s="87">
        <v>1</v>
      </c>
      <c r="J581" s="397">
        <v>0.3</v>
      </c>
    </row>
    <row r="582" spans="2:10" ht="25.5">
      <c r="B582" s="87">
        <v>567</v>
      </c>
      <c r="C582" s="397" t="s">
        <v>1736</v>
      </c>
      <c r="D582" s="397" t="s">
        <v>1838</v>
      </c>
      <c r="E582" s="408" t="s">
        <v>2416</v>
      </c>
      <c r="F582" s="408" t="s">
        <v>3056</v>
      </c>
      <c r="G582" s="392" t="s">
        <v>3151</v>
      </c>
      <c r="H582" s="397" t="s">
        <v>3187</v>
      </c>
      <c r="I582" s="87">
        <v>1</v>
      </c>
      <c r="J582" s="397">
        <v>0.3</v>
      </c>
    </row>
    <row r="583" spans="2:10" ht="25.5">
      <c r="B583" s="87">
        <v>568</v>
      </c>
      <c r="C583" s="397" t="s">
        <v>1736</v>
      </c>
      <c r="D583" s="397" t="s">
        <v>1838</v>
      </c>
      <c r="E583" s="408" t="s">
        <v>2417</v>
      </c>
      <c r="F583" s="408" t="s">
        <v>3057</v>
      </c>
      <c r="G583" s="392" t="s">
        <v>3151</v>
      </c>
      <c r="H583" s="397" t="s">
        <v>3187</v>
      </c>
      <c r="I583" s="87">
        <v>1</v>
      </c>
      <c r="J583" s="397">
        <v>0.3</v>
      </c>
    </row>
    <row r="584" spans="2:10" ht="25.5">
      <c r="B584" s="87">
        <v>569</v>
      </c>
      <c r="C584" s="397" t="s">
        <v>1736</v>
      </c>
      <c r="D584" s="397" t="s">
        <v>1838</v>
      </c>
      <c r="E584" s="408" t="s">
        <v>2418</v>
      </c>
      <c r="F584" s="408" t="s">
        <v>3058</v>
      </c>
      <c r="G584" s="392" t="s">
        <v>3151</v>
      </c>
      <c r="H584" s="397" t="s">
        <v>3187</v>
      </c>
      <c r="I584" s="87">
        <v>1</v>
      </c>
      <c r="J584" s="397">
        <v>0.3</v>
      </c>
    </row>
    <row r="585" spans="2:10" ht="25.5">
      <c r="B585" s="87">
        <v>570</v>
      </c>
      <c r="C585" s="397" t="s">
        <v>1736</v>
      </c>
      <c r="D585" s="397" t="s">
        <v>1838</v>
      </c>
      <c r="E585" s="408" t="s">
        <v>2419</v>
      </c>
      <c r="F585" s="408" t="s">
        <v>3059</v>
      </c>
      <c r="G585" s="392" t="s">
        <v>3151</v>
      </c>
      <c r="H585" s="397" t="s">
        <v>3187</v>
      </c>
      <c r="I585" s="87">
        <v>1</v>
      </c>
      <c r="J585" s="397">
        <v>0.3</v>
      </c>
    </row>
    <row r="586" spans="2:10" ht="25.5">
      <c r="B586" s="87">
        <v>571</v>
      </c>
      <c r="C586" s="397" t="s">
        <v>1736</v>
      </c>
      <c r="D586" s="397" t="s">
        <v>1838</v>
      </c>
      <c r="E586" s="408" t="s">
        <v>2420</v>
      </c>
      <c r="F586" s="408" t="s">
        <v>3060</v>
      </c>
      <c r="G586" s="392" t="s">
        <v>3151</v>
      </c>
      <c r="H586" s="397" t="s">
        <v>3187</v>
      </c>
      <c r="I586" s="87">
        <v>1</v>
      </c>
      <c r="J586" s="397">
        <v>0.3</v>
      </c>
    </row>
    <row r="587" spans="2:10" ht="25.5">
      <c r="B587" s="87">
        <v>572</v>
      </c>
      <c r="C587" s="397" t="s">
        <v>1736</v>
      </c>
      <c r="D587" s="397" t="s">
        <v>1838</v>
      </c>
      <c r="E587" s="408" t="s">
        <v>2421</v>
      </c>
      <c r="F587" s="408" t="s">
        <v>3061</v>
      </c>
      <c r="G587" s="392" t="s">
        <v>3151</v>
      </c>
      <c r="H587" s="397" t="s">
        <v>3187</v>
      </c>
      <c r="I587" s="87">
        <v>1</v>
      </c>
      <c r="J587" s="397">
        <v>0.3</v>
      </c>
    </row>
    <row r="588" spans="2:10" ht="25.5">
      <c r="B588" s="87">
        <v>573</v>
      </c>
      <c r="C588" s="397" t="s">
        <v>1736</v>
      </c>
      <c r="D588" s="397" t="s">
        <v>1838</v>
      </c>
      <c r="E588" s="408" t="s">
        <v>2422</v>
      </c>
      <c r="F588" s="408" t="s">
        <v>3062</v>
      </c>
      <c r="G588" s="392" t="s">
        <v>3151</v>
      </c>
      <c r="H588" s="397" t="s">
        <v>3187</v>
      </c>
      <c r="I588" s="87">
        <v>1</v>
      </c>
      <c r="J588" s="397">
        <v>0.3</v>
      </c>
    </row>
    <row r="589" spans="2:10" ht="25.5">
      <c r="B589" s="87">
        <v>574</v>
      </c>
      <c r="C589" s="397" t="s">
        <v>1736</v>
      </c>
      <c r="D589" s="397" t="s">
        <v>1838</v>
      </c>
      <c r="E589" s="408" t="s">
        <v>2423</v>
      </c>
      <c r="F589" s="408" t="s">
        <v>3063</v>
      </c>
      <c r="G589" s="392" t="s">
        <v>3151</v>
      </c>
      <c r="H589" s="397" t="s">
        <v>3187</v>
      </c>
      <c r="I589" s="87">
        <v>1</v>
      </c>
      <c r="J589" s="397">
        <v>0.3</v>
      </c>
    </row>
    <row r="590" spans="2:10" ht="25.5">
      <c r="B590" s="87">
        <v>575</v>
      </c>
      <c r="C590" s="397" t="s">
        <v>1736</v>
      </c>
      <c r="D590" s="397" t="s">
        <v>1839</v>
      </c>
      <c r="E590" s="408" t="s">
        <v>2424</v>
      </c>
      <c r="F590" s="408" t="s">
        <v>3064</v>
      </c>
      <c r="G590" s="392" t="s">
        <v>3151</v>
      </c>
      <c r="H590" s="397" t="s">
        <v>3187</v>
      </c>
      <c r="I590" s="87">
        <v>1</v>
      </c>
      <c r="J590" s="397">
        <v>0.3</v>
      </c>
    </row>
    <row r="591" spans="2:10" ht="25.5">
      <c r="B591" s="87">
        <v>576</v>
      </c>
      <c r="C591" s="397" t="s">
        <v>1736</v>
      </c>
      <c r="D591" s="397" t="s">
        <v>1839</v>
      </c>
      <c r="E591" s="408" t="s">
        <v>2425</v>
      </c>
      <c r="F591" s="408" t="s">
        <v>3065</v>
      </c>
      <c r="G591" s="392" t="s">
        <v>3151</v>
      </c>
      <c r="H591" s="397" t="s">
        <v>3187</v>
      </c>
      <c r="I591" s="87">
        <v>1</v>
      </c>
      <c r="J591" s="397">
        <v>0.3</v>
      </c>
    </row>
    <row r="592" spans="2:10" ht="25.5">
      <c r="B592" s="87">
        <v>577</v>
      </c>
      <c r="C592" s="397" t="s">
        <v>1736</v>
      </c>
      <c r="D592" s="397" t="s">
        <v>1839</v>
      </c>
      <c r="E592" s="408" t="s">
        <v>2426</v>
      </c>
      <c r="F592" s="408" t="s">
        <v>3066</v>
      </c>
      <c r="G592" s="392" t="s">
        <v>3151</v>
      </c>
      <c r="H592" s="397" t="s">
        <v>3187</v>
      </c>
      <c r="I592" s="87">
        <v>1</v>
      </c>
      <c r="J592" s="397">
        <v>0.3</v>
      </c>
    </row>
    <row r="593" spans="2:10" ht="25.5">
      <c r="B593" s="87">
        <v>578</v>
      </c>
      <c r="C593" s="397" t="s">
        <v>1736</v>
      </c>
      <c r="D593" s="397" t="s">
        <v>1839</v>
      </c>
      <c r="E593" s="408" t="s">
        <v>2427</v>
      </c>
      <c r="F593" s="408" t="s">
        <v>3067</v>
      </c>
      <c r="G593" s="392" t="s">
        <v>3151</v>
      </c>
      <c r="H593" s="397" t="s">
        <v>3187</v>
      </c>
      <c r="I593" s="87">
        <v>1</v>
      </c>
      <c r="J593" s="397">
        <v>0.3</v>
      </c>
    </row>
    <row r="594" spans="2:10" ht="25.5">
      <c r="B594" s="87">
        <v>579</v>
      </c>
      <c r="C594" s="397" t="s">
        <v>1736</v>
      </c>
      <c r="D594" s="397" t="s">
        <v>1839</v>
      </c>
      <c r="E594" s="408" t="s">
        <v>2428</v>
      </c>
      <c r="F594" s="408" t="s">
        <v>3068</v>
      </c>
      <c r="G594" s="392" t="s">
        <v>3151</v>
      </c>
      <c r="H594" s="397" t="s">
        <v>3187</v>
      </c>
      <c r="I594" s="87">
        <v>1</v>
      </c>
      <c r="J594" s="397">
        <v>0.3</v>
      </c>
    </row>
    <row r="595" spans="2:10" ht="25.5">
      <c r="B595" s="87">
        <v>580</v>
      </c>
      <c r="C595" s="397" t="s">
        <v>1736</v>
      </c>
      <c r="D595" s="397" t="s">
        <v>1839</v>
      </c>
      <c r="E595" s="408" t="s">
        <v>2429</v>
      </c>
      <c r="F595" s="408" t="s">
        <v>3069</v>
      </c>
      <c r="G595" s="392" t="s">
        <v>3151</v>
      </c>
      <c r="H595" s="397" t="s">
        <v>3187</v>
      </c>
      <c r="I595" s="87">
        <v>1</v>
      </c>
      <c r="J595" s="397">
        <v>0.3</v>
      </c>
    </row>
    <row r="596" spans="2:10" ht="25.5">
      <c r="B596" s="87">
        <v>581</v>
      </c>
      <c r="C596" s="397" t="s">
        <v>1736</v>
      </c>
      <c r="D596" s="397" t="s">
        <v>1839</v>
      </c>
      <c r="E596" s="408" t="s">
        <v>2430</v>
      </c>
      <c r="F596" s="408" t="s">
        <v>3070</v>
      </c>
      <c r="G596" s="392" t="s">
        <v>3151</v>
      </c>
      <c r="H596" s="397" t="s">
        <v>3187</v>
      </c>
      <c r="I596" s="87">
        <v>1</v>
      </c>
      <c r="J596" s="397">
        <v>0.3</v>
      </c>
    </row>
    <row r="597" spans="2:10" ht="25.5">
      <c r="B597" s="87">
        <v>582</v>
      </c>
      <c r="C597" s="397" t="s">
        <v>1736</v>
      </c>
      <c r="D597" s="397" t="s">
        <v>1839</v>
      </c>
      <c r="E597" s="408" t="s">
        <v>2431</v>
      </c>
      <c r="F597" s="408" t="s">
        <v>3071</v>
      </c>
      <c r="G597" s="392" t="s">
        <v>3151</v>
      </c>
      <c r="H597" s="397" t="s">
        <v>3187</v>
      </c>
      <c r="I597" s="87">
        <v>1</v>
      </c>
      <c r="J597" s="397">
        <v>0.3</v>
      </c>
    </row>
    <row r="598" spans="2:10" ht="25.5">
      <c r="B598" s="87">
        <v>583</v>
      </c>
      <c r="C598" s="397" t="s">
        <v>1736</v>
      </c>
      <c r="D598" s="397" t="s">
        <v>1839</v>
      </c>
      <c r="E598" s="408" t="s">
        <v>2432</v>
      </c>
      <c r="F598" s="408" t="s">
        <v>3072</v>
      </c>
      <c r="G598" s="392" t="s">
        <v>3151</v>
      </c>
      <c r="H598" s="397" t="s">
        <v>3187</v>
      </c>
      <c r="I598" s="87">
        <v>1</v>
      </c>
      <c r="J598" s="397">
        <v>0.3</v>
      </c>
    </row>
    <row r="599" spans="2:10" ht="25.5">
      <c r="B599" s="87">
        <v>584</v>
      </c>
      <c r="C599" s="397" t="s">
        <v>1736</v>
      </c>
      <c r="D599" s="397" t="s">
        <v>1839</v>
      </c>
      <c r="E599" s="408" t="s">
        <v>2433</v>
      </c>
      <c r="F599" s="408" t="s">
        <v>3073</v>
      </c>
      <c r="G599" s="392" t="s">
        <v>3151</v>
      </c>
      <c r="H599" s="397" t="s">
        <v>3187</v>
      </c>
      <c r="I599" s="87">
        <v>1</v>
      </c>
      <c r="J599" s="397">
        <v>0.3</v>
      </c>
    </row>
    <row r="600" spans="2:10" ht="25.5">
      <c r="B600" s="87">
        <v>585</v>
      </c>
      <c r="C600" s="397" t="s">
        <v>1736</v>
      </c>
      <c r="D600" s="397" t="s">
        <v>1839</v>
      </c>
      <c r="E600" s="408" t="s">
        <v>2434</v>
      </c>
      <c r="F600" s="408" t="s">
        <v>3074</v>
      </c>
      <c r="G600" s="392" t="s">
        <v>3151</v>
      </c>
      <c r="H600" s="397" t="s">
        <v>3187</v>
      </c>
      <c r="I600" s="87">
        <v>1</v>
      </c>
      <c r="J600" s="397">
        <v>0.3</v>
      </c>
    </row>
    <row r="601" spans="2:10" ht="25.5">
      <c r="B601" s="87">
        <v>586</v>
      </c>
      <c r="C601" s="397" t="s">
        <v>1736</v>
      </c>
      <c r="D601" s="397" t="s">
        <v>1839</v>
      </c>
      <c r="E601" s="408" t="s">
        <v>2435</v>
      </c>
      <c r="F601" s="408" t="s">
        <v>3075</v>
      </c>
      <c r="G601" s="392" t="s">
        <v>3151</v>
      </c>
      <c r="H601" s="397" t="s">
        <v>3187</v>
      </c>
      <c r="I601" s="87">
        <v>1</v>
      </c>
      <c r="J601" s="397">
        <v>0.3</v>
      </c>
    </row>
    <row r="602" spans="2:10" ht="25.5">
      <c r="B602" s="87">
        <v>587</v>
      </c>
      <c r="C602" s="397" t="s">
        <v>1736</v>
      </c>
      <c r="D602" s="397" t="s">
        <v>1839</v>
      </c>
      <c r="E602" s="408" t="s">
        <v>2436</v>
      </c>
      <c r="F602" s="408" t="s">
        <v>3076</v>
      </c>
      <c r="G602" s="392" t="s">
        <v>3151</v>
      </c>
      <c r="H602" s="397" t="s">
        <v>3187</v>
      </c>
      <c r="I602" s="87">
        <v>1</v>
      </c>
      <c r="J602" s="397">
        <v>0.3</v>
      </c>
    </row>
    <row r="603" spans="2:10" ht="25.5">
      <c r="B603" s="87">
        <v>588</v>
      </c>
      <c r="C603" s="397" t="s">
        <v>1736</v>
      </c>
      <c r="D603" s="397" t="s">
        <v>1839</v>
      </c>
      <c r="E603" s="408" t="s">
        <v>2437</v>
      </c>
      <c r="F603" s="408" t="s">
        <v>3077</v>
      </c>
      <c r="G603" s="392" t="s">
        <v>3151</v>
      </c>
      <c r="H603" s="397" t="s">
        <v>3187</v>
      </c>
      <c r="I603" s="87">
        <v>1</v>
      </c>
      <c r="J603" s="397">
        <v>0.3</v>
      </c>
    </row>
    <row r="604" spans="2:10" ht="25.5">
      <c r="B604" s="87">
        <v>589</v>
      </c>
      <c r="C604" s="397" t="s">
        <v>1736</v>
      </c>
      <c r="D604" s="397" t="s">
        <v>1839</v>
      </c>
      <c r="E604" s="408" t="s">
        <v>2438</v>
      </c>
      <c r="F604" s="408" t="s">
        <v>3078</v>
      </c>
      <c r="G604" s="392" t="s">
        <v>3151</v>
      </c>
      <c r="H604" s="397" t="s">
        <v>3187</v>
      </c>
      <c r="I604" s="87">
        <v>1</v>
      </c>
      <c r="J604" s="397">
        <v>0.3</v>
      </c>
    </row>
    <row r="605" spans="2:10" ht="25.5">
      <c r="B605" s="87">
        <v>590</v>
      </c>
      <c r="C605" s="397" t="s">
        <v>1736</v>
      </c>
      <c r="D605" s="397" t="s">
        <v>1839</v>
      </c>
      <c r="E605" s="408" t="s">
        <v>2439</v>
      </c>
      <c r="F605" s="408" t="s">
        <v>3079</v>
      </c>
      <c r="G605" s="392" t="s">
        <v>3151</v>
      </c>
      <c r="H605" s="397" t="s">
        <v>3187</v>
      </c>
      <c r="I605" s="87">
        <v>1</v>
      </c>
      <c r="J605" s="397">
        <v>0.3</v>
      </c>
    </row>
    <row r="606" spans="2:10" ht="25.5">
      <c r="B606" s="87">
        <v>591</v>
      </c>
      <c r="C606" s="397" t="s">
        <v>1736</v>
      </c>
      <c r="D606" s="397" t="s">
        <v>1839</v>
      </c>
      <c r="E606" s="408" t="s">
        <v>2440</v>
      </c>
      <c r="F606" s="408" t="s">
        <v>3080</v>
      </c>
      <c r="G606" s="392" t="s">
        <v>3151</v>
      </c>
      <c r="H606" s="397" t="s">
        <v>3187</v>
      </c>
      <c r="I606" s="87">
        <v>1</v>
      </c>
      <c r="J606" s="397">
        <v>0.3</v>
      </c>
    </row>
    <row r="607" spans="2:10" ht="25.5">
      <c r="B607" s="87">
        <v>592</v>
      </c>
      <c r="C607" s="397" t="s">
        <v>1736</v>
      </c>
      <c r="D607" s="397" t="s">
        <v>1839</v>
      </c>
      <c r="E607" s="408" t="s">
        <v>2441</v>
      </c>
      <c r="F607" s="408" t="s">
        <v>3081</v>
      </c>
      <c r="G607" s="392" t="s">
        <v>3151</v>
      </c>
      <c r="H607" s="397" t="s">
        <v>3187</v>
      </c>
      <c r="I607" s="87">
        <v>1</v>
      </c>
      <c r="J607" s="397">
        <v>0.3</v>
      </c>
    </row>
    <row r="608" spans="2:10" ht="25.5">
      <c r="B608" s="87">
        <v>593</v>
      </c>
      <c r="C608" s="397" t="s">
        <v>1736</v>
      </c>
      <c r="D608" s="397" t="s">
        <v>1839</v>
      </c>
      <c r="E608" s="408" t="s">
        <v>2442</v>
      </c>
      <c r="F608" s="408" t="s">
        <v>3082</v>
      </c>
      <c r="G608" s="392" t="s">
        <v>3151</v>
      </c>
      <c r="H608" s="397" t="s">
        <v>3187</v>
      </c>
      <c r="I608" s="87">
        <v>1</v>
      </c>
      <c r="J608" s="397">
        <v>0.3</v>
      </c>
    </row>
    <row r="609" spans="2:10" ht="25.5">
      <c r="B609" s="87">
        <v>594</v>
      </c>
      <c r="C609" s="397" t="s">
        <v>1736</v>
      </c>
      <c r="D609" s="397" t="s">
        <v>1839</v>
      </c>
      <c r="E609" s="408" t="s">
        <v>2443</v>
      </c>
      <c r="F609" s="408" t="s">
        <v>3083</v>
      </c>
      <c r="G609" s="392" t="s">
        <v>3151</v>
      </c>
      <c r="H609" s="397" t="s">
        <v>3187</v>
      </c>
      <c r="I609" s="87">
        <v>1</v>
      </c>
      <c r="J609" s="397">
        <v>0.3</v>
      </c>
    </row>
    <row r="610" spans="2:10" ht="25.5">
      <c r="B610" s="87">
        <v>595</v>
      </c>
      <c r="C610" s="397" t="s">
        <v>1736</v>
      </c>
      <c r="D610" s="397" t="s">
        <v>1839</v>
      </c>
      <c r="E610" s="408" t="s">
        <v>2444</v>
      </c>
      <c r="F610" s="408" t="s">
        <v>3084</v>
      </c>
      <c r="G610" s="392" t="s">
        <v>3151</v>
      </c>
      <c r="H610" s="397" t="s">
        <v>3187</v>
      </c>
      <c r="I610" s="87">
        <v>1</v>
      </c>
      <c r="J610" s="397">
        <v>0.3</v>
      </c>
    </row>
    <row r="611" spans="2:10" ht="25.5">
      <c r="B611" s="87">
        <v>596</v>
      </c>
      <c r="C611" s="397" t="s">
        <v>1736</v>
      </c>
      <c r="D611" s="397" t="s">
        <v>1839</v>
      </c>
      <c r="E611" s="408" t="s">
        <v>2445</v>
      </c>
      <c r="F611" s="408" t="s">
        <v>3085</v>
      </c>
      <c r="G611" s="392" t="s">
        <v>3151</v>
      </c>
      <c r="H611" s="397" t="s">
        <v>3187</v>
      </c>
      <c r="I611" s="87">
        <v>1</v>
      </c>
      <c r="J611" s="397">
        <v>0.3</v>
      </c>
    </row>
    <row r="612" spans="2:10" ht="25.5">
      <c r="B612" s="87">
        <v>597</v>
      </c>
      <c r="C612" s="397" t="s">
        <v>1736</v>
      </c>
      <c r="D612" s="397" t="s">
        <v>1839</v>
      </c>
      <c r="E612" s="408" t="s">
        <v>2446</v>
      </c>
      <c r="F612" s="408" t="s">
        <v>3086</v>
      </c>
      <c r="G612" s="392" t="s">
        <v>3151</v>
      </c>
      <c r="H612" s="397" t="s">
        <v>3187</v>
      </c>
      <c r="I612" s="87">
        <v>1</v>
      </c>
      <c r="J612" s="397">
        <v>0.3</v>
      </c>
    </row>
    <row r="613" spans="2:10" ht="25.5">
      <c r="B613" s="87">
        <v>598</v>
      </c>
      <c r="C613" s="397" t="s">
        <v>1736</v>
      </c>
      <c r="D613" s="397" t="s">
        <v>1839</v>
      </c>
      <c r="E613" s="408" t="s">
        <v>2447</v>
      </c>
      <c r="F613" s="408" t="s">
        <v>3087</v>
      </c>
      <c r="G613" s="392" t="s">
        <v>3151</v>
      </c>
      <c r="H613" s="397" t="s">
        <v>3187</v>
      </c>
      <c r="I613" s="87">
        <v>1</v>
      </c>
      <c r="J613" s="397">
        <v>0.3</v>
      </c>
    </row>
    <row r="614" spans="2:10" ht="25.5">
      <c r="B614" s="87">
        <v>599</v>
      </c>
      <c r="C614" s="397" t="s">
        <v>1737</v>
      </c>
      <c r="D614" s="397" t="s">
        <v>1747</v>
      </c>
      <c r="E614" s="408" t="s">
        <v>2448</v>
      </c>
      <c r="F614" s="408" t="s">
        <v>3088</v>
      </c>
      <c r="G614" s="392" t="s">
        <v>3153</v>
      </c>
      <c r="H614" s="397" t="s">
        <v>3160</v>
      </c>
      <c r="I614" s="87">
        <v>1</v>
      </c>
      <c r="J614" s="397">
        <v>8</v>
      </c>
    </row>
    <row r="615" spans="2:10" ht="25.5">
      <c r="B615" s="87">
        <v>600</v>
      </c>
      <c r="C615" s="397" t="s">
        <v>1737</v>
      </c>
      <c r="D615" s="397" t="s">
        <v>1720</v>
      </c>
      <c r="E615" s="408" t="s">
        <v>2449</v>
      </c>
      <c r="F615" s="408" t="s">
        <v>3089</v>
      </c>
      <c r="G615" s="392" t="s">
        <v>3154</v>
      </c>
      <c r="H615" s="397" t="s">
        <v>3163</v>
      </c>
      <c r="I615" s="87">
        <v>1</v>
      </c>
      <c r="J615" s="397">
        <v>18</v>
      </c>
    </row>
    <row r="616" spans="2:10" ht="25.5">
      <c r="B616" s="87">
        <v>601</v>
      </c>
      <c r="C616" s="397" t="s">
        <v>1737</v>
      </c>
      <c r="D616" s="397" t="s">
        <v>1770</v>
      </c>
      <c r="E616" s="408" t="s">
        <v>2450</v>
      </c>
      <c r="F616" s="408" t="s">
        <v>3090</v>
      </c>
      <c r="G616" s="392" t="s">
        <v>1715</v>
      </c>
      <c r="H616" s="397" t="s">
        <v>3156</v>
      </c>
      <c r="I616" s="87">
        <v>1</v>
      </c>
      <c r="J616" s="397">
        <v>9</v>
      </c>
    </row>
    <row r="617" spans="2:10" ht="25.5">
      <c r="B617" s="87">
        <v>602</v>
      </c>
      <c r="C617" s="397" t="s">
        <v>1737</v>
      </c>
      <c r="D617" s="397" t="s">
        <v>1815</v>
      </c>
      <c r="E617" s="408" t="s">
        <v>2451</v>
      </c>
      <c r="F617" s="408" t="s">
        <v>3091</v>
      </c>
      <c r="G617" s="392" t="s">
        <v>1715</v>
      </c>
      <c r="H617" s="397" t="s">
        <v>3162</v>
      </c>
      <c r="I617" s="87">
        <v>1</v>
      </c>
      <c r="J617" s="397">
        <v>2</v>
      </c>
    </row>
    <row r="618" spans="2:10" ht="25.5">
      <c r="B618" s="87">
        <v>603</v>
      </c>
      <c r="C618" s="397" t="s">
        <v>1737</v>
      </c>
      <c r="D618" s="397" t="s">
        <v>1840</v>
      </c>
      <c r="E618" s="408" t="s">
        <v>2452</v>
      </c>
      <c r="F618" s="408" t="s">
        <v>3092</v>
      </c>
      <c r="G618" s="392" t="s">
        <v>3152</v>
      </c>
      <c r="H618" s="397" t="s">
        <v>3157</v>
      </c>
      <c r="I618" s="87">
        <v>1</v>
      </c>
      <c r="J618" s="397">
        <v>2</v>
      </c>
    </row>
    <row r="619" spans="2:10" ht="25.5">
      <c r="B619" s="87">
        <v>604</v>
      </c>
      <c r="C619" s="397" t="s">
        <v>1737</v>
      </c>
      <c r="D619" s="397" t="s">
        <v>1840</v>
      </c>
      <c r="E619" s="408" t="s">
        <v>2453</v>
      </c>
      <c r="F619" s="408" t="s">
        <v>3093</v>
      </c>
      <c r="G619" s="392" t="s">
        <v>3152</v>
      </c>
      <c r="H619" s="397" t="s">
        <v>3157</v>
      </c>
      <c r="I619" s="87">
        <v>1</v>
      </c>
      <c r="J619" s="397">
        <v>2</v>
      </c>
    </row>
    <row r="620" spans="2:10" ht="25.5">
      <c r="B620" s="87">
        <v>605</v>
      </c>
      <c r="C620" s="397" t="s">
        <v>1737</v>
      </c>
      <c r="D620" s="397" t="s">
        <v>1841</v>
      </c>
      <c r="E620" s="408" t="s">
        <v>2454</v>
      </c>
      <c r="F620" s="408" t="s">
        <v>3094</v>
      </c>
      <c r="G620" s="392" t="s">
        <v>1715</v>
      </c>
      <c r="H620" s="397" t="s">
        <v>3157</v>
      </c>
      <c r="I620" s="87">
        <v>1</v>
      </c>
      <c r="J620" s="397">
        <v>2</v>
      </c>
    </row>
    <row r="621" spans="2:10" ht="25.5">
      <c r="B621" s="87">
        <v>606</v>
      </c>
      <c r="C621" s="397" t="s">
        <v>1737</v>
      </c>
      <c r="D621" s="397" t="s">
        <v>1841</v>
      </c>
      <c r="E621" s="408" t="s">
        <v>2455</v>
      </c>
      <c r="F621" s="408" t="s">
        <v>3095</v>
      </c>
      <c r="G621" s="392" t="s">
        <v>1715</v>
      </c>
      <c r="H621" s="397" t="s">
        <v>3163</v>
      </c>
      <c r="I621" s="87">
        <v>1</v>
      </c>
      <c r="J621" s="397">
        <v>2</v>
      </c>
    </row>
    <row r="622" spans="2:10" ht="25.5">
      <c r="B622" s="87">
        <v>607</v>
      </c>
      <c r="C622" s="397" t="s">
        <v>1737</v>
      </c>
      <c r="D622" s="397" t="s">
        <v>1842</v>
      </c>
      <c r="E622" s="408" t="s">
        <v>2456</v>
      </c>
      <c r="F622" s="408" t="s">
        <v>3096</v>
      </c>
      <c r="G622" s="392" t="s">
        <v>3151</v>
      </c>
      <c r="H622" s="397" t="s">
        <v>3162</v>
      </c>
      <c r="I622" s="87">
        <v>1</v>
      </c>
      <c r="J622" s="397">
        <v>3</v>
      </c>
    </row>
    <row r="623" spans="2:10" ht="25.5">
      <c r="B623" s="87">
        <v>608</v>
      </c>
      <c r="C623" s="397" t="s">
        <v>1737</v>
      </c>
      <c r="D623" s="397" t="s">
        <v>1842</v>
      </c>
      <c r="E623" s="408" t="s">
        <v>2457</v>
      </c>
      <c r="F623" s="408" t="s">
        <v>3097</v>
      </c>
      <c r="G623" s="392" t="s">
        <v>3151</v>
      </c>
      <c r="H623" s="397" t="s">
        <v>3162</v>
      </c>
      <c r="I623" s="87">
        <v>1</v>
      </c>
      <c r="J623" s="397">
        <v>3</v>
      </c>
    </row>
    <row r="624" spans="2:10" ht="25.5">
      <c r="B624" s="87">
        <v>609</v>
      </c>
      <c r="C624" s="397" t="s">
        <v>1737</v>
      </c>
      <c r="D624" s="397" t="s">
        <v>1789</v>
      </c>
      <c r="E624" s="408" t="s">
        <v>2458</v>
      </c>
      <c r="F624" s="408" t="s">
        <v>3098</v>
      </c>
      <c r="G624" s="392" t="s">
        <v>1715</v>
      </c>
      <c r="H624" s="397" t="s">
        <v>3162</v>
      </c>
      <c r="I624" s="87">
        <v>1</v>
      </c>
      <c r="J624" s="397">
        <v>15</v>
      </c>
    </row>
    <row r="625" spans="2:10" ht="25.5">
      <c r="B625" s="87">
        <v>610</v>
      </c>
      <c r="C625" s="397" t="s">
        <v>1737</v>
      </c>
      <c r="D625" s="397" t="s">
        <v>1789</v>
      </c>
      <c r="E625" s="408" t="s">
        <v>2459</v>
      </c>
      <c r="F625" s="408" t="s">
        <v>3099</v>
      </c>
      <c r="G625" s="392" t="s">
        <v>1715</v>
      </c>
      <c r="H625" s="397" t="s">
        <v>3162</v>
      </c>
      <c r="I625" s="87">
        <v>1</v>
      </c>
      <c r="J625" s="397">
        <v>15</v>
      </c>
    </row>
    <row r="626" spans="2:10" ht="25.5">
      <c r="B626" s="87">
        <v>611</v>
      </c>
      <c r="C626" s="397" t="s">
        <v>1737</v>
      </c>
      <c r="D626" s="397" t="s">
        <v>1795</v>
      </c>
      <c r="E626" s="408" t="s">
        <v>2460</v>
      </c>
      <c r="F626" s="408" t="s">
        <v>3100</v>
      </c>
      <c r="G626" s="392" t="s">
        <v>1715</v>
      </c>
      <c r="H626" s="397" t="s">
        <v>3162</v>
      </c>
      <c r="I626" s="87">
        <v>1</v>
      </c>
      <c r="J626" s="397">
        <v>5</v>
      </c>
    </row>
    <row r="627" spans="2:10" ht="25.5">
      <c r="B627" s="87">
        <v>612</v>
      </c>
      <c r="C627" s="397" t="s">
        <v>1737</v>
      </c>
      <c r="D627" s="397" t="s">
        <v>1795</v>
      </c>
      <c r="E627" s="408" t="s">
        <v>2461</v>
      </c>
      <c r="F627" s="408" t="s">
        <v>3101</v>
      </c>
      <c r="G627" s="392" t="s">
        <v>1715</v>
      </c>
      <c r="H627" s="397" t="s">
        <v>3162</v>
      </c>
      <c r="I627" s="87">
        <v>1</v>
      </c>
      <c r="J627" s="397">
        <v>5</v>
      </c>
    </row>
    <row r="628" spans="2:10" ht="25.5">
      <c r="B628" s="87">
        <v>613</v>
      </c>
      <c r="C628" s="397" t="s">
        <v>1737</v>
      </c>
      <c r="D628" s="397" t="s">
        <v>1795</v>
      </c>
      <c r="E628" s="408" t="s">
        <v>2462</v>
      </c>
      <c r="F628" s="408" t="s">
        <v>3102</v>
      </c>
      <c r="G628" s="392" t="s">
        <v>1715</v>
      </c>
      <c r="H628" s="397" t="s">
        <v>3188</v>
      </c>
      <c r="I628" s="87">
        <v>1</v>
      </c>
      <c r="J628" s="397">
        <v>5</v>
      </c>
    </row>
    <row r="629" spans="2:10" ht="25.5">
      <c r="B629" s="87">
        <v>614</v>
      </c>
      <c r="C629" s="397" t="s">
        <v>1737</v>
      </c>
      <c r="D629" s="397" t="s">
        <v>1795</v>
      </c>
      <c r="E629" s="408" t="s">
        <v>2463</v>
      </c>
      <c r="F629" s="408" t="s">
        <v>3103</v>
      </c>
      <c r="G629" s="392" t="s">
        <v>1715</v>
      </c>
      <c r="H629" s="397" t="s">
        <v>3162</v>
      </c>
      <c r="I629" s="87">
        <v>1</v>
      </c>
      <c r="J629" s="397">
        <v>5</v>
      </c>
    </row>
    <row r="630" spans="2:10" ht="25.5">
      <c r="B630" s="87">
        <v>615</v>
      </c>
      <c r="C630" s="397" t="s">
        <v>1737</v>
      </c>
      <c r="D630" s="397" t="s">
        <v>1712</v>
      </c>
      <c r="E630" s="408" t="s">
        <v>2464</v>
      </c>
      <c r="F630" s="408" t="s">
        <v>3104</v>
      </c>
      <c r="G630" s="392" t="s">
        <v>3151</v>
      </c>
      <c r="H630" s="397" t="s">
        <v>3175</v>
      </c>
      <c r="I630" s="87">
        <v>1</v>
      </c>
      <c r="J630" s="397">
        <v>12</v>
      </c>
    </row>
    <row r="631" spans="2:10" ht="25.5">
      <c r="B631" s="87">
        <v>616</v>
      </c>
      <c r="C631" s="397" t="s">
        <v>1737</v>
      </c>
      <c r="D631" s="397" t="s">
        <v>1712</v>
      </c>
      <c r="E631" s="408" t="s">
        <v>2465</v>
      </c>
      <c r="F631" s="408" t="s">
        <v>3105</v>
      </c>
      <c r="G631" s="392" t="s">
        <v>3151</v>
      </c>
      <c r="H631" s="397" t="s">
        <v>3175</v>
      </c>
      <c r="I631" s="87">
        <v>1</v>
      </c>
      <c r="J631" s="397">
        <v>12</v>
      </c>
    </row>
    <row r="632" spans="2:10" ht="25.5">
      <c r="B632" s="87">
        <v>617</v>
      </c>
      <c r="C632" s="397" t="s">
        <v>1737</v>
      </c>
      <c r="D632" s="397" t="s">
        <v>1712</v>
      </c>
      <c r="E632" s="408" t="s">
        <v>2466</v>
      </c>
      <c r="F632" s="408" t="s">
        <v>3106</v>
      </c>
      <c r="G632" s="392" t="s">
        <v>3151</v>
      </c>
      <c r="H632" s="397" t="s">
        <v>3175</v>
      </c>
      <c r="I632" s="87">
        <v>1</v>
      </c>
      <c r="J632" s="397">
        <v>12</v>
      </c>
    </row>
    <row r="633" spans="2:10" ht="25.5">
      <c r="B633" s="87">
        <v>618</v>
      </c>
      <c r="C633" s="397" t="s">
        <v>1738</v>
      </c>
      <c r="D633" s="397" t="s">
        <v>1719</v>
      </c>
      <c r="E633" s="408" t="s">
        <v>2467</v>
      </c>
      <c r="F633" s="408" t="s">
        <v>3107</v>
      </c>
      <c r="G633" s="392" t="s">
        <v>3151</v>
      </c>
      <c r="H633" s="397" t="s">
        <v>3155</v>
      </c>
      <c r="I633" s="87">
        <v>1</v>
      </c>
      <c r="J633" s="397">
        <v>8</v>
      </c>
    </row>
    <row r="634" spans="2:10" ht="25.5">
      <c r="B634" s="87">
        <v>619</v>
      </c>
      <c r="C634" s="397" t="s">
        <v>1738</v>
      </c>
      <c r="D634" s="397" t="s">
        <v>1719</v>
      </c>
      <c r="E634" s="408" t="s">
        <v>2468</v>
      </c>
      <c r="F634" s="408" t="s">
        <v>3108</v>
      </c>
      <c r="G634" s="392" t="s">
        <v>3151</v>
      </c>
      <c r="H634" s="397" t="s">
        <v>3155</v>
      </c>
      <c r="I634" s="87">
        <v>1</v>
      </c>
      <c r="J634" s="397">
        <v>8</v>
      </c>
    </row>
    <row r="635" spans="2:10" ht="25.5">
      <c r="B635" s="87">
        <v>620</v>
      </c>
      <c r="C635" s="397" t="s">
        <v>1738</v>
      </c>
      <c r="D635" s="397" t="s">
        <v>1719</v>
      </c>
      <c r="E635" s="408" t="s">
        <v>2469</v>
      </c>
      <c r="F635" s="408" t="s">
        <v>2687</v>
      </c>
      <c r="G635" s="392" t="s">
        <v>3151</v>
      </c>
      <c r="H635" s="397" t="s">
        <v>3175</v>
      </c>
      <c r="I635" s="87">
        <v>1</v>
      </c>
      <c r="J635" s="397">
        <v>8</v>
      </c>
    </row>
    <row r="636" spans="2:10" ht="25.5">
      <c r="B636" s="87">
        <v>621</v>
      </c>
      <c r="C636" s="397" t="s">
        <v>1738</v>
      </c>
      <c r="D636" s="397" t="s">
        <v>1714</v>
      </c>
      <c r="E636" s="408" t="s">
        <v>2470</v>
      </c>
      <c r="F636" s="408" t="s">
        <v>3109</v>
      </c>
      <c r="G636" s="392" t="s">
        <v>3152</v>
      </c>
      <c r="H636" s="397" t="s">
        <v>3157</v>
      </c>
      <c r="I636" s="87">
        <v>1</v>
      </c>
      <c r="J636" s="397">
        <v>12</v>
      </c>
    </row>
    <row r="637" spans="2:10" ht="25.5">
      <c r="B637" s="87">
        <v>622</v>
      </c>
      <c r="C637" s="397" t="s">
        <v>1738</v>
      </c>
      <c r="D637" s="397" t="s">
        <v>1757</v>
      </c>
      <c r="E637" s="408" t="s">
        <v>2471</v>
      </c>
      <c r="F637" s="408" t="s">
        <v>3110</v>
      </c>
      <c r="G637" s="392" t="s">
        <v>3151</v>
      </c>
      <c r="H637" s="397" t="s">
        <v>3189</v>
      </c>
      <c r="I637" s="87">
        <v>1</v>
      </c>
      <c r="J637" s="397">
        <v>0.4</v>
      </c>
    </row>
    <row r="638" spans="2:10" ht="25.5">
      <c r="B638" s="87">
        <v>623</v>
      </c>
      <c r="C638" s="397" t="s">
        <v>1738</v>
      </c>
      <c r="D638" s="397" t="s">
        <v>1757</v>
      </c>
      <c r="E638" s="408" t="s">
        <v>2472</v>
      </c>
      <c r="F638" s="408" t="s">
        <v>3111</v>
      </c>
      <c r="G638" s="392" t="s">
        <v>3151</v>
      </c>
      <c r="H638" s="397" t="s">
        <v>3189</v>
      </c>
      <c r="I638" s="87">
        <v>1</v>
      </c>
      <c r="J638" s="397">
        <v>0.4</v>
      </c>
    </row>
    <row r="639" spans="2:10" ht="25.5">
      <c r="B639" s="87">
        <v>624</v>
      </c>
      <c r="C639" s="397" t="s">
        <v>1738</v>
      </c>
      <c r="D639" s="397" t="s">
        <v>1843</v>
      </c>
      <c r="E639" s="408" t="s">
        <v>2473</v>
      </c>
      <c r="F639" s="408" t="s">
        <v>3112</v>
      </c>
      <c r="G639" s="392" t="s">
        <v>3151</v>
      </c>
      <c r="H639" s="397" t="s">
        <v>3164</v>
      </c>
      <c r="I639" s="87">
        <v>1</v>
      </c>
      <c r="J639" s="397">
        <v>1</v>
      </c>
    </row>
    <row r="640" spans="2:10" ht="25.5">
      <c r="B640" s="87">
        <v>625</v>
      </c>
      <c r="C640" s="397" t="s">
        <v>1738</v>
      </c>
      <c r="D640" s="397" t="s">
        <v>1843</v>
      </c>
      <c r="E640" s="408" t="s">
        <v>2474</v>
      </c>
      <c r="F640" s="408" t="s">
        <v>3113</v>
      </c>
      <c r="G640" s="392" t="s">
        <v>3151</v>
      </c>
      <c r="H640" s="397" t="s">
        <v>3164</v>
      </c>
      <c r="I640" s="87">
        <v>1</v>
      </c>
      <c r="J640" s="397">
        <v>1</v>
      </c>
    </row>
    <row r="641" spans="2:10" ht="25.5">
      <c r="B641" s="87">
        <v>626</v>
      </c>
      <c r="C641" s="397" t="s">
        <v>1738</v>
      </c>
      <c r="D641" s="397" t="s">
        <v>1844</v>
      </c>
      <c r="E641" s="408" t="s">
        <v>2475</v>
      </c>
      <c r="F641" s="408" t="s">
        <v>3114</v>
      </c>
      <c r="G641" s="392" t="s">
        <v>3151</v>
      </c>
      <c r="H641" s="397" t="s">
        <v>3190</v>
      </c>
      <c r="I641" s="87">
        <v>1</v>
      </c>
      <c r="J641" s="397">
        <v>1</v>
      </c>
    </row>
    <row r="642" spans="2:10" ht="25.5">
      <c r="B642" s="87">
        <v>627</v>
      </c>
      <c r="C642" s="397" t="s">
        <v>1738</v>
      </c>
      <c r="D642" s="397" t="s">
        <v>1845</v>
      </c>
      <c r="E642" s="408" t="s">
        <v>2476</v>
      </c>
      <c r="F642" s="408" t="s">
        <v>3115</v>
      </c>
      <c r="G642" s="392" t="s">
        <v>1715</v>
      </c>
      <c r="H642" s="397" t="s">
        <v>3165</v>
      </c>
      <c r="I642" s="87">
        <v>1</v>
      </c>
      <c r="J642" s="397">
        <v>10</v>
      </c>
    </row>
    <row r="643" spans="2:10" ht="25.5">
      <c r="B643" s="87">
        <v>628</v>
      </c>
      <c r="C643" s="397" t="s">
        <v>1738</v>
      </c>
      <c r="D643" s="397" t="s">
        <v>1728</v>
      </c>
      <c r="E643" s="408" t="s">
        <v>2477</v>
      </c>
      <c r="F643" s="408" t="s">
        <v>3116</v>
      </c>
      <c r="G643" s="392" t="s">
        <v>1715</v>
      </c>
      <c r="H643" s="397" t="s">
        <v>3156</v>
      </c>
      <c r="I643" s="87">
        <v>1</v>
      </c>
      <c r="J643" s="397">
        <v>8</v>
      </c>
    </row>
    <row r="644" spans="2:10" ht="25.5">
      <c r="B644" s="87">
        <v>629</v>
      </c>
      <c r="C644" s="397" t="s">
        <v>1738</v>
      </c>
      <c r="D644" s="397" t="s">
        <v>1728</v>
      </c>
      <c r="E644" s="408" t="s">
        <v>2478</v>
      </c>
      <c r="F644" s="408" t="s">
        <v>3117</v>
      </c>
      <c r="G644" s="392" t="s">
        <v>1715</v>
      </c>
      <c r="H644" s="397" t="s">
        <v>3156</v>
      </c>
      <c r="I644" s="87">
        <v>1</v>
      </c>
      <c r="J644" s="397">
        <v>8</v>
      </c>
    </row>
    <row r="645" spans="2:10" ht="25.5">
      <c r="B645" s="87">
        <v>630</v>
      </c>
      <c r="C645" s="397" t="s">
        <v>1738</v>
      </c>
      <c r="D645" s="397" t="s">
        <v>1728</v>
      </c>
      <c r="E645" s="408" t="s">
        <v>2479</v>
      </c>
      <c r="F645" s="408" t="s">
        <v>3118</v>
      </c>
      <c r="G645" s="392" t="s">
        <v>1715</v>
      </c>
      <c r="H645" s="397" t="s">
        <v>3156</v>
      </c>
      <c r="I645" s="87">
        <v>1</v>
      </c>
      <c r="J645" s="397">
        <v>8</v>
      </c>
    </row>
    <row r="646" spans="2:10" ht="25.5">
      <c r="B646" s="87">
        <v>631</v>
      </c>
      <c r="C646" s="397" t="s">
        <v>1738</v>
      </c>
      <c r="D646" s="397" t="s">
        <v>1798</v>
      </c>
      <c r="E646" s="408" t="s">
        <v>2480</v>
      </c>
      <c r="F646" s="408" t="s">
        <v>3119</v>
      </c>
      <c r="G646" s="392" t="s">
        <v>1715</v>
      </c>
      <c r="H646" s="397" t="s">
        <v>3157</v>
      </c>
      <c r="I646" s="87">
        <v>1</v>
      </c>
      <c r="J646" s="397">
        <v>4</v>
      </c>
    </row>
    <row r="647" spans="2:10" ht="25.5">
      <c r="B647" s="87">
        <v>632</v>
      </c>
      <c r="C647" s="397" t="s">
        <v>1739</v>
      </c>
      <c r="D647" s="397" t="s">
        <v>1719</v>
      </c>
      <c r="E647" s="408" t="s">
        <v>2481</v>
      </c>
      <c r="F647" s="408" t="s">
        <v>3120</v>
      </c>
      <c r="G647" s="392" t="s">
        <v>3151</v>
      </c>
      <c r="H647" s="397" t="s">
        <v>3155</v>
      </c>
      <c r="I647" s="87">
        <v>1</v>
      </c>
      <c r="J647" s="397">
        <v>8</v>
      </c>
    </row>
    <row r="648" spans="2:10" ht="25.5">
      <c r="B648" s="87">
        <v>633</v>
      </c>
      <c r="C648" s="397" t="s">
        <v>1739</v>
      </c>
      <c r="D648" s="397" t="s">
        <v>1719</v>
      </c>
      <c r="E648" s="408" t="s">
        <v>2482</v>
      </c>
      <c r="F648" s="408" t="s">
        <v>3121</v>
      </c>
      <c r="G648" s="392" t="s">
        <v>3151</v>
      </c>
      <c r="H648" s="397" t="s">
        <v>3155</v>
      </c>
      <c r="I648" s="87">
        <v>1</v>
      </c>
      <c r="J648" s="397">
        <v>8</v>
      </c>
    </row>
    <row r="649" spans="2:10" ht="25.5">
      <c r="B649" s="87">
        <v>634</v>
      </c>
      <c r="C649" s="397" t="s">
        <v>1739</v>
      </c>
      <c r="D649" s="397" t="s">
        <v>1719</v>
      </c>
      <c r="E649" s="408" t="s">
        <v>2483</v>
      </c>
      <c r="F649" s="408" t="s">
        <v>3122</v>
      </c>
      <c r="G649" s="392" t="s">
        <v>3151</v>
      </c>
      <c r="H649" s="397" t="s">
        <v>3155</v>
      </c>
      <c r="I649" s="87">
        <v>1</v>
      </c>
      <c r="J649" s="397">
        <v>8</v>
      </c>
    </row>
    <row r="650" spans="2:10" ht="25.5">
      <c r="B650" s="87">
        <v>635</v>
      </c>
      <c r="C650" s="397" t="s">
        <v>1739</v>
      </c>
      <c r="D650" s="397" t="s">
        <v>1719</v>
      </c>
      <c r="E650" s="408" t="s">
        <v>2484</v>
      </c>
      <c r="F650" s="408" t="s">
        <v>3123</v>
      </c>
      <c r="G650" s="392" t="s">
        <v>3151</v>
      </c>
      <c r="H650" s="397" t="s">
        <v>3155</v>
      </c>
      <c r="I650" s="87">
        <v>1</v>
      </c>
      <c r="J650" s="397">
        <v>8</v>
      </c>
    </row>
    <row r="651" spans="2:10" ht="25.5">
      <c r="B651" s="87">
        <v>636</v>
      </c>
      <c r="C651" s="397" t="s">
        <v>1739</v>
      </c>
      <c r="D651" s="397" t="s">
        <v>1719</v>
      </c>
      <c r="E651" s="408" t="s">
        <v>2485</v>
      </c>
      <c r="F651" s="408" t="s">
        <v>3124</v>
      </c>
      <c r="G651" s="392" t="s">
        <v>3151</v>
      </c>
      <c r="H651" s="397" t="s">
        <v>3155</v>
      </c>
      <c r="I651" s="87">
        <v>1</v>
      </c>
      <c r="J651" s="397">
        <v>8</v>
      </c>
    </row>
    <row r="652" spans="2:10" ht="25.5">
      <c r="B652" s="87">
        <v>637</v>
      </c>
      <c r="C652" s="397" t="s">
        <v>1739</v>
      </c>
      <c r="D652" s="397" t="s">
        <v>1756</v>
      </c>
      <c r="E652" s="408" t="s">
        <v>2486</v>
      </c>
      <c r="F652" s="408" t="s">
        <v>3125</v>
      </c>
      <c r="G652" s="392" t="s">
        <v>3153</v>
      </c>
      <c r="H652" s="397" t="s">
        <v>3163</v>
      </c>
      <c r="I652" s="87">
        <v>1</v>
      </c>
      <c r="J652" s="397">
        <v>4</v>
      </c>
    </row>
    <row r="653" spans="2:10" ht="25.5">
      <c r="B653" s="87">
        <v>638</v>
      </c>
      <c r="C653" s="397" t="s">
        <v>1739</v>
      </c>
      <c r="D653" s="397" t="s">
        <v>1759</v>
      </c>
      <c r="E653" s="408" t="s">
        <v>2487</v>
      </c>
      <c r="F653" s="408" t="s">
        <v>3126</v>
      </c>
      <c r="G653" s="392" t="s">
        <v>3153</v>
      </c>
      <c r="H653" s="397" t="s">
        <v>3163</v>
      </c>
      <c r="I653" s="87">
        <v>1</v>
      </c>
      <c r="J653" s="397">
        <v>5</v>
      </c>
    </row>
    <row r="654" spans="2:10" ht="25.5">
      <c r="B654" s="87">
        <v>639</v>
      </c>
      <c r="C654" s="397" t="s">
        <v>1739</v>
      </c>
      <c r="D654" s="397" t="s">
        <v>1759</v>
      </c>
      <c r="E654" s="408" t="s">
        <v>2488</v>
      </c>
      <c r="F654" s="408" t="s">
        <v>3127</v>
      </c>
      <c r="G654" s="392" t="s">
        <v>3153</v>
      </c>
      <c r="H654" s="397" t="s">
        <v>3163</v>
      </c>
      <c r="I654" s="87">
        <v>1</v>
      </c>
      <c r="J654" s="397">
        <v>5</v>
      </c>
    </row>
    <row r="655" spans="2:10" ht="25.5">
      <c r="B655" s="87">
        <v>640</v>
      </c>
      <c r="C655" s="397" t="s">
        <v>1739</v>
      </c>
      <c r="D655" s="397" t="s">
        <v>1763</v>
      </c>
      <c r="E655" s="408" t="s">
        <v>2489</v>
      </c>
      <c r="F655" s="408" t="s">
        <v>3128</v>
      </c>
      <c r="G655" s="392" t="s">
        <v>3152</v>
      </c>
      <c r="H655" s="397" t="s">
        <v>3163</v>
      </c>
      <c r="I655" s="87">
        <v>1</v>
      </c>
      <c r="J655" s="397">
        <v>6</v>
      </c>
    </row>
    <row r="656" spans="2:10" ht="25.5">
      <c r="B656" s="87">
        <v>641</v>
      </c>
      <c r="C656" s="397" t="s">
        <v>1739</v>
      </c>
      <c r="D656" s="397" t="s">
        <v>1763</v>
      </c>
      <c r="E656" s="408" t="s">
        <v>2490</v>
      </c>
      <c r="F656" s="408" t="s">
        <v>3129</v>
      </c>
      <c r="G656" s="392" t="s">
        <v>3152</v>
      </c>
      <c r="H656" s="397" t="s">
        <v>3163</v>
      </c>
      <c r="I656" s="87">
        <v>1</v>
      </c>
      <c r="J656" s="397">
        <v>6</v>
      </c>
    </row>
    <row r="657" spans="2:10" ht="25.5">
      <c r="B657" s="87">
        <v>642</v>
      </c>
      <c r="C657" s="397" t="s">
        <v>1739</v>
      </c>
      <c r="D657" s="397" t="s">
        <v>1763</v>
      </c>
      <c r="E657" s="408" t="s">
        <v>2491</v>
      </c>
      <c r="F657" s="408" t="s">
        <v>3130</v>
      </c>
      <c r="G657" s="392" t="s">
        <v>3152</v>
      </c>
      <c r="H657" s="397" t="s">
        <v>3163</v>
      </c>
      <c r="I657" s="87">
        <v>1</v>
      </c>
      <c r="J657" s="397">
        <v>6</v>
      </c>
    </row>
    <row r="658" spans="2:10" ht="25.5">
      <c r="B658" s="87">
        <v>643</v>
      </c>
      <c r="C658" s="397" t="s">
        <v>1739</v>
      </c>
      <c r="D658" s="397" t="s">
        <v>1763</v>
      </c>
      <c r="E658" s="408" t="s">
        <v>2492</v>
      </c>
      <c r="F658" s="408" t="s">
        <v>3131</v>
      </c>
      <c r="G658" s="392" t="s">
        <v>3152</v>
      </c>
      <c r="H658" s="397" t="s">
        <v>3163</v>
      </c>
      <c r="I658" s="87">
        <v>1</v>
      </c>
      <c r="J658" s="397">
        <v>6</v>
      </c>
    </row>
    <row r="659" spans="2:10" ht="25.5">
      <c r="B659" s="87">
        <v>644</v>
      </c>
      <c r="C659" s="397" t="s">
        <v>1739</v>
      </c>
      <c r="D659" s="397" t="s">
        <v>1846</v>
      </c>
      <c r="E659" s="408" t="s">
        <v>2493</v>
      </c>
      <c r="F659" s="408" t="s">
        <v>3132</v>
      </c>
      <c r="G659" s="392" t="s">
        <v>3151</v>
      </c>
      <c r="H659" s="397" t="s">
        <v>3190</v>
      </c>
      <c r="I659" s="87">
        <v>1</v>
      </c>
      <c r="J659" s="397">
        <v>0.1</v>
      </c>
    </row>
    <row r="660" spans="2:10" ht="25.5">
      <c r="B660" s="87">
        <v>645</v>
      </c>
      <c r="C660" s="397" t="s">
        <v>1739</v>
      </c>
      <c r="D660" s="397" t="s">
        <v>1770</v>
      </c>
      <c r="E660" s="408" t="s">
        <v>2494</v>
      </c>
      <c r="F660" s="408" t="s">
        <v>3133</v>
      </c>
      <c r="G660" s="392" t="s">
        <v>1715</v>
      </c>
      <c r="H660" s="397" t="s">
        <v>3156</v>
      </c>
      <c r="I660" s="87">
        <v>1</v>
      </c>
      <c r="J660" s="397">
        <v>9</v>
      </c>
    </row>
    <row r="661" spans="2:10" ht="25.5">
      <c r="B661" s="87">
        <v>646</v>
      </c>
      <c r="C661" s="397" t="s">
        <v>1739</v>
      </c>
      <c r="D661" s="397" t="s">
        <v>1770</v>
      </c>
      <c r="E661" s="408" t="s">
        <v>2495</v>
      </c>
      <c r="F661" s="408" t="s">
        <v>3134</v>
      </c>
      <c r="G661" s="392" t="s">
        <v>1715</v>
      </c>
      <c r="H661" s="397" t="s">
        <v>3157</v>
      </c>
      <c r="I661" s="87">
        <v>1</v>
      </c>
      <c r="J661" s="397">
        <v>9</v>
      </c>
    </row>
    <row r="662" spans="2:10" ht="25.5">
      <c r="B662" s="87">
        <v>647</v>
      </c>
      <c r="C662" s="397" t="s">
        <v>1739</v>
      </c>
      <c r="D662" s="397" t="s">
        <v>1847</v>
      </c>
      <c r="E662" s="408" t="s">
        <v>2496</v>
      </c>
      <c r="F662" s="408" t="s">
        <v>3135</v>
      </c>
      <c r="G662" s="392" t="s">
        <v>1715</v>
      </c>
      <c r="H662" s="397" t="s">
        <v>3191</v>
      </c>
      <c r="I662" s="87">
        <v>1</v>
      </c>
      <c r="J662" s="397">
        <v>1</v>
      </c>
    </row>
    <row r="663" spans="2:10" ht="25.5">
      <c r="B663" s="87">
        <v>648</v>
      </c>
      <c r="C663" s="397" t="s">
        <v>1739</v>
      </c>
      <c r="D663" s="397" t="s">
        <v>1797</v>
      </c>
      <c r="E663" s="408" t="s">
        <v>2497</v>
      </c>
      <c r="F663" s="408" t="s">
        <v>3136</v>
      </c>
      <c r="G663" s="392" t="s">
        <v>1715</v>
      </c>
      <c r="H663" s="397" t="s">
        <v>3157</v>
      </c>
      <c r="I663" s="87">
        <v>1</v>
      </c>
      <c r="J663" s="397">
        <v>6</v>
      </c>
    </row>
    <row r="664" spans="2:10" ht="25.5">
      <c r="B664" s="87">
        <v>649</v>
      </c>
      <c r="C664" s="397" t="s">
        <v>1739</v>
      </c>
      <c r="D664" s="397" t="s">
        <v>1803</v>
      </c>
      <c r="E664" s="408" t="s">
        <v>2498</v>
      </c>
      <c r="F664" s="408" t="s">
        <v>3137</v>
      </c>
      <c r="G664" s="392" t="s">
        <v>1715</v>
      </c>
      <c r="H664" s="397" t="s">
        <v>3157</v>
      </c>
      <c r="I664" s="87">
        <v>1</v>
      </c>
      <c r="J664" s="397">
        <v>4</v>
      </c>
    </row>
    <row r="665" spans="2:10" ht="25.5">
      <c r="B665" s="87">
        <v>650</v>
      </c>
      <c r="C665" s="397" t="s">
        <v>1739</v>
      </c>
      <c r="D665" s="397" t="s">
        <v>1803</v>
      </c>
      <c r="E665" s="408" t="s">
        <v>2499</v>
      </c>
      <c r="F665" s="408" t="s">
        <v>3138</v>
      </c>
      <c r="G665" s="392" t="s">
        <v>1715</v>
      </c>
      <c r="H665" s="397" t="s">
        <v>3157</v>
      </c>
      <c r="I665" s="87">
        <v>1</v>
      </c>
      <c r="J665" s="397">
        <v>4</v>
      </c>
    </row>
    <row r="666" spans="2:10" ht="25.5">
      <c r="B666" s="87">
        <v>651</v>
      </c>
      <c r="C666" s="397" t="s">
        <v>1739</v>
      </c>
      <c r="D666" s="397" t="s">
        <v>1803</v>
      </c>
      <c r="E666" s="408" t="s">
        <v>2500</v>
      </c>
      <c r="F666" s="408" t="s">
        <v>3139</v>
      </c>
      <c r="G666" s="392" t="s">
        <v>1715</v>
      </c>
      <c r="H666" s="397" t="s">
        <v>3157</v>
      </c>
      <c r="I666" s="87">
        <v>1</v>
      </c>
      <c r="J666" s="397">
        <v>4</v>
      </c>
    </row>
    <row r="667" spans="2:10" ht="25.5">
      <c r="B667" s="87">
        <v>652</v>
      </c>
      <c r="C667" s="397" t="s">
        <v>1739</v>
      </c>
      <c r="D667" s="397" t="s">
        <v>1803</v>
      </c>
      <c r="E667" s="408" t="s">
        <v>2501</v>
      </c>
      <c r="F667" s="408" t="s">
        <v>3140</v>
      </c>
      <c r="G667" s="392" t="s">
        <v>1715</v>
      </c>
      <c r="H667" s="397" t="s">
        <v>3157</v>
      </c>
      <c r="I667" s="87">
        <v>1</v>
      </c>
      <c r="J667" s="397">
        <v>4</v>
      </c>
    </row>
    <row r="668" spans="2:10" ht="25.5">
      <c r="B668" s="87">
        <v>653</v>
      </c>
      <c r="C668" s="397" t="s">
        <v>1739</v>
      </c>
      <c r="D668" s="397" t="s">
        <v>1803</v>
      </c>
      <c r="E668" s="408" t="s">
        <v>2502</v>
      </c>
      <c r="F668" s="408" t="s">
        <v>3141</v>
      </c>
      <c r="G668" s="392" t="s">
        <v>1715</v>
      </c>
      <c r="H668" s="397" t="s">
        <v>3157</v>
      </c>
      <c r="I668" s="87">
        <v>1</v>
      </c>
      <c r="J668" s="397">
        <v>4</v>
      </c>
    </row>
    <row r="669" spans="2:10" ht="25.5">
      <c r="B669" s="87">
        <v>654</v>
      </c>
      <c r="C669" s="397" t="s">
        <v>1739</v>
      </c>
      <c r="D669" s="397" t="s">
        <v>1803</v>
      </c>
      <c r="E669" s="408" t="s">
        <v>2503</v>
      </c>
      <c r="F669" s="408" t="s">
        <v>3142</v>
      </c>
      <c r="G669" s="392" t="s">
        <v>1715</v>
      </c>
      <c r="H669" s="397" t="s">
        <v>3157</v>
      </c>
      <c r="I669" s="87">
        <v>1</v>
      </c>
      <c r="J669" s="397">
        <v>4</v>
      </c>
    </row>
    <row r="670" spans="2:10" ht="25.5">
      <c r="B670" s="87">
        <v>655</v>
      </c>
      <c r="C670" s="397" t="s">
        <v>1739</v>
      </c>
      <c r="D670" s="397" t="s">
        <v>1803</v>
      </c>
      <c r="E670" s="408" t="s">
        <v>2504</v>
      </c>
      <c r="F670" s="408" t="s">
        <v>3143</v>
      </c>
      <c r="G670" s="392" t="s">
        <v>1715</v>
      </c>
      <c r="H670" s="397" t="s">
        <v>3157</v>
      </c>
      <c r="I670" s="87">
        <v>1</v>
      </c>
      <c r="J670" s="397">
        <v>4</v>
      </c>
    </row>
    <row r="671" spans="2:10" ht="25.5">
      <c r="B671" s="87">
        <v>656</v>
      </c>
      <c r="C671" s="397" t="s">
        <v>1739</v>
      </c>
      <c r="D671" s="397" t="s">
        <v>1803</v>
      </c>
      <c r="E671" s="408" t="s">
        <v>2505</v>
      </c>
      <c r="F671" s="408" t="s">
        <v>3144</v>
      </c>
      <c r="G671" s="392" t="s">
        <v>1715</v>
      </c>
      <c r="H671" s="397" t="s">
        <v>3157</v>
      </c>
      <c r="I671" s="87">
        <v>1</v>
      </c>
      <c r="J671" s="397">
        <v>4</v>
      </c>
    </row>
    <row r="672" spans="2:10" ht="25.5">
      <c r="B672" s="87">
        <v>657</v>
      </c>
      <c r="C672" s="397" t="s">
        <v>1739</v>
      </c>
      <c r="D672" s="397" t="s">
        <v>1712</v>
      </c>
      <c r="E672" s="408" t="s">
        <v>2506</v>
      </c>
      <c r="F672" s="408" t="s">
        <v>2897</v>
      </c>
      <c r="G672" s="392" t="s">
        <v>3151</v>
      </c>
      <c r="H672" s="397" t="s">
        <v>3183</v>
      </c>
      <c r="I672" s="87">
        <v>1</v>
      </c>
      <c r="J672" s="397">
        <v>12</v>
      </c>
    </row>
    <row r="673" spans="2:10" ht="25.5">
      <c r="B673" s="87">
        <v>658</v>
      </c>
      <c r="C673" s="397" t="s">
        <v>1740</v>
      </c>
      <c r="D673" s="397" t="s">
        <v>1748</v>
      </c>
      <c r="E673" s="408" t="s">
        <v>2507</v>
      </c>
      <c r="F673" s="408" t="s">
        <v>3145</v>
      </c>
      <c r="G673" s="392" t="s">
        <v>3152</v>
      </c>
      <c r="H673" s="397" t="s">
        <v>3157</v>
      </c>
      <c r="I673" s="87">
        <v>1</v>
      </c>
      <c r="J673" s="397">
        <v>10</v>
      </c>
    </row>
    <row r="674" spans="2:10" ht="25.5">
      <c r="B674" s="87">
        <v>659</v>
      </c>
      <c r="C674" s="397" t="s">
        <v>1741</v>
      </c>
      <c r="D674" s="397" t="s">
        <v>1746</v>
      </c>
      <c r="E674" s="408" t="s">
        <v>2508</v>
      </c>
      <c r="F674" s="408" t="s">
        <v>3146</v>
      </c>
      <c r="G674" s="392" t="s">
        <v>3152</v>
      </c>
      <c r="H674" s="397" t="s">
        <v>3157</v>
      </c>
      <c r="I674" s="87">
        <v>1</v>
      </c>
      <c r="J674" s="397">
        <v>3</v>
      </c>
    </row>
    <row r="675" spans="2:10" ht="25.5">
      <c r="B675" s="87">
        <v>660</v>
      </c>
      <c r="C675" s="397" t="s">
        <v>1741</v>
      </c>
      <c r="D675" s="397" t="s">
        <v>1746</v>
      </c>
      <c r="E675" s="408" t="s">
        <v>2509</v>
      </c>
      <c r="F675" s="408" t="s">
        <v>3147</v>
      </c>
      <c r="G675" s="392" t="s">
        <v>3152</v>
      </c>
      <c r="H675" s="397" t="s">
        <v>3157</v>
      </c>
      <c r="I675" s="87">
        <v>1</v>
      </c>
      <c r="J675" s="397">
        <v>3</v>
      </c>
    </row>
    <row r="676" spans="2:10" ht="25.5">
      <c r="B676" s="87">
        <v>661</v>
      </c>
      <c r="C676" s="397" t="s">
        <v>1742</v>
      </c>
      <c r="D676" s="397" t="s">
        <v>1848</v>
      </c>
      <c r="E676" s="408" t="s">
        <v>2510</v>
      </c>
      <c r="F676" s="408" t="s">
        <v>3148</v>
      </c>
      <c r="G676" s="392" t="s">
        <v>3151</v>
      </c>
      <c r="H676" s="397" t="s">
        <v>3156</v>
      </c>
      <c r="I676" s="87">
        <v>1</v>
      </c>
      <c r="J676" s="397">
        <v>0.5</v>
      </c>
    </row>
    <row r="677" spans="2:10" ht="25.5">
      <c r="B677" s="87">
        <v>662</v>
      </c>
      <c r="C677" s="397" t="s">
        <v>1742</v>
      </c>
      <c r="D677" s="397" t="s">
        <v>1849</v>
      </c>
      <c r="E677" s="408" t="s">
        <v>2511</v>
      </c>
      <c r="F677" s="408" t="s">
        <v>3149</v>
      </c>
      <c r="G677" s="392" t="s">
        <v>3151</v>
      </c>
      <c r="H677" s="397" t="s">
        <v>3156</v>
      </c>
      <c r="I677" s="87">
        <v>1</v>
      </c>
      <c r="J677" s="397">
        <v>3</v>
      </c>
    </row>
    <row r="678" spans="2:10" ht="25.5">
      <c r="B678" s="87">
        <v>663</v>
      </c>
      <c r="C678" s="397" t="s">
        <v>1742</v>
      </c>
      <c r="D678" s="397" t="s">
        <v>1850</v>
      </c>
      <c r="E678" s="408" t="s">
        <v>2512</v>
      </c>
      <c r="F678" s="408" t="s">
        <v>3150</v>
      </c>
      <c r="G678" s="392" t="s">
        <v>3151</v>
      </c>
      <c r="H678" s="397" t="s">
        <v>3156</v>
      </c>
      <c r="I678" s="87">
        <v>1</v>
      </c>
      <c r="J678" s="397">
        <v>0.7</v>
      </c>
    </row>
    <row r="679" spans="2:10" ht="25.5">
      <c r="B679" s="87">
        <v>664</v>
      </c>
      <c r="C679" s="397" t="s">
        <v>1743</v>
      </c>
      <c r="D679" s="397" t="s">
        <v>1841</v>
      </c>
      <c r="E679" s="408" t="s">
        <v>2513</v>
      </c>
      <c r="F679" s="408" t="s">
        <v>2514</v>
      </c>
      <c r="G679" s="392" t="s">
        <v>1715</v>
      </c>
      <c r="H679" s="397" t="s">
        <v>3156</v>
      </c>
      <c r="I679" s="87">
        <v>1</v>
      </c>
      <c r="J679" s="397">
        <v>2</v>
      </c>
    </row>
    <row r="680" spans="2:10">
      <c r="B680" s="410"/>
      <c r="C680" s="411"/>
      <c r="D680" s="411"/>
      <c r="E680" s="412"/>
      <c r="F680" s="412"/>
      <c r="G680" s="413"/>
      <c r="H680" s="411"/>
      <c r="I680" s="410"/>
      <c r="J680" s="411"/>
    </row>
    <row r="681" spans="2:10">
      <c r="B681" s="729" t="s">
        <v>3232</v>
      </c>
      <c r="C681" s="729"/>
      <c r="D681" s="729"/>
      <c r="E681" s="729"/>
      <c r="F681" s="729"/>
      <c r="G681" s="729"/>
      <c r="H681" s="729"/>
      <c r="I681" s="729"/>
      <c r="J681" s="729"/>
    </row>
    <row r="682" spans="2:10" ht="38.25">
      <c r="B682" s="387" t="s">
        <v>1703</v>
      </c>
      <c r="C682" s="731" t="s">
        <v>32</v>
      </c>
      <c r="D682" s="731"/>
      <c r="E682" s="387" t="s">
        <v>1705</v>
      </c>
      <c r="F682" s="387" t="s">
        <v>1706</v>
      </c>
      <c r="G682" s="387" t="s">
        <v>1729</v>
      </c>
      <c r="H682" s="387" t="s">
        <v>1710</v>
      </c>
      <c r="I682" s="387" t="s">
        <v>1707</v>
      </c>
      <c r="J682" s="388" t="s">
        <v>1708</v>
      </c>
    </row>
    <row r="683" spans="2:10" ht="25.5">
      <c r="B683" s="397">
        <v>665</v>
      </c>
      <c r="C683" s="730" t="s">
        <v>3193</v>
      </c>
      <c r="D683" s="730"/>
      <c r="E683" s="406" t="s">
        <v>1716</v>
      </c>
      <c r="F683" s="87" t="s">
        <v>3205</v>
      </c>
      <c r="G683" s="392" t="s">
        <v>1715</v>
      </c>
      <c r="H683" s="392" t="s">
        <v>3206</v>
      </c>
      <c r="I683" s="407">
        <v>62</v>
      </c>
      <c r="J683" s="392">
        <f t="shared" ref="J683:J721" si="0">0.2*I683</f>
        <v>12.4</v>
      </c>
    </row>
    <row r="684" spans="2:10" ht="25.5">
      <c r="B684" s="397">
        <v>666</v>
      </c>
      <c r="C684" s="730" t="s">
        <v>3194</v>
      </c>
      <c r="D684" s="730"/>
      <c r="E684" s="406" t="s">
        <v>1716</v>
      </c>
      <c r="F684" s="87" t="s">
        <v>3205</v>
      </c>
      <c r="G684" s="392" t="s">
        <v>1715</v>
      </c>
      <c r="H684" s="392" t="s">
        <v>3206</v>
      </c>
      <c r="I684" s="407">
        <v>39</v>
      </c>
      <c r="J684" s="392">
        <f t="shared" si="0"/>
        <v>7.8000000000000007</v>
      </c>
    </row>
    <row r="685" spans="2:10" ht="25.5">
      <c r="B685" s="397">
        <v>667</v>
      </c>
      <c r="C685" s="730" t="s">
        <v>3195</v>
      </c>
      <c r="D685" s="730"/>
      <c r="E685" s="406" t="s">
        <v>1716</v>
      </c>
      <c r="F685" s="87" t="s">
        <v>3205</v>
      </c>
      <c r="G685" s="392" t="s">
        <v>1715</v>
      </c>
      <c r="H685" s="392" t="s">
        <v>3206</v>
      </c>
      <c r="I685" s="407">
        <v>29</v>
      </c>
      <c r="J685" s="392">
        <f t="shared" si="0"/>
        <v>5.8000000000000007</v>
      </c>
    </row>
    <row r="686" spans="2:10" ht="25.5">
      <c r="B686" s="397">
        <v>668</v>
      </c>
      <c r="C686" s="730" t="s">
        <v>3196</v>
      </c>
      <c r="D686" s="730"/>
      <c r="E686" s="406" t="s">
        <v>1716</v>
      </c>
      <c r="F686" s="87" t="s">
        <v>3205</v>
      </c>
      <c r="G686" s="392" t="s">
        <v>1715</v>
      </c>
      <c r="H686" s="392" t="s">
        <v>3206</v>
      </c>
      <c r="I686" s="407">
        <v>777</v>
      </c>
      <c r="J686" s="392">
        <f t="shared" si="0"/>
        <v>155.4</v>
      </c>
    </row>
    <row r="687" spans="2:10" ht="25.5">
      <c r="B687" s="397">
        <v>669</v>
      </c>
      <c r="C687" s="730" t="s">
        <v>3197</v>
      </c>
      <c r="D687" s="730"/>
      <c r="E687" s="406" t="s">
        <v>1716</v>
      </c>
      <c r="F687" s="87" t="s">
        <v>3205</v>
      </c>
      <c r="G687" s="392" t="s">
        <v>1715</v>
      </c>
      <c r="H687" s="392" t="s">
        <v>3206</v>
      </c>
      <c r="I687" s="407">
        <v>1995</v>
      </c>
      <c r="J687" s="392">
        <f t="shared" si="0"/>
        <v>399</v>
      </c>
    </row>
    <row r="688" spans="2:10" ht="25.5">
      <c r="B688" s="397">
        <v>670</v>
      </c>
      <c r="C688" s="730" t="s">
        <v>3198</v>
      </c>
      <c r="D688" s="730"/>
      <c r="E688" s="406" t="s">
        <v>1716</v>
      </c>
      <c r="F688" s="87" t="s">
        <v>3205</v>
      </c>
      <c r="G688" s="392" t="s">
        <v>1715</v>
      </c>
      <c r="H688" s="392" t="s">
        <v>3206</v>
      </c>
      <c r="I688" s="407">
        <v>2190</v>
      </c>
      <c r="J688" s="392">
        <f t="shared" si="0"/>
        <v>438</v>
      </c>
    </row>
    <row r="689" spans="2:10" ht="25.5">
      <c r="B689" s="397">
        <v>671</v>
      </c>
      <c r="C689" s="730" t="s">
        <v>3199</v>
      </c>
      <c r="D689" s="730"/>
      <c r="E689" s="406" t="s">
        <v>1716</v>
      </c>
      <c r="F689" s="87" t="s">
        <v>3205</v>
      </c>
      <c r="G689" s="392" t="s">
        <v>1715</v>
      </c>
      <c r="H689" s="392" t="s">
        <v>3206</v>
      </c>
      <c r="I689" s="407">
        <v>1507</v>
      </c>
      <c r="J689" s="392">
        <f t="shared" si="0"/>
        <v>301.40000000000003</v>
      </c>
    </row>
    <row r="690" spans="2:10" ht="25.5">
      <c r="B690" s="397">
        <v>672</v>
      </c>
      <c r="C690" s="730" t="s">
        <v>3200</v>
      </c>
      <c r="D690" s="730"/>
      <c r="E690" s="406" t="s">
        <v>1716</v>
      </c>
      <c r="F690" s="87" t="s">
        <v>3205</v>
      </c>
      <c r="G690" s="392" t="s">
        <v>1715</v>
      </c>
      <c r="H690" s="392" t="s">
        <v>3206</v>
      </c>
      <c r="I690" s="407">
        <v>653</v>
      </c>
      <c r="J690" s="392">
        <f t="shared" si="0"/>
        <v>130.6</v>
      </c>
    </row>
    <row r="691" spans="2:10" ht="25.5">
      <c r="B691" s="397">
        <v>673</v>
      </c>
      <c r="C691" s="730" t="s">
        <v>3201</v>
      </c>
      <c r="D691" s="730"/>
      <c r="E691" s="406" t="s">
        <v>1716</v>
      </c>
      <c r="F691" s="87" t="s">
        <v>3205</v>
      </c>
      <c r="G691" s="392" t="s">
        <v>1715</v>
      </c>
      <c r="H691" s="392" t="s">
        <v>3206</v>
      </c>
      <c r="I691" s="407">
        <v>245</v>
      </c>
      <c r="J691" s="392">
        <f t="shared" si="0"/>
        <v>49</v>
      </c>
    </row>
    <row r="692" spans="2:10" ht="25.5">
      <c r="B692" s="397">
        <v>674</v>
      </c>
      <c r="C692" s="730" t="s">
        <v>3202</v>
      </c>
      <c r="D692" s="730"/>
      <c r="E692" s="406" t="s">
        <v>1716</v>
      </c>
      <c r="F692" s="87" t="s">
        <v>3205</v>
      </c>
      <c r="G692" s="392" t="s">
        <v>1715</v>
      </c>
      <c r="H692" s="392" t="s">
        <v>3206</v>
      </c>
      <c r="I692" s="407">
        <v>331</v>
      </c>
      <c r="J692" s="392">
        <f t="shared" si="0"/>
        <v>66.2</v>
      </c>
    </row>
    <row r="693" spans="2:10" ht="25.5">
      <c r="B693" s="397">
        <v>675</v>
      </c>
      <c r="C693" s="730" t="s">
        <v>3203</v>
      </c>
      <c r="D693" s="730"/>
      <c r="E693" s="406" t="s">
        <v>1716</v>
      </c>
      <c r="F693" s="87" t="s">
        <v>3205</v>
      </c>
      <c r="G693" s="392" t="s">
        <v>1715</v>
      </c>
      <c r="H693" s="392" t="s">
        <v>3206</v>
      </c>
      <c r="I693" s="407">
        <v>167</v>
      </c>
      <c r="J693" s="392">
        <f t="shared" si="0"/>
        <v>33.4</v>
      </c>
    </row>
    <row r="694" spans="2:10" ht="25.5">
      <c r="B694" s="397">
        <v>676</v>
      </c>
      <c r="C694" s="730" t="s">
        <v>3204</v>
      </c>
      <c r="D694" s="730"/>
      <c r="E694" s="406" t="s">
        <v>1716</v>
      </c>
      <c r="F694" s="87" t="s">
        <v>3205</v>
      </c>
      <c r="G694" s="392" t="s">
        <v>1715</v>
      </c>
      <c r="H694" s="392" t="s">
        <v>3206</v>
      </c>
      <c r="I694" s="407">
        <v>145</v>
      </c>
      <c r="J694" s="392">
        <f t="shared" si="0"/>
        <v>29</v>
      </c>
    </row>
    <row r="695" spans="2:10" ht="25.5">
      <c r="B695" s="397">
        <v>677</v>
      </c>
      <c r="C695" s="730" t="s">
        <v>3207</v>
      </c>
      <c r="D695" s="730"/>
      <c r="E695" s="406" t="s">
        <v>1716</v>
      </c>
      <c r="F695" s="87" t="s">
        <v>3205</v>
      </c>
      <c r="G695" s="392" t="s">
        <v>1715</v>
      </c>
      <c r="H695" s="392" t="s">
        <v>3206</v>
      </c>
      <c r="I695" s="407">
        <v>512</v>
      </c>
      <c r="J695" s="392">
        <f t="shared" si="0"/>
        <v>102.4</v>
      </c>
    </row>
    <row r="696" spans="2:10" ht="25.5">
      <c r="B696" s="397">
        <v>678</v>
      </c>
      <c r="C696" s="730" t="s">
        <v>3208</v>
      </c>
      <c r="D696" s="730"/>
      <c r="E696" s="406" t="s">
        <v>1716</v>
      </c>
      <c r="F696" s="87" t="s">
        <v>3205</v>
      </c>
      <c r="G696" s="392" t="s">
        <v>1715</v>
      </c>
      <c r="H696" s="392" t="s">
        <v>3206</v>
      </c>
      <c r="I696" s="407">
        <v>1775</v>
      </c>
      <c r="J696" s="392">
        <f t="shared" si="0"/>
        <v>355</v>
      </c>
    </row>
    <row r="697" spans="2:10" ht="25.5">
      <c r="B697" s="397">
        <v>679</v>
      </c>
      <c r="C697" s="730" t="s">
        <v>3209</v>
      </c>
      <c r="D697" s="730"/>
      <c r="E697" s="406" t="s">
        <v>1716</v>
      </c>
      <c r="F697" s="87" t="s">
        <v>3205</v>
      </c>
      <c r="G697" s="392" t="s">
        <v>1715</v>
      </c>
      <c r="H697" s="392" t="s">
        <v>3206</v>
      </c>
      <c r="I697" s="407">
        <v>1140</v>
      </c>
      <c r="J697" s="392">
        <f t="shared" si="0"/>
        <v>228</v>
      </c>
    </row>
    <row r="698" spans="2:10" ht="25.5">
      <c r="B698" s="397">
        <v>680</v>
      </c>
      <c r="C698" s="730" t="s">
        <v>3210</v>
      </c>
      <c r="D698" s="730"/>
      <c r="E698" s="406" t="s">
        <v>1716</v>
      </c>
      <c r="F698" s="87" t="s">
        <v>3205</v>
      </c>
      <c r="G698" s="392" t="s">
        <v>1715</v>
      </c>
      <c r="H698" s="392" t="s">
        <v>3206</v>
      </c>
      <c r="I698" s="407">
        <v>1388</v>
      </c>
      <c r="J698" s="392">
        <f t="shared" si="0"/>
        <v>277.60000000000002</v>
      </c>
    </row>
    <row r="699" spans="2:10" ht="25.5">
      <c r="B699" s="397">
        <v>681</v>
      </c>
      <c r="C699" s="730" t="s">
        <v>3211</v>
      </c>
      <c r="D699" s="730"/>
      <c r="E699" s="406" t="s">
        <v>1716</v>
      </c>
      <c r="F699" s="87" t="s">
        <v>3205</v>
      </c>
      <c r="G699" s="392" t="s">
        <v>1715</v>
      </c>
      <c r="H699" s="392" t="s">
        <v>3206</v>
      </c>
      <c r="I699" s="407">
        <v>67</v>
      </c>
      <c r="J699" s="392">
        <f t="shared" si="0"/>
        <v>13.4</v>
      </c>
    </row>
    <row r="700" spans="2:10" ht="25.5">
      <c r="B700" s="397">
        <v>682</v>
      </c>
      <c r="C700" s="730" t="s">
        <v>3212</v>
      </c>
      <c r="D700" s="730"/>
      <c r="E700" s="406" t="s">
        <v>1716</v>
      </c>
      <c r="F700" s="87" t="s">
        <v>3205</v>
      </c>
      <c r="G700" s="392" t="s">
        <v>1715</v>
      </c>
      <c r="H700" s="392" t="s">
        <v>3206</v>
      </c>
      <c r="I700" s="407">
        <v>1479</v>
      </c>
      <c r="J700" s="392">
        <f t="shared" si="0"/>
        <v>295.8</v>
      </c>
    </row>
    <row r="701" spans="2:10" ht="25.5">
      <c r="B701" s="397">
        <v>683</v>
      </c>
      <c r="C701" s="730" t="s">
        <v>3213</v>
      </c>
      <c r="D701" s="730"/>
      <c r="E701" s="406" t="s">
        <v>1716</v>
      </c>
      <c r="F701" s="87" t="s">
        <v>3205</v>
      </c>
      <c r="G701" s="392" t="s">
        <v>1715</v>
      </c>
      <c r="H701" s="392" t="s">
        <v>3206</v>
      </c>
      <c r="I701" s="407">
        <v>1508</v>
      </c>
      <c r="J701" s="392">
        <f t="shared" si="0"/>
        <v>301.60000000000002</v>
      </c>
    </row>
    <row r="702" spans="2:10" ht="25.5">
      <c r="B702" s="397">
        <v>684</v>
      </c>
      <c r="C702" s="730" t="s">
        <v>3214</v>
      </c>
      <c r="D702" s="730"/>
      <c r="E702" s="406" t="s">
        <v>1716</v>
      </c>
      <c r="F702" s="87" t="s">
        <v>3205</v>
      </c>
      <c r="G702" s="392" t="s">
        <v>1715</v>
      </c>
      <c r="H702" s="392" t="s">
        <v>3206</v>
      </c>
      <c r="I702" s="407">
        <v>429</v>
      </c>
      <c r="J702" s="392">
        <f t="shared" si="0"/>
        <v>85.800000000000011</v>
      </c>
    </row>
    <row r="703" spans="2:10" ht="25.5">
      <c r="B703" s="397">
        <v>685</v>
      </c>
      <c r="C703" s="730" t="s">
        <v>1718</v>
      </c>
      <c r="D703" s="730"/>
      <c r="E703" s="406" t="s">
        <v>1716</v>
      </c>
      <c r="F703" s="87" t="s">
        <v>3205</v>
      </c>
      <c r="G703" s="392" t="s">
        <v>1715</v>
      </c>
      <c r="H703" s="392" t="s">
        <v>3206</v>
      </c>
      <c r="I703" s="407">
        <v>313</v>
      </c>
      <c r="J703" s="392">
        <f t="shared" si="0"/>
        <v>62.6</v>
      </c>
    </row>
    <row r="704" spans="2:10" ht="25.5">
      <c r="B704" s="397">
        <v>686</v>
      </c>
      <c r="C704" s="730" t="s">
        <v>3215</v>
      </c>
      <c r="D704" s="730"/>
      <c r="E704" s="406" t="s">
        <v>1716</v>
      </c>
      <c r="F704" s="87" t="s">
        <v>3205</v>
      </c>
      <c r="G704" s="392" t="s">
        <v>1715</v>
      </c>
      <c r="H704" s="392" t="s">
        <v>3206</v>
      </c>
      <c r="I704" s="407">
        <v>808</v>
      </c>
      <c r="J704" s="392">
        <f t="shared" si="0"/>
        <v>161.60000000000002</v>
      </c>
    </row>
    <row r="705" spans="2:10" ht="25.5">
      <c r="B705" s="397">
        <v>687</v>
      </c>
      <c r="C705" s="730" t="s">
        <v>3216</v>
      </c>
      <c r="D705" s="730"/>
      <c r="E705" s="406" t="s">
        <v>1716</v>
      </c>
      <c r="F705" s="87" t="s">
        <v>3205</v>
      </c>
      <c r="G705" s="392" t="s">
        <v>1715</v>
      </c>
      <c r="H705" s="392" t="s">
        <v>3206</v>
      </c>
      <c r="I705" s="407">
        <v>27</v>
      </c>
      <c r="J705" s="392">
        <f t="shared" si="0"/>
        <v>5.4</v>
      </c>
    </row>
    <row r="706" spans="2:10" ht="25.5">
      <c r="B706" s="397">
        <v>688</v>
      </c>
      <c r="C706" s="730" t="s">
        <v>3217</v>
      </c>
      <c r="D706" s="730"/>
      <c r="E706" s="406" t="s">
        <v>1716</v>
      </c>
      <c r="F706" s="87" t="s">
        <v>3205</v>
      </c>
      <c r="G706" s="392" t="s">
        <v>1715</v>
      </c>
      <c r="H706" s="392" t="s">
        <v>3206</v>
      </c>
      <c r="I706" s="407">
        <v>765</v>
      </c>
      <c r="J706" s="392">
        <f t="shared" si="0"/>
        <v>153</v>
      </c>
    </row>
    <row r="707" spans="2:10" ht="25.5">
      <c r="B707" s="397">
        <v>689</v>
      </c>
      <c r="C707" s="730" t="s">
        <v>3218</v>
      </c>
      <c r="D707" s="730"/>
      <c r="E707" s="406" t="s">
        <v>1716</v>
      </c>
      <c r="F707" s="87" t="s">
        <v>3205</v>
      </c>
      <c r="G707" s="392" t="s">
        <v>1715</v>
      </c>
      <c r="H707" s="392" t="s">
        <v>3206</v>
      </c>
      <c r="I707" s="407">
        <v>239</v>
      </c>
      <c r="J707" s="392">
        <f t="shared" si="0"/>
        <v>47.800000000000004</v>
      </c>
    </row>
    <row r="708" spans="2:10" ht="25.5">
      <c r="B708" s="397">
        <v>690</v>
      </c>
      <c r="C708" s="730" t="s">
        <v>3219</v>
      </c>
      <c r="D708" s="730"/>
      <c r="E708" s="406" t="s">
        <v>1716</v>
      </c>
      <c r="F708" s="87" t="s">
        <v>3205</v>
      </c>
      <c r="G708" s="392" t="s">
        <v>1715</v>
      </c>
      <c r="H708" s="392" t="s">
        <v>3206</v>
      </c>
      <c r="I708" s="407">
        <v>740</v>
      </c>
      <c r="J708" s="392">
        <f t="shared" si="0"/>
        <v>148</v>
      </c>
    </row>
    <row r="709" spans="2:10" ht="25.5">
      <c r="B709" s="397">
        <v>691</v>
      </c>
      <c r="C709" s="730" t="s">
        <v>3220</v>
      </c>
      <c r="D709" s="730"/>
      <c r="E709" s="406" t="s">
        <v>1716</v>
      </c>
      <c r="F709" s="87" t="s">
        <v>3205</v>
      </c>
      <c r="G709" s="392" t="s">
        <v>1715</v>
      </c>
      <c r="H709" s="392" t="s">
        <v>3206</v>
      </c>
      <c r="I709" s="407">
        <v>1013</v>
      </c>
      <c r="J709" s="392">
        <f t="shared" si="0"/>
        <v>202.60000000000002</v>
      </c>
    </row>
    <row r="710" spans="2:10" ht="25.5">
      <c r="B710" s="397">
        <v>692</v>
      </c>
      <c r="C710" s="730" t="s">
        <v>3221</v>
      </c>
      <c r="D710" s="730"/>
      <c r="E710" s="406" t="s">
        <v>1716</v>
      </c>
      <c r="F710" s="87" t="s">
        <v>3205</v>
      </c>
      <c r="G710" s="392" t="s">
        <v>1715</v>
      </c>
      <c r="H710" s="392" t="s">
        <v>3206</v>
      </c>
      <c r="I710" s="407">
        <v>64</v>
      </c>
      <c r="J710" s="392">
        <f t="shared" si="0"/>
        <v>12.8</v>
      </c>
    </row>
    <row r="711" spans="2:10" ht="25.5">
      <c r="B711" s="397">
        <v>693</v>
      </c>
      <c r="C711" s="730" t="s">
        <v>3222</v>
      </c>
      <c r="D711" s="730"/>
      <c r="E711" s="406" t="s">
        <v>1716</v>
      </c>
      <c r="F711" s="87" t="s">
        <v>3205</v>
      </c>
      <c r="G711" s="392" t="s">
        <v>1715</v>
      </c>
      <c r="H711" s="392" t="s">
        <v>3206</v>
      </c>
      <c r="I711" s="407">
        <v>1358</v>
      </c>
      <c r="J711" s="392">
        <f t="shared" si="0"/>
        <v>271.60000000000002</v>
      </c>
    </row>
    <row r="712" spans="2:10" ht="25.5">
      <c r="B712" s="397">
        <v>694</v>
      </c>
      <c r="C712" s="730" t="s">
        <v>3223</v>
      </c>
      <c r="D712" s="730"/>
      <c r="E712" s="406" t="s">
        <v>1716</v>
      </c>
      <c r="F712" s="87" t="s">
        <v>3205</v>
      </c>
      <c r="G712" s="392" t="s">
        <v>1715</v>
      </c>
      <c r="H712" s="392" t="s">
        <v>3206</v>
      </c>
      <c r="I712" s="407">
        <v>1358</v>
      </c>
      <c r="J712" s="392">
        <f t="shared" si="0"/>
        <v>271.60000000000002</v>
      </c>
    </row>
    <row r="713" spans="2:10" ht="25.5">
      <c r="B713" s="397">
        <v>695</v>
      </c>
      <c r="C713" s="730" t="s">
        <v>3224</v>
      </c>
      <c r="D713" s="730"/>
      <c r="E713" s="406" t="s">
        <v>1716</v>
      </c>
      <c r="F713" s="87" t="s">
        <v>3205</v>
      </c>
      <c r="G713" s="392" t="s">
        <v>1715</v>
      </c>
      <c r="H713" s="392" t="s">
        <v>3206</v>
      </c>
      <c r="I713" s="407">
        <v>807</v>
      </c>
      <c r="J713" s="392">
        <f t="shared" si="0"/>
        <v>161.4</v>
      </c>
    </row>
    <row r="714" spans="2:10" ht="25.5">
      <c r="B714" s="397">
        <v>696</v>
      </c>
      <c r="C714" s="730" t="s">
        <v>3225</v>
      </c>
      <c r="D714" s="730"/>
      <c r="E714" s="406" t="s">
        <v>1716</v>
      </c>
      <c r="F714" s="87" t="s">
        <v>3205</v>
      </c>
      <c r="G714" s="392" t="s">
        <v>1715</v>
      </c>
      <c r="H714" s="392" t="s">
        <v>3206</v>
      </c>
      <c r="I714" s="407">
        <v>37</v>
      </c>
      <c r="J714" s="392">
        <f t="shared" si="0"/>
        <v>7.4</v>
      </c>
    </row>
    <row r="715" spans="2:10" ht="25.5">
      <c r="B715" s="397">
        <v>697</v>
      </c>
      <c r="C715" s="730" t="s">
        <v>3226</v>
      </c>
      <c r="D715" s="730"/>
      <c r="E715" s="406" t="s">
        <v>1716</v>
      </c>
      <c r="F715" s="87" t="s">
        <v>3205</v>
      </c>
      <c r="G715" s="392" t="s">
        <v>1715</v>
      </c>
      <c r="H715" s="392" t="s">
        <v>3206</v>
      </c>
      <c r="I715" s="407">
        <v>100</v>
      </c>
      <c r="J715" s="392">
        <f t="shared" si="0"/>
        <v>20</v>
      </c>
    </row>
    <row r="716" spans="2:10" ht="25.5">
      <c r="B716" s="397">
        <v>698</v>
      </c>
      <c r="C716" s="730" t="s">
        <v>3227</v>
      </c>
      <c r="D716" s="730"/>
      <c r="E716" s="406" t="s">
        <v>1716</v>
      </c>
      <c r="F716" s="87" t="s">
        <v>3205</v>
      </c>
      <c r="G716" s="392" t="s">
        <v>1715</v>
      </c>
      <c r="H716" s="392" t="s">
        <v>3206</v>
      </c>
      <c r="I716" s="407">
        <v>100</v>
      </c>
      <c r="J716" s="392">
        <f t="shared" si="0"/>
        <v>20</v>
      </c>
    </row>
    <row r="717" spans="2:10" ht="25.5">
      <c r="B717" s="397">
        <v>699</v>
      </c>
      <c r="C717" s="730" t="s">
        <v>3228</v>
      </c>
      <c r="D717" s="730"/>
      <c r="E717" s="406" t="s">
        <v>1716</v>
      </c>
      <c r="F717" s="87" t="s">
        <v>3205</v>
      </c>
      <c r="G717" s="392" t="s">
        <v>1715</v>
      </c>
      <c r="H717" s="392" t="s">
        <v>3206</v>
      </c>
      <c r="I717" s="407">
        <v>1060</v>
      </c>
      <c r="J717" s="392">
        <f t="shared" si="0"/>
        <v>212</v>
      </c>
    </row>
    <row r="718" spans="2:10" ht="25.5">
      <c r="B718" s="397">
        <v>700</v>
      </c>
      <c r="C718" s="730" t="s">
        <v>3229</v>
      </c>
      <c r="D718" s="730"/>
      <c r="E718" s="406" t="s">
        <v>1716</v>
      </c>
      <c r="F718" s="87" t="s">
        <v>3205</v>
      </c>
      <c r="G718" s="392" t="s">
        <v>1715</v>
      </c>
      <c r="H718" s="392" t="s">
        <v>3206</v>
      </c>
      <c r="I718" s="407">
        <v>178</v>
      </c>
      <c r="J718" s="392">
        <f t="shared" si="0"/>
        <v>35.6</v>
      </c>
    </row>
    <row r="719" spans="2:10" ht="25.5">
      <c r="B719" s="397">
        <v>701</v>
      </c>
      <c r="C719" s="730" t="s">
        <v>1717</v>
      </c>
      <c r="D719" s="730"/>
      <c r="E719" s="406" t="s">
        <v>1716</v>
      </c>
      <c r="F719" s="87" t="s">
        <v>3205</v>
      </c>
      <c r="G719" s="392" t="s">
        <v>1715</v>
      </c>
      <c r="H719" s="392" t="s">
        <v>3206</v>
      </c>
      <c r="I719" s="407">
        <v>319</v>
      </c>
      <c r="J719" s="392">
        <f t="shared" si="0"/>
        <v>63.800000000000004</v>
      </c>
    </row>
    <row r="720" spans="2:10" ht="25.5">
      <c r="B720" s="397">
        <v>702</v>
      </c>
      <c r="C720" s="730" t="s">
        <v>3230</v>
      </c>
      <c r="D720" s="730"/>
      <c r="E720" s="406" t="s">
        <v>1716</v>
      </c>
      <c r="F720" s="87" t="s">
        <v>3205</v>
      </c>
      <c r="G720" s="392" t="s">
        <v>1715</v>
      </c>
      <c r="H720" s="392" t="s">
        <v>3206</v>
      </c>
      <c r="I720" s="407">
        <v>429</v>
      </c>
      <c r="J720" s="392">
        <f t="shared" si="0"/>
        <v>85.800000000000011</v>
      </c>
    </row>
    <row r="721" spans="2:10" ht="25.5">
      <c r="B721" s="397">
        <v>703</v>
      </c>
      <c r="C721" s="730" t="s">
        <v>3231</v>
      </c>
      <c r="D721" s="730"/>
      <c r="E721" s="406" t="s">
        <v>1716</v>
      </c>
      <c r="F721" s="87" t="s">
        <v>3205</v>
      </c>
      <c r="G721" s="392" t="s">
        <v>1715</v>
      </c>
      <c r="H721" s="392" t="s">
        <v>3206</v>
      </c>
      <c r="I721" s="407">
        <v>60</v>
      </c>
      <c r="J721" s="392">
        <f t="shared" si="0"/>
        <v>12</v>
      </c>
    </row>
  </sheetData>
  <mergeCells count="51">
    <mergeCell ref="B12:J12"/>
    <mergeCell ref="B1:J1"/>
    <mergeCell ref="C14:J14"/>
    <mergeCell ref="B10:J10"/>
    <mergeCell ref="B11:J11"/>
    <mergeCell ref="B2:J2"/>
    <mergeCell ref="B3:J4"/>
    <mergeCell ref="B5:J5"/>
    <mergeCell ref="B6:J6"/>
    <mergeCell ref="B8:J8"/>
    <mergeCell ref="C682:D682"/>
    <mergeCell ref="C683:D683"/>
    <mergeCell ref="C684:D684"/>
    <mergeCell ref="C685:D685"/>
    <mergeCell ref="C686:D686"/>
    <mergeCell ref="C687:D687"/>
    <mergeCell ref="C688:D688"/>
    <mergeCell ref="C689:D689"/>
    <mergeCell ref="C690:D690"/>
    <mergeCell ref="C691:D691"/>
    <mergeCell ref="C698:D698"/>
    <mergeCell ref="C699:D699"/>
    <mergeCell ref="C700:D700"/>
    <mergeCell ref="C701:D701"/>
    <mergeCell ref="C692:D692"/>
    <mergeCell ref="C693:D693"/>
    <mergeCell ref="C694:D694"/>
    <mergeCell ref="C695:D695"/>
    <mergeCell ref="C696:D696"/>
    <mergeCell ref="C721:D721"/>
    <mergeCell ref="C712:D712"/>
    <mergeCell ref="C713:D713"/>
    <mergeCell ref="C714:D714"/>
    <mergeCell ref="C715:D715"/>
    <mergeCell ref="C716:D716"/>
    <mergeCell ref="B681:J681"/>
    <mergeCell ref="C717:D717"/>
    <mergeCell ref="C718:D718"/>
    <mergeCell ref="C719:D719"/>
    <mergeCell ref="C720:D720"/>
    <mergeCell ref="C707:D707"/>
    <mergeCell ref="C708:D708"/>
    <mergeCell ref="C709:D709"/>
    <mergeCell ref="C710:D710"/>
    <mergeCell ref="C711:D711"/>
    <mergeCell ref="C702:D702"/>
    <mergeCell ref="C703:D703"/>
    <mergeCell ref="C704:D704"/>
    <mergeCell ref="C705:D705"/>
    <mergeCell ref="C706:D706"/>
    <mergeCell ref="C697:D697"/>
  </mergeCells>
  <phoneticPr fontId="62" type="noConversion"/>
  <printOptions horizontalCentered="1"/>
  <pageMargins left="0.55118110236220474" right="0.27559055118110237" top="0.82677165354330717" bottom="0.6692913385826772" header="0.55118110236220474" footer="0.31496062992125984"/>
  <pageSetup scale="52" fitToHeight="0" orientation="portrait" r:id="rId1"/>
  <headerFooter differentFirst="1">
    <oddHeader xml:space="preserve">&amp;LPLAN DE NECESIDADES N° ____________/ QUE EMITE LA PRIMERA BRIGADA , PARA  LA CONTRATACIÓN ENAJENACION DE ACTIVOS FIJOS, MATERIAL ACERADO Y MATERIAL DE CAMPAÑA, BAJO CIRCULAR No.2024515011709693 DEL 10 DE MAYO DE 20024 </oddHeader>
    <oddFooter>&amp;CPágina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BR01</vt:lpstr>
      <vt:lpstr>'BR01'!Área_de_impresión</vt:lpstr>
      <vt:lpstr>'PLAN DRUMMIND 2021'!Área_de_impresión</vt:lpstr>
      <vt:lpstr>PROMIGAS!Área_de_impresión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Faidy Carolina Echavarria Patiño</cp:lastModifiedBy>
  <cp:lastPrinted>2025-08-21T19:55:18Z</cp:lastPrinted>
  <dcterms:created xsi:type="dcterms:W3CDTF">2018-07-16T14:05:46Z</dcterms:created>
  <dcterms:modified xsi:type="dcterms:W3CDTF">2025-10-15T22:33:26Z</dcterms:modified>
</cp:coreProperties>
</file>