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d.docs.live.net/27ed2af29532a7db/Documentos/Licitaciones/CM-XXX- Interventoria emergencias 2 lotes/"/>
    </mc:Choice>
  </mc:AlternateContent>
  <xr:revisionPtr revIDLastSave="0" documentId="8_{408A378B-C01E-4E20-B03B-D4833771F5E0}" xr6:coauthVersionLast="47" xr6:coauthVersionMax="47" xr10:uidLastSave="{00000000-0000-0000-0000-000000000000}"/>
  <bookViews>
    <workbookView xWindow="-110" yWindow="-110" windowWidth="19420" windowHeight="10300" xr2:uid="{8D0BBD9B-DC9F-4888-88AC-845CD2DBEA70}"/>
  </bookViews>
  <sheets>
    <sheet name="Presupuesto oficial - Lote 1" sheetId="1" r:id="rId1"/>
    <sheet name="Oferta Economica Lote 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s>
  <definedNames>
    <definedName name="\a">#REF!</definedName>
    <definedName name="\L">#REF!</definedName>
    <definedName name="\P">#REF!</definedName>
    <definedName name="\s">#REF!</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oa55">#REF!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oa55">#REF!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oa55">#REF!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oa55">#REF!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oa55">#REF!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oa55">#REF!</definedName>
    <definedName name="__________PJ50">#REF!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oa55">#REF!</definedName>
    <definedName name="_________PJ50">#REF!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MA2">#REF!</definedName>
    <definedName name="________oa55">#REF!</definedName>
    <definedName name="________PJ50">#REF!</definedName>
    <definedName name="________SBC1">[2]INV!$A$12:$D$15</definedName>
    <definedName name="________SBC3">[2]INV!$F$12:$I$15</definedName>
    <definedName name="________SBC5">[2]INV!$K$12:$N$15</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MA2">#REF!</definedName>
    <definedName name="_______oa55">#REF!</definedName>
    <definedName name="_______PJ50">#REF!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MA2">#REF!</definedName>
    <definedName name="______oa55">#REF!</definedName>
    <definedName name="______PJ50">#REF!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MA2">#REF!</definedName>
    <definedName name="_____oa55">#REF!</definedName>
    <definedName name="_____PJ50">#REF!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MA2">#REF!</definedName>
    <definedName name="____oa55">#REF!</definedName>
    <definedName name="____PJ50">#REF!</definedName>
    <definedName name="____pj51">#REF!</definedName>
    <definedName name="____SBC1">[2]INV!$A$12:$D$15</definedName>
    <definedName name="____SBC3">[2]INV!$F$12:$I$15</definedName>
    <definedName name="____SBC5">[2]INV!$K$12:$N$15</definedName>
    <definedName name="____xz2">#REF!</definedName>
    <definedName name="___A1">#N/A</definedName>
    <definedName name="___A17000">#REF!</definedName>
    <definedName name="___A20000">#REF!</definedName>
    <definedName name="___A30000">#REF!</definedName>
    <definedName name="___AFC1">[2]INV!$A$25:$D$28</definedName>
    <definedName name="___AFC3">[2]INV!$F$25:$I$28</definedName>
    <definedName name="___AFC5">[2]INV!$K$25:$N$28</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G1">#N/A</definedName>
    <definedName name="___IPC2002">#REF!</definedName>
    <definedName name="___MA2">#REF!</definedName>
    <definedName name="___oa55">#REF!</definedName>
    <definedName name="___PJ50">#REF!</definedName>
    <definedName name="___pj51">#REF!</definedName>
    <definedName name="___SBC1">[2]INV!$A$12:$D$15</definedName>
    <definedName name="___SBC3">[2]INV!$F$12:$I$15</definedName>
    <definedName name="___SBC5">[2]INV!$K$12:$N$15</definedName>
    <definedName name="___v1">#N/A</definedName>
    <definedName name="___v2">#N/A</definedName>
    <definedName name="___v4">#N/A</definedName>
    <definedName name="___v5">#N/A</definedName>
    <definedName name="___v6">#N/A</definedName>
    <definedName name="___v7" localSheetId="1">Scheduled_Payment+Extra_Payment</definedName>
    <definedName name="___v7" localSheetId="0">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1">Scheduled_Payment+Extra_Payment</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1">Scheduled_Payment+Extra_Payment</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1">Scheduled_Payment+Extra_Payment</definedName>
    <definedName name="___z6" localSheetId="0">Scheduled_Payment+Extra_Payment</definedName>
    <definedName name="___z6">Scheduled_Payment+Extra_Payment</definedName>
    <definedName name="___z7">#N/A</definedName>
    <definedName name="__123Graph_A" hidden="1">[3]G.G!#REF!</definedName>
    <definedName name="__123Graph_Acaja" hidden="1">[4]EVA!$D$39:$AD$39</definedName>
    <definedName name="__123Graph_ACart_AnticAdic" hidden="1">[4]EVA!$F$95:$I$95</definedName>
    <definedName name="__123Graph_AFACTURAC" hidden="1">[4]Program!$B$120:$Y$120</definedName>
    <definedName name="__123Graph_AGraph2" hidden="1">[3]G.G!#REF!</definedName>
    <definedName name="__123Graph_Bcaja" hidden="1">[4]EVA!$D$56:$AD$56</definedName>
    <definedName name="__123Graph_BCart_AnticAdic" hidden="1">[4]EVA!$F$96:$I$96</definedName>
    <definedName name="__123Graph_Ccaja" hidden="1">[4]EVA!$D$58:$AD$58</definedName>
    <definedName name="__123Graph_CCart_AnticAdic" hidden="1">[4]EVA!$F$97:$I$97</definedName>
    <definedName name="__123Graph_Dcaja" hidden="1">[4]EVA!$D$61:$AD$61</definedName>
    <definedName name="__123Graph_DCart_AnticAdic" hidden="1">[4]EVA!$F$99:$I$99</definedName>
    <definedName name="__123Graph_ECart_AnticAdic" hidden="1">[4]EVA!$F$99:$I$99</definedName>
    <definedName name="__123Graph_LBL_ACart_AnticAdic" hidden="1">[4]EVA!$J$95:$K$95</definedName>
    <definedName name="__123Graph_LBL_Ccaja" hidden="1">[4]EVA!$D$58:$AD$58</definedName>
    <definedName name="__123Graph_LBL_DCart_AnticAdic" hidden="1">[4]EVA!$F$98:$I$98</definedName>
    <definedName name="__123Graph_X" hidden="1">[3]G.G!#REF!</definedName>
    <definedName name="__123Graph_Xcaja" hidden="1">[4]EVA!$D$6:$AD$6</definedName>
    <definedName name="__A1">#N/A</definedName>
    <definedName name="__A17000">#REF!</definedName>
    <definedName name="__A20000">#REF!</definedName>
    <definedName name="__A30000">#REF!</definedName>
    <definedName name="__AFC1">[2]INV!$A$25:$D$28</definedName>
    <definedName name="__AFC3">[2]INV!$F$25:$I$28</definedName>
    <definedName name="__AFC5">[2]INV!$K$25:$N$28</definedName>
    <definedName name="__APU221">#REF!</definedName>
    <definedName name="__APU465" localSheetId="1">[5]!absc</definedName>
    <definedName name="__APU465" localSheetId="0">[5]!absc</definedName>
    <definedName name="__APU465">[5]!absc</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[2]INV!$A$12:$D$15</definedName>
    <definedName name="__SBC3">[2]INV!$F$12:$I$15</definedName>
    <definedName name="__SBC5">[2]INV!$K$12:$N$15</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1">Scheduled_Payment+Extra_Payment</definedName>
    <definedName name="__v7" localSheetId="0">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1">Scheduled_Payment+Extra_Payment</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1">Scheduled_Payment+Extra_Payment</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1">Scheduled_Payment+Extra_Payment</definedName>
    <definedName name="__z6" localSheetId="0">Scheduled_Payment+Extra_Payment</definedName>
    <definedName name="__z6">Scheduled_Payment+Extra_Payment</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__123Graph_ACart_Utilidad" hidden="1">[4]EVA!$F$104:$I$104</definedName>
    <definedName name="_10_PR64_500_–_PR_69_541.49">[6]EST2!#REF!</definedName>
    <definedName name="_2__123Graph_BCart_Utilidad" hidden="1">[4]EVA!$F$105:$I$105</definedName>
    <definedName name="_3">'[7]FOR2-CONSOR'!#REF!</definedName>
    <definedName name="_3__123Graph_CCart_Utilidad" hidden="1">[4]EVA!$F$106:$I$106</definedName>
    <definedName name="_4">'[7]FOR2-CONSOR'!#REF!</definedName>
    <definedName name="_4__123Graph_LBL_ACart_Utilidad" hidden="1">[4]EVA!$F$109:$I$109</definedName>
    <definedName name="_5__123Graph_LBL_BCart_Utilidad" hidden="1">[4]EVA!$F$110:$I$110</definedName>
    <definedName name="_6__123Graph_LBL_CCart_Utilidad" hidden="1">[4]EVA!$F$111:$I$111</definedName>
    <definedName name="_7__123Graph_XCart_Utilidad" hidden="1">[4]EVA!$F$103:$I$103</definedName>
    <definedName name="_8Acti_osdeobr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[3]G.G!#REF!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PU221">#REF!</definedName>
    <definedName name="_APU465" localSheetId="1">[5]!absc</definedName>
    <definedName name="_APU465" localSheetId="0">[5]!absc</definedName>
    <definedName name="_APU465">[5]!absc</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[8]datos!$N$2,[8]datos!$N$2:$N$500</definedName>
    <definedName name="_Fill" hidden="1">#REF!</definedName>
    <definedName name="_G1">#N/A</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UM1">[9]DATBAND!$I$3:$I$469</definedName>
    <definedName name="_HUM2">[9]DATBAND!$J$3:$J$453</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[2]INV!$A$12:$D$15</definedName>
    <definedName name="_SBC3">[2]INV!$F$12:$I$15</definedName>
    <definedName name="_SBC5">[2]INV!$K$12:$N$15</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[9]DATBAND!$L$3:$L$652</definedName>
    <definedName name="_TA2">[9]DATBAND!$M$3:$M$570</definedName>
    <definedName name="_TA3">[9]DATBAND!$N$3:$N$446</definedName>
    <definedName name="_TA4">[9]DATBAND!$O$3:$O$678</definedName>
    <definedName name="_TA5">[9]DATBAND!$P$3:$P$601</definedName>
    <definedName name="_TA6">[9]DATBAND!$Q$3:$Q$531</definedName>
    <definedName name="_TA7">[9]DATBAND!$R$3:$R$504</definedName>
    <definedName name="_TA8">[9]DATBAND!$S$3:$S$674</definedName>
    <definedName name="_TA9">[9]DATBAND!$T$3:$T$544</definedName>
    <definedName name="_tab1">#REF!</definedName>
    <definedName name="_tab2">#REF!</definedName>
    <definedName name="_tab3">#REF!</definedName>
    <definedName name="_TAB4">#REF!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#REF!</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FIN">[9]DATBAND!$F$3:$F$742</definedName>
    <definedName name="ABG">[2]AASHTO!$A$2:$F$5</definedName>
    <definedName name="ABIN">[9]DATBAND!$E$3:$E$465</definedName>
    <definedName name="absc" localSheetId="1">[10]!absc</definedName>
    <definedName name="absc" localSheetId="0">[10]!absc</definedName>
    <definedName name="absc">[10]!absc</definedName>
    <definedName name="absc_" localSheetId="1">[11]!absc</definedName>
    <definedName name="absc_" localSheetId="0">[11]!absc</definedName>
    <definedName name="absc_">[11]!absc</definedName>
    <definedName name="absc_1" localSheetId="1">[11]!absc</definedName>
    <definedName name="absc_1" localSheetId="0">[11]!absc</definedName>
    <definedName name="absc_1">[11]!absc</definedName>
    <definedName name="absc1" localSheetId="1">[12]!absc</definedName>
    <definedName name="absc1" localSheetId="0">[12]!absc</definedName>
    <definedName name="absc1">[12]!absc</definedName>
    <definedName name="ABSCF">'[9]DAT NUC'!$K$2:$K$521</definedName>
    <definedName name="ABSCI">'[9]DAT NUC'!$J$2:$J$1084</definedName>
    <definedName name="AC">#REF!</definedName>
    <definedName name="ACA">#REF!</definedName>
    <definedName name="AccessDatabase" hidden="1">"C:\C-314\VOLUMENES\volfin4.mdb"</definedName>
    <definedName name="ACEITES">#REF!,#REF!,#REF!,#REF!,#REF!</definedName>
    <definedName name="actas">[13]TRASMILENIO!$A$4:$F$18</definedName>
    <definedName name="actual">'[14]ESTADO RED'!#REF!</definedName>
    <definedName name="Acumulado">[15]Datos!$S$3:$S$1912</definedName>
    <definedName name="ad">#REF!</definedName>
    <definedName name="Adecueinstalacion">#REF!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#REF!</definedName>
    <definedName name="administrador">[16]Informacion!$B$15</definedName>
    <definedName name="ADMINISTRADOR_VIAL__ARMANDO_SANCHEZ_SANCHEZ">[17]INDICMICROEMP!$A$20</definedName>
    <definedName name="admon">[18]DATOS!$B$16</definedName>
    <definedName name="admon1">[19]DATOS!$B$16</definedName>
    <definedName name="adoc1" localSheetId="1">[12]!absc</definedName>
    <definedName name="adoc1" localSheetId="0">[12]!absc</definedName>
    <definedName name="adoc1">[12]!absc</definedName>
    <definedName name="adoq" localSheetId="1">[20]!absc</definedName>
    <definedName name="adoq" localSheetId="0">[20]!absc</definedName>
    <definedName name="adoq">[20]!absc</definedName>
    <definedName name="ads">#REF!</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UA">'[9]DAT NUC'!$R$2:$R$485</definedName>
    <definedName name="ah">#REF!</definedName>
    <definedName name="ahe">#REF!</definedName>
    <definedName name="AIRE">'[9]DAT NUC'!$P$2:$P$401</definedName>
    <definedName name="AIU">#REF!</definedName>
    <definedName name="aj">#REF!</definedName>
    <definedName name="AjustDelAIU">#REF!</definedName>
    <definedName name="ajuste">#REF!</definedName>
    <definedName name="AJUSTES4B" hidden="1">[3]G.G!#REF!</definedName>
    <definedName name="alc" localSheetId="1">[21]!absc</definedName>
    <definedName name="alc" localSheetId="0">[21]!absc</definedName>
    <definedName name="alc">[21]!absc</definedName>
    <definedName name="alquiler">#REF!</definedName>
    <definedName name="analequipo">#REF!</definedName>
    <definedName name="ANE">'[22]ANEXO 7'!#REF!</definedName>
    <definedName name="anscount" hidden="1">1</definedName>
    <definedName name="AnsermaCartago">#REF!</definedName>
    <definedName name="AntCach">#REF!</definedName>
    <definedName name="Antic">[23]BASES!$B$33</definedName>
    <definedName name="AnticAdic">#REF!</definedName>
    <definedName name="ANTICIPO">[24]BASES!$B$33</definedName>
    <definedName name="ANTONIA">#N/A</definedName>
    <definedName name="año">'[14]ESTADO RED'!#REF!</definedName>
    <definedName name="año1">'[25]ESTADO RED'!#REF!</definedName>
    <definedName name="ao">#REF!</definedName>
    <definedName name="APU" localSheetId="1">[12]!absc</definedName>
    <definedName name="APU" localSheetId="0">[12]!absc</definedName>
    <definedName name="APU">[12]!absc</definedName>
    <definedName name="APU221.1">#REF!</definedName>
    <definedName name="APU221.2">#REF!</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'Oferta Economica Lote 1'!$A$1:$K$61</definedName>
    <definedName name="_xlnm.Print_Area" localSheetId="0">'Presupuesto oficial - Lote 1'!$A$1:$K$58</definedName>
    <definedName name="_xlnm.Print_Area">#REF!</definedName>
    <definedName name="Arrendamientos">#REF!</definedName>
    <definedName name="as">#REF!</definedName>
    <definedName name="asas">[26]formulario!$A$6:$D$37</definedName>
    <definedName name="asasasa">[26]equipos!$A$2:$E$772</definedName>
    <definedName name="asasasas">[26]MATERIALES!$A$3:$D$192</definedName>
    <definedName name="asasasasa">[26]ACARREO!$A$3:$C$26</definedName>
    <definedName name="asasasasas">[26]CUADBASI!$A$13:$F$46</definedName>
    <definedName name="asasdasd">#N/A</definedName>
    <definedName name="ASB">[2]AASHTO!$A$8:$F$11</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eguracalidad">#REF!</definedName>
    <definedName name="ASFALTO">'[27]5.2'!$D$21</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_impresión_IM">#REF!</definedName>
    <definedName name="base">#REF!</definedName>
    <definedName name="base_datos_t45">[28]CALIDAD!#REF!</definedName>
    <definedName name="base_VaR">#REF!</definedName>
    <definedName name="BASEDATOS">#REF!</definedName>
    <definedName name="BaseDatos_Ore1">'[29]BD100-45'!#REF!</definedName>
    <definedName name="BaseDatos_T831">'[30]BD100-45-P1'!#REF!</definedName>
    <definedName name="_xlnm.Database">#REF!</definedName>
    <definedName name="bb">#REF!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imestre">'[31]ESTADO RED'!$E$8</definedName>
    <definedName name="BJHVVHGH" localSheetId="1">DATE(YEAR([0]!Loan_Start),MONTH([0]!Loan_Start)+Payment_Number,DAY([0]!Loan_Start))</definedName>
    <definedName name="BJHVVHGH" localSheetId="0">DATE(YEAR([0]!Loan_Start),MONTH([0]!Loan_Start)+Payment_Number,DAY([0]!Loan_Start))</definedName>
    <definedName name="BJHVVHGH">DATE(YEAR(Loan_Start),MONTH(Loan_Start)+Payment_Number,DAY(Loan_Start))</definedName>
    <definedName name="bnm">#REF!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IQ">[9]DATBAND!$D$3:$D$395</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'[32]CALC PROD MENSUAL'!#REF!</definedName>
    <definedName name="BUDGETNORTE">'[32]CALC PROD MENSUAL'!#REF!</definedName>
    <definedName name="BUDGETSUR">'[32]CALC PROD MENSUAL'!#REF!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#REF!</definedName>
    <definedName name="CALEND">'[32]CALC PROD MENSUAL'!#REF!</definedName>
    <definedName name="CALENDARIO">'[32]CALC PROD MENSUAL'!#REF!</definedName>
    <definedName name="CALENDARIO1">'[33]CALC PROD MENSUAL'!#REF!</definedName>
    <definedName name="CANT">#REF!</definedName>
    <definedName name="CAPIT">#REF!</definedName>
    <definedName name="Cargo" localSheetId="1">'Oferta Economica Lote 1'!$C$53</definedName>
    <definedName name="Cargo" localSheetId="0">'Presupuesto oficial - Lote 1'!$C$53</definedName>
    <definedName name="Cargo">'[34]INTERVENTORÍA OBRA 6 meses'!$C$69</definedName>
    <definedName name="CARLOS" localSheetId="1">DATE(YEAR([0]!Loan_Start),MONTH([0]!Loan_Start)+Payment_Number,DAY([0]!Loan_Start))</definedName>
    <definedName name="CARLOS" localSheetId="0">DATE(YEAR([0]!Loan_Start),MONTH([0]!Loan_Start)+Payment_Number,DAY([0]!Loan_Start))</definedName>
    <definedName name="CARLOS">DATE(YEAR(Loan_Start),MONTH(Loan_Start)+Payment_Number,DAY(Loan_Start))</definedName>
    <definedName name="carol1">'[19]precios-básicos2002'!$C$12:$C$56</definedName>
    <definedName name="CARRETERAS">[18]DATOS!$A$9</definedName>
    <definedName name="causa">#REF!</definedName>
    <definedName name="cc">#REF!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'[35]A. P. U.'!#REF!</definedName>
    <definedName name="ccto210">#REF!</definedName>
    <definedName name="cd">[36]Hoja1!$C$81</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[23]CDItem!$G$8</definedName>
    <definedName name="CDO">#REF!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[37]Insum!$A$3:$H$63</definedName>
    <definedName name="ChequeoCantidades">#REF!</definedName>
    <definedName name="CIRCUITOS">[38]Circuitos!$C$2:$C$891</definedName>
    <definedName name="clase">#REF!</definedName>
    <definedName name="co">#REF!</definedName>
    <definedName name="COMP">'[9]DAT NUC'!$M$2:$M$518</definedName>
    <definedName name="COMPROBANTE_DE_PAGO">#REF!</definedName>
    <definedName name="constante">[9]DATOS!$AO$3:$AO$483</definedName>
    <definedName name="Consultor">'[39]Datos básicos'!$B$2</definedName>
    <definedName name="Contratante">'[39]Datos básicos'!$B$1</definedName>
    <definedName name="Contrato">'[39]Datos básicos'!$B$3</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[40]Hoja4!$1:$1048576</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percápita">[41]Sanitario!$AC$9:$AD$9</definedName>
    <definedName name="DANI">[18]ITEMS!$B$6:$B$176</definedName>
    <definedName name="dario">'[42]GPI 526'!#REF!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#N/A</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1">TRUNC(60*(ABS(#REF!)-[0]!DEFLEXION_GG))</definedName>
    <definedName name="DEFLEXION_MM" localSheetId="0">TRUNC(60*(ABS(#REF!)-DEFLEXION_GG))</definedName>
    <definedName name="DEFLEXION_MM">TRUNC(60*(ABS(#REF!)-DEFLEXION_GG))</definedName>
    <definedName name="DEFLEXION_SS" localSheetId="1">ROUND(3600*(ABS(#REF!)-[0]!DEFLEXION_GG-'Oferta Economica Lote 1'!DEFLEXION_MM/60),0)</definedName>
    <definedName name="DEFLEXION_SS" localSheetId="0">ROUND(3600*(ABS(#REF!)-DEFLEXION_GG-'Presupuesto oficial - Lote 1'!DEFLEXION_MM/60),0)</definedName>
    <definedName name="DEFLEXION_SS">ROUND(3600*(ABS(#REF!)-DEFLEXION_GG-DEFLEXION_MM/60),0)</definedName>
    <definedName name="demanto">#REF!</definedName>
    <definedName name="demanto_51">#REF!</definedName>
    <definedName name="DER">[43]DIST!$C$7:$D$2942</definedName>
    <definedName name="deriv">#REF!</definedName>
    <definedName name="DescripcionVenta">#REF!</definedName>
    <definedName name="df">#REF!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[44]EQALT!$G$10:$BL$65</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 localSheetId="1">'Oferta Economica Lote 1'!$C$52</definedName>
    <definedName name="Director" localSheetId="0">'Presupuesto oficial - Lote 1'!$C$52</definedName>
    <definedName name="Director">'[34]INTERVENTORÍA OBRA 6 meses'!$C$68</definedName>
    <definedName name="DISP">'[33]CALC PROD MENSUAL'!#REF!</definedName>
    <definedName name="DISPONIBILIDAD">'[32]CALC PROD MENSUAL'!#REF!</definedName>
    <definedName name="Diversos">#REF!</definedName>
    <definedName name="DIVISION">#N/A</definedName>
    <definedName name="dj">#REF!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[41]Sanitario!$AC$8:$AD$8</definedName>
    <definedName name="drf">#REF!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racion" localSheetId="1">'Oferta Economica Lote 1'!$J$10</definedName>
    <definedName name="Duracion" localSheetId="0">'Presupuesto oficial - Lote 1'!$J$10</definedName>
    <definedName name="Duracion">'[34]INTERVENTORÍA OBRA 6 meses'!$J$10</definedName>
    <definedName name="Dv">[41]Sanitario!$AC$7:$AD$7</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[45]INDICMICROEMP!$A$20</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[46]anexo2!#REF!</definedName>
    <definedName name="ELECTRICAS">[46]anexo2!#REF!</definedName>
    <definedName name="emanto">#REF!</definedName>
    <definedName name="emanto_51">#REF!</definedName>
    <definedName name="End_Bal">#REF!</definedName>
    <definedName name="ENE">#N/A</definedName>
    <definedName name="EQ">#REF!</definedName>
    <definedName name="EQUI">[47]EQUIPOS!$1:$1048576</definedName>
    <definedName name="equip">#REF!</definedName>
    <definedName name="equipo">[48]Equipo!$A$7:$A$65536</definedName>
    <definedName name="equipo2">#REF!</definedName>
    <definedName name="EQUIPOS">#REF!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[49]TARIF2002!#REF!</definedName>
    <definedName name="ERROR5">[49]TARIF2002!#REF!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PECIFICACION">#REF!</definedName>
    <definedName name="Especificación">#REF!</definedName>
    <definedName name="ESPESOR">'[9]DAT NUC'!$O$2:$O$218</definedName>
    <definedName name="Estabilidad">[9]DATOS!$AF$3:$AF$1398</definedName>
    <definedName name="Estabilidad2">[9]DATOS!$AH$3:$AH$1399</definedName>
    <definedName name="Estabilidad3">[9]DATOS!$AJ$3:$AJ$1399</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[42]SKJ452!#REF!</definedName>
    <definedName name="Excel_BuiltIn_Print_Titles_10_51">#REF!</definedName>
    <definedName name="Excel_BuiltIn_Print_Titles_11">[42]ITA878!#REF!</definedName>
    <definedName name="Excel_BuiltIn_Print_Titles_11_51">#REF!</definedName>
    <definedName name="Excel_BuiltIn_Print_Titles_12">'[42]AEA-944'!#REF!</definedName>
    <definedName name="Excel_BuiltIn_Print_Titles_12_51">#REF!</definedName>
    <definedName name="Excel_BuiltIn_Print_Titles_13">'[42]DUB-823'!#REF!</definedName>
    <definedName name="Excel_BuiltIn_Print_Titles_13_51">#REF!</definedName>
    <definedName name="Excel_BuiltIn_Print_Titles_14">'[42]GPI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[42]XXJ617!#REF!</definedName>
    <definedName name="Excel_BuiltIn_Print_Titles_19_51">#REF!</definedName>
    <definedName name="Excel_BuiltIn_Print_Titles_20">#REF!</definedName>
    <definedName name="Excel_BuiltIn_Print_Titles_20_51">#REF!</definedName>
    <definedName name="Excel_BuiltIn_Print_Titles_21">[42]SNG_855!#REF!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'[42]VEA 374'!#REF!</definedName>
    <definedName name="Excel_BuiltIn_Print_Titles_5_51">#REF!</definedName>
    <definedName name="Excel_BuiltIn_Print_Titles_5_XX">'[42]VEA 374'!#REF!</definedName>
    <definedName name="Excel_BuiltIn_Print_Titles_5_XX_51">#REF!</definedName>
    <definedName name="Excel_BuiltIn_Print_Titles_6">#REF!</definedName>
    <definedName name="Excel_BuiltIn_Print_Titles_6_51">#REF!</definedName>
    <definedName name="Excel_BuiltIn_Print_Titles_7">[42]HFB024!#REF!</definedName>
    <definedName name="Excel_BuiltIn_Print_Titles_7_51">#REF!</definedName>
    <definedName name="Excel_BuiltIn_Print_Titles_8">#REF!</definedName>
    <definedName name="Excel_BuiltIn_Print_Titles_8_51">#REF!</definedName>
    <definedName name="Excel_BuiltIn_Print_Titles_9">[42]PAJ825!#REF!</definedName>
    <definedName name="Excel_BuiltIn_Print_Titles_9_51">#REF!</definedName>
    <definedName name="EXTRA">[9]DATBAND!$D$3:$D$549</definedName>
    <definedName name="Extra_Pay">#REF!</definedName>
    <definedName name="fa">#REF!</definedName>
    <definedName name="FABI" localSheetId="1">Scheduled_Payment+Extra_Payment</definedName>
    <definedName name="FABI" localSheetId="0">Scheduled_Payment+Extra_Payment</definedName>
    <definedName name="FABI">Scheduled_Payment+Extra_Payment</definedName>
    <definedName name="FABIAN" localSheetId="1">IF([0]!Loan_Amount*[0]!Interest_Rate*[0]!Loan_Years*[0]!Loan_Start&gt;0,1,0)</definedName>
    <definedName name="FABIAN" localSheetId="0">IF(Loan_Amount*Interest_Rate*Loan_Years*Loan_Start&gt;0,1,0)</definedName>
    <definedName name="FABIAN">IF(Loan_Amount*Interest_Rate*Loan_Years*Loan_Start&gt;0,1,0)</definedName>
    <definedName name="FAC" hidden="1">#REF!</definedName>
    <definedName name="FActor">'[34]FACTOR MULTIPLICADOR'!$F$43</definedName>
    <definedName name="factura">[13]SUAZA2!$A$1:$J$13</definedName>
    <definedName name="fb">#REF!</definedName>
    <definedName name="fd">'[35]A. P. U.'!#REF!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'[9]DAT NUC'!$B$2:$B$472</definedName>
    <definedName name="FECH">[9]DATBAND!$B$3:$B$390</definedName>
    <definedName name="Fecha">[39]Datos!$B$5</definedName>
    <definedName name="FECHA5">[8]datos!$N$2,[8]datos!$N$2:$N$500</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#REF!</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nal">[9]DATOS!$F$3:$F$900</definedName>
    <definedName name="fk">#REF!</definedName>
    <definedName name="flq">#REF!</definedName>
    <definedName name="Flujo">[9]DATOS!$AG$3:$AG$1398</definedName>
    <definedName name="Flujo2">[9]DATOS!$AI$3:$AI$1399</definedName>
    <definedName name="Flujo3">[9]DATOS!$AK$3:$AK$1399</definedName>
    <definedName name="Fondo">[9]DATOS!$U$3:$U$1398</definedName>
    <definedName name="form">[50]BASE!$C$4:$H$261</definedName>
    <definedName name="formu">[50]BASE!$C$4:$H$261</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ente">[51]Datos!#REF!</definedName>
    <definedName name="Full_Print">#REF!</definedName>
    <definedName name="fv">#REF!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1">MATCH(0.01,[0]!End_Bal,-1)+1</definedName>
    <definedName name="GI" localSheetId="0">MATCH(0.01,End_Bal,-1)+1</definedName>
    <definedName name="GI">MATCH(0.01,End_Bal,-1)+1</definedName>
    <definedName name="GJ">#N/A</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L" localSheetId="1">Scheduled_Payment+Extra_Payment</definedName>
    <definedName name="GL" localSheetId="0">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'[9]DAT NUC'!$N$2:$N$514</definedName>
    <definedName name="GRADA">[9]Nucleos!$D$14</definedName>
    <definedName name="gradacion">[9]DATOS!$N$3:$AK$1203</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[9]DATOS!$AL$3:$AL$1328</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[41]perfil!$AG$10:$AG$111</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[41]Sanitario!$AC$6:$AD$6</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l">#REF!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1">DATE(YEAR([0]!Loan_Start),MONTH([0]!Loan_Start)+Payment_Number,DAY([0]!Loan_Start))</definedName>
    <definedName name="HOJA" localSheetId="0">DATE(YEAR([0]!Loan_Start),MONTH([0]!Loan_Start)+Payment_Number,DAY([0]!Loan_Start))</definedName>
    <definedName name="HOJA">DATE(YEAR([0]!Loan_Start),MONTH([0]!Loan_Start)+Payment_Number,DAY([0]!Loan_Start))</definedName>
    <definedName name="HOJA1">#REF!</definedName>
    <definedName name="HOJA444" localSheetId="1">DATE(YEAR([0]!Loan_Start),MONTH([0]!Loan_Start)+Payment_Number,DAY([0]!Loan_Start))</definedName>
    <definedName name="HOJA444" localSheetId="0">DATE(YEAR([0]!Loan_Start),MONTH([0]!Loan_Start)+Payment_Number,DAY([0]!Loan_Start))</definedName>
    <definedName name="HOJA444">DATE(YEAR([0]!Loan_Start),MONTH([0]!Loan_Start)+Payment_Number,DAY([0]!Loan_Start))</definedName>
    <definedName name="Honorarios">#REF!</definedName>
    <definedName name="HOR">[9]DATBAND!$C$3:$C$410</definedName>
    <definedName name="HORA">[9]DATOS!$C$3:$C$318</definedName>
    <definedName name="HORALL">'[9]DAT NUC'!$E$2:$E$477</definedName>
    <definedName name="HORAS">'[9]DAT NUC'!$D$2:$D$493</definedName>
    <definedName name="HORAS_DIAS">#REF!</definedName>
    <definedName name="horas_lluvia">#REF!</definedName>
    <definedName name="HORAS_LLUVIAS">#REF!</definedName>
    <definedName name="HORASLLUVIA">#REF!</definedName>
    <definedName name="hp">#REF!</definedName>
    <definedName name="hqi">#REF!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'[52]A. P. U.'!#REF!</definedName>
    <definedName name="ig">#REF!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vistos">[18]DATOS!$B$17</definedName>
    <definedName name="IN">#REF!</definedName>
    <definedName name="IND">[53]items!$C$4:$J$247</definedName>
    <definedName name="INDI">[54]Indice!$1:$1048576</definedName>
    <definedName name="INDICE">'[47]INDICE ALFABETICO'!$1:$1048576</definedName>
    <definedName name="INDICES">#REF!</definedName>
    <definedName name="inf">#REF!</definedName>
    <definedName name="inicial">[9]DATOS!$E$3:$E$1655</definedName>
    <definedName name="Inicio">[23]BASES!$E$26</definedName>
    <definedName name="INMEL">[55]ELECTRICO!$A$6:$G$101</definedName>
    <definedName name="Int">#REF!</definedName>
    <definedName name="Interest_Rate">#REF!</definedName>
    <definedName name="INV">#REF!</definedName>
    <definedName name="INV_11">'[56]PR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[57]todos!$A$7:$D$38</definedName>
    <definedName name="items">[18]ITEMS!$B$6:$B$176</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[43]DIST!$G$7:$H$2413</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v">'[58]Desmonte y Limpieza'!$J$4</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[59]items!$C$4:$J$247</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D">[9]DATBAND!$G$3:$G$795</definedName>
    <definedName name="LADO">'[9]DAT NUC'!$L$2:$L$143</definedName>
    <definedName name="Last_Row">#N/A</definedName>
    <definedName name="LENCY">#REF!</definedName>
    <definedName name="LICITACION">#REF!</definedName>
    <definedName name="LINEA">[60]CONT_ADI!#REF!</definedName>
    <definedName name="lista">#REF!</definedName>
    <definedName name="LISTA_DE_EQUIPOS">[61]EQUIPOS!$A$1:$C$28</definedName>
    <definedName name="listaaguas">#REF!</definedName>
    <definedName name="listado">#REF!</definedName>
    <definedName name="LISTADO_DE_MATERIALES">[61]MATERIALES!$A$1:$C$273</definedName>
    <definedName name="LISTADO_MANO_DE_OBRA">'[61]MANO DE OBRA'!$A$32:$G$43</definedName>
    <definedName name="listados">#REF!</definedName>
    <definedName name="listaelec">#REF!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 localSheetId="1">[62]!absc</definedName>
    <definedName name="LOCA" localSheetId="0">[62]!absc</definedName>
    <definedName name="LOCA">[62]!absc</definedName>
    <definedName name="LOCA1" localSheetId="1">[12]!absc</definedName>
    <definedName name="LOCA1" localSheetId="0">[12]!absc</definedName>
    <definedName name="LOCA1">[12]!absc</definedName>
    <definedName name="LOI">#REF!</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1">'Oferta Economica Lote 1'!$H$9</definedName>
    <definedName name="Longitud" localSheetId="0">'Presupuesto oficial - Lote 1'!$H$9</definedName>
    <definedName name="Longitud">'[34]INTERVENTORÍA OBRA 6 meses'!$H$9</definedName>
    <definedName name="Longitud1">#REF!</definedName>
    <definedName name="Longitud2">#REF!</definedName>
    <definedName name="LongitudTubo">IF(COUNT([63]GENERAL!$A$8)=0,0,ABS([63]GENERAL!$A$8))</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#N/A</definedName>
    <definedName name="MA">#REF!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[37]Insum!$A$68:$H$98</definedName>
    <definedName name="Maquinaria">[64]Insum!$A$76:$E$99</definedName>
    <definedName name="margen">[9]DATOS!$G$3:$G$900</definedName>
    <definedName name="MARTA" localSheetId="1">IF([0]!Loan_Amount*[0]!Interest_Rate*[0]!Loan_Years*[0]!Loan_Start&gt;0,1,0)</definedName>
    <definedName name="MARTA" localSheetId="0">IF(Loan_Amount*Interest_Rate*Loan_Years*Loan_Start&gt;0,1,0)</definedName>
    <definedName name="MARTA">IF(Loan_Amount*Interest_Rate*Loan_Years*Loan_Start&gt;0,1,0)</definedName>
    <definedName name="MARTHA">[18]DATOS!$A$9</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[47]MATERIALES!$1:$1048576</definedName>
    <definedName name="materiales">[65]Materiales!$A$2:$D$1190</definedName>
    <definedName name="MatProdesional" localSheetId="1">'Oferta Economica Lote 1'!$C$54</definedName>
    <definedName name="MatProdesional" localSheetId="0">'Presupuesto oficial - Lote 1'!$C$54</definedName>
    <definedName name="MatProdesional">'[34]INTERVENTORÍA OBRA 6 meses'!$C$70</definedName>
    <definedName name="MATRIZRICS">'[66]RICS NUEVA HOJA DIARIA'!$A$1:$AB$42</definedName>
    <definedName name="MAX">[67]INDICE!$A$1:$IV$65536</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canoaAnserma">#REF!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esIn">#REF!</definedName>
    <definedName name="MEZCLA">#REF!</definedName>
    <definedName name="mf">#REF!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imo">#REF!</definedName>
    <definedName name="MIO">[40]INDICE!$1:$1048576</definedName>
    <definedName name="MIU">#REF!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r">#REF!</definedName>
    <definedName name="MUEST">'[68]Mezclas asfálticas'!$G$6</definedName>
    <definedName name="MuestNo">[69]DATOS!$AI$3:$AI$1127</definedName>
    <definedName name="muestra">[9]Proc0009m!$G$6</definedName>
    <definedName name="MuestraNo">[9]DATOS!$A$3:$A$1398</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#REF!</definedName>
    <definedName name="nbv">#REF!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UCLEO">'[9]DAT NUC'!$A$2:$A$830</definedName>
    <definedName name="NUCNUM">[9]Nucleos!$I$5</definedName>
    <definedName name="NUEVO">#REF!</definedName>
    <definedName name="NÚM">'[9]Proc 0009h'!$G$4</definedName>
    <definedName name="Num_Pmt_Per_Year">#REF!</definedName>
    <definedName name="Number_of_Payments" localSheetId="1">MATCH(0.01,[0]!End_Bal,-1)+1</definedName>
    <definedName name="Number_of_Payments" localSheetId="0">MATCH(0.01,End_Bal,-1)+1</definedName>
    <definedName name="Number_of_Payments">MATCH(0.01,End_Bal,-1)+1</definedName>
    <definedName name="NUMERAL">#REF!</definedName>
    <definedName name="NÚMERO">[9]DATBAND!$A$3:$A$422</definedName>
    <definedName name="NUNI">#REF!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eto">'[39]Datos básicos'!$B$4</definedName>
    <definedName name="Obra">#REF!</definedName>
    <definedName name="observaciones">[9]DATOS!$I$3:$I$834</definedName>
    <definedName name="OF">#REF!</definedName>
    <definedName name="oferta">[70]Hoja1!$A$3:$I$9</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#REF!</definedName>
    <definedName name="os">#REF!</definedName>
    <definedName name="OTR">[71]Otros!#REF!</definedName>
    <definedName name="OTRO">[47]OTROS!$1:$1048576</definedName>
    <definedName name="otros">[48]otros!$A$6:$A$1235</definedName>
    <definedName name="P">#REF!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ÁGINA_DOS">#REF!</definedName>
    <definedName name="PÁGINA_UNO">#REF!</definedName>
    <definedName name="PARAFINA">'[9]DAT NUC'!$Q$2:$Q$550</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edro">#REF!</definedName>
    <definedName name="PERIODO">[72]CUMPLIMIENTO!$M$5</definedName>
    <definedName name="PERRD">#REF!</definedName>
    <definedName name="Personal">#REF!</definedName>
    <definedName name="Peso1A">[9]DATOS!$J$3:$J$1398</definedName>
    <definedName name="Peso2A">[9]DATOS!$K$3:$K$1398</definedName>
    <definedName name="Pesoagua2">[9]DATOS!$AB$3:$AB$1399</definedName>
    <definedName name="Pesoagua3">[9]DATOS!$AE$3:$AE$1399</definedName>
    <definedName name="PesoAire">[9]DATOS!$W$3:$W$1438</definedName>
    <definedName name="PesoAire2">[9]DATOS!$Z$3:$Z$1399</definedName>
    <definedName name="Pesoaire3">[9]DATOS!$AC$3:$AC$1399</definedName>
    <definedName name="Pesoenagua">[9]DATOS!$Y$3:$Y$1398</definedName>
    <definedName name="Pesoparaf3">[9]DATOS!$AD$3:$AD$1399</definedName>
    <definedName name="Pesoparafinada">[9]DATOS!$X$3:$X$1398</definedName>
    <definedName name="PesoParf2">[9]DATOS!$AA$3:$AA$1399</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[9]DATOS!$AN$3:$AN$2313</definedName>
    <definedName name="Plaz">[73]BASES!$E$27</definedName>
    <definedName name="PlazAIU">#REF!</definedName>
    <definedName name="Plazo">[23]BASES!$E$27</definedName>
    <definedName name="PlazoAIU">#REF!</definedName>
    <definedName name="plena">#REF!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[24]BASES!$E$26</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#REF!</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#REF!</definedName>
    <definedName name="PRECIO">[74]PRECIOS!$A$5:$M$150</definedName>
    <definedName name="precios">#REF!</definedName>
    <definedName name="PREMIR">#REF!</definedName>
    <definedName name="PREST">#REF!</definedName>
    <definedName name="Prestaciones">[75]Datos!$B$14</definedName>
    <definedName name="PRESUPNORTE">'[33]CALC PROD MENSUAL'!#REF!</definedName>
    <definedName name="PRESUPSUR">'[33]CALC PROD MENSUAL'!#REF!</definedName>
    <definedName name="PRESUPUESTO">'[33]CALC PROD MENSUAL'!#REF!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1">OFFSET([0]!Full_Print,0,0,[0]!Last_Row)</definedName>
    <definedName name="Print_Area_Reset" localSheetId="0">OFFSET(Full_Print,0,0,Last_Row)</definedName>
    <definedName name="Print_Area_Reset">OFFSET(Full_Print,0,0,Last_Row)</definedName>
    <definedName name="Print_j">#N/A</definedName>
    <definedName name="PRINT_TITLES">#N/A</definedName>
    <definedName name="PRINT_TITLES_MI">#N/A</definedName>
    <definedName name="PRODUCTCARB">'[32]CALC PROD MENSUAL'!#REF!</definedName>
    <definedName name="PRODUCTEST">'[32]CALC PROD MENSUAL'!#REF!</definedName>
    <definedName name="PRODUCTOCARBON">'[33]CALC PROD MENSUAL'!#REF!</definedName>
    <definedName name="PRODUCTOTEST">'[33]CALC PROD MENSUAL'!#REF!</definedName>
    <definedName name="PrOfic">[23]BASES!$B$31</definedName>
    <definedName name="PROG" hidden="1">#REF!</definedName>
    <definedName name="propiedad">#REF!</definedName>
    <definedName name="propieRep">#REF!</definedName>
    <definedName name="Proponente">#REF!</definedName>
    <definedName name="PRUEBA" localSheetId="1">[76]!absc</definedName>
    <definedName name="PRUEBA" localSheetId="0">[76]!absc</definedName>
    <definedName name="PRUEBA">[76]!absc</definedName>
    <definedName name="prueba1" localSheetId="1">[76]!absc</definedName>
    <definedName name="prueba1" localSheetId="0">[76]!absc</definedName>
    <definedName name="prueba1">[76]!absc</definedName>
    <definedName name="PRUEBA2">#REF!</definedName>
    <definedName name="PRUNIT">#REF!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[49]TARIF2002!#REF!</definedName>
    <definedName name="QE_TE">[49]TARIF2002!#REF!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[49]TARIF2002!#REF!</definedName>
    <definedName name="QI_TI">[49]TARIF2002!#REF!</definedName>
    <definedName name="QN">[49]TARIF2002!#REF!</definedName>
    <definedName name="QN_QI">[49]TARIF2002!#REF!</definedName>
    <definedName name="QNS">[77]TARIF2002!#REF!</definedName>
    <definedName name="qq">#REF!</definedName>
    <definedName name="QQQ" localSheetId="1">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[6]Hoja2!#REF!</definedName>
    <definedName name="rango1">#REF!</definedName>
    <definedName name="rangofin">#REF!,#REF!</definedName>
    <definedName name="rds">#REF!</definedName>
    <definedName name="RE">#N/A</definedName>
    <definedName name="RE4NTA">[29]EQUIPOS!$D$8</definedName>
    <definedName name="RED">[6]EST2!$AQ$2</definedName>
    <definedName name="REG">#REF!</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[31]CARRETERAS!$A$2</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'[31]GENERALIDADES '!$E$9</definedName>
    <definedName name="resul">#REF!</definedName>
    <definedName name="Retenc">[23]BASES!$E$31</definedName>
    <definedName name="Retenido100">[9]DATOS!$S$3:$S$1398</definedName>
    <definedName name="Retenido200">[9]DATOS!$T$3:$T$1398</definedName>
    <definedName name="Retenido30">[9]DATOS!$Q$3:$Q$1398</definedName>
    <definedName name="Retenido34">[9]DATOS!$M$3:$M$1400</definedName>
    <definedName name="Retenido38">[9]DATOS!$N$3:$N$1398</definedName>
    <definedName name="Retenido4">[9]DATOS!$O$3:$O$1398</definedName>
    <definedName name="Retenido50">[9]DATOS!$R$3:$R$1398</definedName>
    <definedName name="Retenido8">[9]DATOS!$P$3:$P$1398</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 localSheetId="1">IF([0]!Loan_Amount*[0]!Interest_Rate*[0]!Loan_Years*[0]!Loan_Start&gt;0,1,0)</definedName>
    <definedName name="RICO" localSheetId="0">IF(Loan_Amount*Interest_Rate*Loan_Years*Loan_Start&gt;0,1,0)</definedName>
    <definedName name="RICO">IF(Loan_Amount*Interest_Rate*Loan_Years*Loan_Start&gt;0,1,0)</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A" localSheetId="1">DATE(YEAR([0]!Loan_Start),MONTH([0]!Loan_Start)+Payment_Number,DAY([0]!Loan_Start))</definedName>
    <definedName name="RUTA" localSheetId="0">DATE(YEAR([0]!Loan_Start),MONTH([0]!Loan_Start)+Payment_Number,DAY([0]!Loan_Start))</definedName>
    <definedName name="RUTA">DATE(YEAR([0]!Loan_Start),MONTH([0]!Loan_Start)+Payment_Number,DAY([0]!Loan_Start))</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[78]items!$C$4:$J$248</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#REF!</definedName>
    <definedName name="SA">[6]Hoja2!#REF!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Minimo">[23]BASES!$E$41</definedName>
    <definedName name="sbe">#REF!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#REF!</definedName>
    <definedName name="Sched_Pay">#REF!</definedName>
    <definedName name="SCHEDULE">'[33]CALC PROD MENSUAL'!#REF!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[79]Datos!$B$3:$D$72</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'[80]A-HOR'!#REF!</definedName>
    <definedName name="sr">#REF!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1">IF([0]!Loan_Amount*[0]!Interest_Rate*[0]!Loan_Years*[0]!Loan_Start&gt;0,1,0)</definedName>
    <definedName name="SSSSSSS" localSheetId="0">IF(Loan_Amount*Interest_Rate*Loan_Years*Loan_Start&gt;0,1,0)</definedName>
    <definedName name="SSSSSSS">IF(Loan_Amount*Interest_Rate*Loan_Years*Loan_Start&gt;0,1,0)</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ELDOS">[81]SALARIOS!$A$9:$I$200</definedName>
    <definedName name="suma">[36]Hoja1!$F$60</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[5]!absc</definedName>
    <definedName name="t" localSheetId="0">[5]!absc</definedName>
    <definedName name="t">[5]!absc</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[13]ELDORADO!$A$2:$H$15</definedName>
    <definedName name="TablaIbague">[13]IBAGUE!$A$2:$G$18</definedName>
    <definedName name="TablaIndicConstPes">#REF!</definedName>
    <definedName name="TablaIndices1">#REF!</definedName>
    <definedName name="TablaIndicesI">#REF!</definedName>
    <definedName name="TablaIPC">#REF!</definedName>
    <definedName name="TablaLaMata">#REF!</definedName>
    <definedName name="TablaStarosa">'[13]STA ROSA'!$A$6:$I$23</definedName>
    <definedName name="TablaSuaza">#REF!</definedName>
    <definedName name="tarifas">[82]Equipo!$A$4:$E$72</definedName>
    <definedName name="tarifas1">#REF!</definedName>
    <definedName name="tarifas2">#REF!</definedName>
    <definedName name="tarifas3">#REF!</definedName>
    <definedName name="tarifas4">#REF!</definedName>
    <definedName name="TASA">#REF!</definedName>
    <definedName name="tb">#REF!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[49]TARIF2002!#REF!</definedName>
    <definedName name="TECN" localSheetId="1">DATE(YEAR([0]!Loan_Start),MONTH([0]!Loan_Start)+Payment_Number,DAY([0]!Loan_Start))</definedName>
    <definedName name="TECN" localSheetId="0">DATE(YEAR([0]!Loan_Start),MONTH([0]!Loan_Start)+Payment_Number,DAY([0]!Loan_Start))</definedName>
    <definedName name="TECN">DATE(YEAR(Loan_Start),MONTH(Loan_Start)+Payment_Number,DAY(Loan_Start))</definedName>
    <definedName name="TEMPLL">'[9]DAT NUC'!$G$2:$G$532</definedName>
    <definedName name="TEMPS">'[9]DAT NUC'!$F$2:$F$444</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[49]TARIF2002!#REF!</definedName>
    <definedName name="TIEMPO">[24]BASES!$E$27</definedName>
    <definedName name="tipoint">#REF!</definedName>
    <definedName name="tipov">#REF!</definedName>
    <definedName name="titi" localSheetId="1">IF([0]!Loan_Amount*[0]!Interest_Rate*[0]!Loan_Years*[0]!Loan_Start&gt;0,1,0)</definedName>
    <definedName name="titi" localSheetId="0">IF(Loan_Amount*Interest_Rate*Loan_Years*Loan_Start&gt;0,1,0)</definedName>
    <definedName name="titi">IF(Loan_Amount*Interest_Rate*Loan_Years*Loan_Start&gt;0,1,0)</definedName>
    <definedName name="TITO" localSheetId="1">IF('Oferta Economica Lote 1'!RICO,[0]!Header_Row+'Oferta Economica Lote 1'!TUPI,[0]!Header_Row)</definedName>
    <definedName name="TITO" localSheetId="0">IF('Presupuesto oficial - Lote 1'!RICO,Header_Row+'Presupuesto oficial - Lote 1'!TUPI,Header_Row)</definedName>
    <definedName name="TITO">IF(RICO,Header_Row+TUPI,Header_Row)</definedName>
    <definedName name="TITOF" localSheetId="1">IF('Oferta Economica Lote 1'!RICO,[0]!Header_Row+'Oferta Economica Lote 1'!TUPI,[0]!Header_Row)</definedName>
    <definedName name="TITOF" localSheetId="0">IF('Presupuesto oficial - Lote 1'!RICO,Header_Row+'Presupuesto oficial - Lote 1'!TUPI,Header_Row)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'[9]DAT NUC'!$H$2:$H$902</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[6]Hoja2!#REF!</definedName>
    <definedName name="TRAT">[83]desmonte!$E$48</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mestre1">'[25]ESTADO RED'!$E$8</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[84]VrEqpBasica!$I$2</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PI" localSheetId="1">MATCH(0.01,[0]!End_Bal,-1)+1</definedName>
    <definedName name="TUPI" localSheetId="0">MATCH(0.01,End_Bal,-1)+1</definedName>
    <definedName name="TUPI">MATCH(0.01,End_Bal,-1)+1</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ITARIO">[85]Unitarios!$A$3:$D$13</definedName>
    <definedName name="Unitarios">#REF!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'[86]Resumen APU'!$E$74</definedName>
    <definedName name="utilidad">[18]DATOS!$B$18</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 localSheetId="1">IF([0]!Loan_Amount*[0]!Interest_Rate*[0]!Loan_Years*[0]!Loan_Start&gt;0,1,0)</definedName>
    <definedName name="Values_Entered" localSheetId="0">IF(Loan_Amount*Interest_Rate*Loan_Years*Loan_Start&gt;0,1,0)</definedName>
    <definedName name="Values_Entered">IF(Loan_Amount*Interest_Rate*Loan_Years*Loan_Start&gt;0,1,0)</definedName>
    <definedName name="vb">#REF!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[9]DATOS!$D$3:$D$365</definedName>
    <definedName name="VIAJE">'[9]DAT NUC'!$C$2:$C$361</definedName>
    <definedName name="vias">[79]Datos!$H$2:$H$6</definedName>
    <definedName name="victor">'[87]ARMENIA-CLUB DE TIRO'!$A$59:$Q$114</definedName>
    <definedName name="villa">#REF!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umen">[9]DATOS!$AM$3:$AM$2292</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ELTA">[55]Vuelta!$C$6:$J$500</definedName>
    <definedName name="vv">#REF!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1">Scheduled_Payment+Extra_Payment</definedName>
    <definedName name="w" localSheetId="0">Scheduled_Payment+Extra_Payment</definedName>
    <definedName name="w">Scheduled_Payment+Extra_Payment</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#N/A</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j">#REF!</definedName>
    <definedName name="wl">#REF!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[88]INDICE!$1:$1048576</definedName>
    <definedName name="WWWW">#REF!</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b">#REF!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1">[89]!absc</definedName>
    <definedName name="xxxxx" localSheetId="0">[89]!absc</definedName>
    <definedName name="xxxxx">[89]!absc</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[62]!absc</definedName>
    <definedName name="Y" localSheetId="0">[62]!absc</definedName>
    <definedName name="Y">[62]!absc</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'[90]cant y precios'!$A$11:$J$56</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c">#REF!</definedName>
    <definedName name="zd">#REF!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r">#REF!</definedName>
    <definedName name="zx">#REF!</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1">MATCH(0.01,[0]!End_Bal,-1)+1</definedName>
    <definedName name="ZZ" localSheetId="0">MATCH(0.01,End_Bal,-1)+1</definedName>
    <definedName name="ZZ">MATCH(0.01,End_Bal,-1)+1</definedName>
    <definedName name="ZZZZZZZZZZZ">'[35]A. P. U.'!#REF!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2" l="1"/>
  <c r="J18" i="2"/>
  <c r="J19" i="2"/>
  <c r="J20" i="2"/>
  <c r="J21" i="2"/>
  <c r="J22" i="2"/>
  <c r="H25" i="2"/>
  <c r="J25" i="2"/>
  <c r="H26" i="2"/>
  <c r="J26" i="2"/>
  <c r="J27" i="2"/>
  <c r="H28" i="2"/>
  <c r="J28" i="2"/>
  <c r="J29" i="2"/>
  <c r="J33" i="2"/>
  <c r="J34" i="2"/>
  <c r="J35" i="2"/>
  <c r="J36" i="2"/>
  <c r="J37" i="2"/>
  <c r="J38" i="2"/>
  <c r="J39" i="2"/>
  <c r="J43" i="2"/>
  <c r="J44" i="2"/>
  <c r="J47" i="2"/>
  <c r="J48" i="2"/>
  <c r="J49" i="2"/>
  <c r="N61" i="2"/>
  <c r="N62" i="2"/>
  <c r="N63" i="2"/>
  <c r="O63" i="2"/>
  <c r="O64" i="2"/>
  <c r="O67" i="2"/>
  <c r="O68" i="2"/>
  <c r="H17" i="1"/>
  <c r="J17" i="1"/>
  <c r="H18" i="1"/>
  <c r="I18" i="1"/>
  <c r="J18" i="1"/>
  <c r="H19" i="1"/>
  <c r="I19" i="1"/>
  <c r="J19" i="1"/>
  <c r="H20" i="1"/>
  <c r="I20" i="1"/>
  <c r="J20" i="1"/>
  <c r="H21" i="1"/>
  <c r="I21" i="1"/>
  <c r="J21" i="1"/>
  <c r="H22" i="1"/>
  <c r="I22" i="1"/>
  <c r="J22" i="1"/>
  <c r="H25" i="1"/>
  <c r="I25" i="1"/>
  <c r="J25" i="1"/>
  <c r="H26" i="1"/>
  <c r="I26" i="1"/>
  <c r="J26" i="1"/>
  <c r="I27" i="1"/>
  <c r="J27" i="1"/>
  <c r="H28" i="1"/>
  <c r="I28" i="1"/>
  <c r="J28" i="1"/>
  <c r="J29" i="1"/>
  <c r="G33" i="1"/>
  <c r="J33" i="1"/>
  <c r="G34" i="1"/>
  <c r="J34" i="1"/>
  <c r="G35" i="1"/>
  <c r="J35" i="1"/>
  <c r="G36" i="1"/>
  <c r="J36" i="1"/>
  <c r="J37" i="1"/>
  <c r="J38" i="1"/>
  <c r="J39" i="1"/>
  <c r="G43" i="1"/>
  <c r="J43" i="1"/>
  <c r="J44" i="1"/>
  <c r="J47" i="1"/>
  <c r="J48" i="1"/>
  <c r="J49" i="1"/>
  <c r="N61" i="1"/>
  <c r="N62" i="1"/>
  <c r="N63" i="1"/>
  <c r="O63" i="1"/>
  <c r="O64" i="1"/>
  <c r="O67" i="1"/>
  <c r="O68" i="1"/>
</calcChain>
</file>

<file path=xl/sharedStrings.xml><?xml version="1.0" encoding="utf-8"?>
<sst xmlns="http://schemas.openxmlformats.org/spreadsheetml/2006/main" count="160" uniqueCount="60">
  <si>
    <t>Nota 5. Durante la ejecución, se debe presentar una relación mensual de los profesionales que han hecho parte de las actividades ejecutadas dentro del periodo del reporte, indicando el tipo de vinculación, prestaciones sociales pagadas y su valor.</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</si>
  <si>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</si>
  <si>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3: El valor de 0,75 correspondiente al componente 2 del FM, será el máximo a reconocer por parte de la Entidad.</t>
  </si>
  <si>
    <t>Nota 2: El Factor Multiplicador máximo a reconocer por la entidad será de 2,35. 
Este Factor Multiplicador (FM) tendrá dos componentes: 1. Factor Prestacional equivalente a 1,6. y 2. Gastos de administración, Legalización, Perfeccionamiento, Imprevistos y Honorarios equivalente a 0,75</t>
  </si>
  <si>
    <t>Nota 1: El presente formato de propuesta economica es inmodificable.</t>
  </si>
  <si>
    <t>**El valor por Laboratorio (a monto agotable previo aprobacion de la entidad) no debe ser modificado por el proponente.</t>
  </si>
  <si>
    <t>*Nota: El valor del Profesional Ingeniero Apoyo no debe ser modificado por el proponente. Este Ingeniero prestará apoyo exclusivo a la supervision del ICCU.</t>
  </si>
  <si>
    <t>COSTO TOTAL POR EL TIEMPO DE LA INTERVENTORÍA</t>
  </si>
  <si>
    <t xml:space="preserve">IVA  (4) * 19% = (5) </t>
  </si>
  <si>
    <t>TOTAL COSTOS (1) + (2) + (3)= (4)</t>
  </si>
  <si>
    <t>Presupuesto para Inteventoria</t>
  </si>
  <si>
    <t>Subtotal Otros Costo (3)</t>
  </si>
  <si>
    <t>Mes</t>
  </si>
  <si>
    <t>Laboratorio (a monto agotable previo aprobacion de la entidad)</t>
  </si>
  <si>
    <t xml:space="preserve">VALOR TOTAL </t>
  </si>
  <si>
    <t>VR. UNITARIO</t>
  </si>
  <si>
    <t>No. de Meses</t>
  </si>
  <si>
    <t>CANTIDAD</t>
  </si>
  <si>
    <t>UNIDAD</t>
  </si>
  <si>
    <t>DESCRIPCIÓN</t>
  </si>
  <si>
    <t>Ensayos de Labortario</t>
  </si>
  <si>
    <t xml:space="preserve">Subtotal Otros Costos (2) </t>
  </si>
  <si>
    <t>Unidad</t>
  </si>
  <si>
    <t>Equipo de oficina - Computador portátil Windows 10 Pro o Windows 11 Pro, con su respectiva licencia, procesador minimo Intel Core i7 Ultima generación serie H, memoria RAM minimo 16 GB, tarjeta independiente graficadora de minimo 6 GB, Disco duro Solido de minimo un (1) terabyte, Office Hogar y Empresa 2021, con licencia perpetua, el equipo debe contar con una garantía igual al plazo de ejecución del contrato. (Incluye Maleta y Mouse Ergonomico)</t>
  </si>
  <si>
    <t xml:space="preserve">Equipo completo de Topografia para el desarrollo actividades del contrato (Incluye Sofware, autocad y/o programas necesarios para la optima operación </t>
  </si>
  <si>
    <t>Alquiler Motocicleta enduro mínimo 125 CC 1 (incluye costos de operación y mantenimiento)</t>
  </si>
  <si>
    <t>Oficina /Campamento /Estadia (incluye servicios)</t>
  </si>
  <si>
    <t>Alquiler de equipos de oficina, software, licencias.</t>
  </si>
  <si>
    <t>Alquiler Vehículos (Vehículo tipo Pickup 4x4 o camioneta cuyo modelo no puede ser inferior a el año 2015, con capacidad mínima para cinco (5) pasajeros (incluye peajes, combustible y conductor)</t>
  </si>
  <si>
    <t>2. OTROS COSTOS</t>
  </si>
  <si>
    <t xml:space="preserve">TOTAL COSTOS DE PERSONAL  (A) * (B) = (3) </t>
  </si>
  <si>
    <t>-</t>
  </si>
  <si>
    <t>Cadenero</t>
  </si>
  <si>
    <t xml:space="preserve">Topografo </t>
  </si>
  <si>
    <t>Inspector de interventoria</t>
  </si>
  <si>
    <t>Profesional Ingeniero Apoyo a la Supervisión</t>
  </si>
  <si>
    <t>PERSONAL TECNICO</t>
  </si>
  <si>
    <t>Profesional SISO</t>
  </si>
  <si>
    <t>Especialista en Hidraulica</t>
  </si>
  <si>
    <t>Especialista en Estructuras</t>
  </si>
  <si>
    <t>Especialista en Geotecnia</t>
  </si>
  <si>
    <t>Ingeniero Residente de Interventoria</t>
  </si>
  <si>
    <t>Director de Interventoria</t>
  </si>
  <si>
    <t>PERSONAL PROFESIONAL</t>
  </si>
  <si>
    <t>Factor Multiplicador</t>
  </si>
  <si>
    <t>Tiempo en  Meses</t>
  </si>
  <si>
    <t>% DE DEDICACIÓN
 TOTAL</t>
  </si>
  <si>
    <t>CAT</t>
  </si>
  <si>
    <t>REMUNERACIÓN MENSUAL</t>
  </si>
  <si>
    <t>CLASIFICACIÓN</t>
  </si>
  <si>
    <t>COSTOS DE PERSONAL</t>
  </si>
  <si>
    <t xml:space="preserve">Frentes </t>
  </si>
  <si>
    <t>Lote1 : PROVINCIAS DE ALMEIDAS, GUAVIO, MEDINA, ORIENTE, SOACHA, PROVINCIA ALTO MAGDALENA Y SUMAPAZ DEL DEPARTAMENTO DE CUNDINAMARCA”</t>
  </si>
  <si>
    <t>Municipio:</t>
  </si>
  <si>
    <t>Duración en meses de interventoria</t>
  </si>
  <si>
    <t>Longitud Total:</t>
  </si>
  <si>
    <t>PRESUPUESTO INTERVENTORÍA TÉCNICA, ADMINISTRATIVA, FINANCIERA Y LEGAL PARA LA ATENCIÓN Y PREVENCIÓN INTEGRAL DE EMERGENCIAS VIALES Y DE PUENTES EN EL DEPARTAMENTO DE CUNDINAMARCA</t>
  </si>
  <si>
    <t>INSTITUTO DE CAMINOS Y CONSTRUCCIONES DE CUNDINAMARCA</t>
  </si>
  <si>
    <t>FIRMA DEL PROPONENTE</t>
  </si>
  <si>
    <t>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</si>
</sst>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_(&quot;$&quot;\ * #,##0.00_);_(&quot;$&quot;\ * \(#,##0.00\);_(&quot;$&quot;\ * &quot;-&quot;??_);_(@_)"/>
    <numFmt numFmtId="165" formatCode="_-&quot;$&quot;\ * #,##0.00_-;\-&quot;$&quot;\ * #,##0.00_-;_-&quot;$&quot;\ * &quot;-&quot;_-;_-@_-"/>
    <numFmt numFmtId="166" formatCode="0.0"/>
    <numFmt numFmtId="167" formatCode="_-[$$-240A]\ * #,##0.00_-;\-[$$-240A]\ * #,##0.00_-;_-[$$-240A]\ * &quot;-&quot;??_-;_-@_-"/>
    <numFmt numFmtId="168" formatCode="#,##0.00\ &quot;m&quot;"/>
  </numFmts>
  <fonts count="19"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i/>
      <sz val="10"/>
      <color theme="1"/>
      <name val="Times New Roman"/>
      <family val="1"/>
    </font>
    <font>
      <b/>
      <sz val="11"/>
      <color theme="1"/>
      <name val="Arial"/>
      <family val="2"/>
    </font>
    <font>
      <b/>
      <i/>
      <sz val="10"/>
      <color theme="1"/>
      <name val="Arial"/>
      <family val="2"/>
    </font>
    <font>
      <sz val="12"/>
      <color theme="0"/>
      <name val="Arial"/>
      <family val="2"/>
    </font>
    <font>
      <sz val="10"/>
      <name val="Arial"/>
      <family val="2"/>
    </font>
    <font>
      <b/>
      <sz val="10"/>
      <color theme="0"/>
      <name val="Arial"/>
      <family val="2"/>
    </font>
    <font>
      <b/>
      <sz val="10"/>
      <color theme="0" tint="-4.9989318521683403E-2"/>
      <name val="Arial"/>
      <family val="2"/>
    </font>
    <font>
      <sz val="12"/>
      <color theme="0" tint="-4.9989318521683403E-2"/>
      <name val="Arial"/>
      <family val="2"/>
    </font>
    <font>
      <sz val="11"/>
      <color theme="0" tint="-4.9989318521683403E-2"/>
      <name val="Arial"/>
      <family val="2"/>
    </font>
    <font>
      <sz val="11"/>
      <color theme="0"/>
      <name val="Arial"/>
      <family val="2"/>
    </font>
    <font>
      <sz val="10"/>
      <color theme="0"/>
      <name val="Arial"/>
      <family val="2"/>
    </font>
    <font>
      <i/>
      <sz val="10"/>
      <color rgb="FF0000FF"/>
      <name val="Arial"/>
      <family val="2"/>
    </font>
    <font>
      <b/>
      <sz val="14"/>
      <color theme="0"/>
      <name val="Arial"/>
      <family val="2"/>
    </font>
    <font>
      <sz val="9"/>
      <color theme="1"/>
      <name val="Arial"/>
      <family val="2"/>
    </font>
    <font>
      <b/>
      <i/>
      <sz val="14"/>
      <name val="Arial"/>
      <family val="2"/>
    </font>
  </fonts>
  <fills count="7">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002060"/>
        <bgColor indexed="64"/>
      </patternFill>
    </fill>
    <fill>
      <patternFill patternType="solid">
        <fgColor theme="8" tint="-0.499984740745262"/>
        <bgColor indexed="64"/>
      </patternFill>
    </fill>
  </fills>
  <borders count="53">
    <border>
      <left/>
      <right/>
      <top/>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theme="0"/>
      </left>
      <right style="medium">
        <color indexed="64"/>
      </right>
      <top style="thin">
        <color theme="0"/>
      </top>
      <bottom style="medium">
        <color indexed="64"/>
      </bottom>
      <diagonal/>
    </border>
    <border>
      <left/>
      <right style="thin">
        <color theme="0"/>
      </right>
      <top style="thin">
        <color theme="0"/>
      </top>
      <bottom style="medium">
        <color indexed="64"/>
      </bottom>
      <diagonal/>
    </border>
    <border>
      <left style="thin">
        <color theme="0"/>
      </left>
      <right/>
      <top style="thin">
        <color theme="0"/>
      </top>
      <bottom style="medium">
        <color indexed="64"/>
      </bottom>
      <diagonal/>
    </border>
    <border>
      <left style="thin">
        <color theme="0"/>
      </left>
      <right style="thin">
        <color theme="0"/>
      </right>
      <top style="thin">
        <color theme="0"/>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medium">
        <color indexed="64"/>
      </right>
      <top style="medium">
        <color indexed="64"/>
      </top>
      <bottom style="thin">
        <color theme="0"/>
      </bottom>
      <diagonal/>
    </border>
    <border>
      <left style="thin">
        <color theme="0"/>
      </left>
      <right style="thin">
        <color theme="0"/>
      </right>
      <top style="medium">
        <color indexed="64"/>
      </top>
      <bottom style="thin">
        <color theme="0"/>
      </bottom>
      <diagonal/>
    </border>
    <border>
      <left style="medium">
        <color indexed="64"/>
      </left>
      <right style="thin">
        <color theme="0"/>
      </right>
      <top style="medium">
        <color indexed="64"/>
      </top>
      <bottom style="thin">
        <color theme="0"/>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theme="0"/>
      </left>
      <right style="medium">
        <color indexed="64"/>
      </right>
      <top style="thin">
        <color theme="0"/>
      </top>
      <bottom/>
      <diagonal/>
    </border>
    <border>
      <left/>
      <right style="thin">
        <color theme="0"/>
      </right>
      <top style="thin">
        <color theme="0"/>
      </top>
      <bottom style="thin">
        <color indexed="64"/>
      </bottom>
      <diagonal/>
    </border>
    <border>
      <left style="thin">
        <color theme="0"/>
      </left>
      <right/>
      <top style="thin">
        <color theme="0"/>
      </top>
      <bottom style="thin">
        <color indexed="64"/>
      </bottom>
      <diagonal/>
    </border>
    <border>
      <left style="thin">
        <color theme="0"/>
      </left>
      <right style="thin">
        <color theme="0"/>
      </right>
      <top style="thin">
        <color theme="0"/>
      </top>
      <bottom/>
      <diagonal/>
    </border>
    <border>
      <left style="medium">
        <color indexed="64"/>
      </left>
      <right style="thin">
        <color theme="0"/>
      </right>
      <top style="thin">
        <color theme="0"/>
      </top>
      <bottom/>
      <diagonal/>
    </border>
    <border>
      <left/>
      <right style="medium">
        <color indexed="64"/>
      </right>
      <top style="thin">
        <color theme="0"/>
      </top>
      <bottom style="medium">
        <color indexed="64"/>
      </bottom>
      <diagonal/>
    </border>
    <border>
      <left/>
      <right/>
      <top style="thin">
        <color theme="0"/>
      </top>
      <bottom style="medium">
        <color indexed="64"/>
      </bottom>
      <diagonal/>
    </border>
    <border>
      <left style="medium">
        <color indexed="64"/>
      </left>
      <right/>
      <top style="thin">
        <color theme="0"/>
      </top>
      <bottom style="medium">
        <color indexed="64"/>
      </bottom>
      <diagonal/>
    </border>
    <border>
      <left style="thin">
        <color theme="0"/>
      </left>
      <right style="medium">
        <color indexed="64"/>
      </right>
      <top/>
      <bottom style="thin">
        <color theme="0"/>
      </bottom>
      <diagonal/>
    </border>
    <border>
      <left style="thin">
        <color theme="0"/>
      </left>
      <right style="thin">
        <color theme="0"/>
      </right>
      <top/>
      <bottom style="thin">
        <color theme="0"/>
      </bottom>
      <diagonal/>
    </border>
    <border>
      <left/>
      <right style="thin">
        <color theme="0"/>
      </right>
      <top/>
      <bottom style="thin">
        <color theme="0"/>
      </bottom>
      <diagonal/>
    </border>
    <border>
      <left style="medium">
        <color indexed="64"/>
      </left>
      <right/>
      <top/>
      <bottom style="thin">
        <color theme="0"/>
      </bottom>
      <diagonal/>
    </border>
    <border>
      <left/>
      <right style="thin">
        <color theme="0"/>
      </right>
      <top style="thin">
        <color theme="0"/>
      </top>
      <bottom/>
      <diagonal/>
    </border>
    <border>
      <left style="medium">
        <color indexed="64"/>
      </left>
      <right/>
      <top style="thin">
        <color theme="0"/>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s>
  <cellStyleXfs count="5">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0" borderId="0"/>
  </cellStyleXfs>
  <cellXfs count="155">
    <xf numFmtId="0" fontId="0" fillId="0" borderId="0" xfId="0"/>
    <xf numFmtId="0" fontId="2" fillId="0" borderId="0" xfId="0" applyFont="1" applyAlignment="1">
      <alignment horizontal="center"/>
    </xf>
    <xf numFmtId="0" fontId="2" fillId="2" borderId="0" xfId="0" applyFont="1" applyFill="1" applyAlignment="1">
      <alignment horizontal="center"/>
    </xf>
    <xf numFmtId="44" fontId="3" fillId="0" borderId="0" xfId="0" applyNumberFormat="1" applyFont="1" applyAlignment="1">
      <alignment horizontal="center"/>
    </xf>
    <xf numFmtId="0" fontId="3" fillId="0" borderId="0" xfId="0" applyFont="1" applyAlignment="1">
      <alignment horizontal="center"/>
    </xf>
    <xf numFmtId="44" fontId="2" fillId="0" borderId="0" xfId="0" applyNumberFormat="1" applyFont="1" applyAlignment="1">
      <alignment horizontal="center"/>
    </xf>
    <xf numFmtId="44" fontId="2" fillId="0" borderId="0" xfId="1" applyFont="1" applyAlignment="1" applyProtection="1">
      <alignment horizontal="center"/>
    </xf>
    <xf numFmtId="0" fontId="2" fillId="2" borderId="0" xfId="0" applyFont="1" applyFill="1" applyAlignment="1">
      <alignment horizontal="left" vertical="center" wrapText="1"/>
    </xf>
    <xf numFmtId="0" fontId="4" fillId="0" borderId="0" xfId="0" applyFont="1" applyAlignment="1">
      <alignment vertical="center"/>
    </xf>
    <xf numFmtId="0" fontId="2" fillId="2" borderId="0" xfId="0" applyFont="1" applyFill="1" applyAlignment="1">
      <alignment horizontal="left" vertical="center"/>
    </xf>
    <xf numFmtId="0" fontId="5" fillId="0" borderId="0" xfId="0" applyFont="1" applyAlignment="1">
      <alignmen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2" fillId="2" borderId="0" xfId="0" applyFont="1" applyFill="1" applyAlignment="1">
      <alignment horizontal="left"/>
    </xf>
    <xf numFmtId="44" fontId="2" fillId="2" borderId="0" xfId="1" applyFont="1" applyFill="1" applyAlignment="1" applyProtection="1">
      <alignment horizontal="center"/>
    </xf>
    <xf numFmtId="164" fontId="6" fillId="3" borderId="1" xfId="0" applyNumberFormat="1" applyFont="1" applyFill="1" applyBorder="1" applyAlignment="1">
      <alignment horizontal="left" vertical="center"/>
    </xf>
    <xf numFmtId="0" fontId="6" fillId="3" borderId="2" xfId="0" applyFont="1" applyFill="1" applyBorder="1" applyAlignment="1">
      <alignment horizontal="right" vertical="center"/>
    </xf>
    <xf numFmtId="0" fontId="6" fillId="3" borderId="3" xfId="0" applyFont="1" applyFill="1" applyBorder="1" applyAlignment="1">
      <alignment horizontal="right" vertical="center"/>
    </xf>
    <xf numFmtId="164" fontId="6" fillId="4" borderId="4" xfId="0" applyNumberFormat="1" applyFont="1" applyFill="1" applyBorder="1" applyAlignment="1">
      <alignment horizontal="left" vertical="center"/>
    </xf>
    <xf numFmtId="0" fontId="6" fillId="4" borderId="2" xfId="0" applyFont="1" applyFill="1" applyBorder="1" applyAlignment="1">
      <alignment horizontal="right" vertical="center"/>
    </xf>
    <xf numFmtId="0" fontId="6" fillId="4" borderId="3" xfId="0" applyFont="1" applyFill="1" applyBorder="1" applyAlignment="1">
      <alignment horizontal="right" vertical="center"/>
    </xf>
    <xf numFmtId="0" fontId="7" fillId="5" borderId="5" xfId="0" applyFont="1" applyFill="1" applyBorder="1" applyAlignment="1">
      <alignment horizontal="center" vertical="center"/>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164" fontId="6" fillId="3" borderId="6" xfId="0" applyNumberFormat="1" applyFont="1" applyFill="1" applyBorder="1" applyAlignment="1">
      <alignment horizontal="left" vertical="center"/>
    </xf>
    <xf numFmtId="0" fontId="6" fillId="3" borderId="7" xfId="0" applyFont="1" applyFill="1" applyBorder="1" applyAlignment="1">
      <alignment horizontal="right" vertical="center"/>
    </xf>
    <xf numFmtId="0" fontId="6" fillId="3" borderId="8" xfId="0" applyFont="1" applyFill="1" applyBorder="1" applyAlignment="1">
      <alignment horizontal="right" vertical="center"/>
    </xf>
    <xf numFmtId="165" fontId="8" fillId="2" borderId="9" xfId="2" applyNumberFormat="1" applyFont="1" applyFill="1" applyBorder="1" applyAlignment="1" applyProtection="1">
      <alignment horizontal="right" vertical="center"/>
    </xf>
    <xf numFmtId="165" fontId="8" fillId="2" borderId="10" xfId="2" applyNumberFormat="1" applyFont="1" applyFill="1" applyBorder="1" applyAlignment="1" applyProtection="1">
      <alignment horizontal="center" vertical="center"/>
    </xf>
    <xf numFmtId="2" fontId="8" fillId="0" borderId="10" xfId="3" applyNumberFormat="1" applyFont="1" applyBorder="1" applyAlignment="1" applyProtection="1">
      <alignment horizontal="center" vertical="center" wrapText="1"/>
    </xf>
    <xf numFmtId="0" fontId="8" fillId="2" borderId="10" xfId="0" applyFont="1" applyFill="1" applyBorder="1" applyAlignment="1">
      <alignment horizontal="center" vertical="center"/>
    </xf>
    <xf numFmtId="0" fontId="8" fillId="2" borderId="10"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9" fillId="5" borderId="12"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16" xfId="0" applyFont="1" applyFill="1" applyBorder="1" applyAlignment="1">
      <alignment horizontal="center" vertical="center" wrapText="1"/>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19" xfId="0" applyFont="1" applyFill="1" applyBorder="1" applyAlignment="1">
      <alignment horizontal="center" vertical="center"/>
    </xf>
    <xf numFmtId="44" fontId="2" fillId="2" borderId="0" xfId="1" applyFont="1" applyFill="1" applyAlignment="1" applyProtection="1">
      <alignment horizontal="center" vertical="center"/>
    </xf>
    <xf numFmtId="164" fontId="6" fillId="3" borderId="4" xfId="0" applyNumberFormat="1" applyFont="1" applyFill="1" applyBorder="1" applyAlignment="1">
      <alignment horizontal="left" vertical="center"/>
    </xf>
    <xf numFmtId="165" fontId="2" fillId="2" borderId="20" xfId="2" applyNumberFormat="1" applyFont="1" applyFill="1" applyBorder="1" applyAlignment="1" applyProtection="1">
      <alignment horizontal="right" vertical="center"/>
    </xf>
    <xf numFmtId="165" fontId="2" fillId="0" borderId="21" xfId="2" applyNumberFormat="1" applyFont="1" applyFill="1" applyBorder="1" applyAlignment="1" applyProtection="1">
      <alignment horizontal="center" vertical="center"/>
    </xf>
    <xf numFmtId="2" fontId="2" fillId="0" borderId="21" xfId="3" applyNumberFormat="1" applyFont="1" applyBorder="1" applyAlignment="1" applyProtection="1">
      <alignment horizontal="center" vertical="center" wrapText="1"/>
    </xf>
    <xf numFmtId="0" fontId="2" fillId="2" borderId="21" xfId="0" applyFont="1" applyFill="1" applyBorder="1" applyAlignment="1">
      <alignment horizontal="center" vertical="center"/>
    </xf>
    <xf numFmtId="0" fontId="2" fillId="2" borderId="21" xfId="0" applyFont="1" applyFill="1" applyBorder="1" applyAlignment="1">
      <alignment horizontal="justify" vertical="center" wrapText="1"/>
    </xf>
    <xf numFmtId="0" fontId="2" fillId="2" borderId="22" xfId="0" applyFont="1" applyFill="1" applyBorder="1" applyAlignment="1">
      <alignment horizontal="justify" vertical="center" wrapText="1"/>
    </xf>
    <xf numFmtId="165" fontId="2" fillId="0" borderId="23" xfId="2" applyNumberFormat="1" applyFont="1" applyFill="1" applyBorder="1" applyAlignment="1" applyProtection="1">
      <alignment horizontal="center" vertical="center"/>
    </xf>
    <xf numFmtId="165" fontId="2" fillId="0" borderId="24" xfId="2" applyNumberFormat="1" applyFont="1" applyFill="1" applyBorder="1" applyAlignment="1" applyProtection="1">
      <alignment horizontal="center" vertical="center"/>
    </xf>
    <xf numFmtId="0" fontId="2" fillId="2" borderId="23" xfId="0" applyFont="1" applyFill="1" applyBorder="1" applyAlignment="1">
      <alignment horizontal="left" vertical="center" wrapText="1"/>
    </xf>
    <xf numFmtId="0" fontId="2" fillId="2" borderId="25" xfId="0" applyFont="1" applyFill="1" applyBorder="1" applyAlignment="1">
      <alignment horizontal="left" vertical="center" wrapText="1"/>
    </xf>
    <xf numFmtId="0" fontId="2" fillId="2" borderId="26" xfId="0" applyFont="1" applyFill="1" applyBorder="1" applyAlignment="1">
      <alignment horizontal="left" vertical="center" wrapText="1"/>
    </xf>
    <xf numFmtId="0" fontId="2" fillId="2" borderId="21"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10" fillId="5" borderId="27" xfId="0" applyFont="1" applyFill="1" applyBorder="1" applyAlignment="1">
      <alignment horizontal="center" vertical="center" wrapText="1"/>
    </xf>
    <xf numFmtId="0" fontId="10" fillId="5" borderId="28"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10" fillId="5" borderId="30" xfId="0" applyFont="1" applyFill="1" applyBorder="1" applyAlignment="1">
      <alignment horizontal="center" vertical="center" wrapText="1"/>
    </xf>
    <xf numFmtId="0" fontId="10" fillId="5" borderId="30" xfId="0" applyFont="1" applyFill="1" applyBorder="1" applyAlignment="1">
      <alignment horizontal="center" vertical="center" wrapText="1"/>
    </xf>
    <xf numFmtId="0" fontId="10" fillId="5" borderId="31" xfId="0" applyFont="1" applyFill="1" applyBorder="1" applyAlignment="1">
      <alignment horizontal="center" vertical="center" wrapText="1"/>
    </xf>
    <xf numFmtId="0" fontId="11" fillId="5" borderId="17"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19" xfId="0" applyFont="1" applyFill="1" applyBorder="1" applyAlignment="1">
      <alignment horizontal="center" vertical="center"/>
    </xf>
    <xf numFmtId="165" fontId="2" fillId="0" borderId="20" xfId="0" applyNumberFormat="1" applyFont="1" applyBorder="1" applyAlignment="1">
      <alignment horizontal="left" vertical="center" wrapText="1"/>
    </xf>
    <xf numFmtId="2" fontId="2" fillId="0" borderId="21" xfId="0" applyNumberFormat="1" applyFont="1" applyBorder="1" applyAlignment="1">
      <alignment horizontal="center" vertical="center" wrapText="1"/>
    </xf>
    <xf numFmtId="9" fontId="2" fillId="0" borderId="21" xfId="3" applyFont="1" applyBorder="1" applyAlignment="1" applyProtection="1">
      <alignment horizontal="center" vertical="center" wrapText="1"/>
    </xf>
    <xf numFmtId="166" fontId="2" fillId="0" borderId="21" xfId="0" applyNumberFormat="1" applyFont="1" applyBorder="1" applyAlignment="1">
      <alignment horizontal="center" vertical="center" wrapText="1"/>
    </xf>
    <xf numFmtId="0" fontId="2" fillId="0" borderId="21" xfId="0" applyFont="1" applyBorder="1" applyAlignment="1">
      <alignment horizontal="center" vertical="center" wrapText="1"/>
    </xf>
    <xf numFmtId="165" fontId="2" fillId="0" borderId="21" xfId="0" applyNumberFormat="1" applyFont="1" applyBorder="1" applyAlignment="1">
      <alignment horizontal="center" vertical="center" wrapText="1"/>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12" fillId="5" borderId="5" xfId="0" applyFont="1" applyFill="1" applyBorder="1" applyAlignment="1">
      <alignment vertical="center"/>
    </xf>
    <xf numFmtId="0" fontId="12" fillId="5" borderId="2" xfId="0" applyFont="1" applyFill="1" applyBorder="1" applyAlignment="1">
      <alignment vertical="center"/>
    </xf>
    <xf numFmtId="0" fontId="12" fillId="5" borderId="3" xfId="0" applyFont="1" applyFill="1" applyBorder="1" applyAlignment="1">
      <alignment vertical="center"/>
    </xf>
    <xf numFmtId="167" fontId="2" fillId="0" borderId="20" xfId="0" applyNumberFormat="1" applyFont="1" applyBorder="1" applyAlignment="1">
      <alignment horizontal="left" vertical="center" wrapText="1"/>
    </xf>
    <xf numFmtId="9" fontId="2" fillId="0" borderId="21" xfId="3" applyFont="1" applyFill="1" applyBorder="1" applyAlignment="1" applyProtection="1">
      <alignment horizontal="center" vertical="center" wrapText="1"/>
    </xf>
    <xf numFmtId="0" fontId="2" fillId="0" borderId="21" xfId="0" applyFont="1" applyBorder="1" applyAlignment="1">
      <alignment horizontal="center" vertical="center"/>
    </xf>
    <xf numFmtId="165" fontId="2" fillId="0" borderId="21" xfId="2" applyNumberFormat="1" applyFont="1" applyBorder="1" applyAlignment="1" applyProtection="1">
      <alignment horizontal="center" vertical="center"/>
    </xf>
    <xf numFmtId="167" fontId="2" fillId="0" borderId="9" xfId="0" applyNumberFormat="1" applyFont="1" applyBorder="1" applyAlignment="1">
      <alignment horizontal="left" vertical="center" wrapText="1"/>
    </xf>
    <xf numFmtId="2" fontId="2" fillId="0" borderId="10" xfId="3" applyNumberFormat="1" applyFont="1" applyBorder="1" applyAlignment="1" applyProtection="1">
      <alignment horizontal="center" vertical="center" wrapText="1"/>
    </xf>
    <xf numFmtId="2" fontId="2" fillId="0" borderId="10" xfId="3" applyNumberFormat="1" applyFont="1" applyFill="1" applyBorder="1" applyAlignment="1" applyProtection="1">
      <alignment horizontal="center" vertical="center" wrapText="1"/>
    </xf>
    <xf numFmtId="9" fontId="2" fillId="0" borderId="10" xfId="3" applyFont="1" applyFill="1" applyBorder="1" applyAlignment="1" applyProtection="1">
      <alignment horizontal="center" vertical="center" wrapText="1"/>
    </xf>
    <xf numFmtId="166" fontId="2" fillId="0" borderId="10" xfId="0" applyNumberFormat="1" applyFont="1" applyBorder="1" applyAlignment="1">
      <alignment horizontal="center"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13" fillId="5" borderId="32" xfId="0" applyFont="1" applyFill="1" applyBorder="1" applyAlignment="1">
      <alignment vertical="center"/>
    </xf>
    <xf numFmtId="0" fontId="13" fillId="5" borderId="33" xfId="0" applyFont="1" applyFill="1" applyBorder="1" applyAlignment="1">
      <alignment vertical="center"/>
    </xf>
    <xf numFmtId="0" fontId="13" fillId="5" borderId="34" xfId="0" applyFont="1" applyFill="1" applyBorder="1" applyAlignment="1">
      <alignment vertical="center"/>
    </xf>
    <xf numFmtId="0" fontId="14" fillId="5" borderId="35" xfId="0" applyFont="1" applyFill="1" applyBorder="1" applyAlignment="1">
      <alignment horizontal="center" vertical="center" wrapText="1"/>
    </xf>
    <xf numFmtId="0" fontId="14" fillId="5" borderId="36" xfId="0" applyFont="1" applyFill="1" applyBorder="1" applyAlignment="1">
      <alignment horizontal="center" vertical="center" wrapText="1"/>
    </xf>
    <xf numFmtId="0" fontId="14" fillId="5" borderId="37" xfId="0" applyFont="1" applyFill="1" applyBorder="1" applyAlignment="1">
      <alignment horizontal="center" vertical="center" wrapText="1"/>
    </xf>
    <xf numFmtId="0" fontId="14" fillId="5" borderId="38" xfId="0" applyFont="1" applyFill="1" applyBorder="1" applyAlignment="1">
      <alignment horizontal="center" vertical="center" wrapText="1"/>
    </xf>
    <xf numFmtId="0" fontId="14" fillId="5" borderId="27" xfId="0" applyFont="1" applyFill="1" applyBorder="1" applyAlignment="1">
      <alignment horizontal="center" vertical="center" wrapText="1"/>
    </xf>
    <xf numFmtId="0" fontId="14" fillId="5" borderId="30" xfId="0" applyFont="1" applyFill="1" applyBorder="1" applyAlignment="1">
      <alignment horizontal="center" vertical="center" wrapText="1"/>
    </xf>
    <xf numFmtId="0" fontId="14" fillId="5" borderId="39" xfId="0" applyFont="1" applyFill="1" applyBorder="1" applyAlignment="1">
      <alignment horizontal="center" vertical="center" wrapText="1"/>
    </xf>
    <xf numFmtId="0" fontId="14" fillId="5" borderId="40" xfId="0" applyFont="1" applyFill="1" applyBorder="1" applyAlignment="1">
      <alignment horizontal="center" vertical="center" wrapText="1"/>
    </xf>
    <xf numFmtId="0" fontId="2" fillId="2" borderId="0" xfId="0" applyFont="1" applyFill="1"/>
    <xf numFmtId="0" fontId="2" fillId="2" borderId="0" xfId="0" applyFont="1" applyFill="1" applyAlignment="1">
      <alignment horizontal="right"/>
    </xf>
    <xf numFmtId="0" fontId="2" fillId="2" borderId="41" xfId="0" applyFont="1" applyFill="1" applyBorder="1" applyAlignment="1">
      <alignment horizontal="center"/>
    </xf>
    <xf numFmtId="0" fontId="2" fillId="2" borderId="42" xfId="0" applyFont="1" applyFill="1" applyBorder="1" applyAlignment="1">
      <alignment horizontal="center"/>
    </xf>
    <xf numFmtId="0" fontId="2" fillId="2" borderId="43" xfId="0" applyFont="1" applyFill="1" applyBorder="1" applyAlignment="1">
      <alignment horizontal="center"/>
    </xf>
    <xf numFmtId="2" fontId="15" fillId="2" borderId="44" xfId="0" applyNumberFormat="1" applyFont="1" applyFill="1" applyBorder="1" applyAlignment="1">
      <alignment horizontal="center"/>
    </xf>
    <xf numFmtId="0" fontId="15" fillId="2" borderId="25" xfId="0" applyFont="1" applyFill="1" applyBorder="1" applyAlignment="1">
      <alignment horizontal="center"/>
    </xf>
    <xf numFmtId="0" fontId="3" fillId="2" borderId="0" xfId="0" applyFont="1" applyFill="1" applyAlignment="1">
      <alignment horizontal="left" indent="6"/>
    </xf>
    <xf numFmtId="0" fontId="15" fillId="2" borderId="45" xfId="0" applyFont="1" applyFill="1" applyBorder="1" applyAlignment="1">
      <alignment horizontal="left" vertical="center" wrapText="1" indent="1"/>
    </xf>
    <xf numFmtId="0" fontId="3" fillId="2" borderId="46" xfId="0" applyFont="1" applyFill="1" applyBorder="1" applyAlignment="1">
      <alignment horizontal="center" vertical="center"/>
    </xf>
    <xf numFmtId="0" fontId="3" fillId="2" borderId="47" xfId="0" applyFont="1" applyFill="1" applyBorder="1" applyAlignment="1">
      <alignment horizontal="center" wrapText="1"/>
    </xf>
    <xf numFmtId="168" fontId="15" fillId="2" borderId="45" xfId="0" applyNumberFormat="1" applyFont="1" applyFill="1" applyBorder="1" applyAlignment="1">
      <alignment horizontal="center"/>
    </xf>
    <xf numFmtId="0" fontId="15" fillId="2" borderId="0" xfId="0" applyFont="1" applyFill="1" applyAlignment="1">
      <alignment horizontal="center" wrapText="1"/>
    </xf>
    <xf numFmtId="0" fontId="15" fillId="2" borderId="46" xfId="0" applyFont="1" applyFill="1" applyBorder="1" applyAlignment="1">
      <alignment horizontal="center" wrapText="1"/>
    </xf>
    <xf numFmtId="0" fontId="16" fillId="6" borderId="5"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 fillId="2" borderId="47" xfId="0" applyFont="1" applyFill="1" applyBorder="1" applyAlignment="1">
      <alignment horizontal="center"/>
    </xf>
    <xf numFmtId="0" fontId="2" fillId="2" borderId="46" xfId="0" applyFont="1" applyFill="1" applyBorder="1" applyAlignment="1">
      <alignment horizontal="center"/>
    </xf>
    <xf numFmtId="0" fontId="17" fillId="0" borderId="0" xfId="4" applyFont="1" applyAlignment="1">
      <alignment vertical="center"/>
    </xf>
    <xf numFmtId="0" fontId="17" fillId="0" borderId="0" xfId="4" applyFont="1" applyAlignment="1">
      <alignment horizontal="center" vertical="center"/>
    </xf>
    <xf numFmtId="0" fontId="18" fillId="0" borderId="48" xfId="4" applyFont="1" applyBorder="1" applyAlignment="1">
      <alignment horizontal="center" vertical="center" wrapText="1"/>
    </xf>
    <xf numFmtId="0" fontId="2" fillId="0" borderId="41" xfId="0" applyFont="1" applyBorder="1" applyAlignment="1">
      <alignment horizontal="center"/>
    </xf>
    <xf numFmtId="0" fontId="2" fillId="0" borderId="43" xfId="0" applyFont="1" applyBorder="1" applyAlignment="1">
      <alignment horizontal="center"/>
    </xf>
    <xf numFmtId="0" fontId="18" fillId="0" borderId="49" xfId="4" applyFont="1" applyBorder="1" applyAlignment="1">
      <alignment horizontal="center" vertical="center" wrapText="1"/>
    </xf>
    <xf numFmtId="0" fontId="2" fillId="0" borderId="47" xfId="0" applyFont="1" applyBorder="1" applyAlignment="1">
      <alignment horizontal="center"/>
    </xf>
    <xf numFmtId="0" fontId="2" fillId="0" borderId="46" xfId="0" applyFont="1" applyBorder="1" applyAlignment="1">
      <alignment horizontal="center"/>
    </xf>
    <xf numFmtId="0" fontId="18" fillId="0" borderId="50" xfId="4" applyFont="1" applyBorder="1" applyAlignment="1">
      <alignment horizontal="center" vertical="center" wrapText="1"/>
    </xf>
    <xf numFmtId="0" fontId="2" fillId="0" borderId="51" xfId="0" applyFont="1" applyBorder="1" applyAlignment="1">
      <alignment horizontal="center"/>
    </xf>
    <xf numFmtId="0" fontId="2" fillId="0" borderId="52" xfId="0" applyFont="1" applyBorder="1" applyAlignment="1">
      <alignment horizontal="center"/>
    </xf>
    <xf numFmtId="0" fontId="2" fillId="0" borderId="0" xfId="0" applyFont="1" applyAlignment="1" applyProtection="1">
      <alignment horizontal="center"/>
      <protection locked="0"/>
    </xf>
    <xf numFmtId="0" fontId="2" fillId="2" borderId="0" xfId="0" applyFont="1" applyFill="1" applyAlignment="1" applyProtection="1">
      <alignment horizontal="center"/>
      <protection locked="0"/>
    </xf>
    <xf numFmtId="44" fontId="3" fillId="0" borderId="0" xfId="0" applyNumberFormat="1" applyFont="1" applyAlignment="1" applyProtection="1">
      <alignment horizontal="center"/>
      <protection locked="0"/>
    </xf>
    <xf numFmtId="0" fontId="3" fillId="0" borderId="0" xfId="0" applyFont="1" applyAlignment="1" applyProtection="1">
      <alignment horizontal="center"/>
      <protection locked="0"/>
    </xf>
    <xf numFmtId="44" fontId="2" fillId="0" borderId="0" xfId="0" applyNumberFormat="1" applyFont="1" applyAlignment="1" applyProtection="1">
      <alignment horizontal="center"/>
      <protection locked="0"/>
    </xf>
    <xf numFmtId="44" fontId="2" fillId="0" borderId="0" xfId="1" applyFont="1" applyAlignment="1" applyProtection="1">
      <alignment horizontal="center"/>
      <protection locked="0"/>
    </xf>
    <xf numFmtId="44" fontId="2" fillId="2" borderId="0" xfId="1" applyFont="1" applyFill="1" applyAlignment="1" applyProtection="1">
      <alignment horizontal="center"/>
      <protection locked="0"/>
    </xf>
    <xf numFmtId="0" fontId="2" fillId="2" borderId="0" xfId="0" applyFont="1" applyFill="1" applyAlignment="1" applyProtection="1">
      <alignment horizontal="center" vertical="center"/>
      <protection locked="0"/>
    </xf>
    <xf numFmtId="165" fontId="8" fillId="2" borderId="9" xfId="2" applyNumberFormat="1" applyFont="1" applyFill="1" applyBorder="1" applyAlignment="1">
      <alignment horizontal="right" vertical="center"/>
    </xf>
    <xf numFmtId="165" fontId="8" fillId="2" borderId="10" xfId="2" applyNumberFormat="1" applyFont="1" applyFill="1" applyBorder="1" applyAlignment="1">
      <alignment horizontal="center" vertical="center"/>
    </xf>
    <xf numFmtId="2" fontId="8" fillId="0" borderId="10" xfId="3" applyNumberFormat="1" applyFont="1" applyBorder="1" applyAlignment="1">
      <alignment horizontal="center" vertical="center" wrapText="1"/>
    </xf>
    <xf numFmtId="44" fontId="2" fillId="2" borderId="0" xfId="1" applyFont="1" applyFill="1" applyAlignment="1" applyProtection="1">
      <alignment horizontal="center" vertical="center"/>
      <protection locked="0"/>
    </xf>
    <xf numFmtId="165" fontId="2" fillId="2" borderId="20" xfId="2" applyNumberFormat="1" applyFont="1" applyFill="1" applyBorder="1" applyAlignment="1">
      <alignment horizontal="right" vertical="center"/>
    </xf>
    <xf numFmtId="165" fontId="2" fillId="2" borderId="21" xfId="2" applyNumberFormat="1" applyFont="1" applyFill="1" applyBorder="1" applyAlignment="1" applyProtection="1">
      <alignment horizontal="center" vertical="center"/>
      <protection locked="0"/>
    </xf>
    <xf numFmtId="2" fontId="2" fillId="0" borderId="21" xfId="3" applyNumberFormat="1" applyFont="1" applyBorder="1" applyAlignment="1">
      <alignment horizontal="center" vertical="center" wrapText="1"/>
    </xf>
    <xf numFmtId="9" fontId="2" fillId="0" borderId="21" xfId="3" applyFont="1" applyBorder="1" applyAlignment="1">
      <alignment horizontal="center" vertical="center" wrapText="1"/>
    </xf>
    <xf numFmtId="165" fontId="2" fillId="0" borderId="21" xfId="2" applyNumberFormat="1" applyFont="1" applyBorder="1" applyAlignment="1" applyProtection="1">
      <alignment horizontal="center" vertical="center"/>
      <protection locked="0"/>
    </xf>
    <xf numFmtId="9" fontId="2" fillId="0" borderId="21" xfId="3" applyFont="1" applyFill="1" applyBorder="1" applyAlignment="1">
      <alignment horizontal="center" vertical="center" wrapText="1"/>
    </xf>
    <xf numFmtId="2" fontId="2" fillId="0" borderId="10" xfId="3" applyNumberFormat="1" applyFont="1" applyBorder="1" applyAlignment="1">
      <alignment horizontal="center" vertical="center" wrapText="1"/>
    </xf>
    <xf numFmtId="2" fontId="2" fillId="0" borderId="10" xfId="3" applyNumberFormat="1" applyFont="1" applyFill="1" applyBorder="1" applyAlignment="1">
      <alignment horizontal="center" vertical="center" wrapText="1"/>
    </xf>
    <xf numFmtId="9" fontId="2" fillId="0" borderId="10" xfId="3" applyFont="1" applyFill="1" applyBorder="1" applyAlignment="1">
      <alignment horizontal="center" vertical="center" wrapText="1"/>
    </xf>
    <xf numFmtId="0" fontId="17" fillId="0" borderId="0" xfId="4" applyFont="1" applyAlignment="1" applyProtection="1">
      <alignment vertical="center"/>
      <protection locked="0"/>
    </xf>
  </cellXfs>
  <cellStyles count="5">
    <cellStyle name="Moneda" xfId="1" builtinId="4"/>
    <cellStyle name="Moneda [0]" xfId="2" builtinId="7"/>
    <cellStyle name="Normal" xfId="0" builtinId="0"/>
    <cellStyle name="Normal 10" xfId="4" xr:uid="{EFD6BC98-347F-4F3F-A1EF-61182AEC518A}"/>
    <cellStyle name="Porcentaje" xfId="3" builtinId="5"/>
  </cellStyles>
  <dxfs count="3">
    <dxf>
      <fill>
        <patternFill>
          <bgColor rgb="FFFBFEC2"/>
        </patternFill>
      </fill>
    </dxf>
    <dxf>
      <fill>
        <patternFill>
          <bgColor rgb="FFFBFEC2"/>
        </patternFill>
      </fill>
    </dxf>
    <dxf>
      <fill>
        <patternFill>
          <bgColor rgb="FFFBFEC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sharedStrings" Target="sharedStrings.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theme" Target="theme/theme1.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201333" cy="869631"/>
    <xdr:pic>
      <xdr:nvPicPr>
        <xdr:cNvPr id="2" name="Imagen 1">
          <a:extLst>
            <a:ext uri="{FF2B5EF4-FFF2-40B4-BE49-F238E27FC236}">
              <a16:creationId xmlns:a16="http://schemas.microsoft.com/office/drawing/2014/main" id="{A5F5340E-278B-4244-91CD-DCC4EA750D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0100" y="184150"/>
          <a:ext cx="2201333" cy="869631"/>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1</xdr:row>
      <xdr:rowOff>0</xdr:rowOff>
    </xdr:from>
    <xdr:ext cx="2201333" cy="869631"/>
    <xdr:pic>
      <xdr:nvPicPr>
        <xdr:cNvPr id="2" name="Imagen 1">
          <a:extLst>
            <a:ext uri="{FF2B5EF4-FFF2-40B4-BE49-F238E27FC236}">
              <a16:creationId xmlns:a16="http://schemas.microsoft.com/office/drawing/2014/main" id="{18DD583E-CD02-4B7B-95C2-55BE813F58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0100" y="184150"/>
          <a:ext cx="2201333" cy="869631"/>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27ed2af29532a7db/Documentos/Licitaciones/CM-XXX-%20Interventoria%20emergencias%202%20lotes/Formulario%201%20-%20Propuesta%20econ&#243;mica%20ICCU-CM-xxx-2025.xlsx" TargetMode="External"/><Relationship Id="rId1" Type="http://schemas.openxmlformats.org/officeDocument/2006/relationships/externalLinkPath" Target="Formulario%201%20-%20Propuesta%20econ&#243;mica%20ICCU-CM-xxx-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Ntprincipal/licitaciones/WINDOWS/DESKTOP/idu/USUARIOS/J_GONZAL/VARIOS/LICITACION/Idu-UEL-112-98/IDU-112-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Laboratorio/c/DATOS/Vias%20Del%20Cesar/Laboratorio/SUBRASA/DensidSR(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isco2\DATOS\LABORATORIO\Pavimento\MDC2-2xl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71E8A032/a%20%20aaInformaci&#243;n%20GRUPO"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3E58D362/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sistentelicita/publica/Nuevo%20informe%20mensual%20-%20Mayo/datos/Datos%202005/Costos/Costos%202005/Facturacion%20Obr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5F2A33C/INF%20NOV-DIC_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dministrador/datos/datos/Laboratorio/BaseA2/GRADACION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7E9D619E/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ICON/DATOS/LICITAR/IDU/UNIT_4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sistente/c/Datos2001/obras/V&#237;as%20del%20Cesar/Planeaci&#243;n/ObraAdicionalCesa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LICITAR\SONIA\CONTRATO\IDU-246-PARCHEO%20KENNEDY.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CSERVER1/TECNICO/PLANMIN/PLANES/PLANSEM/2000/TRIMES02/SEM23-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ZCSERVER1/TECNICO/PLANMIN/PLANES/PLANSEM/2000/TRIMES02/SEM25-0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Sonia/c_sonia/Documents%20and%20Settings/Usuario/Mis%20documentos/SOTA%20LTDA/SINCELEJO/INVIAS/VIAS%20SUCRE/ACTAS/Mis%20documentos/INF.BIMENSUAL/INFORME%20BIMENSUAL%20JUL-AGO-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Calidad/Junio/Documents%20and%20Settings/Adriana.Gallego.ADRIANAG/Configuraci&#243;n%20local/Archivos%20temporales%20de%20Internet/OLK2B/CALC%20PRODUCCION%20EQUIPOS%20ANDR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Calidad/Junio/Documents%20and%20Settings/Adriana.Gallego.ADRIANAG/Configuraci&#243;n%20local/Archivos%20temporales%20de%20Internet/OLK2B/PROPUESTA/glencore/CALC%20PRODUCCION%20CCC-GLENCOR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santb\OneDrive\Documentos\Presupuesto%20INTERVENORIA_V3%20(CAMILO).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Familia%20Monsalvo%20Diaz\Equipo%20Anterior\Rossana\IDU%2050.19\An&#225;lisis%20de%20precios%20unitari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PLATO%20PALERMO.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WINDOWS\TEMP\Alcantarillado%20PAVCO-RAS%202000%20(08-11-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Asistente1/datos%202002/Datos%202002/EQUIPO/tarifas%2020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Informe%20trimestral%2010-Dic-08\invmeta\INFORMES\infabr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NTPRINCIPAL/Licitaciones/Licitaciones%202000/05-2000%20IDU%20LP%20GPTN%20002-2000/Anexo2PU%20y%20AIU-%20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Users\Sonia.Martinez\Documents\LICITACIONES%20SONIA\CONTRATOS%20DE%20INGENIERIA%20DE%20VIAS\INV-1697-2010%20-%20EMERGENCIA%20-%20MOJARRAS%20-%20POPAYAN\APUS%20NP\PRESUPUESTO%20OFICIAL%20INVIA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Users\JorgeF\Documents\amv%20grupo%203%20boyaca%202009\PRECIOS%20UNITARIOS\corregidos\2011\LICITACIONES%20AGOSTO%202011\apus%20boyaca%20VIA%20chiquinquira%20-%20TUNJA.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E0992774a/PRECIOS/DOCUME~1/e0939709/CONFIG~1/Temp/precios200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Javiervega/LICITACIONES_03/fabio/A&#209;O%202002/LICITACIONES%202002/BASES%20LISTA%20CANTIDADES%20Y%20PRECIOS-LIC/Bas.LIC%20SCV-052-02%20Ibagu&#233;-Mquita/BASE%20PRESUP.Lic.%20052-02%20Ibagu&#233;-Mquit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Laboratorio/c/Datos/Vias%20Del%20Cesar/Laboratorio/Base/GradacBas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Users\mrojast\A%20Max\Emergencias\INFORMES\PROYECTOS%20FNC\237%20mil\CORDOBA\CAUCACIA%20-%20PLANETA%20RIC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Auxmedicion/c/Datos%202002/Oferta%20AIA/APU-Vuelt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NTPRINCIPAL/Licitaciones/WINDOWS/TEMP/CotizaJorgeMu&#241;oz.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Jtorres/PLANEACION%20INICIAL/Documents%20and%20Settings/Oswaldo/Documents%20and%20Settings/usuario/Mis%20documentos/CONTRATOS_2004/LA%20LUPA_558/UNITARIOS%20LA%20LUP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PACO/Doc.%20ASPIRE/ADMONVIAL%20H-V-05/PRESUPUESTOS/sector%2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INFO_PC1\CIVILTEC\IDU-129-2005\COPIA%20PRESUPUESTO\PRESUPUESTO\An&#225;lisis%20de%20precios%20unitarios\Secci&#243;n%201%20Paviment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Users\aescorcia\Desktop\APU\APU%202011\CHOCO\APU%20ADVIAL.%20G-2%20201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disco2\DATOS\LABORATORIO\Pavimento\N&#250;cleo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Administrador/datos/datos/Laboratorio/BaseA2/briqquet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LEO/Documentos/Invias/Contrato%20Manaure%20SyS/Propuesta%20Sy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Principal/cund%20grupo%201/INFORMES%20TRIMESTRAL/INFORME%20FINAL/DIC-05-FEB-0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Rcardona/pipiral/Mediacanoa%20Cartago/Oferta/Formato%20AIU%20Ofert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Sonia/c_sonia/Documents%20and%20Settings/Usuario/Mis%20documentos/SOTA%20LTDA/SINCELEJO/INVIAS/VIAS%20SUCRE/ACTAS/Andres/A&#241;o_2002/Licitaciones%202002/Bases%20y%20Prog/BASE%20035%200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BACKP%2008062011\MIS%20DOCUMENTOS\varios\Nueva%20carpeta\Presupuesto\APUS\09-04-16%20APUs%20Volumen%201%20REV%207\APU%20nuevo%20format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E0992774a/PRECIOS/MERYVENT/ZZZ.MERCA.GQ/MERCADEO/POLITICA%20DE%20PRECIOS/PRECIOS%20MARZO%202003/precios20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2E1AED70/accidentes%20le%20NOV-02-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pc-30\Mis%20documentos\Downloads\DC.01-GEINF-Tramo2-0-Anexos%20(1).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NTPRINCIPAL/Licitaciones/LICITACIONES%202000/61-2000Explotaci&#243;nHidroel&#233;ctrica%20la%20Miel/AnalisisUnitarios/TARIFAS%20MIELfeb27-200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Dt1/c/Datos%202002/Planeaci&#243;n2002/ArboletesPlan20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14%20CERREJON\temp\091029%20CiclosCERREJON.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Victor/publico%20vict/WINDOWS/TEMP/AUTOPISTAS%20DEL%20CAFE/CANTIDADES%20DE%20OBRA/RES%20CONSTRUCCION_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uesto oficial - Lote 2"/>
      <sheetName val="Oferta Economica Lote 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ó&gt;"/>
      <sheetName val="resum96"/>
      <sheetName val="Hoja3"/>
      <sheetName val="Hoja2"/>
      <sheetName val="Transportes"/>
      <sheetName val="MYE OBRA"/>
      <sheetName val="Tramo 2"/>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quot;PAGA&quot;"/>
      <sheetName val="MYE_OBRA1"/>
      <sheetName val="MDC-1_COLOCACION_1"/>
      <sheetName val="D-20_COLOCACION_1"/>
      <sheetName val="TRANSPORTE_MEZCLA_ASFALTICA1"/>
      <sheetName val="EXT_microagomerado1"/>
      <sheetName val="Grafico_Avance1"/>
      <sheetName val="Tramo_2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EMPRESAS"/>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 val="REAJUSTESACTA1PROVI"/>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DUB-823"/>
      <sheetName val="GPI 526"/>
      <sheetName val="SKJ452"/>
      <sheetName val="ITA878"/>
      <sheetName val="AEA-944"/>
      <sheetName val="XXJ617"/>
      <sheetName val="SNG_855"/>
      <sheetName val="VEA 374"/>
      <sheetName val="HFB024"/>
      <sheetName val="PAJ825"/>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ogramacion"/>
      <sheetName val="ó&gt;_x0000__x0001__x0000__x0000__"/>
      <sheetName val="HER"/>
      <sheetName val="MAT"/>
      <sheetName val="PER"/>
      <sheetName val="TRANS"/>
      <sheetName val="Mensilizzato"/>
      <sheetName val="INSUMOS"/>
      <sheetName val="CUADRI"/>
      <sheetName val="EQUI"/>
      <sheetName val="PRESUPUESTO V5"/>
      <sheetName val="1. Preliminares"/>
      <sheetName val="2. Demoliciones"/>
      <sheetName val="3. Elementos y Estructuras"/>
      <sheetName val="4. HVAC"/>
      <sheetName val="8. Recubrimientos y Acabados"/>
      <sheetName val="9. Otros"/>
      <sheetName val="10. Tramites y Licencias"/>
      <sheetName val="Item"/>
      <sheetName val="AIU"/>
      <sheetName val="Constantes Generales"/>
      <sheetName val="Prestaciones Sociales"/>
      <sheetName val="ZF"/>
      <sheetName val="HE-BA"/>
      <sheetName val="for2-consor"/>
      <sheetName val="MC SF GAVIONES"/>
      <sheetName val="Dominios"/>
      <sheetName val="M.OBRA"/>
      <sheetName val="Base de datos cuadrillas"/>
      <sheetName val="CANT OBRA"/>
      <sheetName val="PREACTA 28"/>
      <sheetName val="Relación De Equipos"/>
      <sheetName val="BCE-ENERO-2004"/>
      <sheetName val="Listas de apoyo Social"/>
      <sheetName val="Listas de apoyo"/>
      <sheetName val="BASE"/>
      <sheetName val="Base de Diseño"/>
      <sheetName val="civ_roma"/>
      <sheetName val="octubre"/>
      <sheetName val="RESUMEN S.T.I.M.S.T "/>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 1"/>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ARIFAS_MATERIALES6"/>
      <sheetName val="TARIFAS_EQUIPOS_6"/>
      <sheetName val="TARIFA_SALARIOS6"/>
      <sheetName val="Indicadores_Y_Listas24"/>
      <sheetName val="MATERIALES_Y_RECURSOS"/>
      <sheetName val="CORTE_DE_OBRA_N°_1"/>
      <sheetName val="memoria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ELACION_DE_PRECIOS"/>
      <sheetName val="ACTA_5"/>
      <sheetName val="MODIF__2"/>
      <sheetName val="MODIF__3"/>
      <sheetName val="par_mar19"/>
      <sheetName val="Skid_Lifting_Lug"/>
      <sheetName val="CABLE_CONTROL"/>
      <sheetName val="ACTA_PROVEEDORES"/>
      <sheetName val="ACTA_INICIO"/>
      <sheetName val="ACTA_PARCIAL"/>
      <sheetName val="ACTA_TERMINACION"/>
      <sheetName val="PSM_Monthly"/>
      <sheetName val="ACTA_No_5"/>
      <sheetName val="IV__MANO_DE_OBRA_AIU"/>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Resistividad_"/>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 val="[PRESUPUESTOS-R_x0000_耽1._x0000__x0000_㙊辎簎䣼ꦱ_xdb30_疏揤S"/>
      <sheetName val="Base Datos"/>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efreshError="1"/>
      <sheetData sheetId="58" refreshError="1"/>
      <sheetData sheetId="59">
        <row r="2">
          <cell r="A2">
            <v>0</v>
          </cell>
        </row>
      </sheetData>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efreshError="1"/>
      <sheetData sheetId="67" refreshError="1"/>
      <sheetData sheetId="68" refreshError="1"/>
      <sheetData sheetId="69" refreshError="1"/>
      <sheetData sheetId="70" refreshError="1"/>
      <sheetData sheetId="71" refreshError="1"/>
      <sheetData sheetId="72">
        <row r="2">
          <cell r="A2">
            <v>0</v>
          </cell>
        </row>
      </sheetData>
      <sheetData sheetId="73">
        <row r="2">
          <cell r="A2">
            <v>0</v>
          </cell>
        </row>
      </sheetData>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ow r="2">
          <cell r="A2">
            <v>0</v>
          </cell>
        </row>
      </sheetData>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efreshError="1"/>
      <sheetData sheetId="2223" refreshError="1"/>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sheetData sheetId="3250"/>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sheetData sheetId="3990"/>
      <sheetData sheetId="3991">
        <row r="2">
          <cell r="A2">
            <v>0</v>
          </cell>
        </row>
      </sheetData>
      <sheetData sheetId="3992">
        <row r="2">
          <cell r="A2">
            <v>0</v>
          </cell>
        </row>
      </sheetData>
      <sheetData sheetId="3993">
        <row r="2">
          <cell r="A2">
            <v>0</v>
          </cell>
        </row>
      </sheetData>
      <sheetData sheetId="3994"/>
      <sheetData sheetId="3995"/>
      <sheetData sheetId="3996">
        <row r="2">
          <cell r="A2">
            <v>0</v>
          </cell>
        </row>
      </sheetData>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row r="2">
          <cell r="A2">
            <v>0</v>
          </cell>
        </row>
      </sheetData>
      <sheetData sheetId="4022"/>
      <sheetData sheetId="4023"/>
      <sheetData sheetId="4024"/>
      <sheetData sheetId="4025"/>
      <sheetData sheetId="4026">
        <row r="2">
          <cell r="A2">
            <v>0</v>
          </cell>
        </row>
      </sheetData>
      <sheetData sheetId="4027"/>
      <sheetData sheetId="4028">
        <row r="2">
          <cell r="A2">
            <v>0</v>
          </cell>
        </row>
      </sheetData>
      <sheetData sheetId="4029"/>
      <sheetData sheetId="4030"/>
      <sheetData sheetId="4031">
        <row r="2">
          <cell r="A2">
            <v>0</v>
          </cell>
        </row>
      </sheetData>
      <sheetData sheetId="4032"/>
      <sheetData sheetId="4033"/>
      <sheetData sheetId="4034"/>
      <sheetData sheetId="4035"/>
      <sheetData sheetId="4036"/>
      <sheetData sheetId="4037"/>
      <sheetData sheetId="4038">
        <row r="2">
          <cell r="A2">
            <v>0</v>
          </cell>
        </row>
      </sheetData>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ow r="2">
          <cell r="A2">
            <v>0</v>
          </cell>
        </row>
      </sheetData>
      <sheetData sheetId="4059"/>
      <sheetData sheetId="4060"/>
      <sheetData sheetId="4061"/>
      <sheetData sheetId="4062">
        <row r="2">
          <cell r="A2">
            <v>0</v>
          </cell>
        </row>
      </sheetData>
      <sheetData sheetId="4063">
        <row r="2">
          <cell r="A2">
            <v>0</v>
          </cell>
        </row>
      </sheetData>
      <sheetData sheetId="4064"/>
      <sheetData sheetId="4065"/>
      <sheetData sheetId="4066"/>
      <sheetData sheetId="4067">
        <row r="2">
          <cell r="A2">
            <v>0</v>
          </cell>
        </row>
      </sheetData>
      <sheetData sheetId="4068">
        <row r="2">
          <cell r="A2">
            <v>0</v>
          </cell>
        </row>
      </sheetData>
      <sheetData sheetId="4069"/>
      <sheetData sheetId="4070"/>
      <sheetData sheetId="4071"/>
      <sheetData sheetId="4072">
        <row r="2">
          <cell r="A2">
            <v>0</v>
          </cell>
        </row>
      </sheetData>
      <sheetData sheetId="4073">
        <row r="2">
          <cell r="A2">
            <v>0</v>
          </cell>
        </row>
      </sheetData>
      <sheetData sheetId="4074"/>
      <sheetData sheetId="4075">
        <row r="2">
          <cell r="A2">
            <v>0</v>
          </cell>
        </row>
      </sheetData>
      <sheetData sheetId="4076"/>
      <sheetData sheetId="4077"/>
      <sheetData sheetId="4078"/>
      <sheetData sheetId="4079">
        <row r="2">
          <cell r="A2">
            <v>0</v>
          </cell>
        </row>
      </sheetData>
      <sheetData sheetId="4080">
        <row r="2">
          <cell r="A2">
            <v>0</v>
          </cell>
        </row>
      </sheetData>
      <sheetData sheetId="4081"/>
      <sheetData sheetId="4082"/>
      <sheetData sheetId="4083"/>
      <sheetData sheetId="4084">
        <row r="2">
          <cell r="A2">
            <v>0</v>
          </cell>
        </row>
      </sheetData>
      <sheetData sheetId="4085">
        <row r="2">
          <cell r="A2">
            <v>0</v>
          </cell>
        </row>
      </sheetData>
      <sheetData sheetId="4086"/>
      <sheetData sheetId="4087"/>
      <sheetData sheetId="4088"/>
      <sheetData sheetId="4089"/>
      <sheetData sheetId="4090"/>
      <sheetData sheetId="4091"/>
      <sheetData sheetId="4092"/>
      <sheetData sheetId="4093"/>
      <sheetData sheetId="4094"/>
      <sheetData sheetId="4095"/>
      <sheetData sheetId="4096"/>
      <sheetData sheetId="4097">
        <row r="2">
          <cell r="A2">
            <v>0</v>
          </cell>
        </row>
      </sheetData>
      <sheetData sheetId="4098">
        <row r="2">
          <cell r="A2">
            <v>0</v>
          </cell>
        </row>
      </sheetData>
      <sheetData sheetId="4099"/>
      <sheetData sheetId="4100"/>
      <sheetData sheetId="4101"/>
      <sheetData sheetId="4102">
        <row r="2">
          <cell r="A2">
            <v>0</v>
          </cell>
        </row>
      </sheetData>
      <sheetData sheetId="4103">
        <row r="2">
          <cell r="A2">
            <v>0</v>
          </cell>
        </row>
      </sheetData>
      <sheetData sheetId="4104"/>
      <sheetData sheetId="4105"/>
      <sheetData sheetId="4106"/>
      <sheetData sheetId="4107">
        <row r="2">
          <cell r="A2">
            <v>0</v>
          </cell>
        </row>
      </sheetData>
      <sheetData sheetId="4108">
        <row r="2">
          <cell r="A2">
            <v>0</v>
          </cell>
        </row>
      </sheetData>
      <sheetData sheetId="4109"/>
      <sheetData sheetId="4110"/>
      <sheetData sheetId="4111"/>
      <sheetData sheetId="4112">
        <row r="2">
          <cell r="A2">
            <v>0</v>
          </cell>
        </row>
      </sheetData>
      <sheetData sheetId="4113">
        <row r="2">
          <cell r="A2">
            <v>0</v>
          </cell>
        </row>
      </sheetData>
      <sheetData sheetId="4114"/>
      <sheetData sheetId="4115"/>
      <sheetData sheetId="4116"/>
      <sheetData sheetId="4117">
        <row r="2">
          <cell r="A2">
            <v>0</v>
          </cell>
        </row>
      </sheetData>
      <sheetData sheetId="4118">
        <row r="2">
          <cell r="A2">
            <v>0</v>
          </cell>
        </row>
      </sheetData>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sheetData sheetId="4148"/>
      <sheetData sheetId="4149"/>
      <sheetData sheetId="4150">
        <row r="2">
          <cell r="A2">
            <v>0</v>
          </cell>
        </row>
      </sheetData>
      <sheetData sheetId="4151"/>
      <sheetData sheetId="4152">
        <row r="2">
          <cell r="A2">
            <v>0</v>
          </cell>
        </row>
      </sheetData>
      <sheetData sheetId="4153"/>
      <sheetData sheetId="4154"/>
      <sheetData sheetId="4155"/>
      <sheetData sheetId="4156"/>
      <sheetData sheetId="4157">
        <row r="2">
          <cell r="A2">
            <v>0</v>
          </cell>
        </row>
      </sheetData>
      <sheetData sheetId="4158">
        <row r="2">
          <cell r="A2">
            <v>0</v>
          </cell>
        </row>
      </sheetData>
      <sheetData sheetId="4159">
        <row r="2">
          <cell r="A2">
            <v>0</v>
          </cell>
        </row>
      </sheetData>
      <sheetData sheetId="4160">
        <row r="2">
          <cell r="A2">
            <v>0</v>
          </cell>
        </row>
      </sheetData>
      <sheetData sheetId="4161"/>
      <sheetData sheetId="4162"/>
      <sheetData sheetId="4163"/>
      <sheetData sheetId="4164"/>
      <sheetData sheetId="4165"/>
      <sheetData sheetId="4166"/>
      <sheetData sheetId="4167">
        <row r="2">
          <cell r="A2">
            <v>0</v>
          </cell>
        </row>
      </sheetData>
      <sheetData sheetId="4168">
        <row r="2">
          <cell r="A2">
            <v>0</v>
          </cell>
        </row>
      </sheetData>
      <sheetData sheetId="4169">
        <row r="2">
          <cell r="A2">
            <v>0</v>
          </cell>
        </row>
      </sheetData>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row r="2">
          <cell r="A2">
            <v>0</v>
          </cell>
        </row>
      </sheetData>
      <sheetData sheetId="4189"/>
      <sheetData sheetId="4190"/>
      <sheetData sheetId="4191"/>
      <sheetData sheetId="4192"/>
      <sheetData sheetId="4193"/>
      <sheetData sheetId="4194"/>
      <sheetData sheetId="4195"/>
      <sheetData sheetId="4196">
        <row r="2">
          <cell r="A2">
            <v>0</v>
          </cell>
        </row>
      </sheetData>
      <sheetData sheetId="4197"/>
      <sheetData sheetId="4198">
        <row r="2">
          <cell r="A2">
            <v>0</v>
          </cell>
        </row>
      </sheetData>
      <sheetData sheetId="4199"/>
      <sheetData sheetId="4200"/>
      <sheetData sheetId="4201"/>
      <sheetData sheetId="4202"/>
      <sheetData sheetId="4203">
        <row r="2">
          <cell r="A2">
            <v>0</v>
          </cell>
        </row>
      </sheetData>
      <sheetData sheetId="4204">
        <row r="2">
          <cell r="A2">
            <v>0</v>
          </cell>
        </row>
      </sheetData>
      <sheetData sheetId="4205">
        <row r="2">
          <cell r="A2">
            <v>0</v>
          </cell>
        </row>
      </sheetData>
      <sheetData sheetId="4206">
        <row r="2">
          <cell r="A2">
            <v>0</v>
          </cell>
        </row>
      </sheetData>
      <sheetData sheetId="4207"/>
      <sheetData sheetId="4208">
        <row r="2">
          <cell r="A2">
            <v>0</v>
          </cell>
        </row>
      </sheetData>
      <sheetData sheetId="4209"/>
      <sheetData sheetId="4210"/>
      <sheetData sheetId="4211">
        <row r="2">
          <cell r="A2">
            <v>0</v>
          </cell>
        </row>
      </sheetData>
      <sheetData sheetId="4212"/>
      <sheetData sheetId="4213">
        <row r="2">
          <cell r="A2">
            <v>0</v>
          </cell>
        </row>
      </sheetData>
      <sheetData sheetId="4214">
        <row r="2">
          <cell r="A2">
            <v>0</v>
          </cell>
        </row>
      </sheetData>
      <sheetData sheetId="4215">
        <row r="2">
          <cell r="A2">
            <v>0</v>
          </cell>
        </row>
      </sheetData>
      <sheetData sheetId="4216">
        <row r="2">
          <cell r="A2">
            <v>0</v>
          </cell>
        </row>
      </sheetData>
      <sheetData sheetId="4217"/>
      <sheetData sheetId="4218">
        <row r="2">
          <cell r="A2">
            <v>0</v>
          </cell>
        </row>
      </sheetData>
      <sheetData sheetId="4219"/>
      <sheetData sheetId="4220"/>
      <sheetData sheetId="4221"/>
      <sheetData sheetId="4222"/>
      <sheetData sheetId="4223">
        <row r="2">
          <cell r="A2">
            <v>0</v>
          </cell>
        </row>
      </sheetData>
      <sheetData sheetId="4224">
        <row r="2">
          <cell r="A2">
            <v>0</v>
          </cell>
        </row>
      </sheetData>
      <sheetData sheetId="4225">
        <row r="2">
          <cell r="A2">
            <v>0</v>
          </cell>
        </row>
      </sheetData>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row r="2">
          <cell r="A2">
            <v>0</v>
          </cell>
        </row>
      </sheetData>
      <sheetData sheetId="4243">
        <row r="2">
          <cell r="A2">
            <v>0</v>
          </cell>
        </row>
      </sheetData>
      <sheetData sheetId="4244">
        <row r="2">
          <cell r="A2">
            <v>0</v>
          </cell>
        </row>
      </sheetData>
      <sheetData sheetId="4245"/>
      <sheetData sheetId="4246"/>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sheetData sheetId="4256"/>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sheetData sheetId="4264">
        <row r="2">
          <cell r="A2">
            <v>0</v>
          </cell>
        </row>
      </sheetData>
      <sheetData sheetId="4265"/>
      <sheetData sheetId="4266"/>
      <sheetData sheetId="4267"/>
      <sheetData sheetId="4268"/>
      <sheetData sheetId="4269">
        <row r="2">
          <cell r="A2">
            <v>0</v>
          </cell>
        </row>
      </sheetData>
      <sheetData sheetId="4270">
        <row r="2">
          <cell r="A2">
            <v>0</v>
          </cell>
        </row>
      </sheetData>
      <sheetData sheetId="4271">
        <row r="2">
          <cell r="A2">
            <v>0</v>
          </cell>
        </row>
      </sheetData>
      <sheetData sheetId="4272"/>
      <sheetData sheetId="4273"/>
      <sheetData sheetId="4274">
        <row r="2">
          <cell r="A2">
            <v>0</v>
          </cell>
        </row>
      </sheetData>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row r="2">
          <cell r="A2">
            <v>0</v>
          </cell>
        </row>
      </sheetData>
      <sheetData sheetId="4288"/>
      <sheetData sheetId="4289"/>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sheetData sheetId="4376"/>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sheetData sheetId="4398">
        <row r="2">
          <cell r="A2">
            <v>0</v>
          </cell>
        </row>
      </sheetData>
      <sheetData sheetId="4399">
        <row r="2">
          <cell r="A2">
            <v>0</v>
          </cell>
        </row>
      </sheetData>
      <sheetData sheetId="4400">
        <row r="2">
          <cell r="A2">
            <v>0</v>
          </cell>
        </row>
      </sheetData>
      <sheetData sheetId="4401">
        <row r="2">
          <cell r="A2">
            <v>0</v>
          </cell>
        </row>
      </sheetData>
      <sheetData sheetId="4402"/>
      <sheetData sheetId="4403">
        <row r="2">
          <cell r="A2">
            <v>0</v>
          </cell>
        </row>
      </sheetData>
      <sheetData sheetId="4404"/>
      <sheetData sheetId="4405"/>
      <sheetData sheetId="4406"/>
      <sheetData sheetId="4407"/>
      <sheetData sheetId="4408">
        <row r="2">
          <cell r="A2">
            <v>0</v>
          </cell>
        </row>
      </sheetData>
      <sheetData sheetId="4409">
        <row r="2">
          <cell r="A2">
            <v>0</v>
          </cell>
        </row>
      </sheetData>
      <sheetData sheetId="4410">
        <row r="2">
          <cell r="A2">
            <v>0</v>
          </cell>
        </row>
      </sheetData>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row r="2">
          <cell r="A2">
            <v>0</v>
          </cell>
        </row>
      </sheetData>
      <sheetData sheetId="4429">
        <row r="2">
          <cell r="A2">
            <v>0</v>
          </cell>
        </row>
      </sheetData>
      <sheetData sheetId="4430"/>
      <sheetData sheetId="4431"/>
      <sheetData sheetId="4432"/>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sheetData sheetId="4441"/>
      <sheetData sheetId="4442"/>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sheetData sheetId="4449">
        <row r="2">
          <cell r="A2">
            <v>0</v>
          </cell>
        </row>
      </sheetData>
      <sheetData sheetId="4450">
        <row r="2">
          <cell r="A2">
            <v>0</v>
          </cell>
        </row>
      </sheetData>
      <sheetData sheetId="4451"/>
      <sheetData sheetId="4452"/>
      <sheetData sheetId="4453"/>
      <sheetData sheetId="4454">
        <row r="2">
          <cell r="A2">
            <v>0</v>
          </cell>
        </row>
      </sheetData>
      <sheetData sheetId="4455">
        <row r="2">
          <cell r="A2">
            <v>0</v>
          </cell>
        </row>
      </sheetData>
      <sheetData sheetId="4456">
        <row r="2">
          <cell r="A2">
            <v>0</v>
          </cell>
        </row>
      </sheetData>
      <sheetData sheetId="4457"/>
      <sheetData sheetId="4458"/>
      <sheetData sheetId="4459">
        <row r="2">
          <cell r="A2">
            <v>0</v>
          </cell>
        </row>
      </sheetData>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row r="2">
          <cell r="A2">
            <v>0</v>
          </cell>
        </row>
      </sheetData>
      <sheetData sheetId="4474"/>
      <sheetData sheetId="4475"/>
      <sheetData sheetId="4476"/>
      <sheetData sheetId="4477"/>
      <sheetData sheetId="4478">
        <row r="2">
          <cell r="A2">
            <v>0</v>
          </cell>
        </row>
      </sheetData>
      <sheetData sheetId="4479"/>
      <sheetData sheetId="4480">
        <row r="2">
          <cell r="A2">
            <v>0</v>
          </cell>
        </row>
      </sheetData>
      <sheetData sheetId="4481">
        <row r="2">
          <cell r="A2">
            <v>0</v>
          </cell>
        </row>
      </sheetData>
      <sheetData sheetId="4482">
        <row r="2">
          <cell r="A2">
            <v>0</v>
          </cell>
        </row>
      </sheetData>
      <sheetData sheetId="4483">
        <row r="2">
          <cell r="A2">
            <v>0</v>
          </cell>
        </row>
      </sheetData>
      <sheetData sheetId="4484"/>
      <sheetData sheetId="4485">
        <row r="2">
          <cell r="A2">
            <v>0</v>
          </cell>
        </row>
      </sheetData>
      <sheetData sheetId="4486"/>
      <sheetData sheetId="4487"/>
      <sheetData sheetId="4488">
        <row r="2">
          <cell r="A2">
            <v>0</v>
          </cell>
        </row>
      </sheetData>
      <sheetData sheetId="4489"/>
      <sheetData sheetId="4490">
        <row r="2">
          <cell r="A2">
            <v>0</v>
          </cell>
        </row>
      </sheetData>
      <sheetData sheetId="4491">
        <row r="2">
          <cell r="A2">
            <v>0</v>
          </cell>
        </row>
      </sheetData>
      <sheetData sheetId="4492">
        <row r="2">
          <cell r="A2">
            <v>0</v>
          </cell>
        </row>
      </sheetData>
      <sheetData sheetId="4493">
        <row r="2">
          <cell r="A2">
            <v>0</v>
          </cell>
        </row>
      </sheetData>
      <sheetData sheetId="4494"/>
      <sheetData sheetId="4495">
        <row r="2">
          <cell r="A2">
            <v>0</v>
          </cell>
        </row>
      </sheetData>
      <sheetData sheetId="4496"/>
      <sheetData sheetId="4497"/>
      <sheetData sheetId="4498"/>
      <sheetData sheetId="4499"/>
      <sheetData sheetId="4500">
        <row r="2">
          <cell r="A2">
            <v>0</v>
          </cell>
        </row>
      </sheetData>
      <sheetData sheetId="4501">
        <row r="2">
          <cell r="A2">
            <v>0</v>
          </cell>
        </row>
      </sheetData>
      <sheetData sheetId="4502">
        <row r="2">
          <cell r="A2">
            <v>0</v>
          </cell>
        </row>
      </sheetData>
      <sheetData sheetId="4503"/>
      <sheetData sheetId="4504"/>
      <sheetData sheetId="4505">
        <row r="2">
          <cell r="A2">
            <v>0</v>
          </cell>
        </row>
      </sheetData>
      <sheetData sheetId="4506"/>
      <sheetData sheetId="4507">
        <row r="2">
          <cell r="A2">
            <v>0</v>
          </cell>
        </row>
      </sheetData>
      <sheetData sheetId="4508"/>
      <sheetData sheetId="4509"/>
      <sheetData sheetId="4510"/>
      <sheetData sheetId="4511"/>
      <sheetData sheetId="4512">
        <row r="2">
          <cell r="A2">
            <v>0</v>
          </cell>
        </row>
      </sheetData>
      <sheetData sheetId="4513"/>
      <sheetData sheetId="4514"/>
      <sheetData sheetId="4515"/>
      <sheetData sheetId="4516"/>
      <sheetData sheetId="4517"/>
      <sheetData sheetId="4518"/>
      <sheetData sheetId="4519"/>
      <sheetData sheetId="4520">
        <row r="2">
          <cell r="A2">
            <v>0</v>
          </cell>
        </row>
      </sheetData>
      <sheetData sheetId="4521"/>
      <sheetData sheetId="4522">
        <row r="2">
          <cell r="A2">
            <v>0</v>
          </cell>
        </row>
      </sheetData>
      <sheetData sheetId="4523"/>
      <sheetData sheetId="4524"/>
      <sheetData sheetId="4525"/>
      <sheetData sheetId="4526"/>
      <sheetData sheetId="4527">
        <row r="2">
          <cell r="A2">
            <v>0</v>
          </cell>
        </row>
      </sheetData>
      <sheetData sheetId="4528">
        <row r="2">
          <cell r="A2">
            <v>0</v>
          </cell>
        </row>
      </sheetData>
      <sheetData sheetId="4529">
        <row r="2">
          <cell r="A2">
            <v>0</v>
          </cell>
        </row>
      </sheetData>
      <sheetData sheetId="4530">
        <row r="2">
          <cell r="A2">
            <v>0</v>
          </cell>
        </row>
      </sheetData>
      <sheetData sheetId="4531"/>
      <sheetData sheetId="4532"/>
      <sheetData sheetId="4533"/>
      <sheetData sheetId="4534"/>
      <sheetData sheetId="4535"/>
      <sheetData sheetId="4536">
        <row r="2">
          <cell r="A2">
            <v>0</v>
          </cell>
        </row>
      </sheetData>
      <sheetData sheetId="4537">
        <row r="2">
          <cell r="A2">
            <v>0</v>
          </cell>
        </row>
      </sheetData>
      <sheetData sheetId="4538">
        <row r="2">
          <cell r="A2">
            <v>0</v>
          </cell>
        </row>
      </sheetData>
      <sheetData sheetId="4539">
        <row r="2">
          <cell r="A2">
            <v>0</v>
          </cell>
        </row>
      </sheetData>
      <sheetData sheetId="4540"/>
      <sheetData sheetId="4541">
        <row r="2">
          <cell r="A2">
            <v>0</v>
          </cell>
        </row>
      </sheetData>
      <sheetData sheetId="4542"/>
      <sheetData sheetId="4543"/>
      <sheetData sheetId="4544"/>
      <sheetData sheetId="4545"/>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sheetData sheetId="4915"/>
      <sheetData sheetId="4916">
        <row r="2">
          <cell r="A2">
            <v>0</v>
          </cell>
        </row>
      </sheetData>
      <sheetData sheetId="4917">
        <row r="2">
          <cell r="A2">
            <v>0</v>
          </cell>
        </row>
      </sheetData>
      <sheetData sheetId="4918">
        <row r="2">
          <cell r="A2">
            <v>0</v>
          </cell>
        </row>
      </sheetData>
      <sheetData sheetId="4919"/>
      <sheetData sheetId="4920"/>
      <sheetData sheetId="4921">
        <row r="2">
          <cell r="A2">
            <v>0</v>
          </cell>
        </row>
      </sheetData>
      <sheetData sheetId="4922"/>
      <sheetData sheetId="4923"/>
      <sheetData sheetId="4924"/>
      <sheetData sheetId="4925"/>
      <sheetData sheetId="4926"/>
      <sheetData sheetId="4927"/>
      <sheetData sheetId="4928">
        <row r="2">
          <cell r="A2">
            <v>0</v>
          </cell>
        </row>
      </sheetData>
      <sheetData sheetId="4929"/>
      <sheetData sheetId="4930"/>
      <sheetData sheetId="4931"/>
      <sheetData sheetId="4932"/>
      <sheetData sheetId="4933"/>
      <sheetData sheetId="4934"/>
      <sheetData sheetId="4935"/>
      <sheetData sheetId="4936">
        <row r="2">
          <cell r="A2">
            <v>0</v>
          </cell>
        </row>
      </sheetData>
      <sheetData sheetId="4937"/>
      <sheetData sheetId="4938">
        <row r="2">
          <cell r="A2">
            <v>0</v>
          </cell>
        </row>
      </sheetData>
      <sheetData sheetId="4939"/>
      <sheetData sheetId="4940"/>
      <sheetData sheetId="4941"/>
      <sheetData sheetId="4942"/>
      <sheetData sheetId="4943">
        <row r="2">
          <cell r="A2">
            <v>0</v>
          </cell>
        </row>
      </sheetData>
      <sheetData sheetId="4944">
        <row r="2">
          <cell r="A2">
            <v>0</v>
          </cell>
        </row>
      </sheetData>
      <sheetData sheetId="4945">
        <row r="2">
          <cell r="A2">
            <v>0</v>
          </cell>
        </row>
      </sheetData>
      <sheetData sheetId="4946">
        <row r="2">
          <cell r="A2">
            <v>0</v>
          </cell>
        </row>
      </sheetData>
      <sheetData sheetId="4947"/>
      <sheetData sheetId="4948">
        <row r="2">
          <cell r="A2">
            <v>0</v>
          </cell>
        </row>
      </sheetData>
      <sheetData sheetId="4949"/>
      <sheetData sheetId="4950"/>
      <sheetData sheetId="4951"/>
      <sheetData sheetId="4952"/>
      <sheetData sheetId="4953">
        <row r="2">
          <cell r="A2">
            <v>0</v>
          </cell>
        </row>
      </sheetData>
      <sheetData sheetId="4954">
        <row r="2">
          <cell r="A2">
            <v>0</v>
          </cell>
        </row>
      </sheetData>
      <sheetData sheetId="4955">
        <row r="2">
          <cell r="A2">
            <v>0</v>
          </cell>
        </row>
      </sheetData>
      <sheetData sheetId="4956">
        <row r="2">
          <cell r="A2">
            <v>0</v>
          </cell>
        </row>
      </sheetData>
      <sheetData sheetId="4957"/>
      <sheetData sheetId="4958">
        <row r="2">
          <cell r="A2">
            <v>0</v>
          </cell>
        </row>
      </sheetData>
      <sheetData sheetId="4959"/>
      <sheetData sheetId="4960"/>
      <sheetData sheetId="4961"/>
      <sheetData sheetId="4962"/>
      <sheetData sheetId="4963">
        <row r="2">
          <cell r="A2">
            <v>0</v>
          </cell>
        </row>
      </sheetData>
      <sheetData sheetId="4964">
        <row r="2">
          <cell r="A2">
            <v>0</v>
          </cell>
        </row>
      </sheetData>
      <sheetData sheetId="4965">
        <row r="2">
          <cell r="A2">
            <v>0</v>
          </cell>
        </row>
      </sheetData>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2">
          <cell r="A2">
            <v>0</v>
          </cell>
        </row>
      </sheetData>
      <sheetData sheetId="4983"/>
      <sheetData sheetId="4984">
        <row r="2">
          <cell r="A2">
            <v>0</v>
          </cell>
        </row>
      </sheetData>
      <sheetData sheetId="4985"/>
      <sheetData sheetId="4986"/>
      <sheetData sheetId="4987"/>
      <sheetData sheetId="4988"/>
      <sheetData sheetId="4989">
        <row r="2">
          <cell r="A2">
            <v>0</v>
          </cell>
        </row>
      </sheetData>
      <sheetData sheetId="4990">
        <row r="2">
          <cell r="A2">
            <v>0</v>
          </cell>
        </row>
      </sheetData>
      <sheetData sheetId="4991">
        <row r="2">
          <cell r="A2">
            <v>0</v>
          </cell>
        </row>
      </sheetData>
      <sheetData sheetId="4992">
        <row r="2">
          <cell r="A2">
            <v>0</v>
          </cell>
        </row>
      </sheetData>
      <sheetData sheetId="4993"/>
      <sheetData sheetId="4994">
        <row r="2">
          <cell r="A2">
            <v>0</v>
          </cell>
        </row>
      </sheetData>
      <sheetData sheetId="4995"/>
      <sheetData sheetId="4996"/>
      <sheetData sheetId="4997"/>
      <sheetData sheetId="4998"/>
      <sheetData sheetId="4999">
        <row r="2">
          <cell r="A2">
            <v>0</v>
          </cell>
        </row>
      </sheetData>
      <sheetData sheetId="5000">
        <row r="2">
          <cell r="A2">
            <v>0</v>
          </cell>
        </row>
      </sheetData>
      <sheetData sheetId="5001">
        <row r="2">
          <cell r="A2">
            <v>0</v>
          </cell>
        </row>
      </sheetData>
      <sheetData sheetId="5002">
        <row r="2">
          <cell r="A2">
            <v>0</v>
          </cell>
        </row>
      </sheetData>
      <sheetData sheetId="5003"/>
      <sheetData sheetId="5004">
        <row r="2">
          <cell r="A2">
            <v>0</v>
          </cell>
        </row>
      </sheetData>
      <sheetData sheetId="5005"/>
      <sheetData sheetId="5006"/>
      <sheetData sheetId="5007"/>
      <sheetData sheetId="5008"/>
      <sheetData sheetId="5009">
        <row r="2">
          <cell r="A2">
            <v>0</v>
          </cell>
        </row>
      </sheetData>
      <sheetData sheetId="5010">
        <row r="2">
          <cell r="A2">
            <v>0</v>
          </cell>
        </row>
      </sheetData>
      <sheetData sheetId="5011">
        <row r="2">
          <cell r="A2">
            <v>0</v>
          </cell>
        </row>
      </sheetData>
      <sheetData sheetId="5012"/>
      <sheetData sheetId="5013"/>
      <sheetData sheetId="5014">
        <row r="2">
          <cell r="A2">
            <v>0</v>
          </cell>
        </row>
      </sheetData>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row r="2">
          <cell r="A2">
            <v>0</v>
          </cell>
        </row>
      </sheetData>
      <sheetData sheetId="5036">
        <row r="2">
          <cell r="A2">
            <v>0</v>
          </cell>
        </row>
      </sheetData>
      <sheetData sheetId="5037">
        <row r="2">
          <cell r="A2">
            <v>0</v>
          </cell>
        </row>
      </sheetData>
      <sheetData sheetId="5038">
        <row r="2">
          <cell r="A2">
            <v>0</v>
          </cell>
        </row>
      </sheetData>
      <sheetData sheetId="5039"/>
      <sheetData sheetId="5040">
        <row r="2">
          <cell r="A2">
            <v>0</v>
          </cell>
        </row>
      </sheetData>
      <sheetData sheetId="5041"/>
      <sheetData sheetId="5042"/>
      <sheetData sheetId="5043"/>
      <sheetData sheetId="5044"/>
      <sheetData sheetId="5045">
        <row r="2">
          <cell r="A2">
            <v>0</v>
          </cell>
        </row>
      </sheetData>
      <sheetData sheetId="5046">
        <row r="2">
          <cell r="A2">
            <v>0</v>
          </cell>
        </row>
      </sheetData>
      <sheetData sheetId="5047">
        <row r="2">
          <cell r="A2">
            <v>0</v>
          </cell>
        </row>
      </sheetData>
      <sheetData sheetId="5048">
        <row r="2">
          <cell r="A2">
            <v>0</v>
          </cell>
        </row>
      </sheetData>
      <sheetData sheetId="5049"/>
      <sheetData sheetId="5050">
        <row r="2">
          <cell r="A2">
            <v>0</v>
          </cell>
        </row>
      </sheetData>
      <sheetData sheetId="5051"/>
      <sheetData sheetId="5052"/>
      <sheetData sheetId="5053"/>
      <sheetData sheetId="5054"/>
      <sheetData sheetId="5055">
        <row r="2">
          <cell r="A2">
            <v>0</v>
          </cell>
        </row>
      </sheetData>
      <sheetData sheetId="5056">
        <row r="2">
          <cell r="A2">
            <v>0</v>
          </cell>
        </row>
      </sheetData>
      <sheetData sheetId="5057">
        <row r="2">
          <cell r="A2">
            <v>0</v>
          </cell>
        </row>
      </sheetData>
      <sheetData sheetId="5058"/>
      <sheetData sheetId="5059"/>
      <sheetData sheetId="5060">
        <row r="2">
          <cell r="A2">
            <v>0</v>
          </cell>
        </row>
      </sheetData>
      <sheetData sheetId="5061"/>
      <sheetData sheetId="5062">
        <row r="2">
          <cell r="A2">
            <v>0</v>
          </cell>
        </row>
      </sheetData>
      <sheetData sheetId="5063"/>
      <sheetData sheetId="5064"/>
      <sheetData sheetId="5065"/>
      <sheetData sheetId="5066"/>
      <sheetData sheetId="5067">
        <row r="2">
          <cell r="A2">
            <v>0</v>
          </cell>
        </row>
      </sheetData>
      <sheetData sheetId="5068"/>
      <sheetData sheetId="5069"/>
      <sheetData sheetId="5070"/>
      <sheetData sheetId="5071"/>
      <sheetData sheetId="5072"/>
      <sheetData sheetId="5073"/>
      <sheetData sheetId="5074"/>
      <sheetData sheetId="5075">
        <row r="2">
          <cell r="A2">
            <v>0</v>
          </cell>
        </row>
      </sheetData>
      <sheetData sheetId="5076"/>
      <sheetData sheetId="5077">
        <row r="2">
          <cell r="A2">
            <v>0</v>
          </cell>
        </row>
      </sheetData>
      <sheetData sheetId="5078"/>
      <sheetData sheetId="5079"/>
      <sheetData sheetId="5080"/>
      <sheetData sheetId="5081"/>
      <sheetData sheetId="5082">
        <row r="2">
          <cell r="A2">
            <v>0</v>
          </cell>
        </row>
      </sheetData>
      <sheetData sheetId="5083">
        <row r="2">
          <cell r="A2">
            <v>0</v>
          </cell>
        </row>
      </sheetData>
      <sheetData sheetId="5084">
        <row r="2">
          <cell r="A2">
            <v>0</v>
          </cell>
        </row>
      </sheetData>
      <sheetData sheetId="5085">
        <row r="2">
          <cell r="A2">
            <v>0</v>
          </cell>
        </row>
      </sheetData>
      <sheetData sheetId="5086"/>
      <sheetData sheetId="5087"/>
      <sheetData sheetId="5088"/>
      <sheetData sheetId="5089"/>
      <sheetData sheetId="5090"/>
      <sheetData sheetId="5091">
        <row r="2">
          <cell r="A2">
            <v>0</v>
          </cell>
        </row>
      </sheetData>
      <sheetData sheetId="5092">
        <row r="2">
          <cell r="A2">
            <v>0</v>
          </cell>
        </row>
      </sheetData>
      <sheetData sheetId="5093">
        <row r="2">
          <cell r="A2">
            <v>0</v>
          </cell>
        </row>
      </sheetData>
      <sheetData sheetId="5094">
        <row r="2">
          <cell r="A2">
            <v>0</v>
          </cell>
        </row>
      </sheetData>
      <sheetData sheetId="5095"/>
      <sheetData sheetId="5096">
        <row r="2">
          <cell r="A2">
            <v>0</v>
          </cell>
        </row>
      </sheetData>
      <sheetData sheetId="5097"/>
      <sheetData sheetId="5098"/>
      <sheetData sheetId="5099"/>
      <sheetData sheetId="5100"/>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ow r="2">
          <cell r="A2">
            <v>0</v>
          </cell>
        </row>
      </sheetData>
      <sheetData sheetId="5381">
        <row r="2">
          <cell r="A2">
            <v>0</v>
          </cell>
        </row>
      </sheetData>
      <sheetData sheetId="5382" refreshError="1"/>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efreshError="1"/>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efreshError="1"/>
      <sheetData sheetId="5437">
        <row r="2">
          <cell r="A2">
            <v>0</v>
          </cell>
        </row>
      </sheetData>
      <sheetData sheetId="5438">
        <row r="2">
          <cell r="A2">
            <v>0</v>
          </cell>
        </row>
      </sheetData>
      <sheetData sheetId="5439">
        <row r="2">
          <cell r="A2">
            <v>0</v>
          </cell>
        </row>
      </sheetData>
      <sheetData sheetId="5440" refreshError="1"/>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efreshError="1"/>
      <sheetData sheetId="5451" refreshError="1"/>
      <sheetData sheetId="5452">
        <row r="2">
          <cell r="A2">
            <v>0</v>
          </cell>
        </row>
      </sheetData>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efreshError="1"/>
      <sheetData sheetId="5474" refreshError="1"/>
      <sheetData sheetId="5475">
        <row r="2">
          <cell r="A2">
            <v>0</v>
          </cell>
        </row>
      </sheetData>
      <sheetData sheetId="5476">
        <row r="2">
          <cell r="A2">
            <v>0</v>
          </cell>
        </row>
      </sheetData>
      <sheetData sheetId="5477" refreshError="1"/>
      <sheetData sheetId="5478" refreshError="1"/>
      <sheetData sheetId="5479">
        <row r="2">
          <cell r="A2">
            <v>0</v>
          </cell>
        </row>
      </sheetData>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efreshError="1"/>
      <sheetData sheetId="5498" refreshError="1"/>
      <sheetData sheetId="5499" refreshError="1"/>
      <sheetData sheetId="5500" refreshError="1"/>
      <sheetData sheetId="5501" refreshError="1"/>
      <sheetData sheetId="5502" refreshError="1"/>
      <sheetData sheetId="5503">
        <row r="2">
          <cell r="A2">
            <v>0</v>
          </cell>
        </row>
      </sheetData>
      <sheetData sheetId="5504" refreshError="1"/>
      <sheetData sheetId="5505"/>
      <sheetData sheetId="5506"/>
      <sheetData sheetId="5507">
        <row r="2">
          <cell r="A2">
            <v>0</v>
          </cell>
        </row>
      </sheetData>
      <sheetData sheetId="5508">
        <row r="2">
          <cell r="A2">
            <v>0</v>
          </cell>
        </row>
      </sheetData>
      <sheetData sheetId="5509"/>
      <sheetData sheetId="5510"/>
      <sheetData sheetId="5511">
        <row r="2">
          <cell r="A2" t="str">
            <v>Locación</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5">
          <cell r="B5">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efreshError="1"/>
      <sheetData sheetId="5566"/>
      <sheetData sheetId="5567">
        <row r="2">
          <cell r="A2">
            <v>0</v>
          </cell>
        </row>
      </sheetData>
      <sheetData sheetId="5568">
        <row r="2">
          <cell r="A2" t="str">
            <v>“CONSTRUCCIÓN DE OBRAS CIVILES, ELÉCTRICAS, MECÁNICAS E INSTRUMENTACIÓN REQUERIDAS POR ECOPETROL Y SU GRUPO EMPRESARIAL PARA LA VIGENCIA 2017-2020 CON OPCIÓN DE DOS AÑOS”</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sheetData sheetId="5577"/>
      <sheetData sheetId="5578" refreshError="1"/>
      <sheetData sheetId="5579" refreshError="1"/>
      <sheetData sheetId="5580">
        <row r="2">
          <cell r="A2" t="str">
            <v>FORMULARIO N° 4</v>
          </cell>
        </row>
      </sheetData>
      <sheetData sheetId="5581">
        <row r="2">
          <cell r="A2">
            <v>0</v>
          </cell>
        </row>
      </sheetData>
      <sheetData sheetId="5582">
        <row r="2">
          <cell r="A2" t="str">
            <v>FORMULARIO N° 4</v>
          </cell>
        </row>
      </sheetData>
      <sheetData sheetId="5583">
        <row r="2">
          <cell r="A2">
            <v>0</v>
          </cell>
        </row>
      </sheetData>
      <sheetData sheetId="5584">
        <row r="2">
          <cell r="B2">
            <v>0</v>
          </cell>
        </row>
      </sheetData>
      <sheetData sheetId="5585">
        <row r="2">
          <cell r="A2">
            <v>0</v>
          </cell>
        </row>
      </sheetData>
      <sheetData sheetId="5586">
        <row r="2">
          <cell r="A2">
            <v>0</v>
          </cell>
        </row>
      </sheetData>
      <sheetData sheetId="5587">
        <row r="2">
          <cell r="A2">
            <v>0</v>
          </cell>
        </row>
      </sheetData>
      <sheetData sheetId="5588"/>
      <sheetData sheetId="5589"/>
      <sheetData sheetId="5590"/>
      <sheetData sheetId="5591"/>
      <sheetData sheetId="5592"/>
      <sheetData sheetId="5593">
        <row r="2">
          <cell r="A2">
            <v>0</v>
          </cell>
        </row>
      </sheetData>
      <sheetData sheetId="5594"/>
      <sheetData sheetId="5595">
        <row r="2">
          <cell r="A2">
            <v>0</v>
          </cell>
        </row>
      </sheetData>
      <sheetData sheetId="5596"/>
      <sheetData sheetId="5597">
        <row r="2">
          <cell r="A2">
            <v>0</v>
          </cell>
        </row>
      </sheetData>
      <sheetData sheetId="5598">
        <row r="5">
          <cell r="B5">
            <v>0</v>
          </cell>
        </row>
      </sheetData>
      <sheetData sheetId="5599"/>
      <sheetData sheetId="5600">
        <row r="2">
          <cell r="A2">
            <v>0</v>
          </cell>
        </row>
      </sheetData>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ow r="2">
          <cell r="B2">
            <v>0</v>
          </cell>
        </row>
      </sheetData>
      <sheetData sheetId="5626"/>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B2">
            <v>0</v>
          </cell>
        </row>
      </sheetData>
      <sheetData sheetId="5633"/>
      <sheetData sheetId="5634"/>
      <sheetData sheetId="5635"/>
      <sheetData sheetId="5636"/>
      <sheetData sheetId="5637"/>
      <sheetData sheetId="5638">
        <row r="2">
          <cell r="A2">
            <v>0</v>
          </cell>
        </row>
      </sheetData>
      <sheetData sheetId="5639"/>
      <sheetData sheetId="5640"/>
      <sheetData sheetId="5641"/>
      <sheetData sheetId="5642"/>
      <sheetData sheetId="5643"/>
      <sheetData sheetId="5644"/>
      <sheetData sheetId="5645">
        <row r="2">
          <cell r="A2">
            <v>0</v>
          </cell>
        </row>
      </sheetData>
      <sheetData sheetId="5646">
        <row r="2">
          <cell r="A2">
            <v>0</v>
          </cell>
        </row>
      </sheetData>
      <sheetData sheetId="5647">
        <row r="2">
          <cell r="A2">
            <v>0</v>
          </cell>
        </row>
      </sheetData>
      <sheetData sheetId="5648"/>
      <sheetData sheetId="5649">
        <row r="2">
          <cell r="A2">
            <v>0</v>
          </cell>
        </row>
      </sheetData>
      <sheetData sheetId="5650">
        <row r="2">
          <cell r="A2">
            <v>0</v>
          </cell>
        </row>
      </sheetData>
      <sheetData sheetId="5651">
        <row r="2">
          <cell r="A2">
            <v>0</v>
          </cell>
        </row>
      </sheetData>
      <sheetData sheetId="5652">
        <row r="2">
          <cell r="B2">
            <v>0</v>
          </cell>
        </row>
      </sheetData>
      <sheetData sheetId="5653">
        <row r="2">
          <cell r="B2">
            <v>0</v>
          </cell>
        </row>
      </sheetData>
      <sheetData sheetId="5654">
        <row r="2">
          <cell r="B2">
            <v>0</v>
          </cell>
        </row>
      </sheetData>
      <sheetData sheetId="5655">
        <row r="2">
          <cell r="B2">
            <v>0</v>
          </cell>
        </row>
      </sheetData>
      <sheetData sheetId="5656"/>
      <sheetData sheetId="5657">
        <row r="2">
          <cell r="B2">
            <v>0</v>
          </cell>
        </row>
      </sheetData>
      <sheetData sheetId="5658">
        <row r="2">
          <cell r="B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sheetData sheetId="5665"/>
      <sheetData sheetId="5666"/>
      <sheetData sheetId="5667"/>
      <sheetData sheetId="5668"/>
      <sheetData sheetId="5669"/>
      <sheetData sheetId="5670"/>
      <sheetData sheetId="5671">
        <row r="2">
          <cell r="B2">
            <v>0</v>
          </cell>
        </row>
      </sheetData>
      <sheetData sheetId="5672"/>
      <sheetData sheetId="5673"/>
      <sheetData sheetId="5674"/>
      <sheetData sheetId="5675"/>
      <sheetData sheetId="5676"/>
      <sheetData sheetId="5677"/>
      <sheetData sheetId="5678"/>
      <sheetData sheetId="5679">
        <row r="2">
          <cell r="B2">
            <v>0</v>
          </cell>
        </row>
      </sheetData>
      <sheetData sheetId="5680">
        <row r="2">
          <cell r="B2">
            <v>0</v>
          </cell>
        </row>
      </sheetData>
      <sheetData sheetId="5681">
        <row r="2">
          <cell r="B2">
            <v>0</v>
          </cell>
        </row>
      </sheetData>
      <sheetData sheetId="5682"/>
      <sheetData sheetId="5683"/>
      <sheetData sheetId="5684"/>
      <sheetData sheetId="5685"/>
      <sheetData sheetId="5686"/>
      <sheetData sheetId="5687"/>
      <sheetData sheetId="5688"/>
      <sheetData sheetId="5689"/>
      <sheetData sheetId="5690">
        <row r="2">
          <cell r="A2">
            <v>0</v>
          </cell>
        </row>
      </sheetData>
      <sheetData sheetId="5691">
        <row r="2">
          <cell r="A2">
            <v>0</v>
          </cell>
        </row>
      </sheetData>
      <sheetData sheetId="5692">
        <row r="2">
          <cell r="A2">
            <v>0</v>
          </cell>
        </row>
      </sheetData>
      <sheetData sheetId="5693">
        <row r="2">
          <cell r="A2">
            <v>0</v>
          </cell>
        </row>
      </sheetData>
      <sheetData sheetId="5694"/>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B2">
            <v>0</v>
          </cell>
        </row>
      </sheetData>
      <sheetData sheetId="5705"/>
      <sheetData sheetId="5706">
        <row r="2">
          <cell r="B2" t="str">
            <v>Patrimonio
neto
personal</v>
          </cell>
        </row>
      </sheetData>
      <sheetData sheetId="5707"/>
      <sheetData sheetId="5708"/>
      <sheetData sheetId="5709"/>
      <sheetData sheetId="5710"/>
      <sheetData sheetId="5711"/>
      <sheetData sheetId="5712"/>
      <sheetData sheetId="5713">
        <row r="2">
          <cell r="B2">
            <v>0</v>
          </cell>
        </row>
      </sheetData>
      <sheetData sheetId="5714">
        <row r="2">
          <cell r="B2">
            <v>0</v>
          </cell>
        </row>
      </sheetData>
      <sheetData sheetId="5715">
        <row r="2">
          <cell r="B2">
            <v>0</v>
          </cell>
        </row>
      </sheetData>
      <sheetData sheetId="5716"/>
      <sheetData sheetId="5717">
        <row r="2">
          <cell r="A2">
            <v>0</v>
          </cell>
        </row>
      </sheetData>
      <sheetData sheetId="5718">
        <row r="2">
          <cell r="A2">
            <v>0</v>
          </cell>
        </row>
      </sheetData>
      <sheetData sheetId="5719">
        <row r="2">
          <cell r="A2">
            <v>0</v>
          </cell>
        </row>
      </sheetData>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row r="2">
          <cell r="A2">
            <v>0</v>
          </cell>
        </row>
      </sheetData>
      <sheetData sheetId="5743">
        <row r="2">
          <cell r="A2">
            <v>0</v>
          </cell>
        </row>
      </sheetData>
      <sheetData sheetId="5744">
        <row r="2">
          <cell r="A2">
            <v>0</v>
          </cell>
        </row>
      </sheetData>
      <sheetData sheetId="5745"/>
      <sheetData sheetId="5746"/>
      <sheetData sheetId="5747"/>
      <sheetData sheetId="5748"/>
      <sheetData sheetId="5749"/>
      <sheetData sheetId="5750"/>
      <sheetData sheetId="5751"/>
      <sheetData sheetId="5752"/>
      <sheetData sheetId="5753"/>
      <sheetData sheetId="5754"/>
      <sheetData sheetId="5755">
        <row r="2">
          <cell r="B2">
            <v>0</v>
          </cell>
        </row>
      </sheetData>
      <sheetData sheetId="5756">
        <row r="2">
          <cell r="B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B2">
            <v>0</v>
          </cell>
        </row>
      </sheetData>
      <sheetData sheetId="5763"/>
      <sheetData sheetId="5764">
        <row r="2">
          <cell r="B2">
            <v>0</v>
          </cell>
        </row>
      </sheetData>
      <sheetData sheetId="5765"/>
      <sheetData sheetId="5766" refreshError="1"/>
      <sheetData sheetId="5767" refreshError="1"/>
      <sheetData sheetId="5768" refreshError="1"/>
      <sheetData sheetId="5769">
        <row r="2">
          <cell r="A2">
            <v>0</v>
          </cell>
        </row>
      </sheetData>
      <sheetData sheetId="5770">
        <row r="2">
          <cell r="A2">
            <v>0</v>
          </cell>
        </row>
      </sheetData>
      <sheetData sheetId="5771">
        <row r="2">
          <cell r="A2">
            <v>0</v>
          </cell>
        </row>
      </sheetData>
      <sheetData sheetId="5772">
        <row r="2">
          <cell r="A2">
            <v>0</v>
          </cell>
        </row>
      </sheetData>
      <sheetData sheetId="5773">
        <row r="2">
          <cell r="A2">
            <v>0</v>
          </cell>
        </row>
      </sheetData>
      <sheetData sheetId="5774"/>
      <sheetData sheetId="5775"/>
      <sheetData sheetId="5776"/>
      <sheetData sheetId="5777"/>
      <sheetData sheetId="5778"/>
      <sheetData sheetId="5779"/>
      <sheetData sheetId="5780"/>
      <sheetData sheetId="5781">
        <row r="2">
          <cell r="B2">
            <v>0</v>
          </cell>
        </row>
      </sheetData>
      <sheetData sheetId="5782" refreshError="1"/>
      <sheetData sheetId="5783" refreshError="1"/>
      <sheetData sheetId="5784" refreshError="1"/>
      <sheetData sheetId="5785" refreshError="1"/>
      <sheetData sheetId="5786" refreshError="1"/>
      <sheetData sheetId="5787" refreshError="1"/>
      <sheetData sheetId="5788" refreshError="1"/>
      <sheetData sheetId="5789">
        <row r="2">
          <cell r="B2">
            <v>0</v>
          </cell>
        </row>
      </sheetData>
      <sheetData sheetId="5790">
        <row r="2">
          <cell r="B2">
            <v>0</v>
          </cell>
        </row>
      </sheetData>
      <sheetData sheetId="5791">
        <row r="2">
          <cell r="A2">
            <v>0</v>
          </cell>
        </row>
      </sheetData>
      <sheetData sheetId="5792">
        <row r="2">
          <cell r="A2">
            <v>0</v>
          </cell>
        </row>
      </sheetData>
      <sheetData sheetId="5793">
        <row r="2">
          <cell r="A2">
            <v>0</v>
          </cell>
        </row>
      </sheetData>
      <sheetData sheetId="5794">
        <row r="2">
          <cell r="A2">
            <v>0</v>
          </cell>
        </row>
      </sheetData>
      <sheetData sheetId="5795">
        <row r="2">
          <cell r="A2">
            <v>0</v>
          </cell>
        </row>
      </sheetData>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row r="2">
          <cell r="A2">
            <v>0</v>
          </cell>
        </row>
      </sheetData>
      <sheetData sheetId="5812">
        <row r="2">
          <cell r="A2">
            <v>0</v>
          </cell>
        </row>
      </sheetData>
      <sheetData sheetId="5813">
        <row r="2">
          <cell r="A2">
            <v>0</v>
          </cell>
        </row>
      </sheetData>
      <sheetData sheetId="5814">
        <row r="2">
          <cell r="A2">
            <v>0</v>
          </cell>
        </row>
      </sheetData>
      <sheetData sheetId="5815">
        <row r="2">
          <cell r="A2">
            <v>0</v>
          </cell>
        </row>
      </sheetData>
      <sheetData sheetId="5816">
        <row r="2">
          <cell r="A2">
            <v>0</v>
          </cell>
        </row>
      </sheetData>
      <sheetData sheetId="5817">
        <row r="2">
          <cell r="A2">
            <v>0</v>
          </cell>
        </row>
      </sheetData>
      <sheetData sheetId="5818">
        <row r="2">
          <cell r="A2">
            <v>0</v>
          </cell>
        </row>
      </sheetData>
      <sheetData sheetId="5819">
        <row r="2">
          <cell r="A2">
            <v>0</v>
          </cell>
        </row>
      </sheetData>
      <sheetData sheetId="5820">
        <row r="2">
          <cell r="A2">
            <v>0</v>
          </cell>
        </row>
      </sheetData>
      <sheetData sheetId="5821">
        <row r="2">
          <cell r="A2">
            <v>0</v>
          </cell>
        </row>
      </sheetData>
      <sheetData sheetId="5822">
        <row r="5">
          <cell r="A5" t="str">
            <v>OFERTA ECONÓMICA DETALLADA</v>
          </cell>
        </row>
      </sheetData>
      <sheetData sheetId="5823">
        <row r="2">
          <cell r="A2">
            <v>0</v>
          </cell>
        </row>
      </sheetData>
      <sheetData sheetId="5824"/>
      <sheetData sheetId="5825"/>
      <sheetData sheetId="5826"/>
      <sheetData sheetId="5827"/>
      <sheetData sheetId="5828"/>
      <sheetData sheetId="5829"/>
      <sheetData sheetId="5830"/>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849"/>
      <sheetData sheetId="5850"/>
      <sheetData sheetId="5851"/>
      <sheetData sheetId="5852"/>
      <sheetData sheetId="5853"/>
      <sheetData sheetId="5854"/>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ow r="2">
          <cell r="A2">
            <v>0</v>
          </cell>
        </row>
      </sheetData>
      <sheetData sheetId="5879"/>
      <sheetData sheetId="5880"/>
      <sheetData sheetId="588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ow r="2">
          <cell r="A2">
            <v>0</v>
          </cell>
        </row>
      </sheetData>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row r="2">
          <cell r="A2">
            <v>0</v>
          </cell>
        </row>
      </sheetData>
      <sheetData sheetId="5926"/>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sheetData sheetId="6008"/>
      <sheetData sheetId="6009"/>
      <sheetData sheetId="6010"/>
      <sheetData sheetId="6011"/>
      <sheetData sheetId="6012"/>
      <sheetData sheetId="6013"/>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row r="2">
          <cell r="A2">
            <v>0</v>
          </cell>
        </row>
      </sheetData>
      <sheetData sheetId="6082">
        <row r="2">
          <cell r="A2">
            <v>0</v>
          </cell>
        </row>
      </sheetData>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row r="2">
          <cell r="A2">
            <v>0</v>
          </cell>
        </row>
      </sheetData>
      <sheetData sheetId="6097">
        <row r="2">
          <cell r="A2">
            <v>0</v>
          </cell>
        </row>
      </sheetData>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sheetData sheetId="6104">
        <row r="2">
          <cell r="A2">
            <v>0</v>
          </cell>
        </row>
      </sheetData>
      <sheetData sheetId="6105">
        <row r="2">
          <cell r="A2">
            <v>0</v>
          </cell>
        </row>
      </sheetData>
      <sheetData sheetId="6106"/>
      <sheetData sheetId="6107"/>
      <sheetData sheetId="6108"/>
      <sheetData sheetId="6109"/>
      <sheetData sheetId="6110"/>
      <sheetData sheetId="6111"/>
      <sheetData sheetId="6112"/>
      <sheetData sheetId="6113"/>
      <sheetData sheetId="6114"/>
      <sheetData sheetId="6115">
        <row r="2">
          <cell r="A2">
            <v>0</v>
          </cell>
        </row>
      </sheetData>
      <sheetData sheetId="6116">
        <row r="2">
          <cell r="A2">
            <v>0</v>
          </cell>
        </row>
      </sheetData>
      <sheetData sheetId="6117">
        <row r="2">
          <cell r="A2">
            <v>0</v>
          </cell>
        </row>
      </sheetData>
      <sheetData sheetId="6118">
        <row r="2">
          <cell r="A2">
            <v>0</v>
          </cell>
        </row>
      </sheetData>
      <sheetData sheetId="6119">
        <row r="2">
          <cell r="A2">
            <v>0</v>
          </cell>
        </row>
      </sheetData>
      <sheetData sheetId="6120">
        <row r="2">
          <cell r="A2">
            <v>0</v>
          </cell>
        </row>
      </sheetData>
      <sheetData sheetId="6121">
        <row r="2">
          <cell r="A2">
            <v>0</v>
          </cell>
        </row>
      </sheetData>
      <sheetData sheetId="6122">
        <row r="2">
          <cell r="A2">
            <v>0</v>
          </cell>
        </row>
      </sheetData>
      <sheetData sheetId="6123"/>
      <sheetData sheetId="6124"/>
      <sheetData sheetId="6125"/>
      <sheetData sheetId="6126"/>
      <sheetData sheetId="6127">
        <row r="2">
          <cell r="A2" t="str">
            <v>FORMULARIO N° 4</v>
          </cell>
        </row>
      </sheetData>
      <sheetData sheetId="6128">
        <row r="2">
          <cell r="A2">
            <v>0</v>
          </cell>
        </row>
      </sheetData>
      <sheetData sheetId="6129">
        <row r="2">
          <cell r="A2">
            <v>0</v>
          </cell>
        </row>
      </sheetData>
      <sheetData sheetId="6130">
        <row r="2">
          <cell r="A2">
            <v>0</v>
          </cell>
        </row>
      </sheetData>
      <sheetData sheetId="6131"/>
      <sheetData sheetId="6132"/>
      <sheetData sheetId="6133">
        <row r="2">
          <cell r="A2">
            <v>0</v>
          </cell>
        </row>
      </sheetData>
      <sheetData sheetId="6134"/>
      <sheetData sheetId="6135"/>
      <sheetData sheetId="6136"/>
      <sheetData sheetId="6137">
        <row r="2">
          <cell r="A2">
            <v>0</v>
          </cell>
        </row>
      </sheetData>
      <sheetData sheetId="6138"/>
      <sheetData sheetId="6139"/>
      <sheetData sheetId="6140"/>
      <sheetData sheetId="6141">
        <row r="2">
          <cell r="A2">
            <v>0</v>
          </cell>
        </row>
      </sheetData>
      <sheetData sheetId="6142"/>
      <sheetData sheetId="6143"/>
      <sheetData sheetId="6144"/>
      <sheetData sheetId="6145"/>
      <sheetData sheetId="6146">
        <row r="2">
          <cell r="A2">
            <v>0</v>
          </cell>
        </row>
      </sheetData>
      <sheetData sheetId="6147"/>
      <sheetData sheetId="6148">
        <row r="2">
          <cell r="A2">
            <v>0</v>
          </cell>
        </row>
      </sheetData>
      <sheetData sheetId="6149">
        <row r="5">
          <cell r="B5">
            <v>0</v>
          </cell>
        </row>
      </sheetData>
      <sheetData sheetId="6150">
        <row r="2">
          <cell r="A2">
            <v>0</v>
          </cell>
        </row>
      </sheetData>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refreshError="1"/>
      <sheetData sheetId="617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Umbral Aceptación"/>
      <sheetName val="EVA"/>
      <sheetName val="Program"/>
      <sheetName val="SEPTIEMBRE"/>
      <sheetName val="FOR-TECGIN-0331_PAG2"/>
      <sheetName val="G_G1"/>
      <sheetName val="G_G2"/>
      <sheetName val="G_TAL_MEN_UF7_F3"/>
      <sheetName val="N_TAL_MEN_UF7_F3"/>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Item"/>
      <sheetName val="General"/>
      <sheetName val="PALET DEL 21 FEB AL 5 MARZ"/>
      <sheetName val="FT-01"/>
      <sheetName val="FT-01 (1)-+"/>
      <sheetName val="FT-01 (2)+"/>
      <sheetName val="CONTROL PAGO CoCo"/>
      <sheetName val="CORTE 2"/>
      <sheetName val="Liq.-pend "/>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CANT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EQUIPOS"/>
      <sheetName val="M.O."/>
      <sheetName val="MATERIALES"/>
      <sheetName val="ITEMS"/>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DATBAND"/>
      <sheetName val="Act_"/>
      <sheetName val="PRESUPUESTO_LICITACIÓN_SRN_001"/>
      <sheetName val="Facturacion_M&amp;E_Marzo"/>
      <sheetName val="Anexo_1"/>
      <sheetName val="Anexo_2"/>
      <sheetName val="Anexo_3"/>
      <sheetName val="Anexo_4"/>
      <sheetName val="Resumen_Alternativas"/>
      <sheetName val="RESUMEN MES MARZO"/>
      <sheetName val="Lineas"/>
      <sheetName val="Listas"/>
      <sheetName val="PA"/>
      <sheetName val="Mensual"/>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56- MÉNSULA (1)"/>
      <sheetName val="56-CUNETAS T1 (1)"/>
      <sheetName val="56. CAJA K105+570 (2)"/>
      <sheetName val="56. CAJA K105+841 (2)"/>
      <sheetName val="RESUMEN_MES_MARZO"/>
      <sheetName val="41"/>
      <sheetName val="42"/>
      <sheetName val="Precios_"/>
      <sheetName val="SOPORTE ALC PLUVIAL"/>
      <sheetName val="DATOS"/>
      <sheetName val="SOPORTE "/>
      <sheetName val="Act_1"/>
      <sheetName val="PRESUPUESTO_LICITACIÓN_SRN_0011"/>
      <sheetName val="Facturacion_M&amp;E_Marzo1"/>
      <sheetName val="RESUMEN_MES_MARZO1"/>
      <sheetName val="Anexo_11"/>
      <sheetName val="Anexo_21"/>
      <sheetName val="Anexo_31"/>
      <sheetName val="Anexo_41"/>
      <sheetName val="Quadro-Orç. Resumo"/>
      <sheetName val="ESTRUCTURA"/>
      <sheetName val="ARQUITECTONICO PEAJE"/>
      <sheetName val="CALCULO DE CAMISAS"/>
      <sheetName val="Dosificaciones y lista"/>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Act_2"/>
      <sheetName val="PRESUPUESTO_LICITACIÓN_SRN_0012"/>
      <sheetName val="Facturacion_M&amp;E_Marzo2"/>
      <sheetName val="Anexo_12"/>
      <sheetName val="Anexo_22"/>
      <sheetName val="Anexo_32"/>
      <sheetName val="Anexo_42"/>
      <sheetName val="M_O_"/>
      <sheetName val="RESUMEN_MES_MARZO2"/>
      <sheetName val="Precios_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Act_3"/>
      <sheetName val="PRESUPUESTO_LICITACIÓN_SRN_0013"/>
      <sheetName val="Facturacion_M&amp;E_Marzo3"/>
      <sheetName val="RESUMEN_MES_MARZO3"/>
      <sheetName val="Anexo_13"/>
      <sheetName val="Anexo_23"/>
      <sheetName val="Anexo_33"/>
      <sheetName val="Anexo_4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M_O_1"/>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Precios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Precios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HE"/>
      <sheetName val="Localizaciones"/>
      <sheetName val="Res-Accide-10"/>
      <sheetName val="EQALT"/>
      <sheetName val="ac2-ag96"/>
      <sheetName val="AiuBPMarco98"/>
      <sheetName val="CONT_ADI"/>
      <sheetName val="Insumos"/>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Resultados"/>
      <sheetName val="A.P.U."/>
      <sheetName val="CONS"/>
      <sheetName val="31"/>
      <sheetName val="DAT NUC"/>
      <sheetName val="Nucleos"/>
      <sheetName val="Proc0009m"/>
      <sheetName val="Proc 0009h"/>
      <sheetName val="Datos Graficas"/>
      <sheetName val="Planilla"/>
      <sheetName val="inst"/>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sap"/>
      <sheetName val="M.O"/>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0">
          <cell r="M10">
            <v>1302940.7487084535</v>
          </cell>
        </row>
      </sheetData>
      <sheetData sheetId="21">
        <row r="10">
          <cell r="M10">
            <v>1302940.7487084535</v>
          </cell>
        </row>
      </sheetData>
      <sheetData sheetId="22">
        <row r="10">
          <cell r="M10">
            <v>1302940.7487084535</v>
          </cell>
        </row>
      </sheetData>
      <sheetData sheetId="23">
        <row r="10">
          <cell r="M10">
            <v>1302940.7487084535</v>
          </cell>
        </row>
      </sheetData>
      <sheetData sheetId="24">
        <row r="10">
          <cell r="M10">
            <v>1302940.7487084535</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D6" t="str">
            <v>Base tratada con asfalto (BTA)</v>
          </cell>
        </row>
      </sheetData>
      <sheetData sheetId="39" refreshError="1"/>
      <sheetData sheetId="40" refreshError="1"/>
      <sheetData sheetId="41" refreshError="1"/>
      <sheetData sheetId="42">
        <row r="6">
          <cell r="D6">
            <v>0</v>
          </cell>
        </row>
      </sheetData>
      <sheetData sheetId="43">
        <row r="6">
          <cell r="D6">
            <v>43666</v>
          </cell>
        </row>
      </sheetData>
      <sheetData sheetId="44">
        <row r="6">
          <cell r="D6">
            <v>43666</v>
          </cell>
        </row>
      </sheetData>
      <sheetData sheetId="45">
        <row r="6">
          <cell r="D6">
            <v>43666</v>
          </cell>
        </row>
      </sheetData>
      <sheetData sheetId="46">
        <row r="6">
          <cell r="D6">
            <v>43666</v>
          </cell>
        </row>
      </sheetData>
      <sheetData sheetId="47">
        <row r="6">
          <cell r="D6">
            <v>43666</v>
          </cell>
        </row>
      </sheetData>
      <sheetData sheetId="48">
        <row r="6">
          <cell r="D6">
            <v>43666</v>
          </cell>
        </row>
      </sheetData>
      <sheetData sheetId="49">
        <row r="6">
          <cell r="D6">
            <v>43666</v>
          </cell>
        </row>
      </sheetData>
      <sheetData sheetId="50">
        <row r="6">
          <cell r="D6">
            <v>43666</v>
          </cell>
        </row>
      </sheetData>
      <sheetData sheetId="51">
        <row r="6">
          <cell r="D6">
            <v>0</v>
          </cell>
        </row>
      </sheetData>
      <sheetData sheetId="52">
        <row r="10">
          <cell r="M10">
            <v>1302940.7487084535</v>
          </cell>
        </row>
      </sheetData>
      <sheetData sheetId="53">
        <row r="10">
          <cell r="M10">
            <v>1302940.7487084535</v>
          </cell>
        </row>
      </sheetData>
      <sheetData sheetId="54">
        <row r="10">
          <cell r="M10">
            <v>1302940.7487084535</v>
          </cell>
        </row>
      </sheetData>
      <sheetData sheetId="55">
        <row r="10">
          <cell r="M10">
            <v>1302940.7487084535</v>
          </cell>
        </row>
      </sheetData>
      <sheetData sheetId="56">
        <row r="6">
          <cell r="D6">
            <v>43666</v>
          </cell>
        </row>
      </sheetData>
      <sheetData sheetId="57">
        <row r="6">
          <cell r="D6">
            <v>43666</v>
          </cell>
        </row>
      </sheetData>
      <sheetData sheetId="58">
        <row r="10">
          <cell r="M10">
            <v>1302940.7487084535</v>
          </cell>
        </row>
      </sheetData>
      <sheetData sheetId="59">
        <row r="6">
          <cell r="D6">
            <v>43666</v>
          </cell>
        </row>
      </sheetData>
      <sheetData sheetId="60"/>
      <sheetData sheetId="61"/>
      <sheetData sheetId="62"/>
      <sheetData sheetId="63"/>
      <sheetData sheetId="64"/>
      <sheetData sheetId="65"/>
      <sheetData sheetId="66">
        <row r="6">
          <cell r="D6">
            <v>0</v>
          </cell>
        </row>
      </sheetData>
      <sheetData sheetId="67"/>
      <sheetData sheetId="68"/>
      <sheetData sheetId="69"/>
      <sheetData sheetId="70">
        <row r="10">
          <cell r="M10">
            <v>1302940.7487084535</v>
          </cell>
        </row>
      </sheetData>
      <sheetData sheetId="71">
        <row r="10">
          <cell r="M10">
            <v>1302940.7487084535</v>
          </cell>
        </row>
      </sheetData>
      <sheetData sheetId="72">
        <row r="10">
          <cell r="M10">
            <v>1302940.7487084535</v>
          </cell>
        </row>
      </sheetData>
      <sheetData sheetId="73">
        <row r="10">
          <cell r="M10">
            <v>1302940.7487084535</v>
          </cell>
        </row>
      </sheetData>
      <sheetData sheetId="74">
        <row r="10">
          <cell r="M10">
            <v>1302940.7487084535</v>
          </cell>
        </row>
      </sheetData>
      <sheetData sheetId="75">
        <row r="6">
          <cell r="D6">
            <v>0</v>
          </cell>
        </row>
      </sheetData>
      <sheetData sheetId="76">
        <row r="10">
          <cell r="M10">
            <v>1302940.7487084535</v>
          </cell>
        </row>
      </sheetData>
      <sheetData sheetId="77">
        <row r="10">
          <cell r="M10">
            <v>1302940.7487084535</v>
          </cell>
        </row>
      </sheetData>
      <sheetData sheetId="78">
        <row r="10">
          <cell r="M10">
            <v>1302940.7487084535</v>
          </cell>
        </row>
      </sheetData>
      <sheetData sheetId="79">
        <row r="10">
          <cell r="M10">
            <v>1302940.7487084535</v>
          </cell>
        </row>
      </sheetData>
      <sheetData sheetId="80">
        <row r="10">
          <cell r="M10">
            <v>1302940.7487084535</v>
          </cell>
        </row>
      </sheetData>
      <sheetData sheetId="81">
        <row r="10">
          <cell r="M10">
            <v>1302940.7487084535</v>
          </cell>
        </row>
      </sheetData>
      <sheetData sheetId="82">
        <row r="10">
          <cell r="M10">
            <v>1302940.7487084535</v>
          </cell>
        </row>
      </sheetData>
      <sheetData sheetId="83">
        <row r="10">
          <cell r="M10">
            <v>1302940.7487084535</v>
          </cell>
        </row>
      </sheetData>
      <sheetData sheetId="84">
        <row r="10">
          <cell r="M10">
            <v>1302940.7487084535</v>
          </cell>
        </row>
      </sheetData>
      <sheetData sheetId="85">
        <row r="10">
          <cell r="M10">
            <v>1302940.7487084535</v>
          </cell>
        </row>
      </sheetData>
      <sheetData sheetId="86">
        <row r="10">
          <cell r="M10">
            <v>1302940.7487084535</v>
          </cell>
        </row>
      </sheetData>
      <sheetData sheetId="87">
        <row r="10">
          <cell r="M10">
            <v>1302940.7487084535</v>
          </cell>
        </row>
      </sheetData>
      <sheetData sheetId="88">
        <row r="6">
          <cell r="D6">
            <v>0</v>
          </cell>
        </row>
      </sheetData>
      <sheetData sheetId="89">
        <row r="10">
          <cell r="M10">
            <v>1302940.7487084535</v>
          </cell>
        </row>
      </sheetData>
      <sheetData sheetId="90">
        <row r="6">
          <cell r="D6">
            <v>0</v>
          </cell>
        </row>
      </sheetData>
      <sheetData sheetId="91">
        <row r="10">
          <cell r="M10">
            <v>1302940.7487084535</v>
          </cell>
        </row>
      </sheetData>
      <sheetData sheetId="92">
        <row r="10">
          <cell r="M10">
            <v>1302940.7487084535</v>
          </cell>
        </row>
      </sheetData>
      <sheetData sheetId="93">
        <row r="10">
          <cell r="M10">
            <v>1302940.7487084535</v>
          </cell>
        </row>
      </sheetData>
      <sheetData sheetId="94">
        <row r="10">
          <cell r="M10">
            <v>1302940.7487084535</v>
          </cell>
        </row>
      </sheetData>
      <sheetData sheetId="95">
        <row r="10">
          <cell r="M10">
            <v>1302940.7487084535</v>
          </cell>
        </row>
      </sheetData>
      <sheetData sheetId="96"/>
      <sheetData sheetId="97">
        <row r="6">
          <cell r="D6">
            <v>0</v>
          </cell>
        </row>
      </sheetData>
      <sheetData sheetId="98">
        <row r="10">
          <cell r="M10">
            <v>1302940.7487084535</v>
          </cell>
        </row>
      </sheetData>
      <sheetData sheetId="99">
        <row r="6">
          <cell r="D6">
            <v>0</v>
          </cell>
        </row>
      </sheetData>
      <sheetData sheetId="100">
        <row r="6">
          <cell r="D6">
            <v>0</v>
          </cell>
        </row>
      </sheetData>
      <sheetData sheetId="101">
        <row r="6">
          <cell r="D6">
            <v>0</v>
          </cell>
        </row>
      </sheetData>
      <sheetData sheetId="102">
        <row r="6">
          <cell r="D6">
            <v>0</v>
          </cell>
        </row>
      </sheetData>
      <sheetData sheetId="103">
        <row r="6">
          <cell r="D6">
            <v>0</v>
          </cell>
        </row>
      </sheetData>
      <sheetData sheetId="104">
        <row r="6">
          <cell r="D6">
            <v>43666</v>
          </cell>
        </row>
      </sheetData>
      <sheetData sheetId="105">
        <row r="6">
          <cell r="D6">
            <v>0</v>
          </cell>
        </row>
      </sheetData>
      <sheetData sheetId="106">
        <row r="6">
          <cell r="D6">
            <v>0</v>
          </cell>
        </row>
      </sheetData>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10">
          <cell r="M10">
            <v>1302940.7487084535</v>
          </cell>
        </row>
      </sheetData>
      <sheetData sheetId="114">
        <row r="10">
          <cell r="M10">
            <v>1302940.7487084535</v>
          </cell>
        </row>
      </sheetData>
      <sheetData sheetId="115">
        <row r="10">
          <cell r="M10">
            <v>1302940.7487084535</v>
          </cell>
        </row>
      </sheetData>
      <sheetData sheetId="116">
        <row r="6">
          <cell r="D6">
            <v>43666</v>
          </cell>
        </row>
      </sheetData>
      <sheetData sheetId="117">
        <row r="10">
          <cell r="M10">
            <v>1302940.7487084535</v>
          </cell>
        </row>
      </sheetData>
      <sheetData sheetId="118">
        <row r="6">
          <cell r="D6">
            <v>0</v>
          </cell>
        </row>
      </sheetData>
      <sheetData sheetId="119">
        <row r="10">
          <cell r="M10">
            <v>1302940.7487084535</v>
          </cell>
        </row>
      </sheetData>
      <sheetData sheetId="120">
        <row r="6">
          <cell r="D6">
            <v>0</v>
          </cell>
        </row>
      </sheetData>
      <sheetData sheetId="121">
        <row r="10">
          <cell r="M10">
            <v>1302940.7487084535</v>
          </cell>
        </row>
      </sheetData>
      <sheetData sheetId="122">
        <row r="10">
          <cell r="M10">
            <v>1302940.7487084535</v>
          </cell>
        </row>
      </sheetData>
      <sheetData sheetId="123">
        <row r="10">
          <cell r="M10">
            <v>1302940.7487084535</v>
          </cell>
        </row>
      </sheetData>
      <sheetData sheetId="124"/>
      <sheetData sheetId="125">
        <row r="10">
          <cell r="M10">
            <v>1302940.7487084535</v>
          </cell>
        </row>
      </sheetData>
      <sheetData sheetId="126">
        <row r="10">
          <cell r="M10">
            <v>1302940.7487084535</v>
          </cell>
        </row>
      </sheetData>
      <sheetData sheetId="127">
        <row r="6">
          <cell r="D6" t="str">
            <v>Base tratada con asfalto (BTA)</v>
          </cell>
        </row>
      </sheetData>
      <sheetData sheetId="128">
        <row r="6">
          <cell r="D6">
            <v>43666</v>
          </cell>
        </row>
      </sheetData>
      <sheetData sheetId="129">
        <row r="10">
          <cell r="M10">
            <v>1302940.7487084535</v>
          </cell>
        </row>
      </sheetData>
      <sheetData sheetId="130">
        <row r="10">
          <cell r="M10">
            <v>1302940.7487084535</v>
          </cell>
        </row>
      </sheetData>
      <sheetData sheetId="131">
        <row r="10">
          <cell r="M10">
            <v>1302940.7487084535</v>
          </cell>
        </row>
      </sheetData>
      <sheetData sheetId="132">
        <row r="6">
          <cell r="D6">
            <v>0</v>
          </cell>
        </row>
      </sheetData>
      <sheetData sheetId="133">
        <row r="10">
          <cell r="M10">
            <v>1302940.7487084535</v>
          </cell>
        </row>
      </sheetData>
      <sheetData sheetId="134">
        <row r="6">
          <cell r="D6">
            <v>43666</v>
          </cell>
        </row>
      </sheetData>
      <sheetData sheetId="135" refreshError="1"/>
      <sheetData sheetId="136" refreshError="1"/>
      <sheetData sheetId="137" refreshError="1"/>
      <sheetData sheetId="138" refreshError="1"/>
      <sheetData sheetId="139" refreshError="1"/>
      <sheetData sheetId="140" refreshError="1"/>
      <sheetData sheetId="141" refreshError="1"/>
      <sheetData sheetId="142">
        <row r="6">
          <cell r="D6" t="str">
            <v>Base tratada con asfalto (BTA)</v>
          </cell>
        </row>
      </sheetData>
      <sheetData sheetId="143" refreshError="1"/>
      <sheetData sheetId="144" refreshError="1"/>
      <sheetData sheetId="145">
        <row r="6">
          <cell r="D6" t="str">
            <v>Base tratada con asfalto (BTA)</v>
          </cell>
        </row>
      </sheetData>
      <sheetData sheetId="146" refreshError="1"/>
      <sheetData sheetId="147" refreshError="1"/>
      <sheetData sheetId="148" refreshError="1"/>
      <sheetData sheetId="149">
        <row r="6">
          <cell r="D6">
            <v>0</v>
          </cell>
        </row>
      </sheetData>
      <sheetData sheetId="150">
        <row r="10">
          <cell r="M10">
            <v>1302940.7487084535</v>
          </cell>
        </row>
      </sheetData>
      <sheetData sheetId="151">
        <row r="6">
          <cell r="D6" t="str">
            <v>Base tratada con asfalto (BTA)</v>
          </cell>
        </row>
      </sheetData>
      <sheetData sheetId="152">
        <row r="6">
          <cell r="D6" t="str">
            <v>Base tratada con asfalto (BTA)</v>
          </cell>
        </row>
      </sheetData>
      <sheetData sheetId="153">
        <row r="6">
          <cell r="D6" t="str">
            <v>Base tratada con asfalto (BTA)</v>
          </cell>
        </row>
      </sheetData>
      <sheetData sheetId="154">
        <row r="6">
          <cell r="D6">
            <v>0</v>
          </cell>
        </row>
      </sheetData>
      <sheetData sheetId="155">
        <row r="6">
          <cell r="D6">
            <v>43666</v>
          </cell>
        </row>
      </sheetData>
      <sheetData sheetId="156">
        <row r="6">
          <cell r="D6">
            <v>43666</v>
          </cell>
        </row>
      </sheetData>
      <sheetData sheetId="157" refreshError="1"/>
      <sheetData sheetId="158" refreshError="1"/>
      <sheetData sheetId="159" refreshError="1"/>
      <sheetData sheetId="160" refreshError="1"/>
      <sheetData sheetId="161" refreshError="1"/>
      <sheetData sheetId="162">
        <row r="6">
          <cell r="D6">
            <v>43666</v>
          </cell>
        </row>
      </sheetData>
      <sheetData sheetId="163">
        <row r="6">
          <cell r="D6">
            <v>43666</v>
          </cell>
        </row>
      </sheetData>
      <sheetData sheetId="164">
        <row r="10">
          <cell r="M10">
            <v>1302940.7487084535</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10">
          <cell r="M10">
            <v>1302940.7487084535</v>
          </cell>
        </row>
      </sheetData>
      <sheetData sheetId="169">
        <row r="10">
          <cell r="M10">
            <v>1302940.7487084535</v>
          </cell>
        </row>
      </sheetData>
      <sheetData sheetId="170">
        <row r="10">
          <cell r="M10">
            <v>1302940.7487084535</v>
          </cell>
        </row>
      </sheetData>
      <sheetData sheetId="171">
        <row r="6">
          <cell r="D6">
            <v>0</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ow r="6">
          <cell r="D6">
            <v>0</v>
          </cell>
        </row>
      </sheetData>
      <sheetData sheetId="187"/>
      <sheetData sheetId="188">
        <row r="6">
          <cell r="D6">
            <v>0</v>
          </cell>
        </row>
      </sheetData>
      <sheetData sheetId="189">
        <row r="6">
          <cell r="D6">
            <v>0</v>
          </cell>
        </row>
      </sheetData>
      <sheetData sheetId="190">
        <row r="6">
          <cell r="D6">
            <v>0</v>
          </cell>
        </row>
      </sheetData>
      <sheetData sheetId="191">
        <row r="6">
          <cell r="D6">
            <v>0</v>
          </cell>
        </row>
      </sheetData>
      <sheetData sheetId="192">
        <row r="6">
          <cell r="D6">
            <v>0</v>
          </cell>
        </row>
      </sheetData>
      <sheetData sheetId="193">
        <row r="6">
          <cell r="D6">
            <v>0</v>
          </cell>
        </row>
      </sheetData>
      <sheetData sheetId="194">
        <row r="6">
          <cell r="D6">
            <v>0</v>
          </cell>
        </row>
      </sheetData>
      <sheetData sheetId="195"/>
      <sheetData sheetId="196">
        <row r="6">
          <cell r="D6">
            <v>43666</v>
          </cell>
        </row>
      </sheetData>
      <sheetData sheetId="197">
        <row r="6">
          <cell r="D6">
            <v>43666</v>
          </cell>
        </row>
      </sheetData>
      <sheetData sheetId="198">
        <row r="6">
          <cell r="D6">
            <v>0</v>
          </cell>
        </row>
      </sheetData>
      <sheetData sheetId="199">
        <row r="10">
          <cell r="M10">
            <v>1302940.7487084535</v>
          </cell>
        </row>
      </sheetData>
      <sheetData sheetId="200">
        <row r="10">
          <cell r="M10">
            <v>1302940.7487084535</v>
          </cell>
        </row>
      </sheetData>
      <sheetData sheetId="201">
        <row r="10">
          <cell r="M10">
            <v>1302940.7487084535</v>
          </cell>
        </row>
      </sheetData>
      <sheetData sheetId="202">
        <row r="6">
          <cell r="D6">
            <v>43666</v>
          </cell>
        </row>
      </sheetData>
      <sheetData sheetId="203">
        <row r="6">
          <cell r="D6">
            <v>0</v>
          </cell>
        </row>
      </sheetData>
      <sheetData sheetId="204">
        <row r="6">
          <cell r="D6">
            <v>43666</v>
          </cell>
        </row>
      </sheetData>
      <sheetData sheetId="205">
        <row r="10">
          <cell r="M10">
            <v>1302940.7487084535</v>
          </cell>
        </row>
      </sheetData>
      <sheetData sheetId="206">
        <row r="6">
          <cell r="D6">
            <v>43666</v>
          </cell>
        </row>
      </sheetData>
      <sheetData sheetId="207">
        <row r="10">
          <cell r="M10">
            <v>1302940.7487084535</v>
          </cell>
        </row>
      </sheetData>
      <sheetData sheetId="208">
        <row r="10">
          <cell r="M10">
            <v>1302940.7487084535</v>
          </cell>
        </row>
      </sheetData>
      <sheetData sheetId="209">
        <row r="10">
          <cell r="M10">
            <v>1302940.7487084535</v>
          </cell>
        </row>
      </sheetData>
      <sheetData sheetId="210">
        <row r="10">
          <cell r="M10">
            <v>1302940.7487084535</v>
          </cell>
        </row>
      </sheetData>
      <sheetData sheetId="211">
        <row r="10">
          <cell r="M10">
            <v>1302940.7487084535</v>
          </cell>
        </row>
      </sheetData>
      <sheetData sheetId="212"/>
      <sheetData sheetId="213"/>
      <sheetData sheetId="214"/>
      <sheetData sheetId="215"/>
      <sheetData sheetId="216"/>
      <sheetData sheetId="217"/>
      <sheetData sheetId="218"/>
      <sheetData sheetId="219"/>
      <sheetData sheetId="220"/>
      <sheetData sheetId="221">
        <row r="6">
          <cell r="D6">
            <v>0</v>
          </cell>
        </row>
      </sheetData>
      <sheetData sheetId="222">
        <row r="6">
          <cell r="D6">
            <v>0</v>
          </cell>
        </row>
      </sheetData>
      <sheetData sheetId="223"/>
      <sheetData sheetId="224">
        <row r="6">
          <cell r="D6">
            <v>0</v>
          </cell>
        </row>
      </sheetData>
      <sheetData sheetId="225">
        <row r="6">
          <cell r="D6">
            <v>0</v>
          </cell>
        </row>
      </sheetData>
      <sheetData sheetId="226"/>
      <sheetData sheetId="227">
        <row r="6">
          <cell r="D6">
            <v>0</v>
          </cell>
        </row>
      </sheetData>
      <sheetData sheetId="228">
        <row r="6">
          <cell r="D6">
            <v>0</v>
          </cell>
        </row>
      </sheetData>
      <sheetData sheetId="229"/>
      <sheetData sheetId="230">
        <row r="6">
          <cell r="D6">
            <v>0</v>
          </cell>
        </row>
      </sheetData>
      <sheetData sheetId="231"/>
      <sheetData sheetId="232">
        <row r="10">
          <cell r="M10">
            <v>1302940.7487084535</v>
          </cell>
        </row>
      </sheetData>
      <sheetData sheetId="233">
        <row r="10">
          <cell r="M10">
            <v>1302940.7487084535</v>
          </cell>
        </row>
      </sheetData>
      <sheetData sheetId="234">
        <row r="10">
          <cell r="M10">
            <v>1302940.7487084535</v>
          </cell>
        </row>
      </sheetData>
      <sheetData sheetId="235">
        <row r="6">
          <cell r="D6">
            <v>43666</v>
          </cell>
        </row>
      </sheetData>
      <sheetData sheetId="236">
        <row r="10">
          <cell r="M10">
            <v>1302940.7487084535</v>
          </cell>
        </row>
      </sheetData>
      <sheetData sheetId="237">
        <row r="6">
          <cell r="D6">
            <v>43666</v>
          </cell>
        </row>
      </sheetData>
      <sheetData sheetId="238">
        <row r="10">
          <cell r="M10">
            <v>1302940.7487084535</v>
          </cell>
        </row>
      </sheetData>
      <sheetData sheetId="239">
        <row r="6">
          <cell r="D6">
            <v>0</v>
          </cell>
        </row>
      </sheetData>
      <sheetData sheetId="240">
        <row r="10">
          <cell r="M10">
            <v>1302940.7487084535</v>
          </cell>
        </row>
      </sheetData>
      <sheetData sheetId="241">
        <row r="10">
          <cell r="M10">
            <v>1302940.7487084535</v>
          </cell>
        </row>
      </sheetData>
      <sheetData sheetId="242"/>
      <sheetData sheetId="243"/>
      <sheetData sheetId="244"/>
      <sheetData sheetId="245"/>
      <sheetData sheetId="246"/>
      <sheetData sheetId="247"/>
      <sheetData sheetId="248"/>
      <sheetData sheetId="249">
        <row r="10">
          <cell r="M10">
            <v>1302940.7487084535</v>
          </cell>
        </row>
      </sheetData>
      <sheetData sheetId="250">
        <row r="10">
          <cell r="M10">
            <v>1302940.7487084535</v>
          </cell>
        </row>
      </sheetData>
      <sheetData sheetId="251">
        <row r="10">
          <cell r="M10">
            <v>1302940.7487084535</v>
          </cell>
        </row>
      </sheetData>
      <sheetData sheetId="252">
        <row r="10">
          <cell r="M10">
            <v>1302940.7487084535</v>
          </cell>
        </row>
      </sheetData>
      <sheetData sheetId="253"/>
      <sheetData sheetId="254">
        <row r="6">
          <cell r="D6" t="str">
            <v>UND</v>
          </cell>
        </row>
      </sheetData>
      <sheetData sheetId="255"/>
      <sheetData sheetId="256">
        <row r="10">
          <cell r="M10">
            <v>1302940.7487084535</v>
          </cell>
        </row>
      </sheetData>
      <sheetData sheetId="257">
        <row r="10">
          <cell r="M10">
            <v>1302940.7487084535</v>
          </cell>
        </row>
      </sheetData>
      <sheetData sheetId="258">
        <row r="6">
          <cell r="D6" t="str">
            <v>Base tratada con asfalto (BTA)</v>
          </cell>
        </row>
      </sheetData>
      <sheetData sheetId="259">
        <row r="6">
          <cell r="D6" t="str">
            <v>Base tratada con asfalto (BTA)</v>
          </cell>
        </row>
      </sheetData>
      <sheetData sheetId="260">
        <row r="10">
          <cell r="M10">
            <v>1302940.7487084535</v>
          </cell>
        </row>
      </sheetData>
      <sheetData sheetId="261"/>
      <sheetData sheetId="262"/>
      <sheetData sheetId="263"/>
      <sheetData sheetId="264">
        <row r="10">
          <cell r="M10">
            <v>1302940.7487084535</v>
          </cell>
        </row>
      </sheetData>
      <sheetData sheetId="265">
        <row r="10">
          <cell r="M10">
            <v>1302940.7487084535</v>
          </cell>
        </row>
      </sheetData>
      <sheetData sheetId="266">
        <row r="10">
          <cell r="M10">
            <v>1302940.7487084535</v>
          </cell>
        </row>
      </sheetData>
      <sheetData sheetId="267">
        <row r="10">
          <cell r="M10">
            <v>1302940.7487084535</v>
          </cell>
        </row>
      </sheetData>
      <sheetData sheetId="268">
        <row r="10">
          <cell r="M10">
            <v>1302940.7487084535</v>
          </cell>
        </row>
      </sheetData>
      <sheetData sheetId="269"/>
      <sheetData sheetId="270">
        <row r="10">
          <cell r="M10">
            <v>1302940.7487084535</v>
          </cell>
        </row>
      </sheetData>
      <sheetData sheetId="271">
        <row r="10">
          <cell r="M10">
            <v>1302940.7487084535</v>
          </cell>
        </row>
      </sheetData>
      <sheetData sheetId="272">
        <row r="6">
          <cell r="D6">
            <v>0</v>
          </cell>
        </row>
      </sheetData>
      <sheetData sheetId="273">
        <row r="10">
          <cell r="M10">
            <v>1302940.7487084535</v>
          </cell>
        </row>
      </sheetData>
      <sheetData sheetId="274">
        <row r="6">
          <cell r="D6">
            <v>0</v>
          </cell>
        </row>
      </sheetData>
      <sheetData sheetId="275">
        <row r="10">
          <cell r="M10">
            <v>1302940.7487084535</v>
          </cell>
        </row>
      </sheetData>
      <sheetData sheetId="276">
        <row r="6">
          <cell r="D6">
            <v>0</v>
          </cell>
        </row>
      </sheetData>
      <sheetData sheetId="277">
        <row r="6">
          <cell r="D6">
            <v>0</v>
          </cell>
        </row>
      </sheetData>
      <sheetData sheetId="278">
        <row r="6">
          <cell r="D6">
            <v>0</v>
          </cell>
        </row>
      </sheetData>
      <sheetData sheetId="279">
        <row r="10">
          <cell r="M10">
            <v>1302940.7487084535</v>
          </cell>
        </row>
      </sheetData>
      <sheetData sheetId="280">
        <row r="10">
          <cell r="M10">
            <v>1302940.7487084535</v>
          </cell>
        </row>
      </sheetData>
      <sheetData sheetId="281">
        <row r="6">
          <cell r="D6">
            <v>0</v>
          </cell>
        </row>
      </sheetData>
      <sheetData sheetId="282">
        <row r="10">
          <cell r="M10">
            <v>1302940.7487084535</v>
          </cell>
        </row>
      </sheetData>
      <sheetData sheetId="283">
        <row r="6">
          <cell r="D6">
            <v>0</v>
          </cell>
        </row>
      </sheetData>
      <sheetData sheetId="284">
        <row r="10">
          <cell r="M10">
            <v>1302940.7487084535</v>
          </cell>
        </row>
      </sheetData>
      <sheetData sheetId="285">
        <row r="6">
          <cell r="D6">
            <v>0</v>
          </cell>
        </row>
      </sheetData>
      <sheetData sheetId="286">
        <row r="10">
          <cell r="M10">
            <v>1302940.7487084535</v>
          </cell>
        </row>
      </sheetData>
      <sheetData sheetId="287">
        <row r="6">
          <cell r="D6">
            <v>0</v>
          </cell>
        </row>
      </sheetData>
      <sheetData sheetId="288"/>
      <sheetData sheetId="289"/>
      <sheetData sheetId="290"/>
      <sheetData sheetId="291">
        <row r="10">
          <cell r="M10">
            <v>1302940.7487084535</v>
          </cell>
        </row>
      </sheetData>
      <sheetData sheetId="292">
        <row r="10">
          <cell r="M10">
            <v>1302940.7487084535</v>
          </cell>
        </row>
      </sheetData>
      <sheetData sheetId="293">
        <row r="10">
          <cell r="M10">
            <v>1302940.7487084535</v>
          </cell>
        </row>
      </sheetData>
      <sheetData sheetId="294">
        <row r="10">
          <cell r="M10">
            <v>1302940.7487084535</v>
          </cell>
        </row>
      </sheetData>
      <sheetData sheetId="295">
        <row r="10">
          <cell r="M10">
            <v>1302940.7487084535</v>
          </cell>
        </row>
      </sheetData>
      <sheetData sheetId="296">
        <row r="10">
          <cell r="M10">
            <v>1302940.7487084535</v>
          </cell>
        </row>
      </sheetData>
      <sheetData sheetId="297"/>
      <sheetData sheetId="298">
        <row r="10">
          <cell r="M10">
            <v>1302940.7487084535</v>
          </cell>
        </row>
      </sheetData>
      <sheetData sheetId="299">
        <row r="6">
          <cell r="D6">
            <v>0</v>
          </cell>
        </row>
      </sheetData>
      <sheetData sheetId="300">
        <row r="10">
          <cell r="M10">
            <v>1302940.7487084535</v>
          </cell>
        </row>
      </sheetData>
      <sheetData sheetId="301">
        <row r="10">
          <cell r="M10">
            <v>1302940.7487084535</v>
          </cell>
        </row>
      </sheetData>
      <sheetData sheetId="302"/>
      <sheetData sheetId="303"/>
      <sheetData sheetId="304"/>
      <sheetData sheetId="305">
        <row r="10">
          <cell r="M10">
            <v>1302940.7487084535</v>
          </cell>
        </row>
      </sheetData>
      <sheetData sheetId="306">
        <row r="10">
          <cell r="M10">
            <v>1302940.7487084535</v>
          </cell>
        </row>
      </sheetData>
      <sheetData sheetId="307">
        <row r="10">
          <cell r="M10">
            <v>1302940.7487084535</v>
          </cell>
        </row>
      </sheetData>
      <sheetData sheetId="308"/>
      <sheetData sheetId="309"/>
      <sheetData sheetId="310"/>
      <sheetData sheetId="311"/>
      <sheetData sheetId="312"/>
      <sheetData sheetId="313">
        <row r="6">
          <cell r="D6">
            <v>0</v>
          </cell>
        </row>
      </sheetData>
      <sheetData sheetId="314">
        <row r="10">
          <cell r="M10">
            <v>1302940.7487084535</v>
          </cell>
        </row>
      </sheetData>
      <sheetData sheetId="315">
        <row r="10">
          <cell r="M10">
            <v>1302940.7487084535</v>
          </cell>
        </row>
      </sheetData>
      <sheetData sheetId="316">
        <row r="10">
          <cell r="M10">
            <v>1302940.7487084535</v>
          </cell>
        </row>
      </sheetData>
      <sheetData sheetId="317">
        <row r="6">
          <cell r="D6">
            <v>0</v>
          </cell>
        </row>
      </sheetData>
      <sheetData sheetId="318">
        <row r="10">
          <cell r="M10">
            <v>1302940.7487084535</v>
          </cell>
        </row>
      </sheetData>
      <sheetData sheetId="319">
        <row r="6">
          <cell r="D6">
            <v>0</v>
          </cell>
        </row>
      </sheetData>
      <sheetData sheetId="320">
        <row r="10">
          <cell r="M10">
            <v>1302940.7487084535</v>
          </cell>
        </row>
      </sheetData>
      <sheetData sheetId="321">
        <row r="6">
          <cell r="D6">
            <v>0</v>
          </cell>
        </row>
      </sheetData>
      <sheetData sheetId="322">
        <row r="10">
          <cell r="M10">
            <v>1302940.7487084535</v>
          </cell>
        </row>
      </sheetData>
      <sheetData sheetId="323">
        <row r="6">
          <cell r="D6">
            <v>0</v>
          </cell>
        </row>
      </sheetData>
      <sheetData sheetId="324">
        <row r="10">
          <cell r="M10">
            <v>1302940.7487084535</v>
          </cell>
        </row>
      </sheetData>
      <sheetData sheetId="325">
        <row r="6">
          <cell r="D6">
            <v>0</v>
          </cell>
        </row>
      </sheetData>
      <sheetData sheetId="326">
        <row r="10">
          <cell r="M10">
            <v>1302940.7487084535</v>
          </cell>
        </row>
      </sheetData>
      <sheetData sheetId="327">
        <row r="6">
          <cell r="D6">
            <v>0</v>
          </cell>
        </row>
      </sheetData>
      <sheetData sheetId="328">
        <row r="6">
          <cell r="D6">
            <v>0</v>
          </cell>
        </row>
      </sheetData>
      <sheetData sheetId="329">
        <row r="10">
          <cell r="M10">
            <v>1302940.7487084535</v>
          </cell>
        </row>
      </sheetData>
      <sheetData sheetId="330">
        <row r="10">
          <cell r="M10">
            <v>1302940.7487084535</v>
          </cell>
        </row>
      </sheetData>
      <sheetData sheetId="331">
        <row r="6">
          <cell r="D6">
            <v>0</v>
          </cell>
        </row>
      </sheetData>
      <sheetData sheetId="332">
        <row r="6">
          <cell r="D6">
            <v>0</v>
          </cell>
        </row>
      </sheetData>
      <sheetData sheetId="333">
        <row r="10">
          <cell r="M10">
            <v>1302940.7487084535</v>
          </cell>
        </row>
      </sheetData>
      <sheetData sheetId="334">
        <row r="10">
          <cell r="M10">
            <v>1302940.7487084535</v>
          </cell>
        </row>
      </sheetData>
      <sheetData sheetId="335"/>
      <sheetData sheetId="336">
        <row r="6">
          <cell r="D6">
            <v>0</v>
          </cell>
        </row>
      </sheetData>
      <sheetData sheetId="337">
        <row r="10">
          <cell r="M10">
            <v>1302940.7487084535</v>
          </cell>
        </row>
      </sheetData>
      <sheetData sheetId="338"/>
      <sheetData sheetId="339"/>
      <sheetData sheetId="340">
        <row r="6">
          <cell r="D6">
            <v>0</v>
          </cell>
        </row>
      </sheetData>
      <sheetData sheetId="341">
        <row r="10">
          <cell r="M10">
            <v>1302940.7487084535</v>
          </cell>
        </row>
      </sheetData>
      <sheetData sheetId="342"/>
      <sheetData sheetId="343"/>
      <sheetData sheetId="344">
        <row r="6">
          <cell r="D6">
            <v>0</v>
          </cell>
        </row>
      </sheetData>
      <sheetData sheetId="345"/>
      <sheetData sheetId="346"/>
      <sheetData sheetId="347">
        <row r="6">
          <cell r="D6">
            <v>0</v>
          </cell>
        </row>
      </sheetData>
      <sheetData sheetId="348">
        <row r="6">
          <cell r="D6">
            <v>0</v>
          </cell>
        </row>
      </sheetData>
      <sheetData sheetId="349">
        <row r="10">
          <cell r="M10">
            <v>1302940.7487084535</v>
          </cell>
        </row>
      </sheetData>
      <sheetData sheetId="350"/>
      <sheetData sheetId="351">
        <row r="6">
          <cell r="D6">
            <v>0</v>
          </cell>
        </row>
      </sheetData>
      <sheetData sheetId="352">
        <row r="6">
          <cell r="D6">
            <v>0</v>
          </cell>
        </row>
      </sheetData>
      <sheetData sheetId="353">
        <row r="10">
          <cell r="M10">
            <v>1302940.7487084535</v>
          </cell>
        </row>
      </sheetData>
      <sheetData sheetId="354"/>
      <sheetData sheetId="355">
        <row r="6">
          <cell r="D6">
            <v>0</v>
          </cell>
        </row>
      </sheetData>
      <sheetData sheetId="356"/>
      <sheetData sheetId="357"/>
      <sheetData sheetId="358"/>
      <sheetData sheetId="359">
        <row r="6">
          <cell r="D6">
            <v>0</v>
          </cell>
        </row>
      </sheetData>
      <sheetData sheetId="360"/>
      <sheetData sheetId="361"/>
      <sheetData sheetId="362">
        <row r="10">
          <cell r="M10">
            <v>1302940.7487084535</v>
          </cell>
        </row>
      </sheetData>
      <sheetData sheetId="363">
        <row r="6">
          <cell r="D6">
            <v>0</v>
          </cell>
        </row>
      </sheetData>
      <sheetData sheetId="364"/>
      <sheetData sheetId="365"/>
      <sheetData sheetId="366">
        <row r="10">
          <cell r="M10">
            <v>1302940.7487084535</v>
          </cell>
        </row>
      </sheetData>
      <sheetData sheetId="367">
        <row r="6">
          <cell r="D6">
            <v>0</v>
          </cell>
        </row>
      </sheetData>
      <sheetData sheetId="368"/>
      <sheetData sheetId="369">
        <row r="6">
          <cell r="D6">
            <v>0</v>
          </cell>
        </row>
      </sheetData>
      <sheetData sheetId="370"/>
      <sheetData sheetId="371">
        <row r="6">
          <cell r="D6">
            <v>0</v>
          </cell>
        </row>
      </sheetData>
      <sheetData sheetId="372">
        <row r="10">
          <cell r="M10">
            <v>1302940.7487084535</v>
          </cell>
        </row>
      </sheetData>
      <sheetData sheetId="373">
        <row r="6">
          <cell r="D6">
            <v>0</v>
          </cell>
        </row>
      </sheetData>
      <sheetData sheetId="374"/>
      <sheetData sheetId="375">
        <row r="6">
          <cell r="D6">
            <v>0</v>
          </cell>
        </row>
      </sheetData>
      <sheetData sheetId="376">
        <row r="6">
          <cell r="D6">
            <v>43666</v>
          </cell>
        </row>
      </sheetData>
      <sheetData sheetId="377">
        <row r="6">
          <cell r="D6">
            <v>0</v>
          </cell>
        </row>
      </sheetData>
      <sheetData sheetId="378">
        <row r="6">
          <cell r="D6">
            <v>0</v>
          </cell>
        </row>
      </sheetData>
      <sheetData sheetId="379">
        <row r="10">
          <cell r="M10">
            <v>1302940.7487084535</v>
          </cell>
        </row>
      </sheetData>
      <sheetData sheetId="380">
        <row r="6">
          <cell r="D6">
            <v>43666</v>
          </cell>
        </row>
      </sheetData>
      <sheetData sheetId="381">
        <row r="6">
          <cell r="D6">
            <v>0</v>
          </cell>
        </row>
      </sheetData>
      <sheetData sheetId="382">
        <row r="6">
          <cell r="D6">
            <v>0</v>
          </cell>
        </row>
      </sheetData>
      <sheetData sheetId="383">
        <row r="10">
          <cell r="M10">
            <v>1302940.7487084535</v>
          </cell>
        </row>
      </sheetData>
      <sheetData sheetId="384">
        <row r="6">
          <cell r="D6">
            <v>43666</v>
          </cell>
        </row>
      </sheetData>
      <sheetData sheetId="385"/>
      <sheetData sheetId="386">
        <row r="6">
          <cell r="D6">
            <v>43666</v>
          </cell>
        </row>
      </sheetData>
      <sheetData sheetId="387">
        <row r="10">
          <cell r="M10">
            <v>1302940.7487084535</v>
          </cell>
        </row>
      </sheetData>
      <sheetData sheetId="388">
        <row r="6">
          <cell r="D6" t="str">
            <v>UND</v>
          </cell>
        </row>
      </sheetData>
      <sheetData sheetId="389"/>
      <sheetData sheetId="390"/>
      <sheetData sheetId="391">
        <row r="6">
          <cell r="D6" t="str">
            <v>Base tratada con asfalto (BTA)</v>
          </cell>
        </row>
      </sheetData>
      <sheetData sheetId="392">
        <row r="6">
          <cell r="D6" t="str">
            <v>Base tratada con asfalto (BTA)</v>
          </cell>
        </row>
      </sheetData>
      <sheetData sheetId="393">
        <row r="6">
          <cell r="D6" t="str">
            <v>Base tratada con asfalto (BTA)</v>
          </cell>
        </row>
      </sheetData>
      <sheetData sheetId="394"/>
      <sheetData sheetId="395"/>
      <sheetData sheetId="396"/>
      <sheetData sheetId="397"/>
      <sheetData sheetId="398"/>
      <sheetData sheetId="399"/>
      <sheetData sheetId="400">
        <row r="6">
          <cell r="D6">
            <v>0</v>
          </cell>
        </row>
      </sheetData>
      <sheetData sheetId="401">
        <row r="10">
          <cell r="M10">
            <v>1302940.7487084535</v>
          </cell>
        </row>
      </sheetData>
      <sheetData sheetId="402"/>
      <sheetData sheetId="403">
        <row r="6">
          <cell r="D6">
            <v>5433063.0008333344</v>
          </cell>
        </row>
      </sheetData>
      <sheetData sheetId="404"/>
      <sheetData sheetId="405"/>
      <sheetData sheetId="406"/>
      <sheetData sheetId="407">
        <row r="6">
          <cell r="D6">
            <v>5433063.0008333344</v>
          </cell>
        </row>
      </sheetData>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ow r="6">
          <cell r="D6" t="str">
            <v>CONSORCIO CONSTRUCTOR PACIFICO 3</v>
          </cell>
        </row>
      </sheetData>
      <sheetData sheetId="445"/>
      <sheetData sheetId="446"/>
      <sheetData sheetId="447"/>
      <sheetData sheetId="448">
        <row r="6">
          <cell r="D6" t="str">
            <v>CONSORCIO CONSTRUCTOR PACIFICO 3</v>
          </cell>
        </row>
      </sheetData>
      <sheetData sheetId="449">
        <row r="6">
          <cell r="D6">
            <v>5433063.0008333344</v>
          </cell>
        </row>
      </sheetData>
      <sheetData sheetId="450">
        <row r="6">
          <cell r="D6">
            <v>5433063.0008333344</v>
          </cell>
        </row>
      </sheetData>
      <sheetData sheetId="451"/>
      <sheetData sheetId="452"/>
      <sheetData sheetId="453">
        <row r="6">
          <cell r="D6">
            <v>5433063.0008333344</v>
          </cell>
        </row>
      </sheetData>
      <sheetData sheetId="454">
        <row r="6">
          <cell r="D6">
            <v>5433063.0008333344</v>
          </cell>
        </row>
      </sheetData>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6">
          <cell r="D6" t="str">
            <v>CONSORCIO CONSTRUCTOR PACIFICO 3</v>
          </cell>
        </row>
      </sheetData>
      <sheetData sheetId="469"/>
      <sheetData sheetId="470"/>
      <sheetData sheetId="471"/>
      <sheetData sheetId="472">
        <row r="6">
          <cell r="D6" t="str">
            <v>CONSORCIO CONSTRUCTOR PACIFICO 3</v>
          </cell>
        </row>
      </sheetData>
      <sheetData sheetId="473"/>
      <sheetData sheetId="474">
        <row r="6">
          <cell r="D6">
            <v>5433063.0008333344</v>
          </cell>
        </row>
      </sheetData>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sheetData sheetId="485"/>
      <sheetData sheetId="486"/>
      <sheetData sheetId="487">
        <row r="10">
          <cell r="M10">
            <v>1302940.7487084535</v>
          </cell>
        </row>
      </sheetData>
      <sheetData sheetId="488">
        <row r="10">
          <cell r="M10">
            <v>1302940.7487084535</v>
          </cell>
        </row>
      </sheetData>
      <sheetData sheetId="489">
        <row r="10">
          <cell r="M10">
            <v>1302940.7487084535</v>
          </cell>
        </row>
      </sheetData>
      <sheetData sheetId="490">
        <row r="10">
          <cell r="M10">
            <v>1302940.7487084535</v>
          </cell>
        </row>
      </sheetData>
      <sheetData sheetId="491"/>
      <sheetData sheetId="492"/>
      <sheetData sheetId="493"/>
      <sheetData sheetId="494"/>
      <sheetData sheetId="495"/>
      <sheetData sheetId="496"/>
      <sheetData sheetId="497"/>
      <sheetData sheetId="498">
        <row r="6">
          <cell r="D6">
            <v>0</v>
          </cell>
        </row>
      </sheetData>
      <sheetData sheetId="499">
        <row r="10">
          <cell r="M10">
            <v>1302940.7487084535</v>
          </cell>
        </row>
      </sheetData>
      <sheetData sheetId="500">
        <row r="10">
          <cell r="M10">
            <v>1302940.7487084535</v>
          </cell>
        </row>
      </sheetData>
      <sheetData sheetId="501"/>
      <sheetData sheetId="502">
        <row r="10">
          <cell r="M10">
            <v>1302940.7487084535</v>
          </cell>
        </row>
      </sheetData>
      <sheetData sheetId="503">
        <row r="10">
          <cell r="M10">
            <v>1302940.7487084535</v>
          </cell>
        </row>
      </sheetData>
      <sheetData sheetId="504">
        <row r="6">
          <cell r="D6">
            <v>0</v>
          </cell>
        </row>
      </sheetData>
      <sheetData sheetId="505">
        <row r="10">
          <cell r="M10">
            <v>1302940.7487084535</v>
          </cell>
        </row>
      </sheetData>
      <sheetData sheetId="506">
        <row r="6">
          <cell r="D6">
            <v>0</v>
          </cell>
        </row>
      </sheetData>
      <sheetData sheetId="507">
        <row r="10">
          <cell r="M10">
            <v>1302940.7487084535</v>
          </cell>
        </row>
      </sheetData>
      <sheetData sheetId="508">
        <row r="6">
          <cell r="D6">
            <v>0</v>
          </cell>
        </row>
      </sheetData>
      <sheetData sheetId="509"/>
      <sheetData sheetId="510">
        <row r="6">
          <cell r="D6">
            <v>0</v>
          </cell>
        </row>
      </sheetData>
      <sheetData sheetId="511">
        <row r="10">
          <cell r="M10">
            <v>1302940.7487084535</v>
          </cell>
        </row>
      </sheetData>
      <sheetData sheetId="512">
        <row r="10">
          <cell r="M10">
            <v>1302940.7487084535</v>
          </cell>
        </row>
      </sheetData>
      <sheetData sheetId="513">
        <row r="10">
          <cell r="M10">
            <v>1302940.7487084535</v>
          </cell>
        </row>
      </sheetData>
      <sheetData sheetId="514">
        <row r="6">
          <cell r="D6">
            <v>0</v>
          </cell>
        </row>
      </sheetData>
      <sheetData sheetId="515">
        <row r="6">
          <cell r="D6">
            <v>0</v>
          </cell>
        </row>
      </sheetData>
      <sheetData sheetId="516">
        <row r="10">
          <cell r="M10">
            <v>1302940.7487084535</v>
          </cell>
        </row>
      </sheetData>
      <sheetData sheetId="517">
        <row r="10">
          <cell r="M10">
            <v>1302940.7487084535</v>
          </cell>
        </row>
      </sheetData>
      <sheetData sheetId="518"/>
      <sheetData sheetId="519">
        <row r="6">
          <cell r="D6">
            <v>0</v>
          </cell>
        </row>
      </sheetData>
      <sheetData sheetId="520"/>
      <sheetData sheetId="521"/>
      <sheetData sheetId="522"/>
      <sheetData sheetId="523">
        <row r="6">
          <cell r="D6">
            <v>0</v>
          </cell>
        </row>
      </sheetData>
      <sheetData sheetId="524"/>
      <sheetData sheetId="525"/>
      <sheetData sheetId="526"/>
      <sheetData sheetId="527">
        <row r="6">
          <cell r="D6">
            <v>0</v>
          </cell>
        </row>
      </sheetData>
      <sheetData sheetId="528"/>
      <sheetData sheetId="529"/>
      <sheetData sheetId="530"/>
      <sheetData sheetId="531">
        <row r="6">
          <cell r="D6">
            <v>0</v>
          </cell>
        </row>
      </sheetData>
      <sheetData sheetId="532"/>
      <sheetData sheetId="533"/>
      <sheetData sheetId="534">
        <row r="6">
          <cell r="D6">
            <v>0</v>
          </cell>
        </row>
      </sheetData>
      <sheetData sheetId="535">
        <row r="6">
          <cell r="D6">
            <v>0</v>
          </cell>
        </row>
      </sheetData>
      <sheetData sheetId="536"/>
      <sheetData sheetId="537"/>
      <sheetData sheetId="538">
        <row r="6">
          <cell r="D6">
            <v>0</v>
          </cell>
        </row>
      </sheetData>
      <sheetData sheetId="539"/>
      <sheetData sheetId="540"/>
      <sheetData sheetId="541"/>
      <sheetData sheetId="542">
        <row r="6">
          <cell r="D6">
            <v>0</v>
          </cell>
        </row>
      </sheetData>
      <sheetData sheetId="543"/>
      <sheetData sheetId="544"/>
      <sheetData sheetId="545"/>
      <sheetData sheetId="546">
        <row r="6">
          <cell r="D6">
            <v>0</v>
          </cell>
        </row>
      </sheetData>
      <sheetData sheetId="547"/>
      <sheetData sheetId="548">
        <row r="6">
          <cell r="D6">
            <v>0</v>
          </cell>
        </row>
      </sheetData>
      <sheetData sheetId="549"/>
      <sheetData sheetId="550"/>
      <sheetData sheetId="551"/>
      <sheetData sheetId="552">
        <row r="6">
          <cell r="D6">
            <v>0</v>
          </cell>
        </row>
      </sheetData>
      <sheetData sheetId="553"/>
      <sheetData sheetId="554">
        <row r="6">
          <cell r="D6">
            <v>0</v>
          </cell>
        </row>
      </sheetData>
      <sheetData sheetId="555"/>
      <sheetData sheetId="556">
        <row r="6">
          <cell r="D6">
            <v>0</v>
          </cell>
        </row>
      </sheetData>
      <sheetData sheetId="557">
        <row r="10">
          <cell r="M10">
            <v>1302940.7487084535</v>
          </cell>
        </row>
      </sheetData>
      <sheetData sheetId="558">
        <row r="6">
          <cell r="D6">
            <v>0</v>
          </cell>
        </row>
      </sheetData>
      <sheetData sheetId="559"/>
      <sheetData sheetId="560">
        <row r="10">
          <cell r="M10">
            <v>1302940.7487084535</v>
          </cell>
        </row>
      </sheetData>
      <sheetData sheetId="561">
        <row r="6">
          <cell r="D6">
            <v>43666</v>
          </cell>
        </row>
      </sheetData>
      <sheetData sheetId="562">
        <row r="6">
          <cell r="D6">
            <v>0</v>
          </cell>
        </row>
      </sheetData>
      <sheetData sheetId="563">
        <row r="6">
          <cell r="D6">
            <v>0</v>
          </cell>
        </row>
      </sheetData>
      <sheetData sheetId="564">
        <row r="10">
          <cell r="M10">
            <v>1302940.7487084535</v>
          </cell>
        </row>
      </sheetData>
      <sheetData sheetId="565">
        <row r="6">
          <cell r="D6">
            <v>43666</v>
          </cell>
        </row>
      </sheetData>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row r="6">
          <cell r="D6" t="str">
            <v>CONSORCIO CONSTRUCTOR PACIFICO 3</v>
          </cell>
        </row>
      </sheetData>
      <sheetData sheetId="595"/>
      <sheetData sheetId="596"/>
      <sheetData sheetId="597"/>
      <sheetData sheetId="598"/>
      <sheetData sheetId="599">
        <row r="6">
          <cell r="D6">
            <v>43666</v>
          </cell>
        </row>
      </sheetData>
      <sheetData sheetId="600"/>
      <sheetData sheetId="601"/>
      <sheetData sheetId="602">
        <row r="6">
          <cell r="D6">
            <v>0</v>
          </cell>
        </row>
      </sheetData>
      <sheetData sheetId="603"/>
      <sheetData sheetId="604">
        <row r="6">
          <cell r="D6">
            <v>0</v>
          </cell>
        </row>
      </sheetData>
      <sheetData sheetId="605"/>
      <sheetData sheetId="606"/>
      <sheetData sheetId="607"/>
      <sheetData sheetId="608"/>
      <sheetData sheetId="609">
        <row r="6">
          <cell r="D6">
            <v>0</v>
          </cell>
        </row>
      </sheetData>
      <sheetData sheetId="610"/>
      <sheetData sheetId="611">
        <row r="6">
          <cell r="D6">
            <v>0</v>
          </cell>
        </row>
      </sheetData>
      <sheetData sheetId="612"/>
      <sheetData sheetId="613">
        <row r="6">
          <cell r="D6">
            <v>0</v>
          </cell>
        </row>
      </sheetData>
      <sheetData sheetId="614"/>
      <sheetData sheetId="615">
        <row r="10">
          <cell r="M10">
            <v>1302940.7487084535</v>
          </cell>
        </row>
      </sheetData>
      <sheetData sheetId="616"/>
      <sheetData sheetId="617">
        <row r="6">
          <cell r="D6" t="str">
            <v>UND</v>
          </cell>
        </row>
      </sheetData>
      <sheetData sheetId="618">
        <row r="6">
          <cell r="D6" t="str">
            <v>UND</v>
          </cell>
        </row>
      </sheetData>
      <sheetData sheetId="619"/>
      <sheetData sheetId="620"/>
      <sheetData sheetId="621">
        <row r="6">
          <cell r="D6" t="str">
            <v>Base tratada con asfalto (BTA)</v>
          </cell>
        </row>
      </sheetData>
      <sheetData sheetId="622">
        <row r="6">
          <cell r="D6" t="str">
            <v>Base tratada con asfalto (BTA)</v>
          </cell>
        </row>
      </sheetData>
      <sheetData sheetId="623">
        <row r="6">
          <cell r="D6" t="str">
            <v>Base tratada con asfalto (BTA)</v>
          </cell>
        </row>
      </sheetData>
      <sheetData sheetId="624"/>
      <sheetData sheetId="625"/>
      <sheetData sheetId="626"/>
      <sheetData sheetId="627">
        <row r="6">
          <cell r="D6">
            <v>5433063.0008333344</v>
          </cell>
        </row>
      </sheetData>
      <sheetData sheetId="628"/>
      <sheetData sheetId="629"/>
      <sheetData sheetId="630">
        <row r="6">
          <cell r="D6">
            <v>5433063.0008333344</v>
          </cell>
        </row>
      </sheetData>
      <sheetData sheetId="631">
        <row r="6">
          <cell r="D6">
            <v>5433063.0008333344</v>
          </cell>
        </row>
      </sheetData>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ow r="6">
          <cell r="D6">
            <v>0</v>
          </cell>
        </row>
      </sheetData>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sheetData sheetId="706"/>
      <sheetData sheetId="707"/>
      <sheetData sheetId="708"/>
      <sheetData sheetId="709"/>
      <sheetData sheetId="710"/>
      <sheetData sheetId="711"/>
      <sheetData sheetId="712"/>
      <sheetData sheetId="713"/>
      <sheetData sheetId="714"/>
      <sheetData sheetId="715"/>
      <sheetData sheetId="716">
        <row r="10">
          <cell r="M10">
            <v>1302940.7487084535</v>
          </cell>
        </row>
      </sheetData>
      <sheetData sheetId="717">
        <row r="10">
          <cell r="M10">
            <v>1302940.7487084535</v>
          </cell>
        </row>
      </sheetData>
      <sheetData sheetId="718">
        <row r="10">
          <cell r="M10">
            <v>1302940.7487084535</v>
          </cell>
        </row>
      </sheetData>
      <sheetData sheetId="719">
        <row r="10">
          <cell r="M10">
            <v>1302940.7487084535</v>
          </cell>
        </row>
      </sheetData>
      <sheetData sheetId="720"/>
      <sheetData sheetId="721"/>
      <sheetData sheetId="722"/>
      <sheetData sheetId="723"/>
      <sheetData sheetId="724"/>
      <sheetData sheetId="725"/>
      <sheetData sheetId="726"/>
      <sheetData sheetId="727"/>
      <sheetData sheetId="728">
        <row r="6">
          <cell r="D6">
            <v>0</v>
          </cell>
        </row>
      </sheetData>
      <sheetData sheetId="729">
        <row r="10">
          <cell r="M10">
            <v>1302940.7487084535</v>
          </cell>
        </row>
      </sheetData>
      <sheetData sheetId="730">
        <row r="10">
          <cell r="M10">
            <v>1302940.7487084535</v>
          </cell>
        </row>
      </sheetData>
      <sheetData sheetId="731">
        <row r="10">
          <cell r="M10">
            <v>1302940.7487084535</v>
          </cell>
        </row>
      </sheetData>
      <sheetData sheetId="732">
        <row r="10">
          <cell r="M10">
            <v>1302940.7487084535</v>
          </cell>
        </row>
      </sheetData>
      <sheetData sheetId="733">
        <row r="6">
          <cell r="D6">
            <v>0</v>
          </cell>
        </row>
      </sheetData>
      <sheetData sheetId="734">
        <row r="6">
          <cell r="D6">
            <v>0</v>
          </cell>
        </row>
      </sheetData>
      <sheetData sheetId="735">
        <row r="10">
          <cell r="M10">
            <v>1302940.7487084535</v>
          </cell>
        </row>
      </sheetData>
      <sheetData sheetId="736">
        <row r="6">
          <cell r="D6">
            <v>0</v>
          </cell>
        </row>
      </sheetData>
      <sheetData sheetId="737">
        <row r="10">
          <cell r="M10">
            <v>1302940.7487084535</v>
          </cell>
        </row>
      </sheetData>
      <sheetData sheetId="738">
        <row r="6">
          <cell r="D6">
            <v>0</v>
          </cell>
        </row>
      </sheetData>
      <sheetData sheetId="739">
        <row r="10">
          <cell r="M10">
            <v>1302940.7487084535</v>
          </cell>
        </row>
      </sheetData>
      <sheetData sheetId="740">
        <row r="6">
          <cell r="D6">
            <v>0</v>
          </cell>
        </row>
      </sheetData>
      <sheetData sheetId="741">
        <row r="6">
          <cell r="D6">
            <v>0</v>
          </cell>
        </row>
      </sheetData>
      <sheetData sheetId="742">
        <row r="10">
          <cell r="M10">
            <v>1302940.7487084535</v>
          </cell>
        </row>
      </sheetData>
      <sheetData sheetId="743">
        <row r="10">
          <cell r="M10">
            <v>1302940.7487084535</v>
          </cell>
        </row>
      </sheetData>
      <sheetData sheetId="744">
        <row r="6">
          <cell r="D6">
            <v>0</v>
          </cell>
        </row>
      </sheetData>
      <sheetData sheetId="745">
        <row r="6">
          <cell r="D6">
            <v>0</v>
          </cell>
        </row>
      </sheetData>
      <sheetData sheetId="746">
        <row r="10">
          <cell r="M10">
            <v>1302940.7487084535</v>
          </cell>
        </row>
      </sheetData>
      <sheetData sheetId="747">
        <row r="10">
          <cell r="M10">
            <v>1302940.7487084535</v>
          </cell>
        </row>
      </sheetData>
      <sheetData sheetId="748"/>
      <sheetData sheetId="749">
        <row r="6">
          <cell r="D6">
            <v>0</v>
          </cell>
        </row>
      </sheetData>
      <sheetData sheetId="750">
        <row r="10">
          <cell r="M10">
            <v>1302940.7487084535</v>
          </cell>
        </row>
      </sheetData>
      <sheetData sheetId="751"/>
      <sheetData sheetId="752"/>
      <sheetData sheetId="753">
        <row r="6">
          <cell r="D6">
            <v>0</v>
          </cell>
        </row>
      </sheetData>
      <sheetData sheetId="754">
        <row r="10">
          <cell r="M10">
            <v>1302940.7487084535</v>
          </cell>
        </row>
      </sheetData>
      <sheetData sheetId="755"/>
      <sheetData sheetId="756"/>
      <sheetData sheetId="757">
        <row r="6">
          <cell r="D6">
            <v>0</v>
          </cell>
        </row>
      </sheetData>
      <sheetData sheetId="758"/>
      <sheetData sheetId="759"/>
      <sheetData sheetId="760">
        <row r="6">
          <cell r="D6">
            <v>0</v>
          </cell>
        </row>
      </sheetData>
      <sheetData sheetId="761">
        <row r="6">
          <cell r="D6">
            <v>0</v>
          </cell>
        </row>
      </sheetData>
      <sheetData sheetId="762">
        <row r="10">
          <cell r="M10">
            <v>1302940.7487084535</v>
          </cell>
        </row>
      </sheetData>
      <sheetData sheetId="763"/>
      <sheetData sheetId="764">
        <row r="6">
          <cell r="D6">
            <v>0</v>
          </cell>
        </row>
      </sheetData>
      <sheetData sheetId="765">
        <row r="6">
          <cell r="D6">
            <v>0</v>
          </cell>
        </row>
      </sheetData>
      <sheetData sheetId="766">
        <row r="10">
          <cell r="M10">
            <v>1302940.7487084535</v>
          </cell>
        </row>
      </sheetData>
      <sheetData sheetId="767"/>
      <sheetData sheetId="768">
        <row r="6">
          <cell r="D6">
            <v>0</v>
          </cell>
        </row>
      </sheetData>
      <sheetData sheetId="769"/>
      <sheetData sheetId="770"/>
      <sheetData sheetId="771"/>
      <sheetData sheetId="772">
        <row r="6">
          <cell r="D6">
            <v>0</v>
          </cell>
        </row>
      </sheetData>
      <sheetData sheetId="773"/>
      <sheetData sheetId="774"/>
      <sheetData sheetId="775">
        <row r="10">
          <cell r="M10">
            <v>1302940.7487084535</v>
          </cell>
        </row>
      </sheetData>
      <sheetData sheetId="776">
        <row r="6">
          <cell r="D6">
            <v>0</v>
          </cell>
        </row>
      </sheetData>
      <sheetData sheetId="777">
        <row r="10">
          <cell r="M10">
            <v>1302940.7487084535</v>
          </cell>
        </row>
      </sheetData>
      <sheetData sheetId="778">
        <row r="6">
          <cell r="D6">
            <v>0</v>
          </cell>
        </row>
      </sheetData>
      <sheetData sheetId="779"/>
      <sheetData sheetId="780">
        <row r="6">
          <cell r="D6">
            <v>0</v>
          </cell>
        </row>
      </sheetData>
      <sheetData sheetId="781"/>
      <sheetData sheetId="782">
        <row r="6">
          <cell r="D6">
            <v>0</v>
          </cell>
        </row>
      </sheetData>
      <sheetData sheetId="783">
        <row r="10">
          <cell r="M10">
            <v>1302940.7487084535</v>
          </cell>
        </row>
      </sheetData>
      <sheetData sheetId="784">
        <row r="6">
          <cell r="D6">
            <v>0</v>
          </cell>
        </row>
      </sheetData>
      <sheetData sheetId="785"/>
      <sheetData sheetId="786">
        <row r="6">
          <cell r="D6">
            <v>0</v>
          </cell>
        </row>
      </sheetData>
      <sheetData sheetId="787">
        <row r="6">
          <cell r="D6">
            <v>43666</v>
          </cell>
        </row>
      </sheetData>
      <sheetData sheetId="788">
        <row r="6">
          <cell r="D6">
            <v>0</v>
          </cell>
        </row>
      </sheetData>
      <sheetData sheetId="789">
        <row r="6">
          <cell r="D6">
            <v>0</v>
          </cell>
        </row>
      </sheetData>
      <sheetData sheetId="790">
        <row r="10">
          <cell r="M10">
            <v>1302940.7487084535</v>
          </cell>
        </row>
      </sheetData>
      <sheetData sheetId="791">
        <row r="6">
          <cell r="D6">
            <v>43666</v>
          </cell>
        </row>
      </sheetData>
      <sheetData sheetId="792">
        <row r="6">
          <cell r="D6">
            <v>0</v>
          </cell>
        </row>
      </sheetData>
      <sheetData sheetId="793">
        <row r="6">
          <cell r="D6">
            <v>0</v>
          </cell>
        </row>
      </sheetData>
      <sheetData sheetId="794">
        <row r="10">
          <cell r="M10">
            <v>1302940.7487084535</v>
          </cell>
        </row>
      </sheetData>
      <sheetData sheetId="795">
        <row r="6">
          <cell r="D6">
            <v>43666</v>
          </cell>
        </row>
      </sheetData>
      <sheetData sheetId="796"/>
      <sheetData sheetId="797"/>
      <sheetData sheetId="798">
        <row r="6">
          <cell r="D6">
            <v>43666</v>
          </cell>
        </row>
      </sheetData>
      <sheetData sheetId="799"/>
      <sheetData sheetId="800"/>
      <sheetData sheetId="801">
        <row r="6">
          <cell r="D6">
            <v>0</v>
          </cell>
        </row>
      </sheetData>
      <sheetData sheetId="802"/>
      <sheetData sheetId="803">
        <row r="6">
          <cell r="D6">
            <v>0</v>
          </cell>
        </row>
      </sheetData>
      <sheetData sheetId="804"/>
      <sheetData sheetId="805"/>
      <sheetData sheetId="806"/>
      <sheetData sheetId="807"/>
      <sheetData sheetId="808">
        <row r="6">
          <cell r="D6">
            <v>0</v>
          </cell>
        </row>
      </sheetData>
      <sheetData sheetId="809"/>
      <sheetData sheetId="810">
        <row r="6">
          <cell r="D6">
            <v>0</v>
          </cell>
        </row>
      </sheetData>
      <sheetData sheetId="811"/>
      <sheetData sheetId="812">
        <row r="6">
          <cell r="D6">
            <v>0</v>
          </cell>
        </row>
      </sheetData>
      <sheetData sheetId="813"/>
      <sheetData sheetId="814">
        <row r="10">
          <cell r="M10">
            <v>1302940.7487084535</v>
          </cell>
        </row>
      </sheetData>
      <sheetData sheetId="815"/>
      <sheetData sheetId="816"/>
      <sheetData sheetId="817">
        <row r="6">
          <cell r="D6" t="str">
            <v>UND</v>
          </cell>
        </row>
      </sheetData>
      <sheetData sheetId="818"/>
      <sheetData sheetId="819"/>
      <sheetData sheetId="820">
        <row r="6">
          <cell r="D6" t="str">
            <v>Base tratada con asfalto (BTA)</v>
          </cell>
        </row>
      </sheetData>
      <sheetData sheetId="821">
        <row r="6">
          <cell r="D6" t="str">
            <v>Base tratada con asfalto (BTA)</v>
          </cell>
        </row>
      </sheetData>
      <sheetData sheetId="822">
        <row r="6">
          <cell r="D6" t="str">
            <v>Base tratada con asfalto (BTA)</v>
          </cell>
        </row>
      </sheetData>
      <sheetData sheetId="823"/>
      <sheetData sheetId="824"/>
      <sheetData sheetId="825"/>
      <sheetData sheetId="826">
        <row r="6">
          <cell r="D6">
            <v>5433063.0008333344</v>
          </cell>
        </row>
      </sheetData>
      <sheetData sheetId="827"/>
      <sheetData sheetId="828"/>
      <sheetData sheetId="829">
        <row r="6">
          <cell r="D6">
            <v>5433063.0008333344</v>
          </cell>
        </row>
      </sheetData>
      <sheetData sheetId="830">
        <row r="6">
          <cell r="D6">
            <v>5433063.0008333344</v>
          </cell>
        </row>
      </sheetData>
      <sheetData sheetId="831"/>
      <sheetData sheetId="832"/>
      <sheetData sheetId="833"/>
      <sheetData sheetId="834"/>
      <sheetData sheetId="835"/>
      <sheetData sheetId="836"/>
      <sheetData sheetId="837"/>
      <sheetData sheetId="838"/>
      <sheetData sheetId="839"/>
      <sheetData sheetId="840">
        <row r="6">
          <cell r="D6">
            <v>5433063.0008333344</v>
          </cell>
        </row>
      </sheetData>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ow r="6">
          <cell r="D6" t="str">
            <v>CONSORCIO CONSTRUCTOR PACIFICO 3</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Users\USUARIO\Downloads\a  aa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ISTADO "/>
      <sheetName val="M.O."/>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14"/>
      <sheetName val="_aCCIDENTES_DE_1995___1996_x_13"/>
      <sheetName val="_aCCIDENTES_DE_1995___1996_xl_8"/>
      <sheetName val="_aCCIDENTES_DE_1995___1996_xl_6"/>
      <sheetName val="_aCCIDENTES_DE_1995___1996_xl_7"/>
      <sheetName val="_aCCIDENTES_DE_1995___1996_xl_9"/>
      <sheetName val="_aCCIDENTES_DE_1995___1996_x_11"/>
      <sheetName val="_aCCIDENTES_DE_1995___1996_x_10"/>
      <sheetName val="_aCCIDENTES_DE_1995___1996_x_12"/>
      <sheetName val="_aCCIDENTES_DE_1995___1996_x_90"/>
      <sheetName val="_aCCIDENTES_DE_1995___1996_x_15"/>
      <sheetName val="_aCCIDENTES_DE_1995___1996_x_16"/>
      <sheetName val="_aCCIDENTES_DE_1995___1996_x_18"/>
      <sheetName val="_aCCIDENTES_DE_1995___1996_x_17"/>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Users\ANDRES FELIPE MUÑOZ\Down"/>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ACTA No.1 "/>
      <sheetName val="INDICE"/>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Formulario_N°_4"/>
      <sheetName val="Base_Muestras"/>
      <sheetName val="EVA"/>
      <sheetName val="Program"/>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E\a  aaInformación GRUPO 4\A M"/>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ATERIAL"/>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9"/>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_aCCIDENTES_DE_1995___1996_x_91"/>
      <sheetName val="_aCCIDENTES_DE_1995___1996_x_93"/>
      <sheetName val="_aCCIDENTES_DE_1995___1996_x_92"/>
      <sheetName val="gp05"/>
      <sheetName val="GP06"/>
      <sheetName val="MAT"/>
      <sheetName val="HER"/>
      <sheetName val="PER"/>
      <sheetName val="TRANS"/>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_aCCIDENTES_DE_1995___1996_x_95"/>
      <sheetName val="_aCCIDENTES_DE_1995___1996_x_94"/>
      <sheetName val="_aCCIDENTES_DE_1995___1996__103"/>
      <sheetName val="_aCCIDENTES_DE_1995___1996_x_96"/>
      <sheetName val="_aCCIDENTES_DE_1995___1996_x_97"/>
      <sheetName val="_aCCIDENTES_DE_1995___1996_x_98"/>
      <sheetName val="_aCCIDENTES_DE_1995___1996_x_99"/>
      <sheetName val="_aCCIDENTES_DE_1995___1996__100"/>
      <sheetName val="_aCCIDENTES_DE_1995___1996__101"/>
      <sheetName val="_aCCIDENTES_DE_1995___1996__102"/>
      <sheetName val="_aCCIDENTES_DE_1995___1996__104"/>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QUISITOS INF INTERVENTORÍA"/>
      <sheetName val="aCCIDENTES%2520DE%25201995%2520"/>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_VÍA-CRIT_TECNICO"/>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CONS"/>
      <sheetName val="31"/>
      <sheetName val="SRN-005"/>
      <sheetName val="BASES"/>
      <sheetName val="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U (2)"/>
      <sheetName val="liquidacion"/>
      <sheetName val="Dólar"/>
      <sheetName val="DIRECTAS AMO I"/>
      <sheetName val="DIRECTAS AMO II"/>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COSTOS_UNITARIOS"/>
      <sheetName val="G_G"/>
      <sheetName val="GPI_526"/>
      <sheetName val="VEA_374"/>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4"/>
      <sheetName val="Coloc__e_Interc__Tapones"/>
      <sheetName val="Cambio_de_Valv_"/>
      <sheetName val="Interc_de_Hidr_"/>
      <sheetName val="Itemes_Renovación"/>
      <sheetName val="Interc_tapones"/>
      <sheetName val="Interc_válv_"/>
      <sheetName val="Varios_"/>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APU"/>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sheetData sheetId="521"/>
      <sheetData sheetId="522"/>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refreshError="1"/>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refreshError="1"/>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refreshError="1"/>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refreshError="1"/>
      <sheetData sheetId="1815" refreshError="1"/>
      <sheetData sheetId="1816" refreshError="1"/>
      <sheetData sheetId="1817" refreshError="1"/>
      <sheetData sheetId="1818" refreshError="1"/>
      <sheetData sheetId="1819" refreshError="1"/>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refreshError="1"/>
      <sheetData sheetId="2114"/>
      <sheetData sheetId="2115"/>
      <sheetData sheetId="2116"/>
      <sheetData sheetId="2117"/>
      <sheetData sheetId="211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Res-Accide-10"/>
      <sheetName val="Datos Básicos"/>
      <sheetName val="SALARIOS"/>
      <sheetName val="SUB APU"/>
      <sheetName val="INV"/>
      <sheetName val="AASHTO"/>
      <sheetName val="PESOS"/>
      <sheetName val="Formulario N° 4"/>
      <sheetName val="EQUIPO"/>
      <sheetName val="HISTORICOS FUEL OIL EXP"/>
      <sheetName val="PR 1"/>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Datos_Básicos"/>
      <sheetName val="SUB_APU"/>
      <sheetName val="Formulario_N°_4"/>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_a  aaInformación GRUPO 4_A MIn"/>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_aCCIDENTES_DE_1995___1996_xl_2"/>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E\a  aaInformación GRUPO 4\A M"/>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gp05"/>
      <sheetName val="GP06"/>
      <sheetName val="BASES"/>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a  aaInformación GRUPO 4\A"/>
      <sheetName val="\G\a  aaInformación GRUPO 4\A M"/>
      <sheetName val="\C\G\a  aaInformación GRUPO 4\A"/>
      <sheetName val="\C\K\a  aaInformación GRUPO 4\A"/>
      <sheetName val="\C\E\a  aaInformación GRUPO 4\A"/>
      <sheetName val="\\Gabrielaapabone\d copias\a  a"/>
      <sheetName val="PU (2)"/>
      <sheetName val="\Users\rosalym\Desktop\BALANCE "/>
      <sheetName val="\Nuevos APU Córdoba\a  aaInform"/>
      <sheetName val="\E\Nuevos APU Córdoba\a  aaInfo"/>
      <sheetName val="\Users\JoseGabriel\Documents\Mi"/>
      <sheetName val="_aCCIDENTES_DE_1995___1996_xl_4"/>
      <sheetName val="//d.docs.live.net/a  aaInformac"/>
      <sheetName val="_aCCIDENTES_DE_1995___1996_xl_5"/>
      <sheetName val="_aCCIDENTES_DE_1995___1996_xl_6"/>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refreshError="1"/>
      <sheetData sheetId="1061" refreshError="1"/>
      <sheetData sheetId="1062" refreshError="1"/>
      <sheetData sheetId="1063" refreshError="1"/>
      <sheetData sheetId="1064" refreshError="1"/>
      <sheetData sheetId="1065" refreshError="1"/>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refreshError="1"/>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otros"/>
      <sheetName val="\Users\USUARIO\Downloads\MANTE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SERVIDOR\Public2\MANTENIMIENT"/>
      <sheetName val="Formulario N° 4"/>
      <sheetName val="MATERIALES"/>
      <sheetName val="EQUIPO"/>
      <sheetName val="Datos"/>
      <sheetName val="Cuadrilla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SUP"/>
      <sheetName val="Concretos y morteros"/>
      <sheetName val="Datos iniciales "/>
      <sheetName val="Transporte"/>
      <sheetName val="[a  aaInformación]__cceficien_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IU"/>
      <sheetName val="[a  aaInformación]__192_168_0_2"/>
      <sheetName val="a  aaInformaci%C3%B3n"/>
      <sheetName val="M.O."/>
      <sheetName val="[a  aaInformación]__192_168_0_3"/>
      <sheetName val="[a  aaInformación]__192_168_0_4"/>
      <sheetName val="OCTUBRE"/>
      <sheetName val="CRA.MODI"/>
      <sheetName val="[a  aaInformación]__192_168_0_5"/>
      <sheetName val="[a  aaInformación]__192_168_0_6"/>
      <sheetName val="acero"/>
      <sheetName val="precios-básicos2002"/>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a  aaInformación]__cceficie_13"/>
      <sheetName val="[a  aaInformación]__cceficie_12"/>
      <sheetName val="ITEMS"/>
      <sheetName val="AJIZAL 3335"/>
      <sheetName val="SABANETA 3335"/>
      <sheetName val="Datos Generales"/>
      <sheetName val="INFORME SEMANAL"/>
      <sheetName val="AVANCE SEMANAL"/>
      <sheetName val="CLIMA mes"/>
      <sheetName val="REG FOTO"/>
      <sheetName val="SISOMA"/>
      <sheetName val="Emboquillar"/>
      <sheetName val="Acometidacobrerígido"/>
      <sheetName val="Acometidatoma"/>
      <sheetName val="Acometidahasta1&quot;"/>
      <sheetName val="M_O_"/>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c2\amv1-real\MANTENIMIENTO R"/>
      <sheetName val="a__aaInformación7"/>
      <sheetName val="aCCIDENTES_DE_1995_-_19964"/>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oncretos_y_morteros"/>
      <sheetName val="Datos_iniciales_"/>
      <sheetName val="[a__aaInformación]__cceficie_11"/>
      <sheetName val="[a__aaInformación]__cceficien_2"/>
      <sheetName val="[a__aaInformación]__cceficien_3"/>
      <sheetName val="[a__aaInformación]__cceficien_4"/>
      <sheetName val="[a__aaInformación]__cceficien_5"/>
      <sheetName val="[a__aaInformación]//cceficiente"/>
      <sheetName val="[a__aaInformación]__cceficien_6"/>
      <sheetName val="[a__aaInformación]__cceficien_7"/>
      <sheetName val="[a__aaInformación]__cceficien_8"/>
      <sheetName val="[a__aaInformación]__cceficien_9"/>
      <sheetName val="[a__aaInformación]__cceficie_10"/>
      <sheetName val="[a__aaInformación]__cceficie_13"/>
      <sheetName val="[a__aaInformación]__cceficie_12"/>
      <sheetName val="[a__aaInformación][a__aaInforma"/>
      <sheetName val="PRESTACIONES_SOCIALES"/>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Pc2\amv1-real\MANTENIMIENTO_R"/>
      <sheetName val="PLAN DE INVERSION ANTICIPO"/>
      <sheetName val="inv mensual"/>
      <sheetName val="borrador flujo inv"/>
      <sheetName val="social-ambiental"/>
      <sheetName val="AU"/>
      <sheetName val="PRECIOS"/>
      <sheetName val="[a  aaInformación]__cceficie_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Mat"/>
      <sheetName val="Equi"/>
      <sheetName val="Informacion"/>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ow r="26">
          <cell r="E26">
            <v>4886</v>
          </cell>
        </row>
      </sheetData>
      <sheetData sheetId="40"/>
      <sheetData sheetId="41"/>
      <sheetData sheetId="42"/>
      <sheetData sheetId="43"/>
      <sheetData sheetId="44"/>
      <sheetData sheetId="45"/>
      <sheetData sheetId="4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ÍA OBRA 6 meses"/>
      <sheetName val="INTERVENTORÍA LA MESA 6 meses"/>
      <sheetName val="INTERVENTORÍA SANTANDER 7 meses"/>
      <sheetName val="INTERVENTORÍA TRONCAL TEQ. 7 m"/>
      <sheetName val="INTERVENTORÍA FUNZA 6 meses"/>
      <sheetName val="INTERVENTORÍA OBRA 8 meses"/>
      <sheetName val="INTERVENTORÍA ALPES 10 meses"/>
      <sheetName val="INTERVENTORÍA PULI 12 meses"/>
      <sheetName val="INTERVENTORÍA BOQUERON 12 meses"/>
      <sheetName val="INTERVENTORÍA OBRA 14 meses"/>
      <sheetName val="INTERVENTORÍA SIBERIA 14 meses"/>
      <sheetName val="INTERVENTORÍA SHEL 12 meses"/>
      <sheetName val="LOTE 1 UBALA 14 meses"/>
      <sheetName val="LOTE 2 UTICA 14 meses"/>
      <sheetName val="Resumen Interventoria"/>
      <sheetName val="FACTOR MULTIPLICADOR"/>
      <sheetName val="COSTO LABORATORIOS"/>
      <sheetName val="Cantidad de Ensayos"/>
      <sheetName val="Ppto Covid"/>
      <sheetName val="Impuestos"/>
    </sheetNames>
    <sheetDataSet>
      <sheetData sheetId="0">
        <row r="10">
          <cell r="J10">
            <v>7</v>
          </cell>
        </row>
        <row r="68">
          <cell r="C68" t="str">
            <v>Camilo José Guzman Guevara</v>
          </cell>
        </row>
        <row r="69">
          <cell r="C69" t="str">
            <v>MP No 25202-311943 CND</v>
          </cell>
        </row>
        <row r="70">
          <cell r="C70" t="str">
            <v>PROFESIONAL ESPECIALIZADO ICCU</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sheetData sheetId="13"/>
      <sheetData sheetId="14" refreshError="1"/>
      <sheetData sheetId="15">
        <row r="43">
          <cell r="F43">
            <v>2.2000000000000002</v>
          </cell>
        </row>
      </sheetData>
      <sheetData sheetId="16" refreshError="1"/>
      <sheetData sheetId="17" refreshError="1"/>
      <sheetData sheetId="18" refreshError="1"/>
      <sheetData sheetId="1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Civil work"/>
      <sheetName val="LISTADO APU"/>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PRESUPUESTO "/>
      <sheetName val="Cuadrillas"/>
      <sheetName val="Equ"/>
      <sheetName val="Trans"/>
      <sheetName val="Mat"/>
      <sheetName val="Salarios"/>
      <sheetName val="\\Pc1\E\AMV-3005-2005\ADMON GRU"/>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HOJA BASE"/>
      <sheetName val="Capitulos"/>
      <sheetName val="Maqui Equip"/>
      <sheetName val="calidad"/>
      <sheetName val="310 B  (2)"/>
      <sheetName val="Personalizar"/>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Res-Accide-10"/>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LIStAS DESP"/>
      <sheetName val="Hoja1"/>
      <sheetName val="APUs"/>
      <sheetName val="INSUMOS"/>
      <sheetName val="PptoGral"/>
      <sheetName val="Versión_Final_Telecomun3"/>
      <sheetName val="Versión_Final_EAAB3"/>
      <sheetName val="Versión_Final_IDU3"/>
      <sheetName val="Mano_de_Obra3"/>
      <sheetName val="Presupuestos_Daños_IDU3"/>
      <sheetName val="9_43"/>
      <sheetName val="A__P__U_1"/>
      <sheetName val="g_g1"/>
      <sheetName val="Versión_Final_Telecomun4"/>
      <sheetName val="Versión_Final_EAAB4"/>
      <sheetName val="Versión_Final_IDU4"/>
      <sheetName val="Mano_de_Obra4"/>
      <sheetName val="Presupuestos_Daños_IDU4"/>
      <sheetName val="9_44"/>
      <sheetName val="Versión_Final_Telecomun5"/>
      <sheetName val="Versión_Final_EAAB5"/>
      <sheetName val="Versión_Final_IDU5"/>
      <sheetName val="Mano_de_Obra5"/>
      <sheetName val="Presupuestos_Daños_IDU5"/>
      <sheetName val="9_45"/>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CDItem"/>
      <sheetName val="AASHTO"/>
      <sheetName val="INV"/>
      <sheetName val="Datos"/>
      <sheetName val="CuadroCargaVias"/>
      <sheetName val="ResumenProy2007"/>
      <sheetName val="Resultados"/>
      <sheetName val="LIStAS_DESP"/>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PR 1"/>
      <sheetName val="ESTADO RED"/>
      <sheetName val="CARRETERAS"/>
      <sheetName val="GENERALIDADES "/>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INDICMICROEMP"/>
      <sheetName val="Informacion"/>
      <sheetName val="aCCIDENTES%20DE%201995%20-%2019"/>
      <sheetName val="\a  aaInformación GRUPO 4\A MIn"/>
      <sheetName val="#¡REF"/>
      <sheetName val="ACTA DE MODIFICACION  (2)"/>
      <sheetName val="CONT_ADI"/>
      <sheetName val="Datos"/>
      <sheetName val="aCCIDENTES DE 1995 - 1996.xls"/>
      <sheetName val="_a  aaInformación GRUPO 4_A MIn"/>
      <sheetName val="Informe"/>
      <sheetName val="otros"/>
      <sheetName val="PRESUPUESTO"/>
      <sheetName val="Seguim-16"/>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 val="PERSONAL"/>
      <sheetName val="Tarifa MT"/>
      <sheetName val="Bajadas"/>
      <sheetName val="NARIÑO"/>
      <sheetName val="REC-COD,"/>
      <sheetName val="2,2,6,1 Pilotes 0,30"/>
      <sheetName val="5. ELECTRICO"/>
      <sheetName val="Requisición1"/>
      <sheetName val="Hoja2"/>
      <sheetName val="Cuadr."/>
      <sheetName val="PUNITARIOS PARA 241201 2S.xls"/>
      <sheetName val="OBRAS SE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PREACTA Y CONTRATISTAS"/>
      <sheetName val="PLAN DE INVERSION ANTICIPO"/>
      <sheetName val="inv mensual"/>
      <sheetName val="borrador flujo inv"/>
      <sheetName val="social-ambiental"/>
      <sheetName val="AU"/>
      <sheetName val="UNITARIOS"/>
      <sheetName val="THE"/>
      <sheetName val="ATHE"/>
      <sheetName val="PREACTA_6"/>
      <sheetName val="TABLA_2008"/>
      <sheetName val="Excavación_Mat__Común_Estacione"/>
      <sheetName val="Demolición_Pavimento"/>
      <sheetName val="SUB_APU"/>
      <sheetName val="RELACION_MES"/>
      <sheetName val="ESTADO_VÍA-CRIT_TECNICO"/>
      <sheetName val="A__P__U_"/>
      <sheetName val="CRA_MODI"/>
      <sheetName val="K16+000_AL_K18+500"/>
      <sheetName val="K23+200_AL_K24+700"/>
      <sheetName val="k18+500_AL_K23+050"/>
      <sheetName val="Presupuesto_PUENTE"/>
      <sheetName val="VOLUMENES_(4)"/>
      <sheetName val="VOLUMENES_(4SA)"/>
      <sheetName val="A_P_U"/>
      <sheetName val="inst"/>
      <sheetName val="PREACTA_61"/>
      <sheetName val="A_P_U1"/>
      <sheetName val="7.1.8.1.1"/>
      <sheetName val="APU NO PREVISTO"/>
      <sheetName val="PPTA (3)"/>
      <sheetName val="PPTA (2)"/>
      <sheetName val="PPT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SALARIOS"/>
      <sheetName val="mdo"/>
      <sheetName val="equip"/>
      <sheetName val="mat"/>
      <sheetName val="CIRCUITOS CODENSA"/>
      <sheetName val="materiales"/>
      <sheetName val="otros"/>
      <sheetName val="APU"/>
      <sheetName val="BALANCE"/>
      <sheetName val="ITEMS NO REVISTOS"/>
      <sheetName val="APU ELECTRICO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Poblacion"/>
      <sheetName val="glvc"/>
      <sheetName val="CONT_ADI"/>
      <sheetName val="for 6"/>
      <sheetName val="DEST. MEDIOS"/>
      <sheetName val="COMBUASF"/>
      <sheetName val="BALCRUDO"/>
      <sheetName val="CARGASPROC."/>
      <sheetName val="G L P  FINAL"/>
      <sheetName val="costos oficina"/>
      <sheetName val="costos campamento"/>
      <sheetName val="días habiles 2015"/>
      <sheetName val="Bases 2A"/>
      <sheetName val="@RISK - Correlaciones"/>
      <sheetName val="Acta"/>
      <sheetName val="CURVA"/>
      <sheetName val="cronograma"/>
      <sheetName val="CÁLCULOS"/>
      <sheetName val="BASE"/>
      <sheetName val="ACTA MODIFICACIÓN CIVIL"/>
      <sheetName val="Cuadr_"/>
      <sheetName val="PUNITARIOS_PARA_241201_2S_xls"/>
      <sheetName val="OBRAS_SES"/>
      <sheetName val="gpi_526"/>
      <sheetName val="vea_374"/>
      <sheetName val="5__ELECTR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refreshError="1"/>
      <sheetData sheetId="120">
        <row r="48">
          <cell r="E48">
            <v>0</v>
          </cell>
        </row>
      </sheetData>
      <sheetData sheetId="121"/>
      <sheetData sheetId="122"/>
      <sheetData sheetId="123"/>
      <sheetData sheetId="124"/>
      <sheetData sheetId="125"/>
      <sheetData sheetId="126"/>
      <sheetData sheetId="127"/>
      <sheetData sheetId="128">
        <row r="48">
          <cell r="E48">
            <v>0</v>
          </cell>
        </row>
      </sheetData>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refreshError="1"/>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refreshError="1"/>
      <sheetData sheetId="174">
        <row r="48">
          <cell r="E48">
            <v>0</v>
          </cell>
        </row>
      </sheetData>
      <sheetData sheetId="175">
        <row r="48">
          <cell r="E48">
            <v>0</v>
          </cell>
        </row>
      </sheetData>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ow r="48">
          <cell r="E48">
            <v>0</v>
          </cell>
        </row>
      </sheetData>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refreshError="1"/>
      <sheetData sheetId="319" refreshError="1"/>
      <sheetData sheetId="320" refreshError="1"/>
      <sheetData sheetId="321" refreshError="1"/>
      <sheetData sheetId="322"/>
      <sheetData sheetId="323"/>
      <sheetData sheetId="324" refreshError="1"/>
      <sheetData sheetId="325" refreshError="1"/>
      <sheetData sheetId="326"/>
      <sheetData sheetId="327"/>
      <sheetData sheetId="328"/>
      <sheetData sheetId="329"/>
      <sheetData sheetId="330"/>
      <sheetData sheetId="33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UNIT."/>
      <sheetName val="c2.5y2.6"/>
      <sheetName val="1,01"/>
      <sheetName val="PROGR_2"/>
      <sheetName val="PROGR_3"/>
      <sheetName val="glvc"/>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Listas"/>
      <sheetName val="AASHTO"/>
      <sheetName val="INV"/>
      <sheetName val="Cuadro p. Capital Vs estimado"/>
      <sheetName val="@RISK - Correlaciones"/>
      <sheetName val="UNIT_"/>
      <sheetName val="Act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sheetData sheetId="33"/>
      <sheetData sheetId="34"/>
      <sheetData sheetId="35"/>
      <sheetData sheetId="36">
        <row r="6">
          <cell r="A6" t="str">
            <v>UNIDAD ADMINISTRATIVA ESPECIAL DE LA AERONAUTICA CIVIL</v>
          </cell>
        </row>
      </sheetData>
      <sheetData sheetId="37"/>
      <sheetData sheetId="38"/>
      <sheetData sheetId="39">
        <row r="6">
          <cell r="A6" t="str">
            <v>UNIDAD ADMINISTRATIVA ESPECIAL DE LA AERONAUTICA CIVIL</v>
          </cell>
        </row>
      </sheetData>
      <sheetData sheetId="40"/>
      <sheetData sheetId="41"/>
      <sheetData sheetId="42">
        <row r="6">
          <cell r="A6" t="str">
            <v>UNIDAD ADMINISTRATIVA ESPECIAL DE LA AERONAUTICA CIVIL</v>
          </cell>
        </row>
      </sheetData>
      <sheetData sheetId="43"/>
      <sheetData sheetId="44"/>
      <sheetData sheetId="45"/>
      <sheetData sheetId="46">
        <row r="6">
          <cell r="A6" t="str">
            <v>UNIDAD ADMINISTRATIVA ESPECIAL DE LA AERONAUTICA CIVIL</v>
          </cell>
        </row>
      </sheetData>
      <sheetData sheetId="47"/>
      <sheetData sheetId="48"/>
      <sheetData sheetId="49"/>
      <sheetData sheetId="50">
        <row r="6">
          <cell r="A6" t="str">
            <v>UNIDAD ADMINISTRATIVA ESPECIAL DE LA AERONAUTICA CIVIL</v>
          </cell>
        </row>
      </sheetData>
      <sheetData sheetId="5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sheetData sheetId="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A687D-6890-4AE7-B9F0-B7781CC7EFE3}">
  <sheetPr>
    <pageSetUpPr fitToPage="1"/>
  </sheetPr>
  <dimension ref="A1:P68"/>
  <sheetViews>
    <sheetView showGridLines="0" tabSelected="1" view="pageBreakPreview" zoomScale="59" zoomScaleNormal="40" zoomScaleSheetLayoutView="110" zoomScalePageLayoutView="70" workbookViewId="0">
      <selection activeCell="B2" sqref="B2:C6"/>
    </sheetView>
  </sheetViews>
  <sheetFormatPr baseColWidth="10" defaultColWidth="11.453125" defaultRowHeight="12.5" x14ac:dyDescent="0.25"/>
  <cols>
    <col min="1" max="1" width="1.6328125" style="1" customWidth="1"/>
    <col min="2" max="2" width="27.1796875" style="1" customWidth="1"/>
    <col min="3" max="3" width="30.6328125" style="1" customWidth="1"/>
    <col min="4" max="4" width="23.36328125" style="1" customWidth="1"/>
    <col min="5" max="5" width="11.6328125" style="1" customWidth="1"/>
    <col min="6" max="6" width="13.6328125" style="1" customWidth="1"/>
    <col min="7" max="7" width="14.6328125" style="1" customWidth="1"/>
    <col min="8" max="8" width="12.453125" style="1" customWidth="1"/>
    <col min="9" max="9" width="11.6328125" style="1" customWidth="1"/>
    <col min="10" max="10" width="22.6328125" style="1" customWidth="1"/>
    <col min="11" max="11" width="2.453125" style="2" customWidth="1"/>
    <col min="12" max="12" width="22.453125" style="1" customWidth="1"/>
    <col min="13" max="13" width="18.1796875" style="1" bestFit="1" customWidth="1"/>
    <col min="14" max="14" width="17.6328125" style="1" customWidth="1"/>
    <col min="15" max="15" width="18.453125" style="1" customWidth="1"/>
    <col min="16" max="16384" width="11.453125" style="1"/>
  </cols>
  <sheetData>
    <row r="1" spans="1:11" ht="13" thickBot="1" x14ac:dyDescent="0.3"/>
    <row r="2" spans="1:11" ht="14.5" customHeight="1" x14ac:dyDescent="0.25">
      <c r="B2" s="132"/>
      <c r="C2" s="131"/>
      <c r="D2" s="130" t="s">
        <v>57</v>
      </c>
      <c r="E2" s="130"/>
      <c r="F2" s="130"/>
      <c r="G2" s="130"/>
      <c r="H2" s="130"/>
      <c r="I2" s="130"/>
      <c r="J2" s="130"/>
    </row>
    <row r="3" spans="1:11" s="122" customFormat="1" ht="14.5" customHeight="1" x14ac:dyDescent="0.35">
      <c r="A3" s="123"/>
      <c r="B3" s="129"/>
      <c r="C3" s="128"/>
      <c r="D3" s="127"/>
      <c r="E3" s="127"/>
      <c r="F3" s="127"/>
      <c r="G3" s="127"/>
      <c r="H3" s="127"/>
      <c r="I3" s="127"/>
      <c r="J3" s="127"/>
      <c r="K3" s="123"/>
    </row>
    <row r="4" spans="1:11" s="122" customFormat="1" ht="14.5" customHeight="1" x14ac:dyDescent="0.35">
      <c r="A4" s="123"/>
      <c r="B4" s="129"/>
      <c r="C4" s="128"/>
      <c r="D4" s="127"/>
      <c r="E4" s="127"/>
      <c r="F4" s="127"/>
      <c r="G4" s="127"/>
      <c r="H4" s="127"/>
      <c r="I4" s="127"/>
      <c r="J4" s="127"/>
      <c r="K4" s="123"/>
    </row>
    <row r="5" spans="1:11" s="122" customFormat="1" ht="14.5" customHeight="1" x14ac:dyDescent="0.35">
      <c r="A5" s="123"/>
      <c r="B5" s="129"/>
      <c r="C5" s="128"/>
      <c r="D5" s="127"/>
      <c r="E5" s="127"/>
      <c r="F5" s="127"/>
      <c r="G5" s="127"/>
      <c r="H5" s="127"/>
      <c r="I5" s="127"/>
      <c r="J5" s="127"/>
      <c r="K5" s="123"/>
    </row>
    <row r="6" spans="1:11" s="122" customFormat="1" ht="15" customHeight="1" thickBot="1" x14ac:dyDescent="0.4">
      <c r="A6" s="123"/>
      <c r="B6" s="126"/>
      <c r="C6" s="125"/>
      <c r="D6" s="124"/>
      <c r="E6" s="124"/>
      <c r="F6" s="124"/>
      <c r="G6" s="124"/>
      <c r="H6" s="124"/>
      <c r="I6" s="124"/>
      <c r="J6" s="124"/>
      <c r="K6" s="123"/>
    </row>
    <row r="7" spans="1:11" s="2" customFormat="1" ht="4.25" customHeight="1" thickBot="1" x14ac:dyDescent="0.3">
      <c r="B7" s="121"/>
      <c r="J7" s="120"/>
    </row>
    <row r="8" spans="1:11" s="2" customFormat="1" ht="75" customHeight="1" thickBot="1" x14ac:dyDescent="0.3">
      <c r="B8" s="119" t="s">
        <v>56</v>
      </c>
      <c r="C8" s="118"/>
      <c r="D8" s="118"/>
      <c r="E8" s="118"/>
      <c r="F8" s="118"/>
      <c r="G8" s="118"/>
      <c r="H8" s="118"/>
      <c r="I8" s="118"/>
      <c r="J8" s="117"/>
    </row>
    <row r="9" spans="1:11" s="2" customFormat="1" ht="14" customHeight="1" x14ac:dyDescent="0.3">
      <c r="B9" s="116"/>
      <c r="C9" s="115"/>
      <c r="D9" s="115"/>
      <c r="E9" s="115"/>
      <c r="F9" s="110" t="s">
        <v>55</v>
      </c>
      <c r="G9" s="110"/>
      <c r="H9" s="114"/>
      <c r="J9" s="113" t="s">
        <v>54</v>
      </c>
    </row>
    <row r="10" spans="1:11" s="2" customFormat="1" ht="65" customHeight="1" x14ac:dyDescent="0.3">
      <c r="B10" s="112" t="s">
        <v>53</v>
      </c>
      <c r="C10" s="111" t="s">
        <v>52</v>
      </c>
      <c r="D10" s="111"/>
      <c r="E10" s="111"/>
      <c r="F10" s="110" t="s">
        <v>51</v>
      </c>
      <c r="G10" s="110"/>
      <c r="H10" s="109">
        <v>1</v>
      </c>
      <c r="J10" s="108">
        <v>12</v>
      </c>
    </row>
    <row r="11" spans="1:11" s="2" customFormat="1" ht="8" customHeight="1" thickBot="1" x14ac:dyDescent="0.3">
      <c r="B11" s="107"/>
      <c r="C11" s="106"/>
      <c r="D11" s="106"/>
      <c r="E11" s="106"/>
      <c r="F11" s="106"/>
      <c r="G11" s="106"/>
      <c r="H11" s="106"/>
      <c r="I11" s="106"/>
      <c r="J11" s="105"/>
    </row>
    <row r="12" spans="1:11" s="2" customFormat="1" ht="14" customHeight="1" thickBot="1" x14ac:dyDescent="0.3">
      <c r="B12" s="13"/>
      <c r="C12" s="13"/>
      <c r="D12" s="13"/>
      <c r="E12" s="13"/>
      <c r="F12" s="104"/>
      <c r="G12" s="104"/>
      <c r="J12" s="103"/>
    </row>
    <row r="13" spans="1:11" s="11" customFormat="1" ht="20.5" customHeight="1" x14ac:dyDescent="0.35">
      <c r="B13" s="41" t="s">
        <v>50</v>
      </c>
      <c r="C13" s="40"/>
      <c r="D13" s="40"/>
      <c r="E13" s="40"/>
      <c r="F13" s="40"/>
      <c r="G13" s="40"/>
      <c r="H13" s="40"/>
      <c r="I13" s="40"/>
      <c r="J13" s="39"/>
    </row>
    <row r="14" spans="1:11" s="2" customFormat="1" ht="25.5" customHeight="1" x14ac:dyDescent="0.25">
      <c r="B14" s="102" t="s">
        <v>49</v>
      </c>
      <c r="C14" s="101"/>
      <c r="D14" s="100" t="s">
        <v>48</v>
      </c>
      <c r="E14" s="100" t="s">
        <v>47</v>
      </c>
      <c r="F14" s="100" t="s">
        <v>17</v>
      </c>
      <c r="G14" s="100" t="s">
        <v>46</v>
      </c>
      <c r="H14" s="100" t="s">
        <v>45</v>
      </c>
      <c r="I14" s="100" t="s">
        <v>44</v>
      </c>
      <c r="J14" s="99" t="s">
        <v>14</v>
      </c>
    </row>
    <row r="15" spans="1:11" s="2" customFormat="1" ht="12.75" customHeight="1" x14ac:dyDescent="0.25">
      <c r="B15" s="98"/>
      <c r="C15" s="97"/>
      <c r="D15" s="96"/>
      <c r="E15" s="96"/>
      <c r="F15" s="96"/>
      <c r="G15" s="96"/>
      <c r="H15" s="96"/>
      <c r="I15" s="96"/>
      <c r="J15" s="95"/>
    </row>
    <row r="16" spans="1:11" s="2" customFormat="1" ht="21" customHeight="1" thickBot="1" x14ac:dyDescent="0.3">
      <c r="B16" s="94" t="s">
        <v>43</v>
      </c>
      <c r="C16" s="93"/>
      <c r="D16" s="93"/>
      <c r="E16" s="93"/>
      <c r="F16" s="93"/>
      <c r="G16" s="93"/>
      <c r="H16" s="93"/>
      <c r="I16" s="93"/>
      <c r="J16" s="92"/>
    </row>
    <row r="17" spans="2:12" s="2" customFormat="1" x14ac:dyDescent="0.25">
      <c r="B17" s="91" t="s">
        <v>42</v>
      </c>
      <c r="C17" s="90"/>
      <c r="D17" s="84">
        <v>10400000</v>
      </c>
      <c r="E17" s="83" t="s">
        <v>31</v>
      </c>
      <c r="F17" s="89">
        <v>1</v>
      </c>
      <c r="G17" s="88">
        <v>0.5</v>
      </c>
      <c r="H17" s="87">
        <f>+IF(F17&lt;&gt;0,Duracion,"")</f>
        <v>12</v>
      </c>
      <c r="I17" s="86">
        <v>2.35</v>
      </c>
      <c r="J17" s="85">
        <f>+IF(F17&lt;&gt;0,IF(I17&lt;&gt;0,(ROUNDUP(D17*F17*G17*H17*(I17),0)),(ROUNDUP(D17*F17*G17*H17,0))),0)</f>
        <v>146640000</v>
      </c>
    </row>
    <row r="18" spans="2:12" s="2" customFormat="1" x14ac:dyDescent="0.25">
      <c r="B18" s="77" t="s">
        <v>41</v>
      </c>
      <c r="C18" s="76"/>
      <c r="D18" s="84">
        <v>6405000</v>
      </c>
      <c r="E18" s="70" t="s">
        <v>31</v>
      </c>
      <c r="F18" s="69">
        <v>1</v>
      </c>
      <c r="G18" s="82">
        <v>1</v>
      </c>
      <c r="H18" s="67">
        <f>+IF(F18&lt;&gt;0,Duracion,"")</f>
        <v>12</v>
      </c>
      <c r="I18" s="67">
        <f>I17</f>
        <v>2.35</v>
      </c>
      <c r="J18" s="81">
        <f>+IF(F18&lt;&gt;0,IF(I18&lt;&gt;0,(ROUNDUP(D18*F18*G18*H18*(I18),0)),(ROUNDUP(D18*F18*G18*H18,0))),0)</f>
        <v>180621000</v>
      </c>
    </row>
    <row r="19" spans="2:12" s="2" customFormat="1" x14ac:dyDescent="0.25">
      <c r="B19" s="77" t="s">
        <v>40</v>
      </c>
      <c r="C19" s="76"/>
      <c r="D19" s="84">
        <v>7880000</v>
      </c>
      <c r="E19" s="83" t="s">
        <v>31</v>
      </c>
      <c r="F19" s="69">
        <v>1</v>
      </c>
      <c r="G19" s="82">
        <v>0.25</v>
      </c>
      <c r="H19" s="67">
        <f>+IF(F19&lt;&gt;0,Duracion,"")</f>
        <v>12</v>
      </c>
      <c r="I19" s="67">
        <f>I18</f>
        <v>2.35</v>
      </c>
      <c r="J19" s="81">
        <f>+IF(F19&lt;&gt;0,IF(I19&lt;&gt;0,(ROUNDUP(D19*F19*G19*H19*(I19),0)),(ROUNDUP(D19*F19*G19*H19,0))),0)</f>
        <v>55554000</v>
      </c>
    </row>
    <row r="20" spans="2:12" s="2" customFormat="1" x14ac:dyDescent="0.25">
      <c r="B20" s="77" t="s">
        <v>39</v>
      </c>
      <c r="C20" s="76"/>
      <c r="D20" s="84">
        <v>7880000</v>
      </c>
      <c r="E20" s="83" t="s">
        <v>31</v>
      </c>
      <c r="F20" s="69">
        <v>1</v>
      </c>
      <c r="G20" s="82">
        <v>0.25</v>
      </c>
      <c r="H20" s="67">
        <f>+IF(F20&lt;&gt;0,Duracion,"")</f>
        <v>12</v>
      </c>
      <c r="I20" s="67">
        <f>I19</f>
        <v>2.35</v>
      </c>
      <c r="J20" s="81">
        <f>+IF(F20&lt;&gt;0,IF(I20&lt;&gt;0,(ROUNDUP(D20*F20*G20*H20*(I20),0)),(ROUNDUP(D20*F20*G20*H20,0))),0)</f>
        <v>55554000</v>
      </c>
    </row>
    <row r="21" spans="2:12" s="2" customFormat="1" ht="15" customHeight="1" x14ac:dyDescent="0.25">
      <c r="B21" s="77" t="s">
        <v>38</v>
      </c>
      <c r="C21" s="76"/>
      <c r="D21" s="84">
        <v>7880000</v>
      </c>
      <c r="E21" s="83" t="s">
        <v>31</v>
      </c>
      <c r="F21" s="69">
        <v>1</v>
      </c>
      <c r="G21" s="82">
        <v>0.2</v>
      </c>
      <c r="H21" s="67">
        <f>+IF(F21&lt;&gt;0,Duracion,"")</f>
        <v>12</v>
      </c>
      <c r="I21" s="67">
        <f>I20</f>
        <v>2.35</v>
      </c>
      <c r="J21" s="81">
        <f>+IF(F21&lt;&gt;0,IF(I21&lt;&gt;0,(ROUNDUP(D21*F21*G21*H21*(I21),0)),(ROUNDUP(D21*F21*G21*H21,0))),0)</f>
        <v>44443200</v>
      </c>
    </row>
    <row r="22" spans="2:12" s="2" customFormat="1" x14ac:dyDescent="0.25">
      <c r="B22" s="77" t="s">
        <v>37</v>
      </c>
      <c r="C22" s="76"/>
      <c r="D22" s="84">
        <v>6405000</v>
      </c>
      <c r="E22" s="83" t="s">
        <v>31</v>
      </c>
      <c r="F22" s="69">
        <v>1</v>
      </c>
      <c r="G22" s="82">
        <v>1</v>
      </c>
      <c r="H22" s="67">
        <f>+IF(F22&lt;&gt;0,Duracion,"")</f>
        <v>12</v>
      </c>
      <c r="I22" s="67">
        <f>I21</f>
        <v>2.35</v>
      </c>
      <c r="J22" s="81">
        <f>+IF(F22&lt;&gt;0,IF(I22&lt;&gt;0,(ROUNDUP(D22*F22*G22*H22*(I22),0)),(ROUNDUP(D22*F22*G22*H22,0))),0)</f>
        <v>180621000</v>
      </c>
    </row>
    <row r="23" spans="2:12" s="2" customFormat="1" ht="17" customHeight="1" thickBot="1" x14ac:dyDescent="0.3"/>
    <row r="24" spans="2:12" s="2" customFormat="1" ht="20" customHeight="1" thickBot="1" x14ac:dyDescent="0.3">
      <c r="B24" s="80" t="s">
        <v>36</v>
      </c>
      <c r="C24" s="79"/>
      <c r="D24" s="79"/>
      <c r="E24" s="79"/>
      <c r="F24" s="79"/>
      <c r="G24" s="79"/>
      <c r="H24" s="79"/>
      <c r="I24" s="79"/>
      <c r="J24" s="78"/>
    </row>
    <row r="25" spans="2:12" s="2" customFormat="1" ht="13.25" customHeight="1" x14ac:dyDescent="0.25">
      <c r="B25" s="77" t="s">
        <v>35</v>
      </c>
      <c r="C25" s="76"/>
      <c r="D25" s="71">
        <v>4351330</v>
      </c>
      <c r="E25" s="70" t="s">
        <v>31</v>
      </c>
      <c r="F25" s="69">
        <v>1</v>
      </c>
      <c r="G25" s="68">
        <v>1</v>
      </c>
      <c r="H25" s="67">
        <f>+IF(F25&lt;&gt;0,Duracion,"")</f>
        <v>12</v>
      </c>
      <c r="I25" s="67">
        <f>I17</f>
        <v>2.35</v>
      </c>
      <c r="J25" s="66">
        <f>+IF(F25&lt;&gt;0,IF(I25&lt;&gt;0,(ROUNDUP(D25*F25*G25*H25*(I25),0)),(ROUNDUP(D25*F25*G25*H25,0))),0)</f>
        <v>122707506</v>
      </c>
    </row>
    <row r="26" spans="2:12" s="2" customFormat="1" ht="13.25" customHeight="1" x14ac:dyDescent="0.25">
      <c r="B26" s="77" t="s">
        <v>34</v>
      </c>
      <c r="C26" s="76"/>
      <c r="D26" s="71">
        <v>3675000</v>
      </c>
      <c r="E26" s="70" t="s">
        <v>31</v>
      </c>
      <c r="F26" s="69">
        <v>1</v>
      </c>
      <c r="G26" s="68">
        <v>1</v>
      </c>
      <c r="H26" s="67">
        <f>+IF(F26&lt;&gt;0,Duracion,"")</f>
        <v>12</v>
      </c>
      <c r="I26" s="67">
        <f>I18</f>
        <v>2.35</v>
      </c>
      <c r="J26" s="66">
        <f>+IF(F26&lt;&gt;0,IF(I26&lt;&gt;0,(ROUNDUP(D26*F26*G26*H26*(I26),0)),(ROUNDUP(D26*F26*G26*H26,0))),0)</f>
        <v>103635000</v>
      </c>
    </row>
    <row r="27" spans="2:12" s="2" customFormat="1" ht="13.25" customHeight="1" x14ac:dyDescent="0.25">
      <c r="B27" s="75" t="s">
        <v>33</v>
      </c>
      <c r="C27" s="74"/>
      <c r="D27" s="71">
        <v>3465000</v>
      </c>
      <c r="E27" s="70"/>
      <c r="F27" s="69">
        <v>1</v>
      </c>
      <c r="G27" s="68">
        <v>0.5</v>
      </c>
      <c r="H27" s="67">
        <v>12</v>
      </c>
      <c r="I27" s="67">
        <f>I19</f>
        <v>2.35</v>
      </c>
      <c r="J27" s="66">
        <f>+IF(F27&lt;&gt;0,IF(I27&lt;&gt;0,(ROUNDUP(D27*F27*G27*H27*(I27),0)),(ROUNDUP(D27*F27*G27*H27,0))),0)</f>
        <v>48856500</v>
      </c>
    </row>
    <row r="28" spans="2:12" s="2" customFormat="1" ht="15" customHeight="1" x14ac:dyDescent="0.25">
      <c r="B28" s="73" t="s">
        <v>32</v>
      </c>
      <c r="C28" s="72"/>
      <c r="D28" s="71">
        <v>2200000</v>
      </c>
      <c r="E28" s="70" t="s">
        <v>31</v>
      </c>
      <c r="F28" s="69">
        <v>1</v>
      </c>
      <c r="G28" s="68">
        <v>0.5</v>
      </c>
      <c r="H28" s="67">
        <f>+IF(F28&lt;&gt;0,Duracion,"")</f>
        <v>12</v>
      </c>
      <c r="I28" s="67">
        <f>I19</f>
        <v>2.35</v>
      </c>
      <c r="J28" s="66">
        <f>+IF(F28&lt;&gt;0,IF(I28&lt;&gt;0,(ROUNDUP(D28*F28*G28*H28*(I28),0)),(ROUNDUP(D28*F28*G28*H28,0))),0)</f>
        <v>31020000</v>
      </c>
    </row>
    <row r="29" spans="2:12" s="11" customFormat="1" ht="26" customHeight="1" thickBot="1" x14ac:dyDescent="0.4">
      <c r="B29" s="26" t="s">
        <v>30</v>
      </c>
      <c r="C29" s="25"/>
      <c r="D29" s="25"/>
      <c r="E29" s="25"/>
      <c r="F29" s="25"/>
      <c r="G29" s="25"/>
      <c r="H29" s="25"/>
      <c r="I29" s="25"/>
      <c r="J29" s="24">
        <f>+ROUND(SUM(J17:J28),0)</f>
        <v>969652206</v>
      </c>
      <c r="L29" s="42"/>
    </row>
    <row r="30" spans="2:12" s="2" customFormat="1" ht="13" thickBot="1" x14ac:dyDescent="0.3">
      <c r="B30" s="1"/>
      <c r="C30" s="1"/>
      <c r="D30" s="1"/>
      <c r="E30" s="1"/>
      <c r="F30" s="1"/>
      <c r="G30" s="1"/>
      <c r="H30" s="1"/>
      <c r="I30" s="1"/>
      <c r="J30" s="1"/>
    </row>
    <row r="31" spans="2:12" s="2" customFormat="1" ht="15.75" customHeight="1" x14ac:dyDescent="0.25">
      <c r="B31" s="65" t="s">
        <v>29</v>
      </c>
      <c r="C31" s="64"/>
      <c r="D31" s="64"/>
      <c r="E31" s="64"/>
      <c r="F31" s="64"/>
      <c r="G31" s="64"/>
      <c r="H31" s="64"/>
      <c r="I31" s="64"/>
      <c r="J31" s="63"/>
    </row>
    <row r="32" spans="2:12" s="2" customFormat="1" ht="32.5" customHeight="1" x14ac:dyDescent="0.25">
      <c r="B32" s="62" t="s">
        <v>19</v>
      </c>
      <c r="C32" s="61"/>
      <c r="D32" s="61"/>
      <c r="E32" s="60" t="s">
        <v>18</v>
      </c>
      <c r="F32" s="60" t="s">
        <v>17</v>
      </c>
      <c r="G32" s="60" t="s">
        <v>16</v>
      </c>
      <c r="H32" s="59" t="s">
        <v>15</v>
      </c>
      <c r="I32" s="58"/>
      <c r="J32" s="57" t="s">
        <v>14</v>
      </c>
    </row>
    <row r="33" spans="2:12" s="2" customFormat="1" ht="37.75" customHeight="1" x14ac:dyDescent="0.25">
      <c r="B33" s="49" t="s">
        <v>28</v>
      </c>
      <c r="C33" s="48"/>
      <c r="D33" s="48"/>
      <c r="E33" s="47" t="s">
        <v>12</v>
      </c>
      <c r="F33" s="47">
        <v>1</v>
      </c>
      <c r="G33" s="46">
        <f>+IF(F33&lt;&gt;0,Duracion,"")</f>
        <v>12</v>
      </c>
      <c r="H33" s="45">
        <v>6500000</v>
      </c>
      <c r="I33" s="45"/>
      <c r="J33" s="44">
        <f>+H33*G33*F33</f>
        <v>78000000</v>
      </c>
    </row>
    <row r="34" spans="2:12" s="2" customFormat="1" ht="19.25" customHeight="1" x14ac:dyDescent="0.25">
      <c r="B34" s="56" t="s">
        <v>27</v>
      </c>
      <c r="C34" s="55"/>
      <c r="D34" s="55"/>
      <c r="E34" s="47" t="s">
        <v>12</v>
      </c>
      <c r="F34" s="47">
        <v>1</v>
      </c>
      <c r="G34" s="46">
        <f>+IF(F34&lt;&gt;0,Duracion,"")</f>
        <v>12</v>
      </c>
      <c r="H34" s="45">
        <v>650000</v>
      </c>
      <c r="I34" s="45"/>
      <c r="J34" s="44">
        <f>+ROUND(H34*G34*F34,0)</f>
        <v>7800000</v>
      </c>
    </row>
    <row r="35" spans="2:12" s="2" customFormat="1" ht="18.5" customHeight="1" x14ac:dyDescent="0.25">
      <c r="B35" s="56" t="s">
        <v>26</v>
      </c>
      <c r="C35" s="55"/>
      <c r="D35" s="55"/>
      <c r="E35" s="47" t="s">
        <v>12</v>
      </c>
      <c r="F35" s="47">
        <v>1</v>
      </c>
      <c r="G35" s="46">
        <f>+IF(F35&lt;&gt;0,Duracion,"")</f>
        <v>12</v>
      </c>
      <c r="H35" s="45">
        <v>1000000</v>
      </c>
      <c r="I35" s="45"/>
      <c r="J35" s="44">
        <f>+H35*G35*F35</f>
        <v>12000000</v>
      </c>
    </row>
    <row r="36" spans="2:12" s="2" customFormat="1" ht="20" customHeight="1" x14ac:dyDescent="0.25">
      <c r="B36" s="54" t="s">
        <v>25</v>
      </c>
      <c r="C36" s="53"/>
      <c r="D36" s="52"/>
      <c r="E36" s="47" t="s">
        <v>12</v>
      </c>
      <c r="F36" s="47">
        <v>1</v>
      </c>
      <c r="G36" s="46">
        <f>+IF(F36&lt;&gt;0,Duracion,"")</f>
        <v>12</v>
      </c>
      <c r="H36" s="51">
        <v>400000</v>
      </c>
      <c r="I36" s="50"/>
      <c r="J36" s="44">
        <f>+H36*G36*F36</f>
        <v>4800000</v>
      </c>
    </row>
    <row r="37" spans="2:12" s="2" customFormat="1" ht="24.5" customHeight="1" x14ac:dyDescent="0.25">
      <c r="B37" s="54" t="s">
        <v>24</v>
      </c>
      <c r="C37" s="53"/>
      <c r="D37" s="52"/>
      <c r="E37" s="47" t="s">
        <v>12</v>
      </c>
      <c r="F37" s="47">
        <v>1</v>
      </c>
      <c r="G37" s="46">
        <v>12</v>
      </c>
      <c r="H37" s="51">
        <v>1500000</v>
      </c>
      <c r="I37" s="50"/>
      <c r="J37" s="44">
        <f>+H37*G37*F37</f>
        <v>18000000</v>
      </c>
    </row>
    <row r="38" spans="2:12" s="2" customFormat="1" ht="67.75" customHeight="1" x14ac:dyDescent="0.25">
      <c r="B38" s="49" t="s">
        <v>23</v>
      </c>
      <c r="C38" s="48"/>
      <c r="D38" s="48"/>
      <c r="E38" s="47" t="s">
        <v>22</v>
      </c>
      <c r="F38" s="47">
        <v>1</v>
      </c>
      <c r="G38" s="46">
        <v>1</v>
      </c>
      <c r="H38" s="45">
        <v>10500000</v>
      </c>
      <c r="I38" s="45"/>
      <c r="J38" s="44">
        <f>+H38*G38*F38</f>
        <v>10500000</v>
      </c>
    </row>
    <row r="39" spans="2:12" s="11" customFormat="1" ht="26" customHeight="1" thickBot="1" x14ac:dyDescent="0.4">
      <c r="B39" s="26" t="s">
        <v>21</v>
      </c>
      <c r="C39" s="25"/>
      <c r="D39" s="25"/>
      <c r="E39" s="25"/>
      <c r="F39" s="25"/>
      <c r="G39" s="25"/>
      <c r="H39" s="25"/>
      <c r="I39" s="25"/>
      <c r="J39" s="43">
        <f>SUM(J33:J38)</f>
        <v>131100000</v>
      </c>
      <c r="L39" s="42"/>
    </row>
    <row r="40" spans="2:12" s="2" customFormat="1" ht="12.5" customHeight="1" thickBot="1" x14ac:dyDescent="0.3">
      <c r="B40" s="1"/>
      <c r="C40" s="1"/>
      <c r="D40" s="1"/>
      <c r="E40" s="1"/>
      <c r="F40" s="1"/>
      <c r="G40" s="1"/>
      <c r="H40" s="1"/>
      <c r="I40" s="1"/>
      <c r="J40" s="1"/>
    </row>
    <row r="41" spans="2:12" s="2" customFormat="1" ht="18" customHeight="1" x14ac:dyDescent="0.25">
      <c r="B41" s="41" t="s">
        <v>20</v>
      </c>
      <c r="C41" s="40"/>
      <c r="D41" s="40"/>
      <c r="E41" s="40"/>
      <c r="F41" s="40"/>
      <c r="G41" s="40"/>
      <c r="H41" s="40"/>
      <c r="I41" s="40"/>
      <c r="J41" s="39"/>
    </row>
    <row r="42" spans="2:12" s="2" customFormat="1" ht="31.25" customHeight="1" thickBot="1" x14ac:dyDescent="0.3">
      <c r="B42" s="38" t="s">
        <v>19</v>
      </c>
      <c r="C42" s="37"/>
      <c r="D42" s="37"/>
      <c r="E42" s="36" t="s">
        <v>18</v>
      </c>
      <c r="F42" s="36" t="s">
        <v>17</v>
      </c>
      <c r="G42" s="36" t="s">
        <v>16</v>
      </c>
      <c r="H42" s="35" t="s">
        <v>15</v>
      </c>
      <c r="I42" s="34"/>
      <c r="J42" s="33" t="s">
        <v>14</v>
      </c>
    </row>
    <row r="43" spans="2:12" s="2" customFormat="1" ht="19.75" customHeight="1" x14ac:dyDescent="0.25">
      <c r="B43" s="32" t="s">
        <v>13</v>
      </c>
      <c r="C43" s="31"/>
      <c r="D43" s="31"/>
      <c r="E43" s="30" t="s">
        <v>12</v>
      </c>
      <c r="F43" s="30">
        <v>1</v>
      </c>
      <c r="G43" s="29">
        <f>+IF(F43&lt;&gt;0,Duracion,"")</f>
        <v>12</v>
      </c>
      <c r="H43" s="28">
        <v>1500000</v>
      </c>
      <c r="I43" s="28"/>
      <c r="J43" s="27">
        <f>+ROUND(H43*G43*F43,0)</f>
        <v>18000000</v>
      </c>
    </row>
    <row r="44" spans="2:12" s="11" customFormat="1" ht="21.5" customHeight="1" thickBot="1" x14ac:dyDescent="0.4">
      <c r="B44" s="26" t="s">
        <v>11</v>
      </c>
      <c r="C44" s="25"/>
      <c r="D44" s="25"/>
      <c r="E44" s="25"/>
      <c r="F44" s="25"/>
      <c r="G44" s="25"/>
      <c r="H44" s="25"/>
      <c r="I44" s="25"/>
      <c r="J44" s="24">
        <f>+J43</f>
        <v>18000000</v>
      </c>
    </row>
    <row r="45" spans="2:12" s="2" customFormat="1" ht="9.5" customHeight="1" thickBot="1" x14ac:dyDescent="0.3">
      <c r="B45" s="1"/>
      <c r="C45" s="1"/>
      <c r="D45" s="1"/>
      <c r="E45" s="1"/>
      <c r="F45" s="1"/>
      <c r="G45" s="1"/>
      <c r="H45" s="1"/>
      <c r="I45" s="1"/>
      <c r="J45" s="1"/>
    </row>
    <row r="46" spans="2:12" s="2" customFormat="1" ht="16" thickBot="1" x14ac:dyDescent="0.3">
      <c r="B46" s="23" t="s">
        <v>10</v>
      </c>
      <c r="C46" s="22"/>
      <c r="D46" s="22"/>
      <c r="E46" s="22"/>
      <c r="F46" s="22"/>
      <c r="G46" s="22"/>
      <c r="H46" s="22"/>
      <c r="I46" s="22"/>
      <c r="J46" s="21"/>
    </row>
    <row r="47" spans="2:12" s="11" customFormat="1" ht="17.5" customHeight="1" thickBot="1" x14ac:dyDescent="0.4">
      <c r="B47" s="20" t="s">
        <v>9</v>
      </c>
      <c r="C47" s="19"/>
      <c r="D47" s="19"/>
      <c r="E47" s="19"/>
      <c r="F47" s="19"/>
      <c r="G47" s="19"/>
      <c r="H47" s="19"/>
      <c r="I47" s="19"/>
      <c r="J47" s="18">
        <f>+J44+J39+J29</f>
        <v>1118752206</v>
      </c>
    </row>
    <row r="48" spans="2:12" s="11" customFormat="1" ht="16.25" customHeight="1" thickBot="1" x14ac:dyDescent="0.4">
      <c r="B48" s="20" t="s">
        <v>8</v>
      </c>
      <c r="C48" s="19"/>
      <c r="D48" s="19"/>
      <c r="E48" s="19"/>
      <c r="F48" s="19"/>
      <c r="G48" s="19"/>
      <c r="H48" s="19"/>
      <c r="I48" s="19"/>
      <c r="J48" s="18">
        <f>+ROUNDDOWN(J47*0.19,0)</f>
        <v>212562919</v>
      </c>
    </row>
    <row r="49" spans="2:15" s="2" customFormat="1" ht="18.5" customHeight="1" thickBot="1" x14ac:dyDescent="0.3">
      <c r="B49" s="17" t="s">
        <v>7</v>
      </c>
      <c r="C49" s="16"/>
      <c r="D49" s="16"/>
      <c r="E49" s="16"/>
      <c r="F49" s="16"/>
      <c r="G49" s="16"/>
      <c r="H49" s="16"/>
      <c r="I49" s="16"/>
      <c r="J49" s="15">
        <f>+ROUND(J47+J48,0)</f>
        <v>1331315125</v>
      </c>
      <c r="L49" s="14">
        <v>2400</v>
      </c>
    </row>
    <row r="50" spans="2:15" s="2" customFormat="1" x14ac:dyDescent="0.25"/>
    <row r="51" spans="2:15" s="2" customFormat="1" x14ac:dyDescent="0.25">
      <c r="B51" s="13" t="s">
        <v>6</v>
      </c>
    </row>
    <row r="52" spans="2:15" s="2" customFormat="1" x14ac:dyDescent="0.25">
      <c r="B52" s="13" t="s">
        <v>5</v>
      </c>
    </row>
    <row r="53" spans="2:15" s="2" customFormat="1" x14ac:dyDescent="0.25"/>
    <row r="54" spans="2:15" s="2" customFormat="1" ht="20.149999999999999" customHeight="1" x14ac:dyDescent="0.25">
      <c r="B54" s="12" t="s">
        <v>4</v>
      </c>
      <c r="C54" s="11"/>
      <c r="D54" s="11"/>
      <c r="E54" s="11"/>
      <c r="F54" s="11"/>
      <c r="G54" s="11"/>
      <c r="H54" s="11"/>
      <c r="I54" s="11"/>
    </row>
    <row r="55" spans="2:15" s="2" customFormat="1" ht="40" customHeight="1" x14ac:dyDescent="0.25">
      <c r="B55" s="7" t="s">
        <v>3</v>
      </c>
      <c r="C55" s="7"/>
      <c r="D55" s="7"/>
      <c r="E55" s="7"/>
      <c r="F55" s="7"/>
      <c r="G55" s="7"/>
      <c r="H55" s="7"/>
      <c r="I55" s="7"/>
      <c r="J55" s="10"/>
    </row>
    <row r="56" spans="2:15" s="2" customFormat="1" ht="20.149999999999999" customHeight="1" x14ac:dyDescent="0.25">
      <c r="B56" s="9" t="s">
        <v>2</v>
      </c>
      <c r="C56" s="9"/>
      <c r="D56" s="9"/>
      <c r="E56" s="9"/>
      <c r="F56" s="9"/>
      <c r="G56" s="9"/>
      <c r="H56" s="9"/>
      <c r="I56" s="9"/>
      <c r="J56" s="8"/>
    </row>
    <row r="57" spans="2:15" s="2" customFormat="1" ht="40" customHeight="1" x14ac:dyDescent="0.25">
      <c r="B57" s="7" t="s">
        <v>1</v>
      </c>
      <c r="C57" s="7"/>
      <c r="D57" s="7"/>
      <c r="E57" s="7"/>
      <c r="F57" s="7"/>
      <c r="G57" s="7"/>
      <c r="H57" s="7"/>
      <c r="I57" s="7"/>
      <c r="J57" s="8"/>
    </row>
    <row r="58" spans="2:15" ht="40" customHeight="1" x14ac:dyDescent="0.25">
      <c r="B58" s="7" t="s">
        <v>0</v>
      </c>
      <c r="C58" s="7"/>
      <c r="D58" s="7"/>
      <c r="E58" s="7"/>
      <c r="F58" s="7"/>
      <c r="G58" s="7"/>
      <c r="H58" s="7"/>
      <c r="I58" s="7"/>
    </row>
    <row r="59" spans="2:15" ht="45" customHeight="1" x14ac:dyDescent="0.25"/>
    <row r="60" spans="2:15" ht="19" customHeight="1" x14ac:dyDescent="0.3">
      <c r="B60" s="4"/>
    </row>
    <row r="61" spans="2:15" x14ac:dyDescent="0.25">
      <c r="N61" s="5">
        <f>N57+N60</f>
        <v>0</v>
      </c>
    </row>
    <row r="62" spans="2:15" x14ac:dyDescent="0.25">
      <c r="N62" s="5">
        <f>L56-N61</f>
        <v>0</v>
      </c>
    </row>
    <row r="63" spans="2:15" x14ac:dyDescent="0.25">
      <c r="N63" s="5">
        <f>N62/2</f>
        <v>0</v>
      </c>
      <c r="O63" s="5">
        <f>O57+O60</f>
        <v>0</v>
      </c>
    </row>
    <row r="64" spans="2:15" ht="13" x14ac:dyDescent="0.3">
      <c r="M64" s="4"/>
      <c r="O64" s="5">
        <f>O63+N57+N60</f>
        <v>0</v>
      </c>
    </row>
    <row r="65" spans="14:16" x14ac:dyDescent="0.25">
      <c r="N65" s="6"/>
      <c r="O65" s="5"/>
    </row>
    <row r="66" spans="14:16" x14ac:dyDescent="0.25">
      <c r="N66" s="6"/>
      <c r="O66" s="5">
        <v>1423500</v>
      </c>
      <c r="P66" s="1">
        <v>1</v>
      </c>
    </row>
    <row r="67" spans="14:16" x14ac:dyDescent="0.25">
      <c r="N67" s="6"/>
      <c r="O67" s="5">
        <f>O63*P66</f>
        <v>0</v>
      </c>
    </row>
    <row r="68" spans="14:16" ht="13" x14ac:dyDescent="0.3">
      <c r="N68" s="4"/>
      <c r="O68" s="3">
        <f>O67/O66</f>
        <v>0</v>
      </c>
    </row>
  </sheetData>
  <sheetProtection algorithmName="SHA-512" hashValue="XeITNzKfj4SB82O78u3jD68nBsTxsGjgIeFGdTIyuFEuXQJA8H2yPH3e4Dly+BIukEOUMjv+so4z2h50/VPD8A==" saltValue="HIbns/9y5kxDIqDhYD92SQ==" spinCount="100000" sheet="1" scenarios="1" formatCells="0" formatColumns="0" formatRows="0" insertColumns="0"/>
  <mergeCells count="57">
    <mergeCell ref="B57:I57"/>
    <mergeCell ref="B2:C6"/>
    <mergeCell ref="D2:H6"/>
    <mergeCell ref="I2:J6"/>
    <mergeCell ref="B8:J8"/>
    <mergeCell ref="B9:E9"/>
    <mergeCell ref="F9:G9"/>
    <mergeCell ref="C10:E10"/>
    <mergeCell ref="F10:G10"/>
    <mergeCell ref="B13:J13"/>
    <mergeCell ref="J14:J15"/>
    <mergeCell ref="B17:C17"/>
    <mergeCell ref="B21:C21"/>
    <mergeCell ref="B19:C19"/>
    <mergeCell ref="B20:C20"/>
    <mergeCell ref="B18:C18"/>
    <mergeCell ref="B14:C15"/>
    <mergeCell ref="D14:D15"/>
    <mergeCell ref="E14:E15"/>
    <mergeCell ref="F14:F15"/>
    <mergeCell ref="H33:I33"/>
    <mergeCell ref="B28:C28"/>
    <mergeCell ref="B32:D32"/>
    <mergeCell ref="H32:I32"/>
    <mergeCell ref="H14:H15"/>
    <mergeCell ref="I14:I15"/>
    <mergeCell ref="G14:G15"/>
    <mergeCell ref="B43:D43"/>
    <mergeCell ref="H43:I43"/>
    <mergeCell ref="B44:I44"/>
    <mergeCell ref="B37:D37"/>
    <mergeCell ref="H37:I37"/>
    <mergeCell ref="B25:C25"/>
    <mergeCell ref="B26:C26"/>
    <mergeCell ref="B29:I29"/>
    <mergeCell ref="B31:J31"/>
    <mergeCell ref="B33:D33"/>
    <mergeCell ref="H34:I34"/>
    <mergeCell ref="B36:D36"/>
    <mergeCell ref="H36:I36"/>
    <mergeCell ref="B46:J46"/>
    <mergeCell ref="B35:D35"/>
    <mergeCell ref="H35:I35"/>
    <mergeCell ref="B39:I39"/>
    <mergeCell ref="B41:J41"/>
    <mergeCell ref="B42:D42"/>
    <mergeCell ref="H42:I42"/>
    <mergeCell ref="B58:I58"/>
    <mergeCell ref="B56:I56"/>
    <mergeCell ref="B22:C22"/>
    <mergeCell ref="B38:D38"/>
    <mergeCell ref="H38:I38"/>
    <mergeCell ref="B55:I55"/>
    <mergeCell ref="B47:I47"/>
    <mergeCell ref="B48:I48"/>
    <mergeCell ref="B49:I49"/>
    <mergeCell ref="B34:D34"/>
  </mergeCells>
  <printOptions horizontalCentered="1"/>
  <pageMargins left="0.59055118110236227" right="0.59055118110236227" top="0.39370078740157483" bottom="0.27559055118110237" header="0.39370078740157483" footer="0.31496062992125984"/>
  <pageSetup paperSize="9" scale="5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3BDF9-EC13-476A-8F93-6708125E1A13}">
  <sheetPr>
    <pageSetUpPr fitToPage="1"/>
  </sheetPr>
  <dimension ref="A1:P68"/>
  <sheetViews>
    <sheetView showGridLines="0" view="pageBreakPreview" zoomScale="59" zoomScaleNormal="40" zoomScaleSheetLayoutView="110" zoomScalePageLayoutView="70" workbookViewId="0">
      <selection activeCell="B2" sqref="B2:C6"/>
    </sheetView>
  </sheetViews>
  <sheetFormatPr baseColWidth="10" defaultColWidth="11.453125" defaultRowHeight="12.5" x14ac:dyDescent="0.25"/>
  <cols>
    <col min="1" max="1" width="1.6328125" style="133" customWidth="1"/>
    <col min="2" max="2" width="27.1796875" style="133" customWidth="1"/>
    <col min="3" max="3" width="30.6328125" style="133" customWidth="1"/>
    <col min="4" max="4" width="23.36328125" style="133" customWidth="1"/>
    <col min="5" max="5" width="11.6328125" style="133" customWidth="1"/>
    <col min="6" max="6" width="13.6328125" style="133" customWidth="1"/>
    <col min="7" max="7" width="14.6328125" style="133" customWidth="1"/>
    <col min="8" max="8" width="12.453125" style="133" customWidth="1"/>
    <col min="9" max="9" width="11.6328125" style="133" customWidth="1"/>
    <col min="10" max="10" width="22.6328125" style="133" customWidth="1"/>
    <col min="11" max="11" width="2.453125" style="134" customWidth="1"/>
    <col min="12" max="12" width="22.453125" style="133" customWidth="1"/>
    <col min="13" max="13" width="18.1796875" style="133" bestFit="1" customWidth="1"/>
    <col min="14" max="14" width="17.6328125" style="133" customWidth="1"/>
    <col min="15" max="15" width="18.453125" style="133" customWidth="1"/>
    <col min="16" max="16384" width="11.453125" style="133"/>
  </cols>
  <sheetData>
    <row r="1" spans="1:11" ht="13" thickBot="1" x14ac:dyDescent="0.3">
      <c r="A1" s="1"/>
      <c r="B1" s="1"/>
      <c r="C1" s="1"/>
      <c r="D1" s="1"/>
      <c r="E1" s="1"/>
      <c r="F1" s="1"/>
      <c r="G1" s="1"/>
      <c r="H1" s="1"/>
      <c r="I1" s="1"/>
      <c r="J1" s="1"/>
      <c r="K1" s="2"/>
    </row>
    <row r="2" spans="1:11" ht="14.5" customHeight="1" x14ac:dyDescent="0.25">
      <c r="A2" s="1"/>
      <c r="B2" s="132"/>
      <c r="C2" s="131"/>
      <c r="D2" s="130" t="s">
        <v>57</v>
      </c>
      <c r="E2" s="130"/>
      <c r="F2" s="130"/>
      <c r="G2" s="130"/>
      <c r="H2" s="130"/>
      <c r="I2" s="130"/>
      <c r="J2" s="130"/>
      <c r="K2" s="2"/>
    </row>
    <row r="3" spans="1:11" s="154" customFormat="1" ht="14.5" customHeight="1" x14ac:dyDescent="0.35">
      <c r="A3" s="123"/>
      <c r="B3" s="129"/>
      <c r="C3" s="128"/>
      <c r="D3" s="127"/>
      <c r="E3" s="127"/>
      <c r="F3" s="127"/>
      <c r="G3" s="127"/>
      <c r="H3" s="127"/>
      <c r="I3" s="127"/>
      <c r="J3" s="127"/>
      <c r="K3" s="123"/>
    </row>
    <row r="4" spans="1:11" s="154" customFormat="1" ht="14.5" customHeight="1" x14ac:dyDescent="0.35">
      <c r="A4" s="123"/>
      <c r="B4" s="129"/>
      <c r="C4" s="128"/>
      <c r="D4" s="127"/>
      <c r="E4" s="127"/>
      <c r="F4" s="127"/>
      <c r="G4" s="127"/>
      <c r="H4" s="127"/>
      <c r="I4" s="127"/>
      <c r="J4" s="127"/>
      <c r="K4" s="123"/>
    </row>
    <row r="5" spans="1:11" s="154" customFormat="1" ht="14.5" customHeight="1" x14ac:dyDescent="0.35">
      <c r="A5" s="123"/>
      <c r="B5" s="129"/>
      <c r="C5" s="128"/>
      <c r="D5" s="127"/>
      <c r="E5" s="127"/>
      <c r="F5" s="127"/>
      <c r="G5" s="127"/>
      <c r="H5" s="127"/>
      <c r="I5" s="127"/>
      <c r="J5" s="127"/>
      <c r="K5" s="123"/>
    </row>
    <row r="6" spans="1:11" s="154" customFormat="1" ht="15" customHeight="1" thickBot="1" x14ac:dyDescent="0.4">
      <c r="A6" s="123"/>
      <c r="B6" s="126"/>
      <c r="C6" s="125"/>
      <c r="D6" s="124"/>
      <c r="E6" s="124"/>
      <c r="F6" s="124"/>
      <c r="G6" s="124"/>
      <c r="H6" s="124"/>
      <c r="I6" s="124"/>
      <c r="J6" s="124"/>
      <c r="K6" s="123"/>
    </row>
    <row r="7" spans="1:11" s="134" customFormat="1" ht="4.25" customHeight="1" thickBot="1" x14ac:dyDescent="0.3">
      <c r="A7" s="2"/>
      <c r="B7" s="121"/>
      <c r="C7" s="2"/>
      <c r="D7" s="2"/>
      <c r="E7" s="2"/>
      <c r="F7" s="2"/>
      <c r="G7" s="2"/>
      <c r="H7" s="2"/>
      <c r="I7" s="2"/>
      <c r="J7" s="120"/>
      <c r="K7" s="2"/>
    </row>
    <row r="8" spans="1:11" s="134" customFormat="1" ht="75" customHeight="1" thickBot="1" x14ac:dyDescent="0.3">
      <c r="A8" s="2"/>
      <c r="B8" s="119" t="s">
        <v>56</v>
      </c>
      <c r="C8" s="118"/>
      <c r="D8" s="118"/>
      <c r="E8" s="118"/>
      <c r="F8" s="118"/>
      <c r="G8" s="118"/>
      <c r="H8" s="118"/>
      <c r="I8" s="118"/>
      <c r="J8" s="117"/>
      <c r="K8" s="2"/>
    </row>
    <row r="9" spans="1:11" s="134" customFormat="1" ht="14" customHeight="1" x14ac:dyDescent="0.3">
      <c r="A9" s="2"/>
      <c r="B9" s="116"/>
      <c r="C9" s="115"/>
      <c r="D9" s="115"/>
      <c r="E9" s="115"/>
      <c r="F9" s="110" t="s">
        <v>55</v>
      </c>
      <c r="G9" s="110"/>
      <c r="H9" s="114"/>
      <c r="I9" s="2"/>
      <c r="J9" s="113" t="s">
        <v>54</v>
      </c>
      <c r="K9" s="2"/>
    </row>
    <row r="10" spans="1:11" s="134" customFormat="1" ht="65" customHeight="1" x14ac:dyDescent="0.3">
      <c r="A10" s="2"/>
      <c r="B10" s="112" t="s">
        <v>53</v>
      </c>
      <c r="C10" s="111" t="s">
        <v>52</v>
      </c>
      <c r="D10" s="111"/>
      <c r="E10" s="111"/>
      <c r="F10" s="110" t="s">
        <v>51</v>
      </c>
      <c r="G10" s="110"/>
      <c r="H10" s="109">
        <v>1</v>
      </c>
      <c r="I10" s="2"/>
      <c r="J10" s="108">
        <v>12</v>
      </c>
      <c r="K10" s="2"/>
    </row>
    <row r="11" spans="1:11" s="134" customFormat="1" ht="8" customHeight="1" thickBot="1" x14ac:dyDescent="0.3">
      <c r="A11" s="2"/>
      <c r="B11" s="107"/>
      <c r="C11" s="106"/>
      <c r="D11" s="106"/>
      <c r="E11" s="106"/>
      <c r="F11" s="106"/>
      <c r="G11" s="106"/>
      <c r="H11" s="106"/>
      <c r="I11" s="106"/>
      <c r="J11" s="105"/>
      <c r="K11" s="2"/>
    </row>
    <row r="12" spans="1:11" s="134" customFormat="1" ht="14" customHeight="1" thickBot="1" x14ac:dyDescent="0.3">
      <c r="A12" s="2"/>
      <c r="B12" s="13"/>
      <c r="C12" s="13"/>
      <c r="D12" s="13"/>
      <c r="E12" s="13"/>
      <c r="F12" s="104"/>
      <c r="G12" s="104"/>
      <c r="H12" s="2"/>
      <c r="I12" s="2"/>
      <c r="J12" s="103"/>
      <c r="K12" s="2"/>
    </row>
    <row r="13" spans="1:11" s="140" customFormat="1" ht="20.5" customHeight="1" x14ac:dyDescent="0.35">
      <c r="A13" s="11"/>
      <c r="B13" s="41" t="s">
        <v>50</v>
      </c>
      <c r="C13" s="40"/>
      <c r="D13" s="40"/>
      <c r="E13" s="40"/>
      <c r="F13" s="40"/>
      <c r="G13" s="40"/>
      <c r="H13" s="40"/>
      <c r="I13" s="40"/>
      <c r="J13" s="39"/>
      <c r="K13" s="11"/>
    </row>
    <row r="14" spans="1:11" s="134" customFormat="1" ht="25.5" customHeight="1" x14ac:dyDescent="0.25">
      <c r="A14" s="2"/>
      <c r="B14" s="102" t="s">
        <v>49</v>
      </c>
      <c r="C14" s="101"/>
      <c r="D14" s="100" t="s">
        <v>48</v>
      </c>
      <c r="E14" s="100" t="s">
        <v>47</v>
      </c>
      <c r="F14" s="100" t="s">
        <v>17</v>
      </c>
      <c r="G14" s="100" t="s">
        <v>46</v>
      </c>
      <c r="H14" s="100" t="s">
        <v>45</v>
      </c>
      <c r="I14" s="100" t="s">
        <v>44</v>
      </c>
      <c r="J14" s="99" t="s">
        <v>14</v>
      </c>
      <c r="K14" s="2"/>
    </row>
    <row r="15" spans="1:11" s="134" customFormat="1" ht="12.75" customHeight="1" x14ac:dyDescent="0.25">
      <c r="A15" s="2"/>
      <c r="B15" s="98"/>
      <c r="C15" s="97"/>
      <c r="D15" s="96"/>
      <c r="E15" s="96"/>
      <c r="F15" s="96"/>
      <c r="G15" s="96"/>
      <c r="H15" s="96"/>
      <c r="I15" s="96"/>
      <c r="J15" s="95"/>
      <c r="K15" s="2"/>
    </row>
    <row r="16" spans="1:11" s="134" customFormat="1" ht="21" customHeight="1" thickBot="1" x14ac:dyDescent="0.3">
      <c r="A16" s="2"/>
      <c r="B16" s="94" t="s">
        <v>43</v>
      </c>
      <c r="C16" s="93"/>
      <c r="D16" s="93"/>
      <c r="E16" s="93"/>
      <c r="F16" s="93"/>
      <c r="G16" s="93"/>
      <c r="H16" s="93"/>
      <c r="I16" s="93"/>
      <c r="J16" s="92"/>
      <c r="K16" s="2"/>
    </row>
    <row r="17" spans="1:12" s="134" customFormat="1" x14ac:dyDescent="0.25">
      <c r="A17" s="2"/>
      <c r="B17" s="91" t="s">
        <v>42</v>
      </c>
      <c r="C17" s="90"/>
      <c r="D17" s="149"/>
      <c r="E17" s="83" t="s">
        <v>31</v>
      </c>
      <c r="F17" s="89">
        <v>1</v>
      </c>
      <c r="G17" s="153">
        <v>0.5</v>
      </c>
      <c r="H17" s="152">
        <v>12</v>
      </c>
      <c r="I17" s="151">
        <v>2.35</v>
      </c>
      <c r="J17" s="85">
        <f>+IF(F17&lt;&gt;0,IF(I17&lt;&gt;0,(ROUNDUP(D17*F17*G17*H17*(I17),0)),(ROUNDUP(D17*F17*G17*H17,0))),0)</f>
        <v>0</v>
      </c>
      <c r="K17" s="2"/>
    </row>
    <row r="18" spans="1:12" s="134" customFormat="1" x14ac:dyDescent="0.25">
      <c r="A18" s="2"/>
      <c r="B18" s="77" t="s">
        <v>41</v>
      </c>
      <c r="C18" s="76"/>
      <c r="D18" s="149"/>
      <c r="E18" s="70" t="s">
        <v>31</v>
      </c>
      <c r="F18" s="69">
        <v>1</v>
      </c>
      <c r="G18" s="150">
        <v>1</v>
      </c>
      <c r="H18" s="67">
        <v>12</v>
      </c>
      <c r="I18" s="67">
        <v>2.35</v>
      </c>
      <c r="J18" s="81">
        <f>+IF(F18&lt;&gt;0,IF(I18&lt;&gt;0,(ROUNDUP(D18*F18*G18*H18*(I18),0)),(ROUNDUP(D18*F18*G18*H18,0))),0)</f>
        <v>0</v>
      </c>
      <c r="K18" s="2"/>
    </row>
    <row r="19" spans="1:12" s="134" customFormat="1" x14ac:dyDescent="0.25">
      <c r="A19" s="2"/>
      <c r="B19" s="77" t="s">
        <v>40</v>
      </c>
      <c r="C19" s="76"/>
      <c r="D19" s="149"/>
      <c r="E19" s="83" t="s">
        <v>31</v>
      </c>
      <c r="F19" s="69">
        <v>1</v>
      </c>
      <c r="G19" s="150">
        <v>0.25</v>
      </c>
      <c r="H19" s="67">
        <v>12</v>
      </c>
      <c r="I19" s="67">
        <v>2.35</v>
      </c>
      <c r="J19" s="81">
        <f>+IF(F19&lt;&gt;0,IF(I19&lt;&gt;0,(ROUNDUP(D19*F19*G19*H19*(I19),0)),(ROUNDUP(D19*F19*G19*H19,0))),0)</f>
        <v>0</v>
      </c>
      <c r="K19" s="2"/>
    </row>
    <row r="20" spans="1:12" s="134" customFormat="1" x14ac:dyDescent="0.25">
      <c r="A20" s="2"/>
      <c r="B20" s="77" t="s">
        <v>39</v>
      </c>
      <c r="C20" s="76"/>
      <c r="D20" s="149"/>
      <c r="E20" s="83" t="s">
        <v>31</v>
      </c>
      <c r="F20" s="69">
        <v>1</v>
      </c>
      <c r="G20" s="150">
        <v>0.25</v>
      </c>
      <c r="H20" s="67">
        <v>12</v>
      </c>
      <c r="I20" s="67">
        <v>2.35</v>
      </c>
      <c r="J20" s="81">
        <f>+IF(F20&lt;&gt;0,IF(I20&lt;&gt;0,(ROUNDUP(D20*F20*G20*H20*(I20),0)),(ROUNDUP(D20*F20*G20*H20,0))),0)</f>
        <v>0</v>
      </c>
      <c r="K20" s="2"/>
    </row>
    <row r="21" spans="1:12" s="134" customFormat="1" ht="15" customHeight="1" x14ac:dyDescent="0.25">
      <c r="A21" s="2"/>
      <c r="B21" s="77" t="s">
        <v>38</v>
      </c>
      <c r="C21" s="76"/>
      <c r="D21" s="149"/>
      <c r="E21" s="83" t="s">
        <v>31</v>
      </c>
      <c r="F21" s="69">
        <v>1</v>
      </c>
      <c r="G21" s="150">
        <v>0.2</v>
      </c>
      <c r="H21" s="67">
        <v>12</v>
      </c>
      <c r="I21" s="67">
        <v>2.35</v>
      </c>
      <c r="J21" s="81">
        <f>+IF(F21&lt;&gt;0,IF(I21&lt;&gt;0,(ROUNDUP(D21*F21*G21*H21*(I21),0)),(ROUNDUP(D21*F21*G21*H21,0))),0)</f>
        <v>0</v>
      </c>
      <c r="K21" s="2"/>
    </row>
    <row r="22" spans="1:12" s="134" customFormat="1" x14ac:dyDescent="0.25">
      <c r="A22" s="2"/>
      <c r="B22" s="77" t="s">
        <v>37</v>
      </c>
      <c r="C22" s="76"/>
      <c r="D22" s="149"/>
      <c r="E22" s="83" t="s">
        <v>31</v>
      </c>
      <c r="F22" s="69">
        <v>1</v>
      </c>
      <c r="G22" s="150">
        <v>1</v>
      </c>
      <c r="H22" s="67">
        <v>12</v>
      </c>
      <c r="I22" s="67">
        <v>2.35</v>
      </c>
      <c r="J22" s="81">
        <f>+IF(F22&lt;&gt;0,IF(I22&lt;&gt;0,(ROUNDUP(D22*F22*G22*H22*(I22),0)),(ROUNDUP(D22*F22*G22*H22,0))),0)</f>
        <v>0</v>
      </c>
      <c r="K22" s="2"/>
    </row>
    <row r="23" spans="1:12" s="134" customFormat="1" ht="17" customHeight="1" thickBot="1" x14ac:dyDescent="0.3">
      <c r="A23" s="2"/>
      <c r="B23" s="2"/>
      <c r="C23" s="2"/>
      <c r="D23" s="2"/>
      <c r="E23" s="2"/>
      <c r="F23" s="2"/>
      <c r="G23" s="2"/>
      <c r="H23" s="2"/>
      <c r="I23" s="2"/>
      <c r="J23" s="2"/>
      <c r="K23" s="2"/>
    </row>
    <row r="24" spans="1:12" s="134" customFormat="1" ht="20" customHeight="1" thickBot="1" x14ac:dyDescent="0.3">
      <c r="A24" s="2"/>
      <c r="B24" s="80" t="s">
        <v>36</v>
      </c>
      <c r="C24" s="79"/>
      <c r="D24" s="79"/>
      <c r="E24" s="79"/>
      <c r="F24" s="79"/>
      <c r="G24" s="79"/>
      <c r="H24" s="79"/>
      <c r="I24" s="79"/>
      <c r="J24" s="78"/>
      <c r="K24" s="2"/>
    </row>
    <row r="25" spans="1:12" s="134" customFormat="1" ht="13.25" customHeight="1" x14ac:dyDescent="0.25">
      <c r="A25" s="2"/>
      <c r="B25" s="77" t="s">
        <v>35</v>
      </c>
      <c r="C25" s="76"/>
      <c r="D25" s="71">
        <v>4351330</v>
      </c>
      <c r="E25" s="70" t="s">
        <v>31</v>
      </c>
      <c r="F25" s="69">
        <v>1</v>
      </c>
      <c r="G25" s="148">
        <v>1</v>
      </c>
      <c r="H25" s="67">
        <f>+IF(F25&lt;&gt;0,Duracion,"")</f>
        <v>12</v>
      </c>
      <c r="I25" s="67">
        <v>2.35</v>
      </c>
      <c r="J25" s="66">
        <f>+IF(F25&lt;&gt;0,IF(I25&lt;&gt;0,(ROUNDUP(D25*F25*G25*H25*(I25),0)),(ROUNDUP(D25*F25*G25*H25,0))),0)</f>
        <v>122707506</v>
      </c>
      <c r="K25" s="2"/>
    </row>
    <row r="26" spans="1:12" s="134" customFormat="1" ht="13.25" customHeight="1" x14ac:dyDescent="0.25">
      <c r="A26" s="2"/>
      <c r="B26" s="77" t="s">
        <v>34</v>
      </c>
      <c r="C26" s="76"/>
      <c r="D26" s="149"/>
      <c r="E26" s="70" t="s">
        <v>31</v>
      </c>
      <c r="F26" s="69">
        <v>1</v>
      </c>
      <c r="G26" s="148">
        <v>1</v>
      </c>
      <c r="H26" s="67">
        <f>+IF(F26&lt;&gt;0,Duracion,"")</f>
        <v>12</v>
      </c>
      <c r="I26" s="67">
        <v>2.35</v>
      </c>
      <c r="J26" s="66">
        <f>+IF(F26&lt;&gt;0,IF(I26&lt;&gt;0,(ROUNDUP(D26*F26*G26*H26*(I26),0)),(ROUNDUP(D26*F26*G26*H26,0))),0)</f>
        <v>0</v>
      </c>
      <c r="K26" s="2"/>
    </row>
    <row r="27" spans="1:12" s="134" customFormat="1" ht="13.25" customHeight="1" x14ac:dyDescent="0.25">
      <c r="A27" s="2"/>
      <c r="B27" s="75" t="s">
        <v>33</v>
      </c>
      <c r="C27" s="74"/>
      <c r="D27" s="149"/>
      <c r="E27" s="70"/>
      <c r="F27" s="69">
        <v>1</v>
      </c>
      <c r="G27" s="148">
        <v>0.5</v>
      </c>
      <c r="H27" s="67">
        <v>12</v>
      </c>
      <c r="I27" s="67">
        <v>2.35</v>
      </c>
      <c r="J27" s="66">
        <f>+IF(F27&lt;&gt;0,IF(I27&lt;&gt;0,(ROUNDUP(D27*F27*G27*H27*(I27),0)),(ROUNDUP(D27*F27*G27*H27,0))),0)</f>
        <v>0</v>
      </c>
      <c r="K27" s="2"/>
    </row>
    <row r="28" spans="1:12" s="134" customFormat="1" ht="15" customHeight="1" x14ac:dyDescent="0.25">
      <c r="A28" s="2"/>
      <c r="B28" s="73" t="s">
        <v>32</v>
      </c>
      <c r="C28" s="72"/>
      <c r="D28" s="149"/>
      <c r="E28" s="70" t="s">
        <v>31</v>
      </c>
      <c r="F28" s="69">
        <v>1</v>
      </c>
      <c r="G28" s="148">
        <v>0.5</v>
      </c>
      <c r="H28" s="67">
        <f>+IF(F28&lt;&gt;0,Duracion,"")</f>
        <v>12</v>
      </c>
      <c r="I28" s="67">
        <v>2.35</v>
      </c>
      <c r="J28" s="66">
        <f>+IF(F28&lt;&gt;0,IF(I28&lt;&gt;0,(ROUNDUP(D28*F28*G28*H28*(I28),0)),(ROUNDUP(D28*F28*G28*H28,0))),0)</f>
        <v>0</v>
      </c>
      <c r="K28" s="2"/>
    </row>
    <row r="29" spans="1:12" s="140" customFormat="1" ht="26" customHeight="1" thickBot="1" x14ac:dyDescent="0.4">
      <c r="A29" s="11"/>
      <c r="B29" s="26" t="s">
        <v>30</v>
      </c>
      <c r="C29" s="25"/>
      <c r="D29" s="25"/>
      <c r="E29" s="25"/>
      <c r="F29" s="25"/>
      <c r="G29" s="25"/>
      <c r="H29" s="25"/>
      <c r="I29" s="25"/>
      <c r="J29" s="24">
        <f>+ROUND(SUM(J17:J28),0)</f>
        <v>122707506</v>
      </c>
      <c r="K29" s="11"/>
      <c r="L29" s="144"/>
    </row>
    <row r="30" spans="1:12" s="134" customFormat="1" ht="13" thickBot="1" x14ac:dyDescent="0.3">
      <c r="A30" s="2"/>
      <c r="B30" s="1"/>
      <c r="C30" s="1"/>
      <c r="D30" s="1"/>
      <c r="E30" s="1"/>
      <c r="F30" s="1"/>
      <c r="G30" s="1"/>
      <c r="H30" s="1"/>
      <c r="I30" s="1"/>
      <c r="J30" s="1"/>
      <c r="K30" s="2"/>
    </row>
    <row r="31" spans="1:12" s="134" customFormat="1" ht="15.75" customHeight="1" x14ac:dyDescent="0.25">
      <c r="A31" s="2"/>
      <c r="B31" s="65" t="s">
        <v>29</v>
      </c>
      <c r="C31" s="64"/>
      <c r="D31" s="64"/>
      <c r="E31" s="64"/>
      <c r="F31" s="64"/>
      <c r="G31" s="64"/>
      <c r="H31" s="64"/>
      <c r="I31" s="64"/>
      <c r="J31" s="63"/>
      <c r="K31" s="2"/>
    </row>
    <row r="32" spans="1:12" s="134" customFormat="1" ht="32.5" customHeight="1" x14ac:dyDescent="0.25">
      <c r="A32" s="2"/>
      <c r="B32" s="62" t="s">
        <v>19</v>
      </c>
      <c r="C32" s="61"/>
      <c r="D32" s="61"/>
      <c r="E32" s="60" t="s">
        <v>18</v>
      </c>
      <c r="F32" s="60" t="s">
        <v>17</v>
      </c>
      <c r="G32" s="60" t="s">
        <v>16</v>
      </c>
      <c r="H32" s="59" t="s">
        <v>15</v>
      </c>
      <c r="I32" s="58"/>
      <c r="J32" s="57" t="s">
        <v>14</v>
      </c>
      <c r="K32" s="2"/>
    </row>
    <row r="33" spans="1:12" s="134" customFormat="1" ht="37.75" customHeight="1" x14ac:dyDescent="0.25">
      <c r="A33" s="2"/>
      <c r="B33" s="49" t="s">
        <v>28</v>
      </c>
      <c r="C33" s="48"/>
      <c r="D33" s="48"/>
      <c r="E33" s="47" t="s">
        <v>12</v>
      </c>
      <c r="F33" s="47">
        <v>1</v>
      </c>
      <c r="G33" s="147">
        <v>12</v>
      </c>
      <c r="H33" s="146"/>
      <c r="I33" s="146"/>
      <c r="J33" s="145">
        <f>+H33*G33*F33</f>
        <v>0</v>
      </c>
      <c r="K33" s="2"/>
    </row>
    <row r="34" spans="1:12" s="134" customFormat="1" ht="19.25" customHeight="1" x14ac:dyDescent="0.25">
      <c r="A34" s="2"/>
      <c r="B34" s="56" t="s">
        <v>27</v>
      </c>
      <c r="C34" s="55"/>
      <c r="D34" s="55"/>
      <c r="E34" s="47" t="s">
        <v>12</v>
      </c>
      <c r="F34" s="47">
        <v>1</v>
      </c>
      <c r="G34" s="147">
        <v>12</v>
      </c>
      <c r="H34" s="146"/>
      <c r="I34" s="146"/>
      <c r="J34" s="145">
        <f>+ROUND(H34*G34*F34,0)</f>
        <v>0</v>
      </c>
      <c r="K34" s="2"/>
    </row>
    <row r="35" spans="1:12" s="134" customFormat="1" ht="18.5" customHeight="1" x14ac:dyDescent="0.25">
      <c r="A35" s="2"/>
      <c r="B35" s="56" t="s">
        <v>26</v>
      </c>
      <c r="C35" s="55"/>
      <c r="D35" s="55"/>
      <c r="E35" s="47" t="s">
        <v>12</v>
      </c>
      <c r="F35" s="47">
        <v>1</v>
      </c>
      <c r="G35" s="147">
        <v>12</v>
      </c>
      <c r="H35" s="146"/>
      <c r="I35" s="146"/>
      <c r="J35" s="145">
        <f>+H35*G35*F35</f>
        <v>0</v>
      </c>
      <c r="K35" s="2"/>
    </row>
    <row r="36" spans="1:12" s="134" customFormat="1" ht="20" customHeight="1" x14ac:dyDescent="0.25">
      <c r="A36" s="2"/>
      <c r="B36" s="54" t="s">
        <v>25</v>
      </c>
      <c r="C36" s="53"/>
      <c r="D36" s="52"/>
      <c r="E36" s="47" t="s">
        <v>12</v>
      </c>
      <c r="F36" s="47">
        <v>1</v>
      </c>
      <c r="G36" s="147">
        <v>12</v>
      </c>
      <c r="H36" s="146"/>
      <c r="I36" s="146"/>
      <c r="J36" s="145">
        <f>+H36*G36*F36</f>
        <v>0</v>
      </c>
      <c r="K36" s="2"/>
    </row>
    <row r="37" spans="1:12" s="134" customFormat="1" ht="24.5" customHeight="1" x14ac:dyDescent="0.25">
      <c r="A37" s="2"/>
      <c r="B37" s="54" t="s">
        <v>24</v>
      </c>
      <c r="C37" s="53"/>
      <c r="D37" s="52"/>
      <c r="E37" s="47" t="s">
        <v>12</v>
      </c>
      <c r="F37" s="47">
        <v>1</v>
      </c>
      <c r="G37" s="147">
        <v>12</v>
      </c>
      <c r="H37" s="146"/>
      <c r="I37" s="146"/>
      <c r="J37" s="145">
        <f>+H37*G37*F37</f>
        <v>0</v>
      </c>
      <c r="K37" s="2"/>
    </row>
    <row r="38" spans="1:12" s="134" customFormat="1" ht="67.75" customHeight="1" x14ac:dyDescent="0.25">
      <c r="A38" s="2"/>
      <c r="B38" s="49" t="s">
        <v>23</v>
      </c>
      <c r="C38" s="48"/>
      <c r="D38" s="48"/>
      <c r="E38" s="47" t="s">
        <v>22</v>
      </c>
      <c r="F38" s="47">
        <v>1</v>
      </c>
      <c r="G38" s="147">
        <v>1</v>
      </c>
      <c r="H38" s="146"/>
      <c r="I38" s="146"/>
      <c r="J38" s="145">
        <f>+H38*G38*F38</f>
        <v>0</v>
      </c>
      <c r="K38" s="2"/>
    </row>
    <row r="39" spans="1:12" s="140" customFormat="1" ht="26" customHeight="1" thickBot="1" x14ac:dyDescent="0.4">
      <c r="A39" s="11"/>
      <c r="B39" s="26" t="s">
        <v>21</v>
      </c>
      <c r="C39" s="25"/>
      <c r="D39" s="25"/>
      <c r="E39" s="25"/>
      <c r="F39" s="25"/>
      <c r="G39" s="25"/>
      <c r="H39" s="25"/>
      <c r="I39" s="25"/>
      <c r="J39" s="43">
        <f>SUM(J33:J38)</f>
        <v>0</v>
      </c>
      <c r="K39" s="11"/>
      <c r="L39" s="144"/>
    </row>
    <row r="40" spans="1:12" s="134" customFormat="1" ht="12.5" customHeight="1" thickBot="1" x14ac:dyDescent="0.3">
      <c r="A40" s="2"/>
      <c r="B40" s="1"/>
      <c r="C40" s="1"/>
      <c r="D40" s="1"/>
      <c r="E40" s="1"/>
      <c r="F40" s="1"/>
      <c r="G40" s="1"/>
      <c r="H40" s="1"/>
      <c r="I40" s="1"/>
      <c r="J40" s="1"/>
      <c r="K40" s="2"/>
    </row>
    <row r="41" spans="1:12" s="134" customFormat="1" ht="18" customHeight="1" x14ac:dyDescent="0.25">
      <c r="A41" s="2"/>
      <c r="B41" s="41" t="s">
        <v>20</v>
      </c>
      <c r="C41" s="40"/>
      <c r="D41" s="40"/>
      <c r="E41" s="40"/>
      <c r="F41" s="40"/>
      <c r="G41" s="40"/>
      <c r="H41" s="40"/>
      <c r="I41" s="40"/>
      <c r="J41" s="39"/>
      <c r="K41" s="2"/>
    </row>
    <row r="42" spans="1:12" s="134" customFormat="1" ht="31.25" customHeight="1" thickBot="1" x14ac:dyDescent="0.3">
      <c r="A42" s="2"/>
      <c r="B42" s="38" t="s">
        <v>19</v>
      </c>
      <c r="C42" s="37"/>
      <c r="D42" s="37"/>
      <c r="E42" s="36" t="s">
        <v>18</v>
      </c>
      <c r="F42" s="36" t="s">
        <v>17</v>
      </c>
      <c r="G42" s="36" t="s">
        <v>16</v>
      </c>
      <c r="H42" s="35" t="s">
        <v>15</v>
      </c>
      <c r="I42" s="34"/>
      <c r="J42" s="33" t="s">
        <v>14</v>
      </c>
      <c r="K42" s="2"/>
    </row>
    <row r="43" spans="1:12" s="134" customFormat="1" ht="19.75" customHeight="1" x14ac:dyDescent="0.25">
      <c r="A43" s="2"/>
      <c r="B43" s="32" t="s">
        <v>13</v>
      </c>
      <c r="C43" s="31"/>
      <c r="D43" s="31"/>
      <c r="E43" s="30" t="s">
        <v>12</v>
      </c>
      <c r="F43" s="30">
        <v>1</v>
      </c>
      <c r="G43" s="143">
        <v>12</v>
      </c>
      <c r="H43" s="142">
        <v>1500000</v>
      </c>
      <c r="I43" s="142"/>
      <c r="J43" s="141">
        <f>+ROUND(H43*G43*F43,0)</f>
        <v>18000000</v>
      </c>
      <c r="K43" s="2"/>
    </row>
    <row r="44" spans="1:12" s="140" customFormat="1" ht="21.5" customHeight="1" thickBot="1" x14ac:dyDescent="0.4">
      <c r="A44" s="11"/>
      <c r="B44" s="26" t="s">
        <v>11</v>
      </c>
      <c r="C44" s="25"/>
      <c r="D44" s="25"/>
      <c r="E44" s="25"/>
      <c r="F44" s="25"/>
      <c r="G44" s="25"/>
      <c r="H44" s="25"/>
      <c r="I44" s="25"/>
      <c r="J44" s="24">
        <f>+J43</f>
        <v>18000000</v>
      </c>
      <c r="K44" s="11"/>
    </row>
    <row r="45" spans="1:12" s="134" customFormat="1" ht="9.5" customHeight="1" thickBot="1" x14ac:dyDescent="0.3">
      <c r="A45" s="2"/>
      <c r="B45" s="1"/>
      <c r="C45" s="1"/>
      <c r="D45" s="1"/>
      <c r="E45" s="1"/>
      <c r="F45" s="1"/>
      <c r="G45" s="1"/>
      <c r="H45" s="1"/>
      <c r="I45" s="1"/>
      <c r="J45" s="1"/>
      <c r="K45" s="2"/>
    </row>
    <row r="46" spans="1:12" s="134" customFormat="1" ht="16" thickBot="1" x14ac:dyDescent="0.3">
      <c r="A46" s="2"/>
      <c r="B46" s="23" t="s">
        <v>10</v>
      </c>
      <c r="C46" s="22"/>
      <c r="D46" s="22"/>
      <c r="E46" s="22"/>
      <c r="F46" s="22"/>
      <c r="G46" s="22"/>
      <c r="H46" s="22"/>
      <c r="I46" s="22"/>
      <c r="J46" s="21"/>
      <c r="K46" s="2"/>
    </row>
    <row r="47" spans="1:12" s="140" customFormat="1" ht="17.5" customHeight="1" thickBot="1" x14ac:dyDescent="0.4">
      <c r="A47" s="11"/>
      <c r="B47" s="20" t="s">
        <v>9</v>
      </c>
      <c r="C47" s="19"/>
      <c r="D47" s="19"/>
      <c r="E47" s="19"/>
      <c r="F47" s="19"/>
      <c r="G47" s="19"/>
      <c r="H47" s="19"/>
      <c r="I47" s="19"/>
      <c r="J47" s="18">
        <f>+J44+J39+J29</f>
        <v>140707506</v>
      </c>
      <c r="K47" s="11"/>
    </row>
    <row r="48" spans="1:12" s="140" customFormat="1" ht="16.25" customHeight="1" thickBot="1" x14ac:dyDescent="0.4">
      <c r="A48" s="11"/>
      <c r="B48" s="20" t="s">
        <v>8</v>
      </c>
      <c r="C48" s="19"/>
      <c r="D48" s="19"/>
      <c r="E48" s="19"/>
      <c r="F48" s="19"/>
      <c r="G48" s="19"/>
      <c r="H48" s="19"/>
      <c r="I48" s="19"/>
      <c r="J48" s="18">
        <f>+ROUNDDOWN(J47*0.19,0)</f>
        <v>26734426</v>
      </c>
      <c r="K48" s="11"/>
    </row>
    <row r="49" spans="1:15" s="134" customFormat="1" ht="18.5" customHeight="1" thickBot="1" x14ac:dyDescent="0.3">
      <c r="A49" s="2"/>
      <c r="B49" s="17" t="s">
        <v>7</v>
      </c>
      <c r="C49" s="16"/>
      <c r="D49" s="16"/>
      <c r="E49" s="16"/>
      <c r="F49" s="16"/>
      <c r="G49" s="16"/>
      <c r="H49" s="16"/>
      <c r="I49" s="16"/>
      <c r="J49" s="15">
        <f>+ROUND(J47+J48,0)</f>
        <v>167441932</v>
      </c>
      <c r="K49" s="2"/>
      <c r="L49" s="139">
        <v>2400</v>
      </c>
    </row>
    <row r="50" spans="1:15" s="134" customFormat="1" x14ac:dyDescent="0.25">
      <c r="A50" s="2"/>
      <c r="B50" s="2"/>
      <c r="C50" s="2"/>
      <c r="D50" s="2"/>
      <c r="E50" s="2"/>
      <c r="F50" s="2"/>
      <c r="G50" s="2"/>
      <c r="H50" s="2"/>
      <c r="I50" s="2"/>
      <c r="J50" s="2"/>
      <c r="K50" s="2"/>
    </row>
    <row r="51" spans="1:15" s="134" customFormat="1" x14ac:dyDescent="0.25">
      <c r="A51" s="2"/>
      <c r="B51" s="13" t="s">
        <v>6</v>
      </c>
      <c r="C51" s="2"/>
      <c r="D51" s="2"/>
      <c r="E51" s="2"/>
      <c r="F51" s="2"/>
      <c r="G51" s="2"/>
      <c r="H51" s="2"/>
      <c r="I51" s="2"/>
      <c r="J51" s="2"/>
      <c r="K51" s="2"/>
    </row>
    <row r="52" spans="1:15" s="134" customFormat="1" x14ac:dyDescent="0.25">
      <c r="A52" s="2"/>
      <c r="B52" s="13" t="s">
        <v>5</v>
      </c>
      <c r="C52" s="2"/>
      <c r="D52" s="2"/>
      <c r="E52" s="2"/>
      <c r="F52" s="2"/>
      <c r="G52" s="2"/>
      <c r="H52" s="2"/>
      <c r="I52" s="2"/>
      <c r="J52" s="2"/>
      <c r="K52" s="2"/>
    </row>
    <row r="53" spans="1:15" s="134" customFormat="1" x14ac:dyDescent="0.25">
      <c r="A53" s="2"/>
      <c r="B53" s="2"/>
      <c r="C53" s="2"/>
      <c r="D53" s="2"/>
      <c r="E53" s="2"/>
      <c r="F53" s="2"/>
      <c r="G53" s="2"/>
      <c r="H53" s="2"/>
      <c r="I53" s="2"/>
      <c r="J53" s="2"/>
      <c r="K53" s="2"/>
    </row>
    <row r="54" spans="1:15" s="134" customFormat="1" ht="20.149999999999999" customHeight="1" x14ac:dyDescent="0.25">
      <c r="A54" s="2"/>
      <c r="B54" s="12" t="s">
        <v>4</v>
      </c>
      <c r="C54" s="11"/>
      <c r="D54" s="11"/>
      <c r="E54" s="11"/>
      <c r="F54" s="11"/>
      <c r="G54" s="11"/>
      <c r="H54" s="11"/>
      <c r="I54" s="11"/>
      <c r="J54" s="2"/>
      <c r="K54" s="2"/>
    </row>
    <row r="55" spans="1:15" s="134" customFormat="1" ht="40" customHeight="1" x14ac:dyDescent="0.25">
      <c r="A55" s="2"/>
      <c r="B55" s="7" t="s">
        <v>3</v>
      </c>
      <c r="C55" s="7"/>
      <c r="D55" s="7"/>
      <c r="E55" s="7"/>
      <c r="F55" s="7"/>
      <c r="G55" s="7"/>
      <c r="H55" s="7"/>
      <c r="I55" s="7"/>
      <c r="J55" s="10"/>
      <c r="K55" s="2"/>
    </row>
    <row r="56" spans="1:15" s="134" customFormat="1" ht="20.149999999999999" customHeight="1" x14ac:dyDescent="0.25">
      <c r="A56" s="2"/>
      <c r="B56" s="9" t="s">
        <v>2</v>
      </c>
      <c r="C56" s="9"/>
      <c r="D56" s="9"/>
      <c r="E56" s="9"/>
      <c r="F56" s="9"/>
      <c r="G56" s="9"/>
      <c r="H56" s="9"/>
      <c r="I56" s="9"/>
      <c r="J56" s="8"/>
      <c r="K56" s="2"/>
    </row>
    <row r="57" spans="1:15" s="134" customFormat="1" ht="40" customHeight="1" x14ac:dyDescent="0.25">
      <c r="A57" s="2"/>
      <c r="B57" s="7" t="s">
        <v>1</v>
      </c>
      <c r="C57" s="7"/>
      <c r="D57" s="7"/>
      <c r="E57" s="7"/>
      <c r="F57" s="7"/>
      <c r="G57" s="7"/>
      <c r="H57" s="7"/>
      <c r="I57" s="7"/>
      <c r="J57" s="8"/>
      <c r="K57" s="2"/>
    </row>
    <row r="58" spans="1:15" ht="40" customHeight="1" x14ac:dyDescent="0.25">
      <c r="A58" s="1"/>
      <c r="B58" s="7" t="s">
        <v>0</v>
      </c>
      <c r="C58" s="7"/>
      <c r="D58" s="7"/>
      <c r="E58" s="7"/>
      <c r="F58" s="7"/>
      <c r="G58" s="7"/>
      <c r="H58" s="7"/>
      <c r="I58" s="7"/>
      <c r="J58" s="1"/>
      <c r="K58" s="2"/>
    </row>
    <row r="59" spans="1:15" ht="45" customHeight="1" x14ac:dyDescent="0.25">
      <c r="B59" s="133" t="s">
        <v>59</v>
      </c>
    </row>
    <row r="60" spans="1:15" ht="19" customHeight="1" x14ac:dyDescent="0.3">
      <c r="B60" s="136" t="s">
        <v>58</v>
      </c>
    </row>
    <row r="61" spans="1:15" x14ac:dyDescent="0.25">
      <c r="A61" s="1"/>
      <c r="B61" s="1"/>
      <c r="C61" s="1"/>
      <c r="D61" s="1"/>
      <c r="E61" s="1"/>
      <c r="F61" s="1"/>
      <c r="G61" s="1"/>
      <c r="H61" s="1"/>
      <c r="I61" s="1"/>
      <c r="J61" s="1"/>
      <c r="K61" s="2"/>
      <c r="N61" s="137">
        <f>N57+N60</f>
        <v>0</v>
      </c>
    </row>
    <row r="62" spans="1:15" x14ac:dyDescent="0.25">
      <c r="N62" s="137">
        <f>L56-N61</f>
        <v>0</v>
      </c>
    </row>
    <row r="63" spans="1:15" x14ac:dyDescent="0.25">
      <c r="N63" s="137">
        <f>N62/2</f>
        <v>0</v>
      </c>
      <c r="O63" s="137">
        <f>O57+O60</f>
        <v>0</v>
      </c>
    </row>
    <row r="64" spans="1:15" ht="13" x14ac:dyDescent="0.3">
      <c r="M64" s="136"/>
      <c r="O64" s="137">
        <f>O63+N57+N60</f>
        <v>0</v>
      </c>
    </row>
    <row r="65" spans="14:16" x14ac:dyDescent="0.25">
      <c r="N65" s="138"/>
      <c r="O65" s="137"/>
    </row>
    <row r="66" spans="14:16" x14ac:dyDescent="0.25">
      <c r="N66" s="138"/>
      <c r="O66" s="137">
        <v>1423500</v>
      </c>
      <c r="P66" s="133">
        <v>1</v>
      </c>
    </row>
    <row r="67" spans="14:16" x14ac:dyDescent="0.25">
      <c r="N67" s="138"/>
      <c r="O67" s="137">
        <f>O63*P66</f>
        <v>0</v>
      </c>
    </row>
    <row r="68" spans="14:16" ht="13" x14ac:dyDescent="0.3">
      <c r="N68" s="136"/>
      <c r="O68" s="135">
        <f>O67/O66</f>
        <v>0</v>
      </c>
    </row>
  </sheetData>
  <sheetProtection algorithmName="SHA-512" hashValue="GbGWOMFKtiKRXGRuj9d4gZxHskueJNgXUay8PkuccZpucfnEumweVquFO5oz8CnXFLyRPUcfi3nMqVpCfE7zKQ==" saltValue="PkwyabqR11my4TBB40qCvw==" spinCount="100000" sheet="1" scenarios="1" formatCells="0" formatColumns="0" formatRows="0"/>
  <mergeCells count="57">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 ref="I14:I15"/>
    <mergeCell ref="J14:J15"/>
    <mergeCell ref="B17:C17"/>
    <mergeCell ref="B18:C18"/>
    <mergeCell ref="B19:C19"/>
    <mergeCell ref="B20:C20"/>
    <mergeCell ref="B21:C21"/>
    <mergeCell ref="B22:C22"/>
    <mergeCell ref="B25:C25"/>
    <mergeCell ref="B26:C26"/>
    <mergeCell ref="B28:C28"/>
    <mergeCell ref="B29:I29"/>
    <mergeCell ref="B31:J31"/>
    <mergeCell ref="B32:D32"/>
    <mergeCell ref="H32:I32"/>
    <mergeCell ref="B33:D33"/>
    <mergeCell ref="H33:I33"/>
    <mergeCell ref="B34:D34"/>
    <mergeCell ref="H34:I34"/>
    <mergeCell ref="B35:D35"/>
    <mergeCell ref="H35:I35"/>
    <mergeCell ref="B36:D36"/>
    <mergeCell ref="H36:I36"/>
    <mergeCell ref="B37:D37"/>
    <mergeCell ref="H37:I37"/>
    <mergeCell ref="B48:I48"/>
    <mergeCell ref="B38:D38"/>
    <mergeCell ref="H38:I38"/>
    <mergeCell ref="B39:I39"/>
    <mergeCell ref="B41:J41"/>
    <mergeCell ref="B42:D42"/>
    <mergeCell ref="H42:I42"/>
    <mergeCell ref="B49:I49"/>
    <mergeCell ref="B55:I55"/>
    <mergeCell ref="B56:I56"/>
    <mergeCell ref="B57:I57"/>
    <mergeCell ref="B58:I58"/>
    <mergeCell ref="B43:D43"/>
    <mergeCell ref="H43:I43"/>
    <mergeCell ref="B44:I44"/>
    <mergeCell ref="B46:J46"/>
    <mergeCell ref="B47:I47"/>
  </mergeCells>
  <conditionalFormatting sqref="D17:D22">
    <cfRule type="cellIs" dxfId="2" priority="3" operator="equal">
      <formula>0</formula>
    </cfRule>
  </conditionalFormatting>
  <conditionalFormatting sqref="D26:D28">
    <cfRule type="cellIs" dxfId="1" priority="2" operator="equal">
      <formula>0</formula>
    </cfRule>
  </conditionalFormatting>
  <conditionalFormatting sqref="H33:I38">
    <cfRule type="cellIs" dxfId="0" priority="1" operator="equal">
      <formula>0</formula>
    </cfRule>
  </conditionalFormatting>
  <printOptions horizontalCentered="1"/>
  <pageMargins left="0.59055118110236227" right="0.59055118110236227" top="0.39370078740157483" bottom="0.27559055118110237" header="0.39370078740157483" footer="0.31496062992125984"/>
  <pageSetup paperSize="9"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Presupuesto oficial - Lote 1</vt:lpstr>
      <vt:lpstr>Oferta Economica Lote 1</vt:lpstr>
      <vt:lpstr>'Oferta Economica Lote 1'!Área_de_impresión</vt:lpstr>
      <vt:lpstr>'Presupuesto oficial - Lote 1'!Área_de_impresión</vt:lpstr>
      <vt:lpstr>'Oferta Economica Lote 1'!Cargo</vt:lpstr>
      <vt:lpstr>'Presupuesto oficial - Lote 1'!Cargo</vt:lpstr>
      <vt:lpstr>'Oferta Economica Lote 1'!Director</vt:lpstr>
      <vt:lpstr>'Presupuesto oficial - Lote 1'!Director</vt:lpstr>
      <vt:lpstr>'Oferta Economica Lote 1'!Duracion</vt:lpstr>
      <vt:lpstr>'Presupuesto oficial - Lote 1'!Duracion</vt:lpstr>
      <vt:lpstr>'Oferta Economica Lote 1'!Longitud</vt:lpstr>
      <vt:lpstr>'Presupuesto oficial - Lote 1'!Longitud</vt:lpstr>
      <vt:lpstr>'Oferta Economica Lote 1'!MatProdesional</vt:lpstr>
      <vt:lpstr>'Presupuesto oficial - Lote 1'!MatProdesional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2025-10-23T18:40:04Z</dcterms:created>
  <dcterms:modified xsi:type="dcterms:W3CDTF">2025-10-23T18:41:28Z</dcterms:modified>
</cp:coreProperties>
</file>