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d.docs.live.net/27ed2af29532a7db/Documentos/Licitaciones/CM-XXX- Interventoria emergencias 2 lotes/"/>
    </mc:Choice>
  </mc:AlternateContent>
  <xr:revisionPtr revIDLastSave="0" documentId="8_{B3E4682C-D478-4EF0-8067-70CAE9D14FF7}" xr6:coauthVersionLast="47" xr6:coauthVersionMax="47" xr10:uidLastSave="{00000000-0000-0000-0000-000000000000}"/>
  <bookViews>
    <workbookView xWindow="-110" yWindow="-110" windowWidth="19420" windowHeight="10300" activeTab="1" xr2:uid="{00000000-000D-0000-FFFF-FFFF00000000}"/>
  </bookViews>
  <sheets>
    <sheet name="Presupuesto oficial - Lote 2" sheetId="5" r:id="rId1"/>
    <sheet name="Oferta Economica Lote 2" sheetId="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s>
  <definedNames>
    <definedName name="\a">#REF!</definedName>
    <definedName name="\L">#REF!</definedName>
    <definedName name="\P">#REF!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oa55">#REF!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oa55">#REF!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#REF!</definedName>
    <definedName name="_____oa55">#REF!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#REF!</definedName>
    <definedName name="____oa55">#REF!</definedName>
    <definedName name="____PJ50">#REF!</definedName>
    <definedName name="____pj51">#REF!</definedName>
    <definedName name="____SBC1">[1]INV!$A$12:$D$15</definedName>
    <definedName name="____SBC3">[1]INV!$F$12:$I$15</definedName>
    <definedName name="____SBC5">[1]INV!$K$12:$N$15</definedName>
    <definedName name="____xz2">#REF!</definedName>
    <definedName name="___A1">#N/A</definedName>
    <definedName name="___A17000">#REF!</definedName>
    <definedName name="___A20000">#REF!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#REF!</definedName>
    <definedName name="___MA2">#REF!</definedName>
    <definedName name="___oa55">#REF!</definedName>
    <definedName name="___PJ50">#REF!</definedName>
    <definedName name="___pj51">#REF!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1">Scheduled_Payment+Extra_Payment</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1">Scheduled_Payment+Extra_Payment</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1">Scheduled_Payment+Extra_Payment</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1">Scheduled_Payment+Extra_Payment</definedName>
    <definedName name="___z6" localSheetId="0">Scheduled_Payment+Extra_Payment</definedName>
    <definedName name="___z6">Scheduled_Payment+Extra_Payment</definedName>
    <definedName name="___z7">#N/A</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[2]G.G!#REF!</definedName>
    <definedName name="__123Graph_Xcaja" hidden="1">[3]EVA!$D$6:$AD$6</definedName>
    <definedName name="__A1">#N/A</definedName>
    <definedName name="__A17000">#REF!</definedName>
    <definedName name="__A20000">#REF!</definedName>
    <definedName name="__A30000">#REF!</definedName>
    <definedName name="__AFC1">[1]INV!$A$25:$D$28</definedName>
    <definedName name="__AFC3">[1]INV!$F$25:$I$28</definedName>
    <definedName name="__AFC5">[1]INV!$K$25:$N$28</definedName>
    <definedName name="__APU221">#REF!</definedName>
    <definedName name="__APU465" localSheetId="1">[4]!absc</definedName>
    <definedName name="__APU465" localSheetId="0">[4]!absc</definedName>
    <definedName name="__APU465">[4]!absc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PJ50">#REF!</definedName>
    <definedName name="__pj51">#REF!</definedName>
    <definedName name="__SBC1">[1]INV!$A$12:$D$15</definedName>
    <definedName name="__SBC3">[1]INV!$F$12:$I$15</definedName>
    <definedName name="__SBC5">[1]INV!$K$12:$N$15</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1">Scheduled_Payment+Extra_Payment</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1">Scheduled_Payment+Extra_Payment</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1">Scheduled_Payment+Extra_Payment</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1">Scheduled_Payment+Extra_Payment</definedName>
    <definedName name="__z6" localSheetId="0">Scheduled_Payment+Extra_Payment</definedName>
    <definedName name="__z6">Scheduled_Payment+Extra_Payment</definedName>
    <definedName name="__z7">#N/A</definedName>
    <definedName name="_02_DER_K13_000_–_K13_650">[5]EST2!#REF!</definedName>
    <definedName name="_02_DER_K15_700_–_K16_100">[5]EST2!#REF!</definedName>
    <definedName name="_03_K15_140_–_K20_540">[5]EST2!#REF!</definedName>
    <definedName name="_04">[5]EST2!#REF!</definedName>
    <definedName name="_05_DER_K35_250_–_K35_605.41">[5]EST2!#REF!</definedName>
    <definedName name="_05_IZQ_K25_695_–_K35_327.62">[5]EST2!#REF!</definedName>
    <definedName name="_05_IZQ_K35_420_–_K36_462.29">[5]EST2!#REF!</definedName>
    <definedName name="_06_K41_785.67_–_K48_083.55">[5]EST2!#REF!</definedName>
    <definedName name="_07_DER_K48_000_–_K49_563.19">[5]EST2!#REF!</definedName>
    <definedName name="_07_IZQ_K49_320_–_K52_112.74">[5]EST2!#REF!</definedName>
    <definedName name="_08_DER_K57_040_–_K61_476.50">[5]EST2!#REF!</definedName>
    <definedName name="_08_IZQ_K52_300_–_K57_577.97">[5]EST2!#REF!</definedName>
    <definedName name="_08_K24_723__A_K55_717.28">[5]EST2!#REF!</definedName>
    <definedName name="_09_K61_520_A_K61_144">[5]EST2!#REF!</definedName>
    <definedName name="_1__123Graph_ACart_Utilidad" hidden="1">[3]EVA!$F$104:$I$104</definedName>
    <definedName name="_10_PR64_500_–_PR_69_541.49">[5]EST2!#REF!</definedName>
    <definedName name="_2__123Graph_BCart_Utilidad" hidden="1">[3]EVA!$F$105:$I$105</definedName>
    <definedName name="_3">'[6]FOR2-CONSOR'!#REF!</definedName>
    <definedName name="_3__123Graph_CCart_Utilidad" hidden="1">[3]EVA!$F$106:$I$106</definedName>
    <definedName name="_4">'[6]FOR2-CONSOR'!#REF!</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8Acti_osdeobr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[2]G.G!#REF!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 localSheetId="1">[4]!absc</definedName>
    <definedName name="_APU465" localSheetId="0">[4]!absc</definedName>
    <definedName name="_APU465">[4]!absc</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[7]datos!$N$2,[7]datos!$N$2:$N$500</definedName>
    <definedName name="_Fill" hidden="1">#REF!</definedName>
    <definedName name="_G1">#N/A</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UM1">[8]DATBAND!$I$3:$I$469</definedName>
    <definedName name="_HUM2">[8]DATBAND!$J$3:$J$453</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[8]DATBAND!$L$3:$L$652</definedName>
    <definedName name="_TA2">[8]DATBAND!$M$3:$M$570</definedName>
    <definedName name="_TA3">[8]DATBAND!$N$3:$N$446</definedName>
    <definedName name="_TA4">[8]DATBAND!$O$3:$O$678</definedName>
    <definedName name="_TA5">[8]DATBAND!$P$3:$P$601</definedName>
    <definedName name="_TA6">[8]DATBAND!$Q$3:$Q$531</definedName>
    <definedName name="_TA7">[8]DATBAND!$R$3:$R$504</definedName>
    <definedName name="_TA8">[8]DATBAND!$S$3:$S$674</definedName>
    <definedName name="_TA9">[8]DATBAND!$T$3:$T$544</definedName>
    <definedName name="_tab1">#REF!</definedName>
    <definedName name="_tab2">#REF!</definedName>
    <definedName name="_tab3">#REF!</definedName>
    <definedName name="_TAB4">#REF!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0">Scheduled_Payment+Extra_Payment</definedName>
    <definedName name="_w6">Scheduled_Payment+Extra_Payment</definedName>
    <definedName name="_w7">#N/A</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I.U">#REF!</definedName>
    <definedName name="A_impresión_IM">#REF!</definedName>
    <definedName name="A_IMPRESIÚN_IM">#REF!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A">#REF!</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FIN">[8]DATBAND!$F$3:$F$742</definedName>
    <definedName name="ABG">[1]AASHTO!$A$2:$F$5</definedName>
    <definedName name="ABIN">[8]DATBAND!$E$3:$E$465</definedName>
    <definedName name="absc" localSheetId="1">[9]!absc</definedName>
    <definedName name="absc" localSheetId="0">[9]!absc</definedName>
    <definedName name="absc">[9]!absc</definedName>
    <definedName name="absc_" localSheetId="1">[10]!absc</definedName>
    <definedName name="absc_" localSheetId="0">[10]!absc</definedName>
    <definedName name="absc_">[10]!absc</definedName>
    <definedName name="absc_1" localSheetId="1">[10]!absc</definedName>
    <definedName name="absc_1" localSheetId="0">[10]!absc</definedName>
    <definedName name="absc_1">[10]!absc</definedName>
    <definedName name="absc1" localSheetId="1">[11]!absc</definedName>
    <definedName name="absc1" localSheetId="0">[11]!absc</definedName>
    <definedName name="absc1">[11]!absc</definedName>
    <definedName name="ABSCF">'[8]DAT NUC'!$K$2:$K$521</definedName>
    <definedName name="ABSCI">'[8]DAT NUC'!$J$2:$J$1084</definedName>
    <definedName name="AC">#REF!</definedName>
    <definedName name="ACA">#REF!</definedName>
    <definedName name="AccessDatabase" hidden="1">"C:\C-314\VOLUMENES\volfin4.mdb"</definedName>
    <definedName name="ACEITES">#REF!,#REF!,#REF!,#REF!,#REF!</definedName>
    <definedName name="actas">[12]TRASMILENIO!$A$4:$F$18</definedName>
    <definedName name="actual">'[13]ESTADO RED'!#REF!</definedName>
    <definedName name="Acumulado">[14]Datos!$S$3:$S$1912</definedName>
    <definedName name="ad">#REF!</definedName>
    <definedName name="Adecueinstalacion">#REF!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I">#REF!</definedName>
    <definedName name="administrador">[15]Informacion!$B$15</definedName>
    <definedName name="ADMINISTRADOR_VIAL__ARMANDO_SANCHEZ_SANCHEZ">[16]INDICMICROEMP!$A$20</definedName>
    <definedName name="admon">[17]DATOS!$B$16</definedName>
    <definedName name="admon1">[18]DATOS!$B$16</definedName>
    <definedName name="adoc1" localSheetId="1">[11]!absc</definedName>
    <definedName name="adoc1" localSheetId="0">[11]!absc</definedName>
    <definedName name="adoc1">[11]!absc</definedName>
    <definedName name="adoq" localSheetId="1">[19]!absc</definedName>
    <definedName name="adoq" localSheetId="0">[19]!absc</definedName>
    <definedName name="adoq">[19]!absc</definedName>
    <definedName name="ads">#REF!</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UA">'[8]DAT NUC'!$R$2:$R$485</definedName>
    <definedName name="ah">#REF!</definedName>
    <definedName name="ahe">#REF!</definedName>
    <definedName name="AIRE">'[8]DAT NUC'!$P$2:$P$401</definedName>
    <definedName name="AIU">#REF!</definedName>
    <definedName name="aj">#REF!</definedName>
    <definedName name="AjustDelAIU">#REF!</definedName>
    <definedName name="ajuste">#REF!</definedName>
    <definedName name="AJUSTES4B" hidden="1">[2]G.G!#REF!</definedName>
    <definedName name="alc" localSheetId="1">[20]!absc</definedName>
    <definedName name="alc" localSheetId="0">[20]!absc</definedName>
    <definedName name="alc">[20]!absc</definedName>
    <definedName name="alquiler">#REF!</definedName>
    <definedName name="analequipo">#REF!</definedName>
    <definedName name="ANE">'[21]ANEXO 7'!#REF!</definedName>
    <definedName name="anscount" hidden="1">1</definedName>
    <definedName name="AnsermaCartago">#REF!</definedName>
    <definedName name="AntCach">#REF!</definedName>
    <definedName name="Antic">[22]BASES!$B$33</definedName>
    <definedName name="AnticAdic">#REF!</definedName>
    <definedName name="ANTICIPO">[23]BASES!$B$33</definedName>
    <definedName name="ANTONIA">#N/A</definedName>
    <definedName name="año">'[13]ESTADO RED'!#REF!</definedName>
    <definedName name="año1">'[24]ESTADO RED'!#REF!</definedName>
    <definedName name="ao">#REF!</definedName>
    <definedName name="APU" localSheetId="1">[11]!absc</definedName>
    <definedName name="APU" localSheetId="0">[11]!absc</definedName>
    <definedName name="APU">[11]!absc</definedName>
    <definedName name="APU221.1">#REF!</definedName>
    <definedName name="APU221.2">#REF!</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'Oferta Economica Lote 2'!$A$1:$K$61</definedName>
    <definedName name="_xlnm.Print_Area" localSheetId="0">'Presupuesto oficial - Lote 2'!$A$1:$K$58</definedName>
    <definedName name="_xlnm.Print_Area">#REF!</definedName>
    <definedName name="Arrendamientos">#REF!</definedName>
    <definedName name="as">#REF!</definedName>
    <definedName name="asas">[25]formulario!$A$6:$D$37</definedName>
    <definedName name="asasasa">[25]equipos!$A$2:$E$772</definedName>
    <definedName name="asasasas">[25]MATERIALES!$A$3:$D$192</definedName>
    <definedName name="asasasasa">[25]ACARREO!$A$3:$C$26</definedName>
    <definedName name="asasasasas">[25]CUADBASI!$A$13:$F$46</definedName>
    <definedName name="asasdasd">#N/A</definedName>
    <definedName name="ASB">[1]AASHTO!$A$8:$F$11</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eguracalidad">#REF!</definedName>
    <definedName name="ASFALTO">'[26]5.2'!$D$21</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B">#REF!</definedName>
    <definedName name="au">#REF!</definedName>
    <definedName name="aur">#REF!</definedName>
    <definedName name="av">#REF!</definedName>
    <definedName name="ax">#REF!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_impresión_IM">#REF!</definedName>
    <definedName name="base">#REF!</definedName>
    <definedName name="base_datos_t45">[27]CALIDAD!#REF!</definedName>
    <definedName name="base_VaR">#REF!</definedName>
    <definedName name="BASEDATOS">#REF!</definedName>
    <definedName name="BaseDatos_Ore1">'[28]BD100-45'!#REF!</definedName>
    <definedName name="BaseDatos_T831">'[29]BD100-45-P1'!#REF!</definedName>
    <definedName name="_xlnm.Database">#REF!</definedName>
    <definedName name="bb">#REF!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imestre">'[30]ESTADO RED'!$E$8</definedName>
    <definedName name="BJHVVHGH" localSheetId="1">DATE(YEAR([90]!Loan_Start),MONTH([90]!Loan_Start)+Payment_Number,DAY([90]!Loan_Start))</definedName>
    <definedName name="BJHVVHGH" localSheetId="0">DATE(YEAR([90]!Loan_Start),MONTH([90]!Loan_Start)+Payment_Number,DAY([90]!Loan_Start))</definedName>
    <definedName name="BJHVVHGH">DATE(YEAR(Loan_Start),MONTH(Loan_Start)+Payment_Number,DAY(Loan_Start))</definedName>
    <definedName name="bnm">#REF!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IQ">[8]DATBAND!$D$3:$D$395</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'[31]CALC PROD MENSUAL'!#REF!</definedName>
    <definedName name="BUDGETNORTE">'[31]CALC PROD MENSUAL'!#REF!</definedName>
    <definedName name="BUDGETSUR">'[31]CALC PROD MENSUAL'!#REF!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#REF!</definedName>
    <definedName name="CALEND">'[31]CALC PROD MENSUAL'!#REF!</definedName>
    <definedName name="CALENDARIO">'[31]CALC PROD MENSUAL'!#REF!</definedName>
    <definedName name="CALENDARIO1">'[32]CALC PROD MENSUAL'!#REF!</definedName>
    <definedName name="CANT">#REF!</definedName>
    <definedName name="CAPIT">#REF!</definedName>
    <definedName name="Cargo" localSheetId="1">'Oferta Economica Lote 2'!$C$53</definedName>
    <definedName name="Cargo" localSheetId="0">'Presupuesto oficial - Lote 2'!$C$53</definedName>
    <definedName name="Cargo">'[33]INTERVENTORÍA OBRA 6 meses'!$C$69</definedName>
    <definedName name="CARLOS" localSheetId="1">DATE(YEAR([90]!Loan_Start),MONTH([90]!Loan_Start)+Payment_Number,DAY([90]!Loan_Start))</definedName>
    <definedName name="CARLOS" localSheetId="0">DATE(YEAR([90]!Loan_Start),MONTH([90]!Loan_Start)+Payment_Number,DAY([90]!Loan_Start))</definedName>
    <definedName name="CARLOS">DATE(YEAR(Loan_Start),MONTH(Loan_Start)+Payment_Number,DAY(Loan_Start))</definedName>
    <definedName name="carol1">'[18]precios-básicos2002'!$C$12:$C$56</definedName>
    <definedName name="CARRETERAS">[17]DATOS!$A$9</definedName>
    <definedName name="causa">#REF!</definedName>
    <definedName name="cc">#REF!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'[34]A. P. U.'!#REF!</definedName>
    <definedName name="ccto210">#REF!</definedName>
    <definedName name="cd">[35]Hoja1!$C$81</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[22]CDItem!$G$8</definedName>
    <definedName name="CDO">#REF!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[36]Insum!$A$3:$H$63</definedName>
    <definedName name="ChequeoCantidades">#REF!</definedName>
    <definedName name="CIRCUITOS">[37]Circuitos!$C$2:$C$891</definedName>
    <definedName name="clase">#REF!</definedName>
    <definedName name="co">#REF!</definedName>
    <definedName name="COMP">'[8]DAT NUC'!$M$2:$M$518</definedName>
    <definedName name="COMPROBANTE_DE_PAGO">#REF!</definedName>
    <definedName name="constante">[8]DATOS!$AO$3:$AO$483</definedName>
    <definedName name="Consultor">'[38]Datos básicos'!$B$2</definedName>
    <definedName name="Contratante">'[38]Datos básicos'!$B$1</definedName>
    <definedName name="Contrato">'[38]Datos básicos'!$B$3</definedName>
    <definedName name="Corona">#REF!</definedName>
    <definedName name="CostoAnsermaCartago">#REF!</definedName>
    <definedName name="CostoMediacanoaAnserma">#REF!</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[39]Hoja4!$1:$1048576</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0">#REF!</definedName>
    <definedName name="d_percápita">[40]Sanitario!$AC$9:$AD$9</definedName>
    <definedName name="DANI">[17]ITEMS!$B$6:$B$176</definedName>
    <definedName name="dario">'[41]GPI 526'!#REF!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#N/A</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#N/A</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1">TRUNC(60*(ABS(#REF!)-[90]!DEFLEXION_GG))</definedName>
    <definedName name="DEFLEXION_MM" localSheetId="0">TRUNC(60*(ABS(#REF!)-[90]!DEFLEXION_GG))</definedName>
    <definedName name="DEFLEXION_MM">TRUNC(60*(ABS(#REF!)-DEFLEXION_GG))</definedName>
    <definedName name="DEFLEXION_SS" localSheetId="1">ROUND(3600*(ABS(#REF!)-[90]!DEFLEXION_GG-'Oferta Economica Lote 2'!DEFLEXION_MM/60),0)</definedName>
    <definedName name="DEFLEXION_SS" localSheetId="0">ROUND(3600*(ABS(#REF!)-[90]!DEFLEXION_GG-'Presupuesto oficial - Lote 2'!DEFLEXION_MM/60),0)</definedName>
    <definedName name="DEFLEXION_SS">ROUND(3600*(ABS(#REF!)-DEFLEXION_GG-DEFLEXION_MM/60),0)</definedName>
    <definedName name="demanto">#REF!</definedName>
    <definedName name="demanto_51">#REF!</definedName>
    <definedName name="DER">[42]DIST!$C$7:$D$2942</definedName>
    <definedName name="deriv">#REF!</definedName>
    <definedName name="DescripcionVenta">#REF!</definedName>
    <definedName name="df">#REF!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[43]EQALT!$G$10:$BL$65</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rector" localSheetId="1">'Oferta Economica Lote 2'!$C$52</definedName>
    <definedName name="Director" localSheetId="0">'Presupuesto oficial - Lote 2'!$C$52</definedName>
    <definedName name="Director">'[33]INTERVENTORÍA OBRA 6 meses'!$C$68</definedName>
    <definedName name="DISP">'[32]CALC PROD MENSUAL'!#REF!</definedName>
    <definedName name="DISPONIBILIDAD">'[31]CALC PROD MENSUAL'!#REF!</definedName>
    <definedName name="Diversos">#REF!</definedName>
    <definedName name="DIVISION">#N/A</definedName>
    <definedName name="dj">#REF!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[40]Sanitario!$AC$8:$AD$8</definedName>
    <definedName name="drf">#REF!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racion" localSheetId="1">'Oferta Economica Lote 2'!$J$10</definedName>
    <definedName name="Duracion" localSheetId="0">'Presupuesto oficial - Lote 2'!$J$10</definedName>
    <definedName name="Duracion">'[33]INTERVENTORÍA OBRA 6 meses'!$J$10</definedName>
    <definedName name="Dv">[40]Sanitario!$AC$7:$AD$7</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[44]INDICMICROEMP!$A$20</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[45]anexo2!#REF!</definedName>
    <definedName name="ELECTRICAS">[45]anexo2!#REF!</definedName>
    <definedName name="emanto">#REF!</definedName>
    <definedName name="emanto_51">#REF!</definedName>
    <definedName name="End_Bal">#REF!</definedName>
    <definedName name="ENE">#N/A</definedName>
    <definedName name="EQ">#REF!</definedName>
    <definedName name="EQUI">[46]EQUIPOS!$1:$1048576</definedName>
    <definedName name="equip">#REF!</definedName>
    <definedName name="equipo">[47]Equipo!$A$7:$A$65536</definedName>
    <definedName name="equipo2">#REF!</definedName>
    <definedName name="EQUIPOS">#REF!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[48]TARIF2002!#REF!</definedName>
    <definedName name="ERROR5">[48]TARIF2002!#REF!</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PECIFICACION">#REF!</definedName>
    <definedName name="Especificación">#REF!</definedName>
    <definedName name="ESPESOR">'[8]DAT NUC'!$O$2:$O$218</definedName>
    <definedName name="Estabilidad">[8]DATOS!$AF$3:$AF$1398</definedName>
    <definedName name="Estabilidad2">[8]DATOS!$AH$3:$AH$1399</definedName>
    <definedName name="Estabilidad3">[8]DATOS!$AJ$3:$AJ$1399</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[41]SKJ452!#REF!</definedName>
    <definedName name="Excel_BuiltIn_Print_Titles_10_51">#REF!</definedName>
    <definedName name="Excel_BuiltIn_Print_Titles_11">[41]ITA878!#REF!</definedName>
    <definedName name="Excel_BuiltIn_Print_Titles_11_51">#REF!</definedName>
    <definedName name="Excel_BuiltIn_Print_Titles_12">'[41]AEA-944'!#REF!</definedName>
    <definedName name="Excel_BuiltIn_Print_Titles_12_51">#REF!</definedName>
    <definedName name="Excel_BuiltIn_Print_Titles_13">'[41]DUB-823'!#REF!</definedName>
    <definedName name="Excel_BuiltIn_Print_Titles_13_51">#REF!</definedName>
    <definedName name="Excel_BuiltIn_Print_Titles_14">'[41]GPI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[41]XXJ617!#REF!</definedName>
    <definedName name="Excel_BuiltIn_Print_Titles_19_51">#REF!</definedName>
    <definedName name="Excel_BuiltIn_Print_Titles_20">#REF!</definedName>
    <definedName name="Excel_BuiltIn_Print_Titles_20_51">#REF!</definedName>
    <definedName name="Excel_BuiltIn_Print_Titles_21">[41]SNG_855!#REF!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'[41]VEA 374'!#REF!</definedName>
    <definedName name="Excel_BuiltIn_Print_Titles_5_51">#REF!</definedName>
    <definedName name="Excel_BuiltIn_Print_Titles_5_XX">'[41]VEA 374'!#REF!</definedName>
    <definedName name="Excel_BuiltIn_Print_Titles_5_XX_51">#REF!</definedName>
    <definedName name="Excel_BuiltIn_Print_Titles_6">#REF!</definedName>
    <definedName name="Excel_BuiltIn_Print_Titles_6_51">#REF!</definedName>
    <definedName name="Excel_BuiltIn_Print_Titles_7">[41]HFB024!#REF!</definedName>
    <definedName name="Excel_BuiltIn_Print_Titles_7_51">#REF!</definedName>
    <definedName name="Excel_BuiltIn_Print_Titles_8">#REF!</definedName>
    <definedName name="Excel_BuiltIn_Print_Titles_8_51">#REF!</definedName>
    <definedName name="Excel_BuiltIn_Print_Titles_9">[41]PAJ825!#REF!</definedName>
    <definedName name="Excel_BuiltIn_Print_Titles_9_51">#REF!</definedName>
    <definedName name="EXTRA">[8]DATBAND!$D$3:$D$549</definedName>
    <definedName name="Extra_Pay">#REF!</definedName>
    <definedName name="fa">#REF!</definedName>
    <definedName name="FABI" localSheetId="1">Scheduled_Payment+Extra_Payment</definedName>
    <definedName name="FABI" localSheetId="0">Scheduled_Payment+Extra_Payment</definedName>
    <definedName name="FABI">Scheduled_Payment+Extra_Payment</definedName>
    <definedName name="FABIAN" localSheetId="1">IF([90]!Loan_Amount*[90]!Interest_Rate*[90]!Loan_Years*[90]!Loan_Start&gt;0,1,0)</definedName>
    <definedName name="FABIAN" localSheetId="0">IF([90]!Loan_Amount*[90]!Interest_Rate*[90]!Loan_Years*[90]!Loan_Start&gt;0,1,0)</definedName>
    <definedName name="FABIAN">IF(Loan_Amount*Interest_Rate*Loan_Years*Loan_Start&gt;0,1,0)</definedName>
    <definedName name="FAC" hidden="1">#REF!</definedName>
    <definedName name="FActor">'[33]FACTOR MULTIPLICADOR'!$F$43</definedName>
    <definedName name="factura">[12]SUAZA2!$A$1:$J$13</definedName>
    <definedName name="fb">#REF!</definedName>
    <definedName name="fd">'[34]A. P. U.'!#REF!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C">'[8]DAT NUC'!$B$2:$B$472</definedName>
    <definedName name="FECH">[8]DATBAND!$B$3:$B$390</definedName>
    <definedName name="Fecha">[38]Datos!$B$5</definedName>
    <definedName name="FECHA5">[7]datos!$N$2,[7]datos!$N$2:$N$500</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#REF!</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nal">[8]DATOS!$F$3:$F$900</definedName>
    <definedName name="fk">#REF!</definedName>
    <definedName name="flq">#REF!</definedName>
    <definedName name="Flujo">[8]DATOS!$AG$3:$AG$1398</definedName>
    <definedName name="Flujo2">[8]DATOS!$AI$3:$AI$1399</definedName>
    <definedName name="Flujo3">[8]DATOS!$AK$3:$AK$1399</definedName>
    <definedName name="Fondo">[8]DATOS!$U$3:$U$1398</definedName>
    <definedName name="form">[49]BASE!$C$4:$H$261</definedName>
    <definedName name="formu">[49]BASE!$C$4:$H$261</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ente">[50]Datos!#REF!</definedName>
    <definedName name="Full_Print">#REF!</definedName>
    <definedName name="fv">#REF!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bancarios">#REF!</definedName>
    <definedName name="Gastoslegales">#REF!</definedName>
    <definedName name="Gastosviaje">#REF!</definedName>
    <definedName name="gb">#REF!</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1">MATCH(0.01,[90]!End_Bal,-1)+1</definedName>
    <definedName name="GI" localSheetId="0">MATCH(0.01,[90]!End_Bal,-1)+1</definedName>
    <definedName name="GI">MATCH(0.01,End_Bal,-1)+1</definedName>
    <definedName name="GJ">#N/A</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L" localSheetId="1">Scheduled_Payment+Extra_Payment</definedName>
    <definedName name="GL" localSheetId="0">Scheduled_Payment+Extra_Payment</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D">'[8]DAT NUC'!$N$2:$N$514</definedName>
    <definedName name="GRADA">[8]Nucleos!$D$14</definedName>
    <definedName name="gradacion">[8]DATOS!$N$3:$AK$1203</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o">[8]DATOS!$AL$3:$AL$1328</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e">#REF!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[40]perfil!$AG$10:$AG$111</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[40]Sanitario!$AC$6:$AD$6</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DURA">#REF!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#REF!</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l">#REF!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1">DATE(YEAR([90]!Loan_Start),MONTH([90]!Loan_Start)+Payment_Number,DAY([90]!Loan_Start))</definedName>
    <definedName name="HOJA" localSheetId="0">DATE(YEAR([90]!Loan_Start),MONTH([90]!Loan_Start)+Payment_Number,DAY([90]!Loan_Start))</definedName>
    <definedName name="HOJA">DATE(YEAR([90]!Loan_Start),MONTH([90]!Loan_Start)+Payment_Number,DAY([90]!Loan_Start))</definedName>
    <definedName name="HOJA1">#REF!</definedName>
    <definedName name="HOJA444" localSheetId="1">DATE(YEAR([90]!Loan_Start),MONTH([90]!Loan_Start)+Payment_Number,DAY([90]!Loan_Start))</definedName>
    <definedName name="HOJA444" localSheetId="0">DATE(YEAR([90]!Loan_Start),MONTH([90]!Loan_Start)+Payment_Number,DAY([90]!Loan_Start))</definedName>
    <definedName name="HOJA444">DATE(YEAR([90]!Loan_Start),MONTH([90]!Loan_Start)+Payment_Number,DAY([90]!Loan_Start))</definedName>
    <definedName name="Honorarios">#REF!</definedName>
    <definedName name="HOR">[8]DATBAND!$C$3:$C$410</definedName>
    <definedName name="HORA">[8]DATOS!$C$3:$C$318</definedName>
    <definedName name="HORALL">'[8]DAT NUC'!$E$2:$E$477</definedName>
    <definedName name="HORAS">'[8]DAT NUC'!$D$2:$D$493</definedName>
    <definedName name="HORAS_DIAS">#REF!</definedName>
    <definedName name="horas_lluvia">#REF!</definedName>
    <definedName name="HORAS_LLUVIAS">#REF!</definedName>
    <definedName name="HORASLLUVIA">#REF!</definedName>
    <definedName name="hp">#REF!</definedName>
    <definedName name="hqi">#REF!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'[51]A. P. U.'!#REF!</definedName>
    <definedName name="ig">#REF!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vistos">[17]DATOS!$B$17</definedName>
    <definedName name="IN">#REF!</definedName>
    <definedName name="IND">[52]items!$C$4:$J$247</definedName>
    <definedName name="INDI">[53]Indice!$1:$1048576</definedName>
    <definedName name="INDICE">'[46]INDICE ALFABETICO'!$1:$1048576</definedName>
    <definedName name="INDICES">#REF!</definedName>
    <definedName name="inf">#REF!</definedName>
    <definedName name="inicial">[8]DATOS!$E$3:$E$1655</definedName>
    <definedName name="Inicio">[22]BASES!$E$26</definedName>
    <definedName name="INMEL">[54]ELECTRICO!$A$6:$G$101</definedName>
    <definedName name="Int">#REF!</definedName>
    <definedName name="Interest_Rate">#REF!</definedName>
    <definedName name="INV">#REF!</definedName>
    <definedName name="INV_11">'[55]PR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[56]todos!$A$7:$D$38</definedName>
    <definedName name="items">[17]ITEMS!$B$6:$B$176</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[42]DIST!$G$7:$H$2413</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v">'[57]Desmonte y Limpieza'!$J$4</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TA">#N/A</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[58]items!$C$4:$J$247</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D">[8]DATBAND!$G$3:$G$795</definedName>
    <definedName name="LADO">'[8]DAT NUC'!$L$2:$L$143</definedName>
    <definedName name="Last_Row">#N/A</definedName>
    <definedName name="LENCY">#REF!</definedName>
    <definedName name="LICITACION">#REF!</definedName>
    <definedName name="LINEA">[59]CONT_ADI!#REF!</definedName>
    <definedName name="lista">#REF!</definedName>
    <definedName name="LISTA_DE_EQUIPOS">[60]EQUIPOS!$A$1:$C$28</definedName>
    <definedName name="listaaguas">#REF!</definedName>
    <definedName name="listado">#REF!</definedName>
    <definedName name="LISTADO_DE_MATERIALES">[60]MATERIALES!$A$1:$C$273</definedName>
    <definedName name="LISTADO_MANO_DE_OBRA">'[60]MANO DE OBRA'!$A$32:$G$43</definedName>
    <definedName name="listados">#REF!</definedName>
    <definedName name="listaelec">#REF!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 localSheetId="1">[61]!absc</definedName>
    <definedName name="LOCA" localSheetId="0">[61]!absc</definedName>
    <definedName name="LOCA">[61]!absc</definedName>
    <definedName name="LOCA1" localSheetId="1">[11]!absc</definedName>
    <definedName name="LOCA1" localSheetId="0">[11]!absc</definedName>
    <definedName name="LOCA1">[11]!absc</definedName>
    <definedName name="LOI">#REF!</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1">'Oferta Economica Lote 2'!$H$9</definedName>
    <definedName name="Longitud" localSheetId="0">'Presupuesto oficial - Lote 2'!$H$9</definedName>
    <definedName name="Longitud">'[33]INTERVENTORÍA OBRA 6 meses'!$H$9</definedName>
    <definedName name="Longitud1">#REF!</definedName>
    <definedName name="Longitud2">#REF!</definedName>
    <definedName name="LongitudTubo">IF(COUNT([62]GENERAL!$A$8)=0,0,ABS([62]GENERAL!$A$8))</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#N/A</definedName>
    <definedName name="MA">#REF!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tenyreparacion">#REF!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[36]Insum!$A$68:$H$98</definedName>
    <definedName name="Maquinaria">[63]Insum!$A$76:$E$99</definedName>
    <definedName name="margen">[8]DATOS!$G$3:$G$900</definedName>
    <definedName name="MARTA" localSheetId="1">IF([90]!Loan_Amount*[90]!Interest_Rate*[90]!Loan_Years*[90]!Loan_Start&gt;0,1,0)</definedName>
    <definedName name="MARTA" localSheetId="0">IF([90]!Loan_Amount*[90]!Interest_Rate*[90]!Loan_Years*[90]!Loan_Start&gt;0,1,0)</definedName>
    <definedName name="MARTA">IF(Loan_Amount*Interest_Rate*Loan_Years*Loan_Start&gt;0,1,0)</definedName>
    <definedName name="MARTHA">[17]DATOS!$A$9</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[46]MATERIALES!$1:$1048576</definedName>
    <definedName name="materiales">[64]Materiales!$A$2:$D$1190</definedName>
    <definedName name="MatProdesional" localSheetId="1">'Oferta Economica Lote 2'!$C$54</definedName>
    <definedName name="MatProdesional" localSheetId="0">'Presupuesto oficial - Lote 2'!$C$54</definedName>
    <definedName name="MatProdesional">'[33]INTERVENTORÍA OBRA 6 meses'!$C$70</definedName>
    <definedName name="MATRIZRICS">'[65]RICS NUEVA HOJA DIARIA'!$A$1:$AB$42</definedName>
    <definedName name="MAX">[66]INDICE!$A$1:$IV$65536</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canoaAnserma">#REF!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esIn">#REF!</definedName>
    <definedName name="MEZCLA">#REF!</definedName>
    <definedName name="mf">#REF!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imo">#REF!</definedName>
    <definedName name="MIO">[39]INDICE!$1:$1048576</definedName>
    <definedName name="MIU">#REF!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r">#REF!</definedName>
    <definedName name="MUEST">'[67]Mezclas asfálticas'!$G$6</definedName>
    <definedName name="MuestNo">[68]DATOS!$AI$3:$AI$1127</definedName>
    <definedName name="muestra">[8]Proc0009m!$G$6</definedName>
    <definedName name="MuestraNo">[8]DATOS!$A$3:$A$1398</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#REF!</definedName>
    <definedName name="nbv">#REF!</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JH">#REF!</definedName>
    <definedName name="nm">#REF!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MBRE">#REF!</definedName>
    <definedName name="nr">#REF!</definedName>
    <definedName name="nt">#REF!</definedName>
    <definedName name="NUCLEO">'[8]DAT NUC'!$A$2:$A$830</definedName>
    <definedName name="NUCNUM">[8]Nucleos!$I$5</definedName>
    <definedName name="NUEVO">#REF!</definedName>
    <definedName name="NÚM">'[8]Proc 0009h'!$G$4</definedName>
    <definedName name="Num_Pmt_Per_Year">#REF!</definedName>
    <definedName name="Number_of_Payments" localSheetId="1">MATCH(0.01,[90]!End_Bal,-1)+1</definedName>
    <definedName name="Number_of_Payments" localSheetId="0">MATCH(0.01,[90]!End_Bal,-1)+1</definedName>
    <definedName name="Number_of_Payments">MATCH(0.01,End_Bal,-1)+1</definedName>
    <definedName name="NUMERAL">#REF!</definedName>
    <definedName name="NÚMERO">[8]DATBAND!$A$3:$A$422</definedName>
    <definedName name="NUNI">#REF!</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eto">'[38]Datos básicos'!$B$4</definedName>
    <definedName name="Obra">#REF!</definedName>
    <definedName name="observaciones">[8]DATOS!$I$3:$I$834</definedName>
    <definedName name="OF">#REF!</definedName>
    <definedName name="oferta">[69]Hoja1!$A$3:$I$9</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#REF!</definedName>
    <definedName name="os">#REF!</definedName>
    <definedName name="OTR">[70]Otros!#REF!</definedName>
    <definedName name="OTRO">[46]OTROS!$1:$1048576</definedName>
    <definedName name="otros">[47]otros!$A$6:$A$1235</definedName>
    <definedName name="P">#REF!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ÁGINA_DOS">#REF!</definedName>
    <definedName name="PÁGINA_UNO">#REF!</definedName>
    <definedName name="PARAFINA">'[8]DAT NUC'!$Q$2:$Q$550</definedName>
    <definedName name="Pay_Date">#REF!</definedName>
    <definedName name="Pay_Num">#REF!</definedName>
    <definedName name="Payment_Date" localSheetId="1">DATE(YEAR([90]!Loan_Start),MONTH([90]!Loan_Start)+Payment_Number,DAY([90]!Loan_Start))</definedName>
    <definedName name="Payment_Date" localSheetId="0">DATE(YEAR([90]!Loan_Start),MONTH([90]!Loan_Start)+Payment_Number,DAY([90]!Loan_Start))</definedName>
    <definedName name="Payment_Date">DATE(YEAR(Loan_Start),MONTH(Loan_Start)+Payment_Number,DAY(Loan_Start))</definedName>
    <definedName name="PAZ">#REF!</definedName>
    <definedName name="pedro">#REF!</definedName>
    <definedName name="PERIODO">[71]CUMPLIMIENTO!$M$5</definedName>
    <definedName name="PERRD">#REF!</definedName>
    <definedName name="Personal">#REF!</definedName>
    <definedName name="Peso1A">[8]DATOS!$J$3:$J$1398</definedName>
    <definedName name="Peso2A">[8]DATOS!$K$3:$K$1398</definedName>
    <definedName name="Pesoagua2">[8]DATOS!$AB$3:$AB$1399</definedName>
    <definedName name="Pesoagua3">[8]DATOS!$AE$3:$AE$1399</definedName>
    <definedName name="PesoAire">[8]DATOS!$W$3:$W$1438</definedName>
    <definedName name="PesoAire2">[8]DATOS!$Z$3:$Z$1399</definedName>
    <definedName name="Pesoaire3">[8]DATOS!$AC$3:$AC$1399</definedName>
    <definedName name="Pesoenagua">[8]DATOS!$Y$3:$Y$1398</definedName>
    <definedName name="Pesoparaf3">[8]DATOS!$AD$3:$AD$1399</definedName>
    <definedName name="Pesoparafinada">[8]DATOS!$X$3:$X$1398</definedName>
    <definedName name="PesoParf2">[8]DATOS!$AA$3:$AA$1399</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[8]DATOS!$AN$3:$AN$2313</definedName>
    <definedName name="Plaz">[72]BASES!$E$27</definedName>
    <definedName name="PlazAIU">#REF!</definedName>
    <definedName name="Plazo">[22]BASES!$E$27</definedName>
    <definedName name="PlazoAIU">#REF!</definedName>
    <definedName name="plena">#REF!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[23]BASES!$E$26</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#REF!</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#REF!</definedName>
    <definedName name="PRECIO">[73]PRECIOS!$A$5:$M$150</definedName>
    <definedName name="precios">#REF!</definedName>
    <definedName name="PREMIR">#REF!</definedName>
    <definedName name="PREST">#REF!</definedName>
    <definedName name="Prestaciones">[74]Datos!$B$14</definedName>
    <definedName name="PRESUPNORTE">'[32]CALC PROD MENSUAL'!#REF!</definedName>
    <definedName name="PRESUPSUR">'[32]CALC PROD MENSUAL'!#REF!</definedName>
    <definedName name="PRESUPUESTO">'[32]CALC PROD MENSUAL'!#REF!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1">OFFSET([90]!Full_Print,0,0,[90]!Last_Row)</definedName>
    <definedName name="Print_Area_Reset" localSheetId="0">OFFSET([90]!Full_Print,0,0,[90]!Last_Row)</definedName>
    <definedName name="Print_Area_Reset">OFFSET(Full_Print,0,0,Last_Row)</definedName>
    <definedName name="Print_j">#N/A</definedName>
    <definedName name="PRINT_TITLES">#N/A</definedName>
    <definedName name="PRINT_TITLES_MI">#N/A</definedName>
    <definedName name="PRODUCTCARB">'[31]CALC PROD MENSUAL'!#REF!</definedName>
    <definedName name="PRODUCTEST">'[31]CALC PROD MENSUAL'!#REF!</definedName>
    <definedName name="PRODUCTOCARBON">'[32]CALC PROD MENSUAL'!#REF!</definedName>
    <definedName name="PRODUCTOTEST">'[32]CALC PROD MENSUAL'!#REF!</definedName>
    <definedName name="PrOfic">[22]BASES!$B$31</definedName>
    <definedName name="PROG" hidden="1">#REF!</definedName>
    <definedName name="propiedad">#REF!</definedName>
    <definedName name="propieRep">#REF!</definedName>
    <definedName name="Proponente">#REF!</definedName>
    <definedName name="PRUEBA" localSheetId="1">[75]!absc</definedName>
    <definedName name="PRUEBA" localSheetId="0">[75]!absc</definedName>
    <definedName name="PRUEBA">[75]!absc</definedName>
    <definedName name="prueba1" localSheetId="1">[75]!absc</definedName>
    <definedName name="prueba1" localSheetId="0">[75]!absc</definedName>
    <definedName name="prueba1">[75]!absc</definedName>
    <definedName name="PRUEBA2">#REF!</definedName>
    <definedName name="PRUNIT">#REF!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[48]TARIF2002!#REF!</definedName>
    <definedName name="QE_TE">[48]TARIF2002!#REF!</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[48]TARIF2002!#REF!</definedName>
    <definedName name="QI_TI">[48]TARIF2002!#REF!</definedName>
    <definedName name="QN">[48]TARIF2002!#REF!</definedName>
    <definedName name="QN_QI">[48]TARIF2002!#REF!</definedName>
    <definedName name="QNS">[76]TARIF2002!#REF!</definedName>
    <definedName name="qq">#REF!</definedName>
    <definedName name="QQQ" localSheetId="1">DATE(YEAR([90]!Loan_Start),MONTH([90]!Loan_Start)+Payment_Number,DAY([90]!Loan_Start))</definedName>
    <definedName name="QQQ" localSheetId="0">DATE(YEAR([90]!Loan_Start),MONTH([90]!Loan_Start)+Payment_Number,DAY([90]!Loan_Start))</definedName>
    <definedName name="QQQ">DATE(YEAR(Loan_Start),MONTH(Loan_Start)+Payment_Number,DAY(Loan_Start))</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[5]Hoja2!#REF!</definedName>
    <definedName name="rango1">#REF!</definedName>
    <definedName name="rangofin">#REF!,#REF!</definedName>
    <definedName name="rds">#REF!</definedName>
    <definedName name="RE">#N/A</definedName>
    <definedName name="RE4NTA">[28]EQUIPOS!$D$8</definedName>
    <definedName name="RED">[5]EST2!$AQ$2</definedName>
    <definedName name="REG">#REF!</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[30]CARRETERAS!$A$2</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#REF!</definedName>
    <definedName name="Renoai">#REF!</definedName>
    <definedName name="reparacion">#REF!</definedName>
    <definedName name="reparaciones">#REF!</definedName>
    <definedName name="REPROGRAMACION">#REF!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'[30]GENERALIDADES '!$E$9</definedName>
    <definedName name="resul">#REF!</definedName>
    <definedName name="Retenc">[22]BASES!$E$31</definedName>
    <definedName name="Retenido100">[8]DATOS!$S$3:$S$1398</definedName>
    <definedName name="Retenido200">[8]DATOS!$T$3:$T$1398</definedName>
    <definedName name="Retenido30">[8]DATOS!$Q$3:$Q$1398</definedName>
    <definedName name="Retenido34">[8]DATOS!$M$3:$M$1400</definedName>
    <definedName name="Retenido38">[8]DATOS!$N$3:$N$1398</definedName>
    <definedName name="Retenido4">[8]DATOS!$O$3:$O$1398</definedName>
    <definedName name="Retenido50">[8]DATOS!$R$3:$R$1398</definedName>
    <definedName name="Retenido8">[8]DATOS!$P$3:$P$1398</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 localSheetId="1">IF([90]!Loan_Amount*[90]!Interest_Rate*[90]!Loan_Years*[90]!Loan_Start&gt;0,1,0)</definedName>
    <definedName name="RICO" localSheetId="0">IF([90]!Loan_Amount*[90]!Interest_Rate*[90]!Loan_Years*[90]!Loan_Start&gt;0,1,0)</definedName>
    <definedName name="RICO">IF(Loan_Amount*Interest_Rate*Loan_Years*Loan_Start&gt;0,1,0)</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A" localSheetId="1">DATE(YEAR([90]!Loan_Start),MONTH([90]!Loan_Start)+Payment_Number,DAY([90]!Loan_Start))</definedName>
    <definedName name="RUTA" localSheetId="0">DATE(YEAR([90]!Loan_Start),MONTH([90]!Loan_Start)+Payment_Number,DAY([90]!Loan_Start))</definedName>
    <definedName name="RUTA">DATE(YEAR([90]!Loan_Start),MONTH([90]!Loan_Start)+Payment_Number,DAY([90]!Loan_Start))</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[77]items!$C$4:$J$248</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#REF!</definedName>
    <definedName name="SA">[5]Hoja2!#REF!</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Minimo">[22]BASES!$E$41</definedName>
    <definedName name="sbe">#REF!</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#REF!</definedName>
    <definedName name="Sched_Pay">#REF!</definedName>
    <definedName name="SCHEDULE">'[32]CALC PROD MENSUAL'!#REF!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[78]Datos!$B$3:$D$72</definedName>
    <definedName name="seccion1">#REF!</definedName>
    <definedName name="seccion2">#REF!</definedName>
    <definedName name="SECTOR">#REF!</definedName>
    <definedName name="SEGUNDO">#REF!</definedName>
    <definedName name="Segurambiensalud">#REF!</definedName>
    <definedName name="SEM_DEL_MES">#REF!</definedName>
    <definedName name="Semanas_mes">#REF!</definedName>
    <definedName name="Servicios">#REF!</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[5]Hoja2!#REF!</definedName>
    <definedName name="SOL">#REF!</definedName>
    <definedName name="Spanner_Auto_File">"F:\Proyectos\CEI\Tunja-Barbosa\tra2b.x2a"</definedName>
    <definedName name="Spanner_Auto_Select">'[79]A-HOR'!#REF!</definedName>
    <definedName name="sr">#REF!</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1">IF([90]!Loan_Amount*[90]!Interest_Rate*[90]!Loan_Years*[90]!Loan_Start&gt;0,1,0)</definedName>
    <definedName name="SSSSSSS" localSheetId="0">IF([90]!Loan_Amount*[90]!Interest_Rate*[90]!Loan_Years*[90]!Loan_Start&gt;0,1,0)</definedName>
    <definedName name="SSSSSSS">IF(Loan_Amount*Interest_Rate*Loan_Years*Loan_Start&gt;0,1,0)</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ELDOS">[80]SALARIOS!$A$9:$I$200</definedName>
    <definedName name="suma">[35]Hoja1!$F$60</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[4]!absc</definedName>
    <definedName name="t" localSheetId="0">[4]!absc</definedName>
    <definedName name="t">[4]!absc</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2">#REF!</definedName>
    <definedName name="TablaBello">#REF!</definedName>
    <definedName name="TablaElDorado">[12]ELDORADO!$A$2:$H$15</definedName>
    <definedName name="TablaIbague">[12]IBAGUE!$A$2:$G$18</definedName>
    <definedName name="TablaIndicConstPes">#REF!</definedName>
    <definedName name="TablaIndices1">#REF!</definedName>
    <definedName name="TablaIndicesI">#REF!</definedName>
    <definedName name="TablaIPC">#REF!</definedName>
    <definedName name="TablaLaMata">#REF!</definedName>
    <definedName name="TablaStarosa">'[12]STA ROSA'!$A$6:$I$23</definedName>
    <definedName name="TablaSuaza">#REF!</definedName>
    <definedName name="tarifas">[81]Equipo!$A$4:$E$72</definedName>
    <definedName name="tarifas1">#REF!</definedName>
    <definedName name="tarifas2">#REF!</definedName>
    <definedName name="tarifas3">#REF!</definedName>
    <definedName name="tarifas4">#REF!</definedName>
    <definedName name="TASA">#REF!</definedName>
    <definedName name="tb">#REF!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[48]TARIF2002!#REF!</definedName>
    <definedName name="TECN" localSheetId="1">DATE(YEAR([90]!Loan_Start),MONTH([90]!Loan_Start)+Payment_Number,DAY([90]!Loan_Start))</definedName>
    <definedName name="TECN" localSheetId="0">DATE(YEAR([90]!Loan_Start),MONTH([90]!Loan_Start)+Payment_Number,DAY([90]!Loan_Start))</definedName>
    <definedName name="TECN">DATE(YEAR(Loan_Start),MONTH(Loan_Start)+Payment_Number,DAY(Loan_Start))</definedName>
    <definedName name="TEMPLL">'[8]DAT NUC'!$G$2:$G$532</definedName>
    <definedName name="TEMPS">'[8]DAT NUC'!$F$2:$F$444</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[48]TARIF2002!#REF!</definedName>
    <definedName name="TIEMPO">[23]BASES!$E$27</definedName>
    <definedName name="tipoint">#REF!</definedName>
    <definedName name="tipov">#REF!</definedName>
    <definedName name="titi" localSheetId="1">IF([90]!Loan_Amount*[90]!Interest_Rate*[90]!Loan_Years*[90]!Loan_Start&gt;0,1,0)</definedName>
    <definedName name="titi" localSheetId="0">IF([90]!Loan_Amount*[90]!Interest_Rate*[90]!Loan_Years*[90]!Loan_Start&gt;0,1,0)</definedName>
    <definedName name="titi">IF(Loan_Amount*Interest_Rate*Loan_Years*Loan_Start&gt;0,1,0)</definedName>
    <definedName name="TITO" localSheetId="1">IF('Oferta Economica Lote 2'!RICO,[90]!Header_Row+'Oferta Economica Lote 2'!TUPI,[90]!Header_Row)</definedName>
    <definedName name="TITO" localSheetId="0">IF('Presupuesto oficial - Lote 2'!RICO,[90]!Header_Row+'Presupuesto oficial - Lote 2'!TUPI,[90]!Header_Row)</definedName>
    <definedName name="TITO">IF(RICO,Header_Row+TUPI,Header_Row)</definedName>
    <definedName name="TITOF" localSheetId="1">IF('Oferta Economica Lote 2'!RICO,[90]!Header_Row+'Oferta Economica Lote 2'!TUPI,[90]!Header_Row)</definedName>
    <definedName name="TITOF" localSheetId="0">IF('Presupuesto oficial - Lote 2'!RICO,[90]!Header_Row+'Presupuesto oficial - Lote 2'!TUPI,[90]!Header_Row)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#REF!</definedName>
    <definedName name="TOMADO">'[8]DAT NUC'!$H$2:$H$902</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S">[5]Hoja2!#REF!</definedName>
    <definedName name="TRAT">[82]desmonte!$E$48</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mestre1">'[24]ESTADO RED'!$E$8</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[83]VrEqpBasica!$I$2</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PI" localSheetId="1">MATCH(0.01,[90]!End_Bal,-1)+1</definedName>
    <definedName name="TUPI" localSheetId="0">MATCH(0.01,[90]!End_Bal,-1)+1</definedName>
    <definedName name="TUPI">MATCH(0.01,End_Bal,-1)+1</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ITARIO">[84]Unitarios!$A$3:$D$13</definedName>
    <definedName name="Unitarios">#REF!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'[85]Resumen APU'!$E$74</definedName>
    <definedName name="utilidad">[17]DATOS!$B$18</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 localSheetId="1">IF([90]!Loan_Amount*[90]!Interest_Rate*[90]!Loan_Years*[90]!Loan_Start&gt;0,1,0)</definedName>
    <definedName name="Values_Entered" localSheetId="0">IF([90]!Loan_Amount*[90]!Interest_Rate*[90]!Loan_Years*[90]!Loan_Start&gt;0,1,0)</definedName>
    <definedName name="Values_Entered">IF(Loan_Amount*Interest_Rate*Loan_Years*Loan_Start&gt;0,1,0)</definedName>
    <definedName name="vb">#REF!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[8]DATOS!$D$3:$D$365</definedName>
    <definedName name="VIAJE">'[8]DAT NUC'!$C$2:$C$361</definedName>
    <definedName name="vias">[78]Datos!$H$2:$H$6</definedName>
    <definedName name="victor">'[86]ARMENIA-CLUB DE TIRO'!$A$59:$Q$114</definedName>
    <definedName name="villa">#REF!</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umen">[8]DATOS!$AM$3:$AM$2292</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ELTA">[54]Vuelta!$C$6:$J$500</definedName>
    <definedName name="vv">#REF!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1">Scheduled_Payment+Extra_Payment</definedName>
    <definedName name="w" localSheetId="0">Scheduled_Payment+Extra_Payment</definedName>
    <definedName name="w">Scheduled_Payment+Extra_Payment</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#N/A</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j">#REF!</definedName>
    <definedName name="wl">#REF!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[87]INDICE!$1:$1048576</definedName>
    <definedName name="WWWW">#REF!</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b">#REF!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 localSheetId="1">[88]!absc</definedName>
    <definedName name="xxxxx" localSheetId="0">[88]!absc</definedName>
    <definedName name="xxxxx">[88]!absc</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[61]!absc</definedName>
    <definedName name="Y" localSheetId="0">[61]!absc</definedName>
    <definedName name="Y">[61]!absc</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'[89]cant y precios'!$A$11:$J$56</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c">#REF!</definedName>
    <definedName name="zd">#REF!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r">#REF!</definedName>
    <definedName name="zx">#REF!</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1">MATCH(0.01,[90]!End_Bal,-1)+1</definedName>
    <definedName name="ZZ" localSheetId="0">MATCH(0.01,[90]!End_Bal,-1)+1</definedName>
    <definedName name="ZZ">MATCH(0.01,End_Bal,-1)+1</definedName>
    <definedName name="ZZZZZZZZZZZ">'[34]A. P. U.'!#REF!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3" i="8" l="1"/>
  <c r="J44" i="8"/>
  <c r="J33" i="8"/>
  <c r="J34" i="8"/>
  <c r="J35" i="8"/>
  <c r="J36" i="8"/>
  <c r="J37" i="8"/>
  <c r="J38" i="8"/>
  <c r="J39" i="8"/>
  <c r="J17" i="8"/>
  <c r="J18" i="8"/>
  <c r="J19" i="8"/>
  <c r="J20" i="8"/>
  <c r="J21" i="8"/>
  <c r="J22" i="8"/>
  <c r="J25" i="8"/>
  <c r="J26" i="8"/>
  <c r="J27" i="8"/>
  <c r="J28" i="8"/>
  <c r="J29" i="8"/>
  <c r="J47" i="8"/>
  <c r="J48" i="8"/>
  <c r="J49" i="8"/>
  <c r="I18" i="5"/>
  <c r="I19" i="5"/>
  <c r="I27" i="5"/>
  <c r="J27" i="5"/>
  <c r="H28" i="5"/>
  <c r="I28" i="5"/>
  <c r="J28" i="5"/>
  <c r="I26" i="5"/>
  <c r="H26" i="5"/>
  <c r="I25" i="5"/>
  <c r="H25" i="5"/>
  <c r="G43" i="5"/>
  <c r="J43" i="5"/>
  <c r="J44" i="5"/>
  <c r="J38" i="5"/>
  <c r="J37" i="5"/>
  <c r="G36" i="5"/>
  <c r="J36" i="5"/>
  <c r="G35" i="5"/>
  <c r="J35" i="5"/>
  <c r="G34" i="5"/>
  <c r="J34" i="5"/>
  <c r="G33" i="5"/>
  <c r="J33" i="5"/>
  <c r="H22" i="5"/>
  <c r="H21" i="5"/>
  <c r="H20" i="5"/>
  <c r="H19" i="5"/>
  <c r="H18" i="5"/>
  <c r="H17" i="5"/>
  <c r="J17" i="5"/>
  <c r="J26" i="5"/>
  <c r="J39" i="5"/>
  <c r="J25" i="5"/>
  <c r="I20" i="5"/>
  <c r="J19" i="5"/>
  <c r="J18" i="5"/>
  <c r="J20" i="5"/>
  <c r="I21" i="5"/>
  <c r="I22" i="5"/>
  <c r="J22" i="5"/>
  <c r="J21" i="5"/>
  <c r="J29" i="5"/>
  <c r="J47" i="5"/>
  <c r="J48" i="5"/>
  <c r="J49" i="5"/>
</calcChain>
</file>

<file path=xl/sharedStrings.xml><?xml version="1.0" encoding="utf-8"?>
<sst xmlns="http://schemas.openxmlformats.org/spreadsheetml/2006/main" count="160" uniqueCount="60">
  <si>
    <t>Longitud Total:</t>
  </si>
  <si>
    <t>Duración en meses de interventoria</t>
  </si>
  <si>
    <t>Municipio:</t>
  </si>
  <si>
    <t xml:space="preserve">Frentes </t>
  </si>
  <si>
    <t>COSTOS DE PERSONAL</t>
  </si>
  <si>
    <t>CLASIFICACIÓN</t>
  </si>
  <si>
    <t>REMUNERACIÓN MENSUAL</t>
  </si>
  <si>
    <t>CAT</t>
  </si>
  <si>
    <t>CANTIDAD</t>
  </si>
  <si>
    <t>% DE DEDICACIÓN
 TOTAL</t>
  </si>
  <si>
    <t>Tiempo en  Meses</t>
  </si>
  <si>
    <t>Factor Multiplicador</t>
  </si>
  <si>
    <t xml:space="preserve">VALOR TOTAL </t>
  </si>
  <si>
    <t>PERSONAL PROFESIONAL</t>
  </si>
  <si>
    <t>-</t>
  </si>
  <si>
    <t>Especialista en Geotecnia</t>
  </si>
  <si>
    <t>Especialista en Estructuras</t>
  </si>
  <si>
    <t>Profesional SISO</t>
  </si>
  <si>
    <t>PERSONAL TECNICO</t>
  </si>
  <si>
    <t>Inspector de interventoria</t>
  </si>
  <si>
    <t xml:space="preserve">TOTAL COSTOS DE PERSONAL  (A) * (B) = (3) </t>
  </si>
  <si>
    <t>2. OTROS COSTOS</t>
  </si>
  <si>
    <t>DESCRIPCIÓN</t>
  </si>
  <si>
    <t>UNIDAD</t>
  </si>
  <si>
    <t>No. de Meses</t>
  </si>
  <si>
    <t>VR. UNITARIO</t>
  </si>
  <si>
    <t>Mes</t>
  </si>
  <si>
    <t>Alquiler de equipos de oficina, software, licencias.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</si>
  <si>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</si>
  <si>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</si>
  <si>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</si>
  <si>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</si>
  <si>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</si>
  <si>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</si>
  <si>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</si>
  <si>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COSTO TOTAL POR EL TIEMPO DE LA INTERVENTORÍA</t>
  </si>
  <si>
    <t>Nota 1: El presente formato de propuesta economica es inmodificable.</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</si>
  <si>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</si>
  <si>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</si>
  <si>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PRESUPUESTO INTERVENTORÍA TÉCNICA, ADMINISTRATIVA, FINANCIERA Y LEGAL PARA LA ATENCIÓN Y PREVENCIÓN INTEGRAL DE EMERGENCIAS VIALES Y DE PUENTES EN EL DEPARTAMENTO DE CUNDINAMARCA</t>
  </si>
  <si>
    <t>Director de Interventoria</t>
  </si>
  <si>
    <t>Ingeniero Residente de Interventoria</t>
  </si>
  <si>
    <t>Especialista en Hidraulica</t>
  </si>
  <si>
    <t>Oficina /Campamento /Estadia (incluye servicios)</t>
  </si>
  <si>
    <t>Unidad</t>
  </si>
  <si>
    <t>Equipo de oficina - Computador portátil Windows 10 Pro o Windows 11 Pro, con su respectiva licencia, procesador minimo Intel Core i7 Ultima generación serie H, memoria RAM minimo 16 GB, tarjeta independiente graficadora de minimo 6 GB, Disco duro Solido de minimo un (1) terabyte, Office Hogar y Empresa 2021, con licencia perpetua, el equipo debe contar con una garantía igual al plazo de ejecución del contrato. (Incluye Maleta y Mouse Ergonomico)</t>
  </si>
  <si>
    <t>Alquiler Vehículos (Vehículo tipo Pickup 4x4 o camioneta cuyo modelo no puede ser inferior a el año 2015, con capacidad mínima para cinco (5) pasajeros (incluye peajes, combustible y conductor)</t>
  </si>
  <si>
    <t>Alquiler Motocicleta enduro mínimo 125 CC 1 (incluye costos de operación y mantenimiento)</t>
  </si>
  <si>
    <t>INSTITUTO DE CAMINOS Y CONSTRUCCIONES DE CUNDINAMARCA</t>
  </si>
  <si>
    <t xml:space="preserve">Equipo completo de Topografia para el desarrollo actividades del contrato (Incluye Sofware, autocad y/o programas necesarios para la optima operación </t>
  </si>
  <si>
    <t xml:space="preserve">Lote 2.PROVINCIAS DE BAJO MAGDALENA, RIO NEGRO, UBATÉ, GUALIVA, MAGDALENA CENTRO, TEQUENDAME, SABANA OCCIDENTE Y SABANA CENTRO </t>
  </si>
  <si>
    <t>Cadenero</t>
  </si>
  <si>
    <t>Topografo</t>
  </si>
  <si>
    <t>**El valor por Laboratorio (a monto agotable previo aprobacion de la entidad) no debe ser modificado por el proponente.</t>
  </si>
  <si>
    <t>Nota 2: El Factor Multiplicador máximo a reconocer por la entidad será de 2,35. 
Este Factor Multiplicador (FM) tendrá dos componentes: 1. Factor Prestacional equivalente a 1,6. y 2. Gastos de administración, Legalización, Perfeccionamiento, Imprevistos y Honorarios equivalente a 0,75</t>
  </si>
  <si>
    <t>Nota 3: El valor de 0,75 correspondiente al componente 2 del FM, será el máximo a reconocer por parte de la Entidad.</t>
  </si>
  <si>
    <t>__________________</t>
  </si>
  <si>
    <t>FIRMA DEL PROPONENTE</t>
  </si>
  <si>
    <t>Profesional Ingeniero Apoyo a la Supervisión</t>
  </si>
  <si>
    <t>*Nota: El valor del Profesional Ingeniero Apoyo no debe ser modificado por el proponente. Este Ingeniero prestará apoyo exclusivo a la supervision del ICCU.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</si>
</sst>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quot;$&quot;\ * #,##0.00_);_(&quot;$&quot;\ * \(#,##0.00\);_(&quot;$&quot;\ * &quot;-&quot;??_);_(@_)"/>
  </numFmts>
  <fonts count="19" x14ac:knownFonts="1">
    <font>
      <sz val="11"/>
      <color theme="1"/>
      <name val="Calibri"/>
      <family val="2"/>
      <scheme val="minor"/>
    </font>
    <font>
      <b/>
      <sz val="11"/>
      <color theme="1"/>
      <name val="Arial"/>
      <family val="2"/>
    </font>
    <font>
      <sz val="11"/>
      <color theme="0"/>
      <name val="Arial"/>
      <family val="2"/>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sz val="12"/>
      <color theme="0"/>
      <name val="Arial"/>
      <family val="2"/>
    </font>
    <font>
      <sz val="10"/>
      <color theme="0"/>
      <name val="Arial"/>
      <family val="2"/>
    </font>
    <font>
      <sz val="11"/>
      <color theme="0" tint="-4.9989318521683403E-2"/>
      <name val="Arial"/>
      <family val="2"/>
    </font>
    <font>
      <b/>
      <i/>
      <sz val="10"/>
      <color theme="1"/>
      <name val="Arial"/>
      <family val="2"/>
    </font>
    <font>
      <sz val="12"/>
      <color theme="0" tint="-4.9989318521683403E-2"/>
      <name val="Arial"/>
      <family val="2"/>
    </font>
    <font>
      <b/>
      <sz val="10"/>
      <color theme="0" tint="-4.9989318521683403E-2"/>
      <name val="Arial"/>
      <family val="2"/>
    </font>
    <font>
      <b/>
      <sz val="10"/>
      <color theme="0"/>
      <name val="Arial"/>
      <family val="2"/>
    </font>
    <font>
      <i/>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s>
  <cellStyleXfs count="5">
    <xf numFmtId="0" fontId="0" fillId="0" borderId="0"/>
    <xf numFmtId="42" fontId="3" fillId="0" borderId="0" applyFont="0" applyFill="0" applyBorder="0" applyAlignment="0" applyProtection="0"/>
    <xf numFmtId="9" fontId="3" fillId="0" borderId="0" applyFont="0" applyFill="0" applyBorder="0" applyAlignment="0" applyProtection="0"/>
    <xf numFmtId="0" fontId="5" fillId="0" borderId="0"/>
    <xf numFmtId="44" fontId="3" fillId="0" borderId="0" applyFont="0" applyFill="0" applyBorder="0" applyAlignment="0" applyProtection="0"/>
  </cellStyleXfs>
  <cellXfs count="255">
    <xf numFmtId="0" fontId="0" fillId="0" borderId="0" xfId="0"/>
    <xf numFmtId="0" fontId="4" fillId="0" borderId="0" xfId="0" applyFont="1" applyAlignment="1">
      <alignment horizontal="center"/>
    </xf>
    <xf numFmtId="0" fontId="4" fillId="2" borderId="0" xfId="0" applyFont="1" applyFill="1" applyAlignment="1">
      <alignment horizontal="center"/>
    </xf>
    <xf numFmtId="0" fontId="7" fillId="0" borderId="0" xfId="3" applyFont="1" applyAlignment="1">
      <alignment horizontal="center" vertical="center"/>
    </xf>
    <xf numFmtId="0" fontId="7" fillId="0" borderId="0" xfId="3" applyFont="1" applyAlignment="1">
      <alignment vertical="center"/>
    </xf>
    <xf numFmtId="0" fontId="4" fillId="2" borderId="4" xfId="0" applyFont="1" applyFill="1" applyBorder="1" applyAlignment="1">
      <alignment horizontal="center"/>
    </xf>
    <xf numFmtId="0" fontId="4" fillId="2" borderId="5" xfId="0" applyFont="1" applyFill="1" applyBorder="1" applyAlignment="1">
      <alignment horizontal="center"/>
    </xf>
    <xf numFmtId="164" fontId="9" fillId="2" borderId="13" xfId="0" applyNumberFormat="1" applyFont="1" applyFill="1" applyBorder="1" applyAlignment="1">
      <alignment horizontal="center"/>
    </xf>
    <xf numFmtId="0" fontId="10" fillId="2" borderId="5" xfId="0" applyFont="1" applyFill="1" applyBorder="1" applyAlignment="1">
      <alignment horizontal="center" wrapText="1"/>
    </xf>
    <xf numFmtId="0" fontId="10" fillId="2" borderId="4" xfId="0" applyFont="1" applyFill="1" applyBorder="1" applyAlignment="1">
      <alignment horizontal="left" indent="1"/>
    </xf>
    <xf numFmtId="0" fontId="9" fillId="2" borderId="14" xfId="0" applyFont="1" applyFill="1" applyBorder="1" applyAlignment="1">
      <alignment horizontal="center"/>
    </xf>
    <xf numFmtId="2" fontId="9" fillId="2" borderId="15" xfId="0" applyNumberFormat="1" applyFont="1" applyFill="1" applyBorder="1" applyAlignment="1">
      <alignment horizontal="center"/>
    </xf>
    <xf numFmtId="0" fontId="4" fillId="2" borderId="7" xfId="0" applyFont="1" applyFill="1" applyBorder="1" applyAlignment="1">
      <alignment horizontal="center"/>
    </xf>
    <xf numFmtId="0" fontId="4" fillId="2" borderId="16" xfId="0" applyFont="1" applyFill="1" applyBorder="1" applyAlignment="1">
      <alignment horizontal="center"/>
    </xf>
    <xf numFmtId="0" fontId="4" fillId="2" borderId="8" xfId="0" applyFont="1" applyFill="1" applyBorder="1" applyAlignment="1">
      <alignment horizontal="center"/>
    </xf>
    <xf numFmtId="0" fontId="4" fillId="2" borderId="0" xfId="0" applyFont="1" applyFill="1" applyAlignment="1">
      <alignment horizontal="left"/>
    </xf>
    <xf numFmtId="0" fontId="4" fillId="2" borderId="0" xfId="0" applyFont="1" applyFill="1" applyAlignment="1">
      <alignment horizontal="right"/>
    </xf>
    <xf numFmtId="0" fontId="4" fillId="2" borderId="0" xfId="0" applyFont="1" applyFill="1"/>
    <xf numFmtId="0" fontId="4" fillId="2" borderId="0" xfId="0" applyFont="1" applyFill="1" applyAlignment="1">
      <alignment horizontal="center" vertical="center"/>
    </xf>
    <xf numFmtId="0" fontId="2" fillId="4" borderId="28" xfId="0" applyFont="1" applyFill="1" applyBorder="1" applyAlignment="1">
      <alignment vertical="center"/>
    </xf>
    <xf numFmtId="0" fontId="2" fillId="4" borderId="29" xfId="0" applyFont="1" applyFill="1" applyBorder="1" applyAlignment="1">
      <alignment vertical="center"/>
    </xf>
    <xf numFmtId="0" fontId="2" fillId="4" borderId="30" xfId="0" applyFont="1" applyFill="1" applyBorder="1" applyAlignment="1">
      <alignment vertical="center"/>
    </xf>
    <xf numFmtId="0" fontId="4" fillId="0" borderId="33" xfId="0" applyFont="1" applyBorder="1" applyAlignment="1">
      <alignment horizontal="center" vertical="center"/>
    </xf>
    <xf numFmtId="166" fontId="4" fillId="0" borderId="32" xfId="0" applyNumberFormat="1" applyFont="1" applyBorder="1" applyAlignment="1">
      <alignment horizontal="center" vertical="center" wrapText="1"/>
    </xf>
    <xf numFmtId="9" fontId="4" fillId="0" borderId="32" xfId="2" applyFont="1" applyFill="1" applyBorder="1" applyAlignment="1">
      <alignment horizontal="center" vertical="center" wrapText="1"/>
    </xf>
    <xf numFmtId="2" fontId="4" fillId="0" borderId="32" xfId="2" applyNumberFormat="1" applyFont="1" applyFill="1" applyBorder="1" applyAlignment="1">
      <alignment horizontal="center" vertical="center" wrapText="1"/>
    </xf>
    <xf numFmtId="2" fontId="4" fillId="0" borderId="32" xfId="2" applyNumberFormat="1" applyFont="1" applyBorder="1" applyAlignment="1">
      <alignment horizontal="center" vertical="center" wrapText="1"/>
    </xf>
    <xf numFmtId="167" fontId="4" fillId="0" borderId="34" xfId="0" applyNumberFormat="1" applyFont="1" applyBorder="1" applyAlignment="1">
      <alignment horizontal="left" vertical="center" wrapText="1"/>
    </xf>
    <xf numFmtId="166" fontId="4" fillId="0" borderId="33" xfId="0" applyNumberFormat="1" applyFont="1" applyBorder="1" applyAlignment="1">
      <alignment horizontal="center" vertical="center" wrapText="1"/>
    </xf>
    <xf numFmtId="9" fontId="4" fillId="0" borderId="33" xfId="2" applyFont="1" applyFill="1" applyBorder="1" applyAlignment="1">
      <alignment horizontal="center" vertical="center" wrapText="1"/>
    </xf>
    <xf numFmtId="2" fontId="4" fillId="0" borderId="33" xfId="0" applyNumberFormat="1" applyFont="1" applyBorder="1" applyAlignment="1">
      <alignment horizontal="center" vertical="center" wrapText="1"/>
    </xf>
    <xf numFmtId="167" fontId="4" fillId="0" borderId="36" xfId="0" applyNumberFormat="1" applyFont="1" applyBorder="1" applyAlignment="1">
      <alignment horizontal="left" vertical="center" wrapText="1"/>
    </xf>
    <xf numFmtId="0" fontId="4" fillId="0" borderId="33" xfId="0" applyFont="1" applyBorder="1" applyAlignment="1">
      <alignment horizontal="center" vertical="center" wrapText="1"/>
    </xf>
    <xf numFmtId="0" fontId="13" fillId="4" borderId="10" xfId="0" applyFont="1" applyFill="1" applyBorder="1" applyAlignment="1">
      <alignment vertical="center"/>
    </xf>
    <xf numFmtId="0" fontId="13" fillId="4" borderId="11" xfId="0" applyFont="1" applyFill="1" applyBorder="1" applyAlignment="1">
      <alignment vertical="center"/>
    </xf>
    <xf numFmtId="0" fontId="13" fillId="4" borderId="12" xfId="0" applyFont="1" applyFill="1" applyBorder="1" applyAlignment="1">
      <alignment vertical="center"/>
    </xf>
    <xf numFmtId="9" fontId="4" fillId="0" borderId="33" xfId="2" applyFont="1" applyBorder="1" applyAlignment="1">
      <alignment horizontal="center" vertical="center" wrapText="1"/>
    </xf>
    <xf numFmtId="165" fontId="4" fillId="0" borderId="36" xfId="0" applyNumberFormat="1" applyFont="1" applyBorder="1" applyAlignment="1">
      <alignment horizontal="left" vertical="center" wrapText="1"/>
    </xf>
    <xf numFmtId="168" fontId="14" fillId="5" borderId="39" xfId="0" applyNumberFormat="1" applyFont="1" applyFill="1" applyBorder="1" applyAlignment="1">
      <alignment horizontal="left" vertical="center"/>
    </xf>
    <xf numFmtId="0" fontId="16" fillId="4" borderId="22"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4" fillId="2" borderId="33" xfId="0" applyFont="1" applyFill="1" applyBorder="1" applyAlignment="1">
      <alignment horizontal="center" vertical="center"/>
    </xf>
    <xf numFmtId="2" fontId="4" fillId="0" borderId="33" xfId="2" applyNumberFormat="1" applyFont="1" applyBorder="1" applyAlignment="1">
      <alignment horizontal="center" vertical="center" wrapText="1"/>
    </xf>
    <xf numFmtId="165" fontId="4" fillId="2" borderId="36" xfId="1" applyNumberFormat="1" applyFont="1" applyFill="1" applyBorder="1" applyAlignment="1">
      <alignment horizontal="right" vertical="center"/>
    </xf>
    <xf numFmtId="168" fontId="14" fillId="5" borderId="43" xfId="0" applyNumberFormat="1" applyFont="1" applyFill="1" applyBorder="1" applyAlignment="1">
      <alignment horizontal="left" vertical="center"/>
    </xf>
    <xf numFmtId="0" fontId="17" fillId="4" borderId="45" xfId="0" applyFont="1" applyFill="1" applyBorder="1" applyAlignment="1">
      <alignment horizontal="center" vertical="center" wrapText="1"/>
    </xf>
    <xf numFmtId="0" fontId="17" fillId="4" borderId="48" xfId="0" applyFont="1" applyFill="1" applyBorder="1" applyAlignment="1">
      <alignment horizontal="center" vertical="center" wrapText="1"/>
    </xf>
    <xf numFmtId="0" fontId="5" fillId="2" borderId="32" xfId="0" applyFont="1" applyFill="1" applyBorder="1" applyAlignment="1">
      <alignment horizontal="center" vertical="center"/>
    </xf>
    <xf numFmtId="2" fontId="5" fillId="0" borderId="32" xfId="2" applyNumberFormat="1" applyFont="1" applyBorder="1" applyAlignment="1">
      <alignment horizontal="center" vertical="center" wrapText="1"/>
    </xf>
    <xf numFmtId="165" fontId="5" fillId="2" borderId="34" xfId="1" applyNumberFormat="1" applyFont="1" applyFill="1" applyBorder="1" applyAlignment="1">
      <alignment horizontal="right" vertical="center"/>
    </xf>
    <xf numFmtId="168" fontId="14" fillId="6" borderId="43" xfId="0" applyNumberFormat="1" applyFont="1" applyFill="1" applyBorder="1" applyAlignment="1">
      <alignment horizontal="left" vertical="center"/>
    </xf>
    <xf numFmtId="0" fontId="4" fillId="2" borderId="0" xfId="0" applyFont="1" applyFill="1" applyAlignment="1">
      <alignment horizontal="left" vertical="center"/>
    </xf>
    <xf numFmtId="0" fontId="1" fillId="0" borderId="0" xfId="0" applyFont="1" applyAlignment="1">
      <alignment vertical="center"/>
    </xf>
    <xf numFmtId="0" fontId="18" fillId="0" borderId="0" xfId="0" applyFont="1" applyAlignment="1">
      <alignment vertical="center"/>
    </xf>
    <xf numFmtId="44" fontId="4" fillId="2" borderId="0" xfId="4" applyFont="1" applyFill="1" applyAlignment="1">
      <alignment horizontal="center" vertical="center"/>
    </xf>
    <xf numFmtId="165" fontId="4" fillId="0" borderId="33" xfId="1" applyNumberFormat="1" applyFont="1" applyBorder="1" applyAlignment="1" applyProtection="1">
      <alignment horizontal="center" vertical="center"/>
      <protection locked="0"/>
    </xf>
    <xf numFmtId="0" fontId="4" fillId="2" borderId="0" xfId="0" applyFont="1" applyFill="1" applyAlignment="1" applyProtection="1">
      <alignment horizontal="center"/>
      <protection locked="0"/>
    </xf>
    <xf numFmtId="0" fontId="4" fillId="0" borderId="51" xfId="0" applyFont="1" applyBorder="1" applyAlignment="1">
      <alignment horizontal="left" vertical="center" wrapText="1"/>
    </xf>
    <xf numFmtId="0" fontId="4" fillId="0" borderId="14" xfId="0" applyFont="1" applyBorder="1" applyAlignment="1">
      <alignment horizontal="left" vertical="center" wrapText="1"/>
    </xf>
    <xf numFmtId="165" fontId="4" fillId="0" borderId="33" xfId="0" applyNumberFormat="1" applyFont="1" applyBorder="1" applyAlignment="1">
      <alignment horizontal="center" vertical="center" wrapText="1"/>
    </xf>
    <xf numFmtId="0" fontId="4" fillId="2" borderId="0" xfId="0" applyFont="1" applyFill="1" applyAlignment="1">
      <alignment horizontal="left"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6" fillId="0" borderId="3" xfId="3" applyFont="1" applyBorder="1" applyAlignment="1">
      <alignment horizontal="center" vertical="center" wrapText="1"/>
    </xf>
    <xf numFmtId="0" fontId="6" fillId="0" borderId="6" xfId="3" applyFont="1" applyBorder="1" applyAlignment="1">
      <alignment horizontal="center" vertical="center" wrapText="1"/>
    </xf>
    <xf numFmtId="0" fontId="6" fillId="0" borderId="9" xfId="3"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9" fillId="2" borderId="4" xfId="0" applyFont="1" applyFill="1" applyBorder="1" applyAlignment="1">
      <alignment horizontal="center" wrapText="1"/>
    </xf>
    <xf numFmtId="0" fontId="9" fillId="2" borderId="0" xfId="0" applyFont="1" applyFill="1" applyAlignment="1">
      <alignment horizontal="center" wrapText="1"/>
    </xf>
    <xf numFmtId="0" fontId="10" fillId="2" borderId="0" xfId="0" applyFont="1" applyFill="1" applyAlignment="1">
      <alignment horizontal="left" indent="6"/>
    </xf>
    <xf numFmtId="0" fontId="9" fillId="2" borderId="13" xfId="0" applyFont="1" applyFill="1" applyBorder="1" applyAlignment="1">
      <alignment horizontal="left" vertical="center" wrapText="1" indent="1"/>
    </xf>
    <xf numFmtId="0" fontId="11" fillId="4" borderId="17" xfId="0" applyFont="1" applyFill="1" applyBorder="1" applyAlignment="1">
      <alignment horizontal="center" vertical="center"/>
    </xf>
    <xf numFmtId="0" fontId="11" fillId="4" borderId="18" xfId="0" applyFont="1" applyFill="1" applyBorder="1" applyAlignment="1">
      <alignment horizontal="center" vertical="center"/>
    </xf>
    <xf numFmtId="0" fontId="11" fillId="4" borderId="19" xfId="0" applyFont="1" applyFill="1" applyBorder="1" applyAlignment="1">
      <alignment horizontal="center" vertical="center"/>
    </xf>
    <xf numFmtId="0" fontId="12" fillId="4" borderId="20"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4" fillId="0" borderId="31" xfId="0" applyFont="1" applyBorder="1" applyAlignment="1">
      <alignment horizontal="left" vertical="center" wrapText="1"/>
    </xf>
    <xf numFmtId="0" fontId="4" fillId="0" borderId="32" xfId="0" applyFont="1" applyBorder="1" applyAlignment="1">
      <alignment horizontal="left" vertical="center" wrapText="1"/>
    </xf>
    <xf numFmtId="0" fontId="4" fillId="0" borderId="35" xfId="0" applyFont="1" applyBorder="1" applyAlignment="1">
      <alignment horizontal="left" vertical="center" wrapText="1"/>
    </xf>
    <xf numFmtId="0" fontId="4" fillId="0" borderId="33" xfId="0" applyFont="1" applyBorder="1" applyAlignment="1">
      <alignment horizontal="left" vertical="center" wrapText="1"/>
    </xf>
    <xf numFmtId="0" fontId="14" fillId="5" borderId="37" xfId="0" applyFont="1" applyFill="1" applyBorder="1" applyAlignment="1">
      <alignment horizontal="right" vertical="center"/>
    </xf>
    <xf numFmtId="0" fontId="14" fillId="5" borderId="38" xfId="0" applyFont="1" applyFill="1" applyBorder="1" applyAlignment="1">
      <alignment horizontal="right" vertical="center"/>
    </xf>
    <xf numFmtId="0" fontId="15" fillId="4" borderId="17" xfId="0" applyFont="1" applyFill="1" applyBorder="1" applyAlignment="1">
      <alignment horizontal="center" vertical="center"/>
    </xf>
    <xf numFmtId="0" fontId="15" fillId="4" borderId="18" xfId="0" applyFont="1" applyFill="1" applyBorder="1" applyAlignment="1">
      <alignment horizontal="center" vertical="center"/>
    </xf>
    <xf numFmtId="0" fontId="15" fillId="4" borderId="19" xfId="0" applyFont="1" applyFill="1" applyBorder="1" applyAlignment="1">
      <alignment horizontal="center" vertical="center"/>
    </xf>
    <xf numFmtId="0" fontId="4" fillId="2" borderId="35" xfId="0" applyFont="1" applyFill="1" applyBorder="1" applyAlignment="1">
      <alignment horizontal="justify" vertical="center" wrapText="1"/>
    </xf>
    <xf numFmtId="0" fontId="4" fillId="2" borderId="33" xfId="0" applyFont="1" applyFill="1" applyBorder="1" applyAlignment="1">
      <alignment horizontal="justify" vertical="center" wrapText="1"/>
    </xf>
    <xf numFmtId="0" fontId="4" fillId="0" borderId="51" xfId="0" applyFont="1" applyBorder="1" applyAlignment="1">
      <alignment horizontal="left" vertical="center" wrapText="1"/>
    </xf>
    <xf numFmtId="0" fontId="4" fillId="0" borderId="14" xfId="0" applyFont="1" applyBorder="1" applyAlignment="1">
      <alignment horizontal="left" vertical="center" wrapText="1"/>
    </xf>
    <xf numFmtId="0" fontId="16" fillId="4" borderId="40"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6" fillId="4" borderId="41" xfId="0" applyFont="1" applyFill="1" applyBorder="1" applyAlignment="1">
      <alignment horizontal="center" vertical="center" wrapText="1"/>
    </xf>
    <xf numFmtId="0" fontId="16" fillId="4" borderId="42" xfId="0" applyFont="1" applyFill="1" applyBorder="1" applyAlignment="1">
      <alignment horizontal="center" vertical="center" wrapText="1"/>
    </xf>
    <xf numFmtId="0" fontId="11" fillId="4" borderId="1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0" fontId="4" fillId="2" borderId="35"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17" fillId="4" borderId="44" xfId="0" applyFont="1" applyFill="1" applyBorder="1" applyAlignment="1">
      <alignment horizontal="center" vertical="center" wrapText="1"/>
    </xf>
    <xf numFmtId="0" fontId="17" fillId="4" borderId="45" xfId="0" applyFont="1" applyFill="1" applyBorder="1" applyAlignment="1">
      <alignment horizontal="center" vertical="center" wrapText="1"/>
    </xf>
    <xf numFmtId="0" fontId="17" fillId="4" borderId="46" xfId="0" applyFont="1" applyFill="1" applyBorder="1" applyAlignment="1">
      <alignment horizontal="center" vertical="center" wrapText="1"/>
    </xf>
    <xf numFmtId="0" fontId="17" fillId="4" borderId="47" xfId="0" applyFont="1" applyFill="1" applyBorder="1" applyAlignment="1">
      <alignment horizontal="center"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165" fontId="5" fillId="2" borderId="32" xfId="1" applyNumberFormat="1" applyFont="1" applyFill="1" applyBorder="1" applyAlignment="1">
      <alignment horizontal="center" vertical="center"/>
    </xf>
    <xf numFmtId="0" fontId="4" fillId="2" borderId="51"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2" borderId="49" xfId="0" applyFont="1" applyFill="1" applyBorder="1" applyAlignment="1">
      <alignment horizontal="left" vertical="center" wrapText="1"/>
    </xf>
    <xf numFmtId="0" fontId="14" fillId="6" borderId="10" xfId="0" applyFont="1" applyFill="1" applyBorder="1" applyAlignment="1">
      <alignment horizontal="right" vertical="center"/>
    </xf>
    <xf numFmtId="0" fontId="14" fillId="6" borderId="11" xfId="0" applyFont="1" applyFill="1" applyBorder="1" applyAlignment="1">
      <alignment horizontal="right" vertical="center"/>
    </xf>
    <xf numFmtId="0" fontId="14" fillId="5" borderId="10" xfId="0" applyFont="1" applyFill="1" applyBorder="1" applyAlignment="1">
      <alignment horizontal="right" vertical="center"/>
    </xf>
    <xf numFmtId="0" fontId="14" fillId="5" borderId="11" xfId="0" applyFont="1" applyFill="1" applyBorder="1" applyAlignment="1">
      <alignment horizontal="right" vertical="center"/>
    </xf>
    <xf numFmtId="0" fontId="4" fillId="2" borderId="0" xfId="0" applyFont="1" applyFill="1" applyAlignment="1">
      <alignment horizontal="left" vertical="center"/>
    </xf>
    <xf numFmtId="165" fontId="4" fillId="2" borderId="33" xfId="1" applyNumberFormat="1" applyFont="1" applyFill="1" applyBorder="1" applyAlignment="1" applyProtection="1">
      <alignment horizontal="center" vertical="center"/>
      <protection locked="0"/>
    </xf>
    <xf numFmtId="0" fontId="4" fillId="0" borderId="0" xfId="0" applyFont="1" applyAlignment="1" applyProtection="1">
      <alignment horizontal="center"/>
      <protection locked="0"/>
    </xf>
    <xf numFmtId="0" fontId="10" fillId="0" borderId="0" xfId="0" applyFont="1" applyAlignment="1" applyProtection="1">
      <alignment horizontal="center"/>
      <protection locked="0"/>
    </xf>
    <xf numFmtId="0" fontId="4" fillId="0" borderId="0" xfId="0" applyFont="1" applyAlignment="1" applyProtection="1">
      <alignment horizontal="center"/>
    </xf>
    <xf numFmtId="0" fontId="4" fillId="2" borderId="0" xfId="0" applyFont="1" applyFill="1" applyAlignment="1" applyProtection="1">
      <alignment horizontal="center"/>
    </xf>
    <xf numFmtId="0" fontId="4" fillId="0" borderId="1" xfId="0" applyFont="1" applyBorder="1" applyAlignment="1" applyProtection="1">
      <alignment horizontal="center"/>
    </xf>
    <xf numFmtId="0" fontId="4" fillId="0" borderId="2" xfId="0" applyFont="1" applyBorder="1" applyAlignment="1" applyProtection="1">
      <alignment horizontal="center"/>
    </xf>
    <xf numFmtId="0" fontId="6" fillId="0" borderId="3" xfId="3" applyFont="1" applyBorder="1" applyAlignment="1" applyProtection="1">
      <alignment horizontal="center" vertical="center" wrapText="1"/>
    </xf>
    <xf numFmtId="0" fontId="7" fillId="0" borderId="0" xfId="3" applyFont="1" applyAlignment="1" applyProtection="1">
      <alignment horizontal="center" vertical="center"/>
    </xf>
    <xf numFmtId="0" fontId="4" fillId="0" borderId="4" xfId="0" applyFont="1" applyBorder="1" applyAlignment="1" applyProtection="1">
      <alignment horizontal="center"/>
    </xf>
    <xf numFmtId="0" fontId="4" fillId="0" borderId="5" xfId="0" applyFont="1" applyBorder="1" applyAlignment="1" applyProtection="1">
      <alignment horizontal="center"/>
    </xf>
    <xf numFmtId="0" fontId="6" fillId="0" borderId="6" xfId="3" applyFont="1" applyBorder="1" applyAlignment="1" applyProtection="1">
      <alignment horizontal="center" vertical="center" wrapText="1"/>
    </xf>
    <xf numFmtId="0" fontId="7" fillId="0" borderId="0" xfId="3" applyFont="1" applyAlignment="1" applyProtection="1">
      <alignment vertical="center"/>
    </xf>
    <xf numFmtId="0" fontId="4" fillId="0" borderId="7" xfId="0" applyFont="1" applyBorder="1" applyAlignment="1" applyProtection="1">
      <alignment horizontal="center"/>
    </xf>
    <xf numFmtId="0" fontId="4" fillId="0" borderId="8" xfId="0" applyFont="1" applyBorder="1" applyAlignment="1" applyProtection="1">
      <alignment horizontal="center"/>
    </xf>
    <xf numFmtId="0" fontId="6" fillId="0" borderId="9" xfId="3" applyFont="1" applyBorder="1" applyAlignment="1" applyProtection="1">
      <alignment horizontal="center" vertical="center" wrapText="1"/>
    </xf>
    <xf numFmtId="0" fontId="4" fillId="2" borderId="4" xfId="0" applyFont="1" applyFill="1" applyBorder="1" applyAlignment="1" applyProtection="1">
      <alignment horizontal="center"/>
    </xf>
    <xf numFmtId="0" fontId="4" fillId="2" borderId="5" xfId="0" applyFont="1" applyFill="1" applyBorder="1" applyAlignment="1" applyProtection="1">
      <alignment horizontal="center"/>
    </xf>
    <xf numFmtId="0" fontId="8" fillId="3" borderId="10" xfId="0" applyFont="1" applyFill="1" applyBorder="1" applyAlignment="1" applyProtection="1">
      <alignment horizontal="center" vertical="center" wrapText="1"/>
    </xf>
    <xf numFmtId="0" fontId="8" fillId="3" borderId="11" xfId="0" applyFont="1" applyFill="1" applyBorder="1" applyAlignment="1" applyProtection="1">
      <alignment horizontal="center" vertical="center" wrapText="1"/>
    </xf>
    <xf numFmtId="0" fontId="8" fillId="3" borderId="12" xfId="0" applyFont="1" applyFill="1" applyBorder="1" applyAlignment="1" applyProtection="1">
      <alignment horizontal="center" vertical="center" wrapText="1"/>
    </xf>
    <xf numFmtId="0" fontId="9" fillId="2" borderId="4" xfId="0" applyFont="1" applyFill="1" applyBorder="1" applyAlignment="1" applyProtection="1">
      <alignment horizontal="center" wrapText="1"/>
    </xf>
    <xf numFmtId="0" fontId="9" fillId="2" borderId="0" xfId="0" applyFont="1" applyFill="1" applyAlignment="1" applyProtection="1">
      <alignment horizontal="center" wrapText="1"/>
    </xf>
    <xf numFmtId="0" fontId="10" fillId="2" borderId="0" xfId="0" applyFont="1" applyFill="1" applyAlignment="1" applyProtection="1">
      <alignment horizontal="left" indent="6"/>
    </xf>
    <xf numFmtId="164" fontId="9" fillId="2" borderId="13" xfId="0" applyNumberFormat="1" applyFont="1" applyFill="1" applyBorder="1" applyAlignment="1" applyProtection="1">
      <alignment horizontal="center"/>
    </xf>
    <xf numFmtId="0" fontId="10" fillId="2" borderId="5" xfId="0" applyFont="1" applyFill="1" applyBorder="1" applyAlignment="1" applyProtection="1">
      <alignment horizontal="center" wrapText="1"/>
    </xf>
    <xf numFmtId="0" fontId="9" fillId="2" borderId="13" xfId="0" applyFont="1" applyFill="1" applyBorder="1" applyAlignment="1" applyProtection="1">
      <alignment horizontal="left" vertical="center" wrapText="1" indent="1"/>
    </xf>
    <xf numFmtId="0" fontId="9" fillId="2" borderId="14" xfId="0" applyFont="1" applyFill="1" applyBorder="1" applyAlignment="1" applyProtection="1">
      <alignment horizontal="center"/>
    </xf>
    <xf numFmtId="2" fontId="9" fillId="2" borderId="15" xfId="0" applyNumberFormat="1" applyFont="1" applyFill="1" applyBorder="1" applyAlignment="1" applyProtection="1">
      <alignment horizontal="center"/>
    </xf>
    <xf numFmtId="0" fontId="4" fillId="2" borderId="7" xfId="0" applyFont="1" applyFill="1" applyBorder="1" applyAlignment="1" applyProtection="1">
      <alignment horizontal="center"/>
    </xf>
    <xf numFmtId="0" fontId="4" fillId="2" borderId="16" xfId="0" applyFont="1" applyFill="1" applyBorder="1" applyAlignment="1" applyProtection="1">
      <alignment horizontal="center"/>
    </xf>
    <xf numFmtId="0" fontId="4" fillId="2" borderId="8" xfId="0" applyFont="1" applyFill="1" applyBorder="1" applyAlignment="1" applyProtection="1">
      <alignment horizontal="center"/>
    </xf>
    <xf numFmtId="0" fontId="4" fillId="2" borderId="0" xfId="0" applyFont="1" applyFill="1" applyAlignment="1" applyProtection="1">
      <alignment horizontal="left"/>
    </xf>
    <xf numFmtId="0" fontId="4" fillId="2" borderId="0" xfId="0" applyFont="1" applyFill="1" applyAlignment="1" applyProtection="1">
      <alignment horizontal="right"/>
    </xf>
    <xf numFmtId="0" fontId="4" fillId="2" borderId="0" xfId="0" applyFont="1" applyFill="1" applyProtection="1"/>
    <xf numFmtId="0" fontId="4" fillId="2" borderId="0" xfId="0" applyFont="1" applyFill="1" applyAlignment="1" applyProtection="1">
      <alignment horizontal="center" vertical="center"/>
    </xf>
    <xf numFmtId="0" fontId="11" fillId="4" borderId="17" xfId="0" applyFont="1" applyFill="1" applyBorder="1" applyAlignment="1" applyProtection="1">
      <alignment horizontal="center" vertical="center"/>
    </xf>
    <xf numFmtId="0" fontId="11" fillId="4" borderId="18" xfId="0" applyFont="1" applyFill="1" applyBorder="1" applyAlignment="1" applyProtection="1">
      <alignment horizontal="center" vertical="center"/>
    </xf>
    <xf numFmtId="0" fontId="11" fillId="4" borderId="19" xfId="0" applyFont="1" applyFill="1" applyBorder="1" applyAlignment="1" applyProtection="1">
      <alignment horizontal="center" vertical="center"/>
    </xf>
    <xf numFmtId="0" fontId="12" fillId="4" borderId="20" xfId="0" applyFont="1" applyFill="1" applyBorder="1" applyAlignment="1" applyProtection="1">
      <alignment horizontal="center" vertical="center" wrapText="1"/>
    </xf>
    <xf numFmtId="0" fontId="12" fillId="4" borderId="21" xfId="0" applyFont="1" applyFill="1" applyBorder="1" applyAlignment="1" applyProtection="1">
      <alignment horizontal="center" vertical="center" wrapText="1"/>
    </xf>
    <xf numFmtId="0" fontId="12" fillId="4" borderId="22" xfId="0" applyFont="1" applyFill="1" applyBorder="1" applyAlignment="1" applyProtection="1">
      <alignment horizontal="center" vertical="center" wrapText="1"/>
    </xf>
    <xf numFmtId="0" fontId="12" fillId="4" borderId="23" xfId="0" applyFont="1" applyFill="1" applyBorder="1" applyAlignment="1" applyProtection="1">
      <alignment horizontal="center" vertical="center" wrapText="1"/>
    </xf>
    <xf numFmtId="0" fontId="12" fillId="4" borderId="24" xfId="0" applyFont="1" applyFill="1" applyBorder="1" applyAlignment="1" applyProtection="1">
      <alignment horizontal="center" vertical="center" wrapText="1"/>
    </xf>
    <xf numFmtId="0" fontId="12" fillId="4" borderId="25" xfId="0" applyFont="1" applyFill="1" applyBorder="1" applyAlignment="1" applyProtection="1">
      <alignment horizontal="center" vertical="center" wrapText="1"/>
    </xf>
    <xf numFmtId="0" fontId="12" fillId="4" borderId="26" xfId="0" applyFont="1" applyFill="1" applyBorder="1" applyAlignment="1" applyProtection="1">
      <alignment horizontal="center" vertical="center" wrapText="1"/>
    </xf>
    <xf numFmtId="0" fontId="12" fillId="4" borderId="27" xfId="0" applyFont="1" applyFill="1" applyBorder="1" applyAlignment="1" applyProtection="1">
      <alignment horizontal="center" vertical="center" wrapText="1"/>
    </xf>
    <xf numFmtId="0" fontId="2" fillId="4" borderId="28" xfId="0" applyFont="1" applyFill="1" applyBorder="1" applyAlignment="1" applyProtection="1">
      <alignment vertical="center"/>
    </xf>
    <xf numFmtId="0" fontId="2" fillId="4" borderId="29" xfId="0" applyFont="1" applyFill="1" applyBorder="1" applyAlignment="1" applyProtection="1">
      <alignment vertical="center"/>
    </xf>
    <xf numFmtId="0" fontId="2" fillId="4" borderId="30" xfId="0" applyFont="1" applyFill="1" applyBorder="1" applyAlignment="1" applyProtection="1">
      <alignment vertical="center"/>
    </xf>
    <xf numFmtId="0" fontId="4" fillId="0" borderId="31" xfId="0" applyFont="1" applyBorder="1" applyAlignment="1" applyProtection="1">
      <alignment horizontal="left" vertical="center" wrapText="1"/>
    </xf>
    <xf numFmtId="0" fontId="4" fillId="0" borderId="32" xfId="0" applyFont="1" applyBorder="1" applyAlignment="1" applyProtection="1">
      <alignment horizontal="left" vertical="center" wrapText="1"/>
    </xf>
    <xf numFmtId="165" fontId="4" fillId="0" borderId="33" xfId="1" applyNumberFormat="1" applyFont="1" applyBorder="1" applyAlignment="1" applyProtection="1">
      <alignment horizontal="center" vertical="center"/>
    </xf>
    <xf numFmtId="0" fontId="4" fillId="0" borderId="33" xfId="0" applyFont="1" applyBorder="1" applyAlignment="1" applyProtection="1">
      <alignment horizontal="center" vertical="center"/>
    </xf>
    <xf numFmtId="166" fontId="4" fillId="0" borderId="32" xfId="0" applyNumberFormat="1" applyFont="1" applyBorder="1" applyAlignment="1" applyProtection="1">
      <alignment horizontal="center" vertical="center" wrapText="1"/>
    </xf>
    <xf numFmtId="9" fontId="4" fillId="0" borderId="32" xfId="2" applyFont="1" applyFill="1" applyBorder="1" applyAlignment="1" applyProtection="1">
      <alignment horizontal="center" vertical="center" wrapText="1"/>
    </xf>
    <xf numFmtId="2" fontId="4" fillId="0" borderId="32" xfId="2" applyNumberFormat="1" applyFont="1" applyFill="1" applyBorder="1" applyAlignment="1" applyProtection="1">
      <alignment horizontal="center" vertical="center" wrapText="1"/>
    </xf>
    <xf numFmtId="2" fontId="4" fillId="0" borderId="32" xfId="2" applyNumberFormat="1" applyFont="1" applyBorder="1" applyAlignment="1" applyProtection="1">
      <alignment horizontal="center" vertical="center" wrapText="1"/>
    </xf>
    <xf numFmtId="167" fontId="4" fillId="0" borderId="34" xfId="0" applyNumberFormat="1" applyFont="1" applyBorder="1" applyAlignment="1" applyProtection="1">
      <alignment horizontal="left" vertical="center" wrapText="1"/>
    </xf>
    <xf numFmtId="0" fontId="4" fillId="0" borderId="35" xfId="0" applyFont="1" applyBorder="1" applyAlignment="1" applyProtection="1">
      <alignment horizontal="left" vertical="center" wrapText="1"/>
    </xf>
    <xf numFmtId="0" fontId="4" fillId="0" borderId="33" xfId="0" applyFont="1" applyBorder="1" applyAlignment="1" applyProtection="1">
      <alignment horizontal="left" vertical="center" wrapText="1"/>
    </xf>
    <xf numFmtId="0" fontId="4" fillId="0" borderId="33" xfId="0" applyFont="1" applyBorder="1" applyAlignment="1" applyProtection="1">
      <alignment horizontal="center" vertical="center" wrapText="1"/>
    </xf>
    <xf numFmtId="166" fontId="4" fillId="0" borderId="33" xfId="0" applyNumberFormat="1" applyFont="1" applyBorder="1" applyAlignment="1" applyProtection="1">
      <alignment horizontal="center" vertical="center" wrapText="1"/>
    </xf>
    <xf numFmtId="9" fontId="4" fillId="0" borderId="33" xfId="2" applyFont="1" applyFill="1" applyBorder="1" applyAlignment="1" applyProtection="1">
      <alignment horizontal="center" vertical="center" wrapText="1"/>
    </xf>
    <xf numFmtId="2" fontId="4" fillId="0" borderId="33" xfId="0" applyNumberFormat="1" applyFont="1" applyBorder="1" applyAlignment="1" applyProtection="1">
      <alignment horizontal="center" vertical="center" wrapText="1"/>
    </xf>
    <xf numFmtId="167" fontId="4" fillId="0" borderId="36" xfId="0" applyNumberFormat="1" applyFont="1" applyBorder="1" applyAlignment="1" applyProtection="1">
      <alignment horizontal="left" vertical="center" wrapText="1"/>
    </xf>
    <xf numFmtId="0" fontId="13" fillId="4" borderId="10" xfId="0" applyFont="1" applyFill="1" applyBorder="1" applyAlignment="1" applyProtection="1">
      <alignment vertical="center"/>
    </xf>
    <xf numFmtId="0" fontId="13" fillId="4" borderId="11" xfId="0" applyFont="1" applyFill="1" applyBorder="1" applyAlignment="1" applyProtection="1">
      <alignment vertical="center"/>
    </xf>
    <xf numFmtId="0" fontId="13" fillId="4" borderId="12" xfId="0" applyFont="1" applyFill="1" applyBorder="1" applyAlignment="1" applyProtection="1">
      <alignment vertical="center"/>
    </xf>
    <xf numFmtId="165" fontId="4" fillId="0" borderId="33" xfId="0" applyNumberFormat="1" applyFont="1" applyBorder="1" applyAlignment="1" applyProtection="1">
      <alignment horizontal="center" vertical="center" wrapText="1"/>
    </xf>
    <xf numFmtId="9" fontId="4" fillId="0" borderId="33" xfId="2" applyFont="1" applyBorder="1" applyAlignment="1" applyProtection="1">
      <alignment horizontal="center" vertical="center" wrapText="1"/>
    </xf>
    <xf numFmtId="165" fontId="4" fillId="0" borderId="36" xfId="0" applyNumberFormat="1" applyFont="1" applyBorder="1" applyAlignment="1" applyProtection="1">
      <alignment horizontal="left" vertical="center" wrapText="1"/>
    </xf>
    <xf numFmtId="0" fontId="4" fillId="0" borderId="51" xfId="0" applyFont="1" applyBorder="1" applyAlignment="1" applyProtection="1">
      <alignment horizontal="left" vertical="center" wrapText="1"/>
    </xf>
    <xf numFmtId="0" fontId="4" fillId="0" borderId="14" xfId="0" applyFont="1" applyBorder="1" applyAlignment="1" applyProtection="1">
      <alignment horizontal="left" vertical="center" wrapText="1"/>
    </xf>
    <xf numFmtId="0" fontId="4" fillId="0" borderId="51" xfId="0" applyFont="1" applyBorder="1" applyAlignment="1" applyProtection="1">
      <alignment horizontal="left" vertical="center" wrapText="1"/>
    </xf>
    <xf numFmtId="0" fontId="4" fillId="0" borderId="14" xfId="0" applyFont="1" applyBorder="1" applyAlignment="1" applyProtection="1">
      <alignment horizontal="left" vertical="center" wrapText="1"/>
    </xf>
    <xf numFmtId="0" fontId="14" fillId="5" borderId="37" xfId="0" applyFont="1" applyFill="1" applyBorder="1" applyAlignment="1" applyProtection="1">
      <alignment horizontal="right" vertical="center"/>
    </xf>
    <xf numFmtId="0" fontId="14" fillId="5" borderId="38" xfId="0" applyFont="1" applyFill="1" applyBorder="1" applyAlignment="1" applyProtection="1">
      <alignment horizontal="right" vertical="center"/>
    </xf>
    <xf numFmtId="168" fontId="14" fillId="5" borderId="39" xfId="0" applyNumberFormat="1" applyFont="1" applyFill="1" applyBorder="1" applyAlignment="1" applyProtection="1">
      <alignment horizontal="left" vertical="center"/>
    </xf>
    <xf numFmtId="44" fontId="4" fillId="2" borderId="0" xfId="4" applyFont="1" applyFill="1" applyAlignment="1" applyProtection="1">
      <alignment horizontal="center" vertical="center"/>
    </xf>
    <xf numFmtId="0" fontId="15" fillId="4" borderId="17" xfId="0" applyFont="1" applyFill="1" applyBorder="1" applyAlignment="1" applyProtection="1">
      <alignment horizontal="center" vertical="center"/>
    </xf>
    <xf numFmtId="0" fontId="15" fillId="4" borderId="18" xfId="0" applyFont="1" applyFill="1" applyBorder="1" applyAlignment="1" applyProtection="1">
      <alignment horizontal="center" vertical="center"/>
    </xf>
    <xf numFmtId="0" fontId="15" fillId="4" borderId="19" xfId="0" applyFont="1" applyFill="1" applyBorder="1" applyAlignment="1" applyProtection="1">
      <alignment horizontal="center" vertical="center"/>
    </xf>
    <xf numFmtId="0" fontId="16" fillId="4" borderId="40" xfId="0" applyFont="1" applyFill="1" applyBorder="1" applyAlignment="1" applyProtection="1">
      <alignment horizontal="center" vertical="center" wrapText="1"/>
    </xf>
    <xf numFmtId="0" fontId="16" fillId="4" borderId="22" xfId="0" applyFont="1" applyFill="1" applyBorder="1" applyAlignment="1" applyProtection="1">
      <alignment horizontal="center" vertical="center" wrapText="1"/>
    </xf>
    <xf numFmtId="0" fontId="16" fillId="4" borderId="22" xfId="0" applyFont="1" applyFill="1" applyBorder="1" applyAlignment="1" applyProtection="1">
      <alignment horizontal="center" vertical="center" wrapText="1"/>
    </xf>
    <xf numFmtId="0" fontId="16" fillId="4" borderId="41" xfId="0" applyFont="1" applyFill="1" applyBorder="1" applyAlignment="1" applyProtection="1">
      <alignment horizontal="center" vertical="center" wrapText="1"/>
    </xf>
    <xf numFmtId="0" fontId="16" fillId="4" borderId="42" xfId="0" applyFont="1" applyFill="1" applyBorder="1" applyAlignment="1" applyProtection="1">
      <alignment horizontal="center" vertical="center" wrapText="1"/>
    </xf>
    <xf numFmtId="0" fontId="16" fillId="4" borderId="23" xfId="0" applyFont="1" applyFill="1" applyBorder="1" applyAlignment="1" applyProtection="1">
      <alignment horizontal="center" vertical="center" wrapText="1"/>
    </xf>
    <xf numFmtId="0" fontId="4" fillId="2" borderId="35" xfId="0" applyFont="1" applyFill="1" applyBorder="1" applyAlignment="1" applyProtection="1">
      <alignment horizontal="justify" vertical="center" wrapText="1"/>
    </xf>
    <xf numFmtId="0" fontId="4" fillId="2" borderId="33" xfId="0" applyFont="1" applyFill="1" applyBorder="1" applyAlignment="1" applyProtection="1">
      <alignment horizontal="justify" vertical="center" wrapText="1"/>
    </xf>
    <xf numFmtId="0" fontId="4" fillId="2" borderId="33" xfId="0" applyFont="1" applyFill="1" applyBorder="1" applyAlignment="1" applyProtection="1">
      <alignment horizontal="center" vertical="center"/>
    </xf>
    <xf numFmtId="2" fontId="4" fillId="0" borderId="33" xfId="2" applyNumberFormat="1" applyFont="1" applyBorder="1" applyAlignment="1" applyProtection="1">
      <alignment horizontal="center" vertical="center" wrapText="1"/>
    </xf>
    <xf numFmtId="165" fontId="4" fillId="0" borderId="33" xfId="1" applyNumberFormat="1" applyFont="1" applyFill="1" applyBorder="1" applyAlignment="1" applyProtection="1">
      <alignment horizontal="center" vertical="center"/>
    </xf>
    <xf numFmtId="165" fontId="4" fillId="2" borderId="36" xfId="1" applyNumberFormat="1" applyFont="1" applyFill="1" applyBorder="1" applyAlignment="1" applyProtection="1">
      <alignment horizontal="right" vertical="center"/>
    </xf>
    <xf numFmtId="0" fontId="4" fillId="2" borderId="35" xfId="0" applyFont="1" applyFill="1" applyBorder="1" applyAlignment="1" applyProtection="1">
      <alignment horizontal="left" vertical="center" wrapText="1"/>
    </xf>
    <xf numFmtId="0" fontId="4" fillId="2" borderId="33" xfId="0" applyFont="1" applyFill="1" applyBorder="1" applyAlignment="1" applyProtection="1">
      <alignment horizontal="left" vertical="center" wrapText="1"/>
    </xf>
    <xf numFmtId="0" fontId="4" fillId="2" borderId="51" xfId="0" applyFont="1" applyFill="1" applyBorder="1" applyAlignment="1" applyProtection="1">
      <alignment horizontal="left" vertical="center" wrapText="1"/>
    </xf>
    <xf numFmtId="0" fontId="4" fillId="2" borderId="14" xfId="0" applyFont="1" applyFill="1" applyBorder="1" applyAlignment="1" applyProtection="1">
      <alignment horizontal="left" vertical="center" wrapText="1"/>
    </xf>
    <xf numFmtId="0" fontId="4" fillId="2" borderId="49" xfId="0" applyFont="1" applyFill="1" applyBorder="1" applyAlignment="1" applyProtection="1">
      <alignment horizontal="left" vertical="center" wrapText="1"/>
    </xf>
    <xf numFmtId="165" fontId="4" fillId="0" borderId="50" xfId="1" applyNumberFormat="1" applyFont="1" applyFill="1" applyBorder="1" applyAlignment="1" applyProtection="1">
      <alignment horizontal="center" vertical="center"/>
    </xf>
    <xf numFmtId="165" fontId="4" fillId="0" borderId="49" xfId="1" applyNumberFormat="1" applyFont="1" applyFill="1" applyBorder="1" applyAlignment="1" applyProtection="1">
      <alignment horizontal="center" vertical="center"/>
    </xf>
    <xf numFmtId="168" fontId="14" fillId="5" borderId="43" xfId="0" applyNumberFormat="1" applyFont="1" applyFill="1" applyBorder="1" applyAlignment="1" applyProtection="1">
      <alignment horizontal="left" vertical="center"/>
    </xf>
    <xf numFmtId="0" fontId="17" fillId="4" borderId="44" xfId="0" applyFont="1" applyFill="1" applyBorder="1" applyAlignment="1" applyProtection="1">
      <alignment horizontal="center" vertical="center" wrapText="1"/>
    </xf>
    <xf numFmtId="0" fontId="17" fillId="4" borderId="45" xfId="0" applyFont="1" applyFill="1" applyBorder="1" applyAlignment="1" applyProtection="1">
      <alignment horizontal="center" vertical="center" wrapText="1"/>
    </xf>
    <xf numFmtId="0" fontId="17" fillId="4" borderId="45" xfId="0" applyFont="1" applyFill="1" applyBorder="1" applyAlignment="1" applyProtection="1">
      <alignment horizontal="center" vertical="center" wrapText="1"/>
    </xf>
    <xf numFmtId="0" fontId="17" fillId="4" borderId="46" xfId="0" applyFont="1" applyFill="1" applyBorder="1" applyAlignment="1" applyProtection="1">
      <alignment horizontal="center" vertical="center" wrapText="1"/>
    </xf>
    <xf numFmtId="0" fontId="17" fillId="4" borderId="47" xfId="0" applyFont="1" applyFill="1" applyBorder="1" applyAlignment="1" applyProtection="1">
      <alignment horizontal="center" vertical="center" wrapText="1"/>
    </xf>
    <xf numFmtId="0" fontId="17" fillId="4" borderId="48" xfId="0" applyFont="1" applyFill="1" applyBorder="1" applyAlignment="1" applyProtection="1">
      <alignment horizontal="center" vertical="center" wrapText="1"/>
    </xf>
    <xf numFmtId="0" fontId="5" fillId="2" borderId="31" xfId="0" applyFont="1" applyFill="1" applyBorder="1" applyAlignment="1" applyProtection="1">
      <alignment horizontal="left" vertical="center" wrapText="1"/>
    </xf>
    <xf numFmtId="0" fontId="5" fillId="2" borderId="32" xfId="0" applyFont="1" applyFill="1" applyBorder="1" applyAlignment="1" applyProtection="1">
      <alignment horizontal="left" vertical="center" wrapText="1"/>
    </xf>
    <xf numFmtId="0" fontId="5" fillId="2" borderId="32" xfId="0" applyFont="1" applyFill="1" applyBorder="1" applyAlignment="1" applyProtection="1">
      <alignment horizontal="center" vertical="center"/>
    </xf>
    <xf numFmtId="2" fontId="5" fillId="0" borderId="32" xfId="2" applyNumberFormat="1" applyFont="1" applyBorder="1" applyAlignment="1" applyProtection="1">
      <alignment horizontal="center" vertical="center" wrapText="1"/>
    </xf>
    <xf numFmtId="165" fontId="5" fillId="2" borderId="32" xfId="1" applyNumberFormat="1" applyFont="1" applyFill="1" applyBorder="1" applyAlignment="1" applyProtection="1">
      <alignment horizontal="center" vertical="center"/>
    </xf>
    <xf numFmtId="165" fontId="5" fillId="2" borderId="34" xfId="1" applyNumberFormat="1" applyFont="1" applyFill="1" applyBorder="1" applyAlignment="1" applyProtection="1">
      <alignment horizontal="right" vertical="center"/>
    </xf>
    <xf numFmtId="0" fontId="11" fillId="4" borderId="10" xfId="0" applyFont="1" applyFill="1" applyBorder="1" applyAlignment="1" applyProtection="1">
      <alignment horizontal="center" vertical="center"/>
    </xf>
    <xf numFmtId="0" fontId="11" fillId="4" borderId="11" xfId="0" applyFont="1" applyFill="1" applyBorder="1" applyAlignment="1" applyProtection="1">
      <alignment horizontal="center" vertical="center"/>
    </xf>
    <xf numFmtId="0" fontId="11" fillId="4" borderId="12" xfId="0" applyFont="1" applyFill="1" applyBorder="1" applyAlignment="1" applyProtection="1">
      <alignment horizontal="center" vertical="center"/>
    </xf>
    <xf numFmtId="0" fontId="14" fillId="6" borderId="10" xfId="0" applyFont="1" applyFill="1" applyBorder="1" applyAlignment="1" applyProtection="1">
      <alignment horizontal="right" vertical="center"/>
    </xf>
    <xf numFmtId="0" fontId="14" fillId="6" borderId="11" xfId="0" applyFont="1" applyFill="1" applyBorder="1" applyAlignment="1" applyProtection="1">
      <alignment horizontal="right" vertical="center"/>
    </xf>
    <xf numFmtId="168" fontId="14" fillId="6" borderId="43" xfId="0" applyNumberFormat="1" applyFont="1" applyFill="1" applyBorder="1" applyAlignment="1" applyProtection="1">
      <alignment horizontal="left" vertical="center"/>
    </xf>
    <xf numFmtId="0" fontId="14" fillId="5" borderId="10" xfId="0" applyFont="1" applyFill="1" applyBorder="1" applyAlignment="1" applyProtection="1">
      <alignment horizontal="right" vertical="center"/>
    </xf>
    <xf numFmtId="0" fontId="14" fillId="5" borderId="11" xfId="0" applyFont="1" applyFill="1" applyBorder="1" applyAlignment="1" applyProtection="1">
      <alignment horizontal="right" vertical="center"/>
    </xf>
    <xf numFmtId="0" fontId="4" fillId="2" borderId="0" xfId="0" applyFont="1" applyFill="1" applyAlignment="1" applyProtection="1">
      <alignment horizontal="left" vertical="center"/>
    </xf>
    <xf numFmtId="0" fontId="4" fillId="2" borderId="0" xfId="0" applyFont="1" applyFill="1" applyAlignment="1" applyProtection="1">
      <alignment horizontal="left" vertical="center" wrapText="1"/>
    </xf>
    <xf numFmtId="0" fontId="1" fillId="0" borderId="0" xfId="0" applyFont="1" applyAlignment="1" applyProtection="1">
      <alignment vertical="center"/>
    </xf>
    <xf numFmtId="0" fontId="4" fillId="2" borderId="0" xfId="0" applyFont="1" applyFill="1" applyAlignment="1" applyProtection="1">
      <alignment horizontal="left" vertical="center"/>
    </xf>
    <xf numFmtId="0" fontId="18" fillId="0" borderId="0" xfId="0" applyFont="1" applyAlignment="1" applyProtection="1">
      <alignment vertical="center"/>
    </xf>
    <xf numFmtId="0" fontId="10" fillId="0" borderId="0" xfId="0" applyFont="1" applyAlignment="1" applyProtection="1">
      <alignment horizontal="center"/>
    </xf>
    <xf numFmtId="0" fontId="10" fillId="2" borderId="4" xfId="0" applyFont="1" applyFill="1" applyBorder="1" applyAlignment="1" applyProtection="1">
      <alignment horizontal="left" indent="1"/>
    </xf>
  </cellXfs>
  <cellStyles count="5">
    <cellStyle name="Moneda" xfId="4" builtinId="4"/>
    <cellStyle name="Moneda [0]" xfId="1" builtinId="7"/>
    <cellStyle name="Normal" xfId="0" builtinId="0"/>
    <cellStyle name="Normal 10" xfId="3" xr:uid="{00000000-0005-0000-0000-000002000000}"/>
    <cellStyle name="Porcentaje" xfId="2" builtinId="5"/>
  </cellStyles>
  <dxfs count="4">
    <dxf>
      <fill>
        <patternFill>
          <bgColor rgb="FFFBFEC2"/>
        </patternFill>
      </fill>
    </dxf>
    <dxf>
      <fill>
        <patternFill>
          <bgColor rgb="FFFBFEC2"/>
        </patternFill>
      </fill>
    </dxf>
    <dxf>
      <fill>
        <patternFill>
          <bgColor rgb="FFFBFEC2"/>
        </patternFill>
      </fill>
    </dxf>
    <dxf>
      <fill>
        <patternFill>
          <bgColor rgb="FFFBFEC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sharedStrings" Target="sharedStrings.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theme" Target="theme/theme1.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305031</xdr:colOff>
      <xdr:row>5</xdr:row>
      <xdr:rowOff>138946</xdr:rowOff>
    </xdr:to>
    <xdr:pic>
      <xdr:nvPicPr>
        <xdr:cNvPr id="3" name="Imagen 2">
          <a:extLst>
            <a:ext uri="{FF2B5EF4-FFF2-40B4-BE49-F238E27FC236}">
              <a16:creationId xmlns:a16="http://schemas.microsoft.com/office/drawing/2014/main" id="{AFAB8D9D-79FE-414D-8E11-FCC30E2421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082" y="165274"/>
          <a:ext cx="2201333" cy="86963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296333</xdr:colOff>
      <xdr:row>5</xdr:row>
      <xdr:rowOff>143916</xdr:rowOff>
    </xdr:to>
    <xdr:pic>
      <xdr:nvPicPr>
        <xdr:cNvPr id="3" name="Imagen 2">
          <a:extLst>
            <a:ext uri="{FF2B5EF4-FFF2-40B4-BE49-F238E27FC236}">
              <a16:creationId xmlns:a16="http://schemas.microsoft.com/office/drawing/2014/main" id="{9BAC2DAA-2286-4136-97FD-58789CDDA6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633" y="168469"/>
          <a:ext cx="2201333" cy="86963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Ntprincipal/licitaciones/WINDOWS/DESKTOP/idu/USUARIOS/J_GONZAL/VARIOS/LICITACION/Idu-UEL-112-98/IDU-112-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Laboratorio/c/DATOS/Vias%20Del%20Cesar/Laboratorio/SUBRASA/DensidSR(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isco2\DATOS\LABORATORIO\Pavimento\MDC2-2xl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71E8A032/a%20%20aaInformaci&#243;n%20GRUPO"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3E58D362/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sistentelicita/publica/Nuevo%20informe%20mensual%20-%20Mayo/datos/Datos%202005/Costos/Costos%202005/Facturacion%20Obr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5F2A33C/INF%20NOV-DIC_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Administrador/datos/datos/Laboratorio/BaseA2/GRADACION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7E9D619E/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VICON/DATOS/LICITAR/IDU/UNIT_4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Asistente/c/Datos2001/obras/V&#237;as%20del%20Cesar/Planeaci&#243;n/ObraAdicionalCesar.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LICITAR\SONIA\CONTRATO\IDU-246-PARCHEO%20KENNEDY.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ZCSERVER1/TECNICO/PLANMIN/PLANES/PLANSEM/2000/TRIMES02/SEM23-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ZCSERVER1/TECNICO/PLANMIN/PLANES/PLANSEM/2000/TRIMES02/SEM25-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Sonia/c_sonia/Documents%20and%20Settings/Usuario/Mis%20documentos/SOTA%20LTDA/SINCELEJO/INVIAS/VIAS%20SUCRE/ACTAS/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Calidad/Junio/Documents%20and%20Settings/Adriana.Gallego.ADRIANAG/Configuraci&#243;n%20local/Archivos%20temporales%20de%20Internet/OLK2B/CALC%20PRODUCCION%20EQUIPOS%20ANDR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Calidad/Junio/Documents%20and%20Settings/Adriana.Gallego.ADRIANAG/Configuraci&#243;n%20local/Archivos%20temporales%20de%20Internet/OLK2B/PROPUESTA/glencore/CALC%20PRODUCCION%20CCC-GLENCOR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santb\OneDrive\Documentos\Presupuesto%20INTERVENORIA_V3%20(CAMIL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PAVICOL\MSOFFICE\LICITAR\analisis%20del%20AIU\AIU.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Familia%20Monsalvo%20Diaz\Equipo%20Anterior\Rossana\IDU%2050.19\An&#225;lisis%20de%20precios%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PLATO%20PALER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WINDOWS\TEMP\Alcantarillado%20PAVCO-RAS%202000%20(08-11-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ers\rodrel\AppData\Local\Microsoft\Windows\Temporary%20Internet%20Files\Content.IE5\90ZIF8WU\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Asistente1/datos%202002/Datos%202002/EQUIPO/tarifas%202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Informe%20trimestral%2010-Dic-08\invmeta\INFORMES\infabr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NTPRINCIPAL/Licitaciones/Licitaciones%202000/05-2000%20IDU%20LP%20GPTN%20002-2000/Anexo2PU%20y%20AIU-%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Users\Sonia.Martinez\Documents\LICITACIONES%20SONIA\CONTRATOS%20DE%20INGENIERIA%20DE%20VIAS\INV-1697-2010%20-%20EMERGENCIA%20-%20MOJARRAS%20-%20POPAYAN\APUS%20NP\PRESUPUESTO%20OFICIAL%20INVIAS.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Users\JorgeF\Documents\amv%20grupo%203%20boyaca%202009\PRECIOS%20UNITARIOS\corregidos\2011\LICITACIONES%20AGOSTO%202011\apus%20boyaca%20VIA%20chiquinquira%20-%20TUNJ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E0992774a/PRECIOS/DOCUME~1/e0939709/CONFIG~1/Temp/precios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Javiervega/LICITACIONES_03/fabio/A&#209;O%202002/LICITACIONES%202002/BASES%20LISTA%20CANTIDADES%20Y%20PRECIOS-LIC/Bas.LIC%20SCV-052-02%20Ibagu&#233;-Mquita/BASE%20PRESUP.Lic.%20052-02%20Ibagu&#233;-Mquit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Laboratorio/c/Datos/Vias%20Del%20Cesar/Laboratorio/Base/GradacBas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Users\mrojast\A%20Max\Emergencias\INFORMES\PROYECTOS%20FNC\237%20mil\CORDOBA\CAUCACIA%20-%20PLANETA%20RIC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Auxmedicion/c/Datos%202002/Oferta%20AIA/APU-Vuelt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NTPRINCIPAL/Licitaciones/WINDOWS/TEMP/CotizaJorgeMu&#241;oz.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Jtorres/PLANEACION%20INICIAL/Documents%20and%20Settings/Oswaldo/Documents%20and%20Settings/usuario/Mis%20documentos/CONTRATOS_2004/LA%20LUPA_558/UNITARIOS%20LA%20LUP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PACO/Doc.%20ASPIRE/ADMONVIAL%20H-V-05/PRESUPUESTOS/sector%20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2015\OTROS%20TRABAJOS\CONTRATOS\20%20ESTACIONES%20DE%20POLICIA\CONTRACTUALES\PRESUPUESTO\PROPUESTA%20ECONOMICA%20CONSORCIO%20ESTACIONES%20CUNDI%202015%203.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Juan%20Andr&#233;s\Techo\Informe%20final\Juan%20Andr&#233;s\Aci-Sedic\Ciudad%20de%20Cali\dise&#241;o%20poz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Documents%20and%20Settings\usuario\Mis%20documentos\Mis%20documentos\presupues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INFO_PC1\CIVILTEC\IDU-129-2005\COPIA%20PRESUPUESTO\PRESUPUESTO\An&#225;lisis%20de%20precios%20unitarios\Secci&#243;n%201%20Paviment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Users\aescorcia\Desktop\APU\APU%202011\CHOCO\APU%20ADVIAL.%20G-2%20201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disco2\DATOS\LABORATORIO\Pavimento\N&#250;cle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Administrador/datos/datos/Laboratorio/BaseA2/briqquet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LEO/Documentos/Invias/Contrato%20Manaure%20SyS/Propuesta%20Sy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Principal/cund%20grupo%201/INFORMES%20TRIMESTRAL/INFORME%20FINAL/DIC-05-FEB-0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Rcardona/pipiral/Mediacanoa%20Cartago/Oferta/Formato%20AIU%20Ofert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Sonia/c_sonia/Documents%20and%20Settings/Usuario/Mis%20documentos/SOTA%20LTDA/SINCELEJO/INVIAS/VIAS%20SUCRE/ACTAS/Andres/A&#241;o_2002/Licitaciones%202002/Bases%20y%20Prog/BASE%20035%20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BACKP%2008062011\MIS%20DOCUMENTOS\varios\Nueva%20carpeta\Presupuesto\APUS\09-04-16%20APUs%20Volumen%201%20REV%207\APU%20nuevo%20forma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E0992774a/PRECIOS/MERYVENT/ZZZ.MERCA.GQ/MERCADEO/POLITICA%20DE%20PRECIOS/PRECIOS%20MARZO%202003/precios20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2E1AED70/accidentes%20le%20NOV-02-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pc-30\Mis%20documentos\Downloads\DC.01-GEINF-Tramo2-0-Anexos%20(1).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NTPRINCIPAL/Licitaciones/LICITACIONES%202000/61-2000Explotaci&#243;nHidroel&#233;ctrica%20la%20Miel/AnalisisUnitarios/TARIFAS%20MIELfeb27-20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Dt1/c/Datos%202002/Planeaci&#243;n2002/ArboletesPlan20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14%20CERREJON\temp\091029%20CiclosCERREJO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Victor/publico%20vict/WINDOWS/TEMP/AUTOPISTAS%20DEL%20CAFE/CANTIDADES%20DE%20OBRA/RES%20CONSTRUCCION_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G:\Users\mrojast\A%20Max\APU\APU%202011\APU%20CON%20PARTICULARES%20OP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Administracion/c/Datos%20Yolomb&#243;/Actas/Contrato/Yolomb&#243;Plan2002.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https://d.docs.live.net/27ed2af29532a7db/Documentos/Licitaciones/CM-XXX-%20Interventoria%20emergencias%202%20lotes/Formulario%201%20-%20Lote%201.xlsx" TargetMode="External"/><Relationship Id="rId1" Type="http://schemas.openxmlformats.org/officeDocument/2006/relationships/externalLinkPath" Target="Formulario%201%20-%20Lot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ó&gt;"/>
      <sheetName val="resum96"/>
      <sheetName val="Hoja3"/>
      <sheetName val="Hoja2"/>
      <sheetName val="Transportes"/>
      <sheetName val="MYE OBRA"/>
      <sheetName val="Tramo 2"/>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ATERIALES Y RECURSOS"/>
      <sheetName val="CORTE DE OBRA N° 1"/>
      <sheetName val="memoria"/>
      <sheetName val="memoria 1"/>
      <sheetName val="&quot;PAGA&quot;"/>
      <sheetName val="MYE_OBRA1"/>
      <sheetName val="MDC-1_COLOCACION_1"/>
      <sheetName val="D-20_COLOCACION_1"/>
      <sheetName val="TRANSPORTE_MEZCLA_ASFALTICA1"/>
      <sheetName val="EXT_microagomerado1"/>
      <sheetName val="Grafico_Avance1"/>
      <sheetName val="Tramo_2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EMPRESAS"/>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REAJUSTESACTA1PROVI"/>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DUB-823"/>
      <sheetName val="GPI 526"/>
      <sheetName val="SKJ452"/>
      <sheetName val="ITA878"/>
      <sheetName val="AEA-944"/>
      <sheetName val="XXJ617"/>
      <sheetName val="SNG_855"/>
      <sheetName val="VEA 374"/>
      <sheetName val="HFB024"/>
      <sheetName val="PAJ825"/>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ogramacion"/>
      <sheetName val="ó&gt;_x0000__x0001__x0000__x0000__"/>
      <sheetName val="HER"/>
      <sheetName val="MAT"/>
      <sheetName val="PER"/>
      <sheetName val="TRANS"/>
      <sheetName val="Mensilizzato"/>
      <sheetName val="INSUMOS"/>
      <sheetName val="CUADRI"/>
      <sheetName val="EQUI"/>
      <sheetName val="PRESUPUESTO V5"/>
      <sheetName val="1. Preliminares"/>
      <sheetName val="2. Demoliciones"/>
      <sheetName val="3. Elementos y Estructuras"/>
      <sheetName val="4. HVAC"/>
      <sheetName val="8. Recubrimientos y Acabados"/>
      <sheetName val="9. Otros"/>
      <sheetName val="10. Tramites y Licencias"/>
      <sheetName val="Item"/>
      <sheetName val="AIU"/>
      <sheetName val="Constantes Generales"/>
      <sheetName val="Prestaciones Sociales"/>
      <sheetName val="ZF"/>
      <sheetName val="HE-BA"/>
      <sheetName val="for2-consor"/>
      <sheetName val="MC SF GAVIONES"/>
      <sheetName val="Dominios"/>
      <sheetName val="M.OBRA"/>
      <sheetName val="Base de datos cuadrillas"/>
      <sheetName val="CANT OBRA"/>
      <sheetName val="PREACTA 28"/>
      <sheetName val="Relación De Equipos"/>
      <sheetName val="BCE-ENERO-2004"/>
      <sheetName val="Listas de apoyo Social"/>
      <sheetName val="Listas de apoyo"/>
      <sheetName val="BASE"/>
      <sheetName val="Base de Diseño"/>
      <sheetName val="civ_roma"/>
      <sheetName val="octubre"/>
      <sheetName val="RESUMEN S.T.I.M.S.T "/>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 1"/>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ARIFAS_MATERIALES6"/>
      <sheetName val="TARIFAS_EQUIPOS_6"/>
      <sheetName val="TARIFA_SALARIOS6"/>
      <sheetName val="Indicadores_Y_Listas24"/>
      <sheetName val="MATERIALES_Y_RECURSOS"/>
      <sheetName val="CORTE_DE_OBRA_N°_1"/>
      <sheetName val="memoria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ELACION_DE_PRECIOS"/>
      <sheetName val="ACTA_5"/>
      <sheetName val="MODIF__2"/>
      <sheetName val="MODIF__3"/>
      <sheetName val="par_mar19"/>
      <sheetName val="Skid_Lifting_Lug"/>
      <sheetName val="CABLE_CONTROL"/>
      <sheetName val="ACTA_PROVEEDORES"/>
      <sheetName val="ACTA_INICIO"/>
      <sheetName val="ACTA_PARCIAL"/>
      <sheetName val="ACTA_TERMINACION"/>
      <sheetName val="PSM_Monthly"/>
      <sheetName val="ACTA_No_5"/>
      <sheetName val="IV__MANO_DE_OBRA_AIU"/>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Resistividad_"/>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Base_de_Diseño"/>
      <sheetName val="[PRESUPUESTOS-R_x0000_耽1._x0000__x0000_㙊辎簎䣼ꦱ_xdb30_疏揤S"/>
      <sheetName val="Base Datos"/>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efreshError="1"/>
      <sheetData sheetId="58" refreshError="1"/>
      <sheetData sheetId="59">
        <row r="2">
          <cell r="A2">
            <v>0</v>
          </cell>
        </row>
      </sheetData>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efreshError="1"/>
      <sheetData sheetId="67" refreshError="1"/>
      <sheetData sheetId="68" refreshError="1"/>
      <sheetData sheetId="69" refreshError="1"/>
      <sheetData sheetId="70" refreshError="1"/>
      <sheetData sheetId="71" refreshError="1"/>
      <sheetData sheetId="72">
        <row r="2">
          <cell r="A2">
            <v>0</v>
          </cell>
        </row>
      </sheetData>
      <sheetData sheetId="73">
        <row r="2">
          <cell r="A2">
            <v>0</v>
          </cell>
        </row>
      </sheetData>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ow r="2">
          <cell r="A2">
            <v>0</v>
          </cell>
        </row>
      </sheetData>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efreshError="1"/>
      <sheetData sheetId="2223" refreshError="1"/>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sheetData sheetId="3250"/>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sheetData sheetId="3990"/>
      <sheetData sheetId="3991">
        <row r="2">
          <cell r="A2">
            <v>0</v>
          </cell>
        </row>
      </sheetData>
      <sheetData sheetId="3992">
        <row r="2">
          <cell r="A2">
            <v>0</v>
          </cell>
        </row>
      </sheetData>
      <sheetData sheetId="3993">
        <row r="2">
          <cell r="A2">
            <v>0</v>
          </cell>
        </row>
      </sheetData>
      <sheetData sheetId="3994"/>
      <sheetData sheetId="3995"/>
      <sheetData sheetId="3996">
        <row r="2">
          <cell r="A2">
            <v>0</v>
          </cell>
        </row>
      </sheetData>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row r="2">
          <cell r="A2">
            <v>0</v>
          </cell>
        </row>
      </sheetData>
      <sheetData sheetId="4022"/>
      <sheetData sheetId="4023"/>
      <sheetData sheetId="4024"/>
      <sheetData sheetId="4025"/>
      <sheetData sheetId="4026">
        <row r="2">
          <cell r="A2">
            <v>0</v>
          </cell>
        </row>
      </sheetData>
      <sheetData sheetId="4027"/>
      <sheetData sheetId="4028">
        <row r="2">
          <cell r="A2">
            <v>0</v>
          </cell>
        </row>
      </sheetData>
      <sheetData sheetId="4029"/>
      <sheetData sheetId="4030"/>
      <sheetData sheetId="4031">
        <row r="2">
          <cell r="A2">
            <v>0</v>
          </cell>
        </row>
      </sheetData>
      <sheetData sheetId="4032"/>
      <sheetData sheetId="4033"/>
      <sheetData sheetId="4034"/>
      <sheetData sheetId="4035"/>
      <sheetData sheetId="4036"/>
      <sheetData sheetId="4037"/>
      <sheetData sheetId="4038">
        <row r="2">
          <cell r="A2">
            <v>0</v>
          </cell>
        </row>
      </sheetData>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row r="2">
          <cell r="A2">
            <v>0</v>
          </cell>
        </row>
      </sheetData>
      <sheetData sheetId="4059"/>
      <sheetData sheetId="4060"/>
      <sheetData sheetId="4061"/>
      <sheetData sheetId="4062">
        <row r="2">
          <cell r="A2">
            <v>0</v>
          </cell>
        </row>
      </sheetData>
      <sheetData sheetId="4063">
        <row r="2">
          <cell r="A2">
            <v>0</v>
          </cell>
        </row>
      </sheetData>
      <sheetData sheetId="4064"/>
      <sheetData sheetId="4065"/>
      <sheetData sheetId="4066"/>
      <sheetData sheetId="4067">
        <row r="2">
          <cell r="A2">
            <v>0</v>
          </cell>
        </row>
      </sheetData>
      <sheetData sheetId="4068">
        <row r="2">
          <cell r="A2">
            <v>0</v>
          </cell>
        </row>
      </sheetData>
      <sheetData sheetId="4069"/>
      <sheetData sheetId="4070"/>
      <sheetData sheetId="4071"/>
      <sheetData sheetId="4072">
        <row r="2">
          <cell r="A2">
            <v>0</v>
          </cell>
        </row>
      </sheetData>
      <sheetData sheetId="4073">
        <row r="2">
          <cell r="A2">
            <v>0</v>
          </cell>
        </row>
      </sheetData>
      <sheetData sheetId="4074"/>
      <sheetData sheetId="4075">
        <row r="2">
          <cell r="A2">
            <v>0</v>
          </cell>
        </row>
      </sheetData>
      <sheetData sheetId="4076"/>
      <sheetData sheetId="4077"/>
      <sheetData sheetId="4078"/>
      <sheetData sheetId="4079">
        <row r="2">
          <cell r="A2">
            <v>0</v>
          </cell>
        </row>
      </sheetData>
      <sheetData sheetId="4080">
        <row r="2">
          <cell r="A2">
            <v>0</v>
          </cell>
        </row>
      </sheetData>
      <sheetData sheetId="4081"/>
      <sheetData sheetId="4082"/>
      <sheetData sheetId="4083"/>
      <sheetData sheetId="4084">
        <row r="2">
          <cell r="A2">
            <v>0</v>
          </cell>
        </row>
      </sheetData>
      <sheetData sheetId="4085">
        <row r="2">
          <cell r="A2">
            <v>0</v>
          </cell>
        </row>
      </sheetData>
      <sheetData sheetId="4086"/>
      <sheetData sheetId="4087"/>
      <sheetData sheetId="4088"/>
      <sheetData sheetId="4089"/>
      <sheetData sheetId="4090"/>
      <sheetData sheetId="4091"/>
      <sheetData sheetId="4092"/>
      <sheetData sheetId="4093"/>
      <sheetData sheetId="4094"/>
      <sheetData sheetId="4095"/>
      <sheetData sheetId="4096"/>
      <sheetData sheetId="4097">
        <row r="2">
          <cell r="A2">
            <v>0</v>
          </cell>
        </row>
      </sheetData>
      <sheetData sheetId="4098">
        <row r="2">
          <cell r="A2">
            <v>0</v>
          </cell>
        </row>
      </sheetData>
      <sheetData sheetId="4099"/>
      <sheetData sheetId="4100"/>
      <sheetData sheetId="4101"/>
      <sheetData sheetId="4102">
        <row r="2">
          <cell r="A2">
            <v>0</v>
          </cell>
        </row>
      </sheetData>
      <sheetData sheetId="4103">
        <row r="2">
          <cell r="A2">
            <v>0</v>
          </cell>
        </row>
      </sheetData>
      <sheetData sheetId="4104"/>
      <sheetData sheetId="4105"/>
      <sheetData sheetId="4106"/>
      <sheetData sheetId="4107">
        <row r="2">
          <cell r="A2">
            <v>0</v>
          </cell>
        </row>
      </sheetData>
      <sheetData sheetId="4108">
        <row r="2">
          <cell r="A2">
            <v>0</v>
          </cell>
        </row>
      </sheetData>
      <sheetData sheetId="4109"/>
      <sheetData sheetId="4110"/>
      <sheetData sheetId="4111"/>
      <sheetData sheetId="4112">
        <row r="2">
          <cell r="A2">
            <v>0</v>
          </cell>
        </row>
      </sheetData>
      <sheetData sheetId="4113">
        <row r="2">
          <cell r="A2">
            <v>0</v>
          </cell>
        </row>
      </sheetData>
      <sheetData sheetId="4114"/>
      <sheetData sheetId="4115"/>
      <sheetData sheetId="4116"/>
      <sheetData sheetId="4117">
        <row r="2">
          <cell r="A2">
            <v>0</v>
          </cell>
        </row>
      </sheetData>
      <sheetData sheetId="4118">
        <row r="2">
          <cell r="A2">
            <v>0</v>
          </cell>
        </row>
      </sheetData>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sheetData sheetId="4148"/>
      <sheetData sheetId="4149"/>
      <sheetData sheetId="4150">
        <row r="2">
          <cell r="A2">
            <v>0</v>
          </cell>
        </row>
      </sheetData>
      <sheetData sheetId="4151"/>
      <sheetData sheetId="4152">
        <row r="2">
          <cell r="A2">
            <v>0</v>
          </cell>
        </row>
      </sheetData>
      <sheetData sheetId="4153"/>
      <sheetData sheetId="4154"/>
      <sheetData sheetId="4155"/>
      <sheetData sheetId="4156"/>
      <sheetData sheetId="4157">
        <row r="2">
          <cell r="A2">
            <v>0</v>
          </cell>
        </row>
      </sheetData>
      <sheetData sheetId="4158">
        <row r="2">
          <cell r="A2">
            <v>0</v>
          </cell>
        </row>
      </sheetData>
      <sheetData sheetId="4159">
        <row r="2">
          <cell r="A2">
            <v>0</v>
          </cell>
        </row>
      </sheetData>
      <sheetData sheetId="4160">
        <row r="2">
          <cell r="A2">
            <v>0</v>
          </cell>
        </row>
      </sheetData>
      <sheetData sheetId="4161"/>
      <sheetData sheetId="4162"/>
      <sheetData sheetId="4163"/>
      <sheetData sheetId="4164"/>
      <sheetData sheetId="4165"/>
      <sheetData sheetId="4166"/>
      <sheetData sheetId="4167">
        <row r="2">
          <cell r="A2">
            <v>0</v>
          </cell>
        </row>
      </sheetData>
      <sheetData sheetId="4168">
        <row r="2">
          <cell r="A2">
            <v>0</v>
          </cell>
        </row>
      </sheetData>
      <sheetData sheetId="4169">
        <row r="2">
          <cell r="A2">
            <v>0</v>
          </cell>
        </row>
      </sheetData>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row r="2">
          <cell r="A2">
            <v>0</v>
          </cell>
        </row>
      </sheetData>
      <sheetData sheetId="4189"/>
      <sheetData sheetId="4190"/>
      <sheetData sheetId="4191"/>
      <sheetData sheetId="4192"/>
      <sheetData sheetId="4193"/>
      <sheetData sheetId="4194"/>
      <sheetData sheetId="4195"/>
      <sheetData sheetId="4196">
        <row r="2">
          <cell r="A2">
            <v>0</v>
          </cell>
        </row>
      </sheetData>
      <sheetData sheetId="4197"/>
      <sheetData sheetId="4198">
        <row r="2">
          <cell r="A2">
            <v>0</v>
          </cell>
        </row>
      </sheetData>
      <sheetData sheetId="4199"/>
      <sheetData sheetId="4200"/>
      <sheetData sheetId="4201"/>
      <sheetData sheetId="4202"/>
      <sheetData sheetId="4203">
        <row r="2">
          <cell r="A2">
            <v>0</v>
          </cell>
        </row>
      </sheetData>
      <sheetData sheetId="4204">
        <row r="2">
          <cell r="A2">
            <v>0</v>
          </cell>
        </row>
      </sheetData>
      <sheetData sheetId="4205">
        <row r="2">
          <cell r="A2">
            <v>0</v>
          </cell>
        </row>
      </sheetData>
      <sheetData sheetId="4206">
        <row r="2">
          <cell r="A2">
            <v>0</v>
          </cell>
        </row>
      </sheetData>
      <sheetData sheetId="4207"/>
      <sheetData sheetId="4208">
        <row r="2">
          <cell r="A2">
            <v>0</v>
          </cell>
        </row>
      </sheetData>
      <sheetData sheetId="4209"/>
      <sheetData sheetId="4210"/>
      <sheetData sheetId="4211">
        <row r="2">
          <cell r="A2">
            <v>0</v>
          </cell>
        </row>
      </sheetData>
      <sheetData sheetId="4212"/>
      <sheetData sheetId="4213">
        <row r="2">
          <cell r="A2">
            <v>0</v>
          </cell>
        </row>
      </sheetData>
      <sheetData sheetId="4214">
        <row r="2">
          <cell r="A2">
            <v>0</v>
          </cell>
        </row>
      </sheetData>
      <sheetData sheetId="4215">
        <row r="2">
          <cell r="A2">
            <v>0</v>
          </cell>
        </row>
      </sheetData>
      <sheetData sheetId="4216">
        <row r="2">
          <cell r="A2">
            <v>0</v>
          </cell>
        </row>
      </sheetData>
      <sheetData sheetId="4217"/>
      <sheetData sheetId="4218">
        <row r="2">
          <cell r="A2">
            <v>0</v>
          </cell>
        </row>
      </sheetData>
      <sheetData sheetId="4219"/>
      <sheetData sheetId="4220"/>
      <sheetData sheetId="4221"/>
      <sheetData sheetId="4222"/>
      <sheetData sheetId="4223">
        <row r="2">
          <cell r="A2">
            <v>0</v>
          </cell>
        </row>
      </sheetData>
      <sheetData sheetId="4224">
        <row r="2">
          <cell r="A2">
            <v>0</v>
          </cell>
        </row>
      </sheetData>
      <sheetData sheetId="4225">
        <row r="2">
          <cell r="A2">
            <v>0</v>
          </cell>
        </row>
      </sheetData>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row r="2">
          <cell r="A2">
            <v>0</v>
          </cell>
        </row>
      </sheetData>
      <sheetData sheetId="4243">
        <row r="2">
          <cell r="A2">
            <v>0</v>
          </cell>
        </row>
      </sheetData>
      <sheetData sheetId="4244">
        <row r="2">
          <cell r="A2">
            <v>0</v>
          </cell>
        </row>
      </sheetData>
      <sheetData sheetId="4245"/>
      <sheetData sheetId="4246"/>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sheetData sheetId="4256"/>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sheetData sheetId="4264">
        <row r="2">
          <cell r="A2">
            <v>0</v>
          </cell>
        </row>
      </sheetData>
      <sheetData sheetId="4265"/>
      <sheetData sheetId="4266"/>
      <sheetData sheetId="4267"/>
      <sheetData sheetId="4268"/>
      <sheetData sheetId="4269">
        <row r="2">
          <cell r="A2">
            <v>0</v>
          </cell>
        </row>
      </sheetData>
      <sheetData sheetId="4270">
        <row r="2">
          <cell r="A2">
            <v>0</v>
          </cell>
        </row>
      </sheetData>
      <sheetData sheetId="4271">
        <row r="2">
          <cell r="A2">
            <v>0</v>
          </cell>
        </row>
      </sheetData>
      <sheetData sheetId="4272"/>
      <sheetData sheetId="4273"/>
      <sheetData sheetId="4274">
        <row r="2">
          <cell r="A2">
            <v>0</v>
          </cell>
        </row>
      </sheetData>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row r="2">
          <cell r="A2">
            <v>0</v>
          </cell>
        </row>
      </sheetData>
      <sheetData sheetId="4288"/>
      <sheetData sheetId="4289"/>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sheetData sheetId="4376"/>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sheetData sheetId="4398">
        <row r="2">
          <cell r="A2">
            <v>0</v>
          </cell>
        </row>
      </sheetData>
      <sheetData sheetId="4399">
        <row r="2">
          <cell r="A2">
            <v>0</v>
          </cell>
        </row>
      </sheetData>
      <sheetData sheetId="4400">
        <row r="2">
          <cell r="A2">
            <v>0</v>
          </cell>
        </row>
      </sheetData>
      <sheetData sheetId="4401">
        <row r="2">
          <cell r="A2">
            <v>0</v>
          </cell>
        </row>
      </sheetData>
      <sheetData sheetId="4402"/>
      <sheetData sheetId="4403">
        <row r="2">
          <cell r="A2">
            <v>0</v>
          </cell>
        </row>
      </sheetData>
      <sheetData sheetId="4404"/>
      <sheetData sheetId="4405"/>
      <sheetData sheetId="4406"/>
      <sheetData sheetId="4407"/>
      <sheetData sheetId="4408">
        <row r="2">
          <cell r="A2">
            <v>0</v>
          </cell>
        </row>
      </sheetData>
      <sheetData sheetId="4409">
        <row r="2">
          <cell r="A2">
            <v>0</v>
          </cell>
        </row>
      </sheetData>
      <sheetData sheetId="4410">
        <row r="2">
          <cell r="A2">
            <v>0</v>
          </cell>
        </row>
      </sheetData>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row r="2">
          <cell r="A2">
            <v>0</v>
          </cell>
        </row>
      </sheetData>
      <sheetData sheetId="4428">
        <row r="2">
          <cell r="A2">
            <v>0</v>
          </cell>
        </row>
      </sheetData>
      <sheetData sheetId="4429">
        <row r="2">
          <cell r="A2">
            <v>0</v>
          </cell>
        </row>
      </sheetData>
      <sheetData sheetId="4430"/>
      <sheetData sheetId="4431"/>
      <sheetData sheetId="4432"/>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sheetData sheetId="4441"/>
      <sheetData sheetId="4442"/>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sheetData sheetId="4449">
        <row r="2">
          <cell r="A2">
            <v>0</v>
          </cell>
        </row>
      </sheetData>
      <sheetData sheetId="4450">
        <row r="2">
          <cell r="A2">
            <v>0</v>
          </cell>
        </row>
      </sheetData>
      <sheetData sheetId="4451"/>
      <sheetData sheetId="4452"/>
      <sheetData sheetId="4453"/>
      <sheetData sheetId="4454">
        <row r="2">
          <cell r="A2">
            <v>0</v>
          </cell>
        </row>
      </sheetData>
      <sheetData sheetId="4455">
        <row r="2">
          <cell r="A2">
            <v>0</v>
          </cell>
        </row>
      </sheetData>
      <sheetData sheetId="4456">
        <row r="2">
          <cell r="A2">
            <v>0</v>
          </cell>
        </row>
      </sheetData>
      <sheetData sheetId="4457"/>
      <sheetData sheetId="4458"/>
      <sheetData sheetId="4459">
        <row r="2">
          <cell r="A2">
            <v>0</v>
          </cell>
        </row>
      </sheetData>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row r="2">
          <cell r="A2">
            <v>0</v>
          </cell>
        </row>
      </sheetData>
      <sheetData sheetId="4474"/>
      <sheetData sheetId="4475"/>
      <sheetData sheetId="4476"/>
      <sheetData sheetId="4477"/>
      <sheetData sheetId="4478">
        <row r="2">
          <cell r="A2">
            <v>0</v>
          </cell>
        </row>
      </sheetData>
      <sheetData sheetId="4479"/>
      <sheetData sheetId="4480">
        <row r="2">
          <cell r="A2">
            <v>0</v>
          </cell>
        </row>
      </sheetData>
      <sheetData sheetId="4481">
        <row r="2">
          <cell r="A2">
            <v>0</v>
          </cell>
        </row>
      </sheetData>
      <sheetData sheetId="4482">
        <row r="2">
          <cell r="A2">
            <v>0</v>
          </cell>
        </row>
      </sheetData>
      <sheetData sheetId="4483">
        <row r="2">
          <cell r="A2">
            <v>0</v>
          </cell>
        </row>
      </sheetData>
      <sheetData sheetId="4484"/>
      <sheetData sheetId="4485">
        <row r="2">
          <cell r="A2">
            <v>0</v>
          </cell>
        </row>
      </sheetData>
      <sheetData sheetId="4486"/>
      <sheetData sheetId="4487"/>
      <sheetData sheetId="4488">
        <row r="2">
          <cell r="A2">
            <v>0</v>
          </cell>
        </row>
      </sheetData>
      <sheetData sheetId="4489"/>
      <sheetData sheetId="4490">
        <row r="2">
          <cell r="A2">
            <v>0</v>
          </cell>
        </row>
      </sheetData>
      <sheetData sheetId="4491">
        <row r="2">
          <cell r="A2">
            <v>0</v>
          </cell>
        </row>
      </sheetData>
      <sheetData sheetId="4492">
        <row r="2">
          <cell r="A2">
            <v>0</v>
          </cell>
        </row>
      </sheetData>
      <sheetData sheetId="4493">
        <row r="2">
          <cell r="A2">
            <v>0</v>
          </cell>
        </row>
      </sheetData>
      <sheetData sheetId="4494"/>
      <sheetData sheetId="4495">
        <row r="2">
          <cell r="A2">
            <v>0</v>
          </cell>
        </row>
      </sheetData>
      <sheetData sheetId="4496"/>
      <sheetData sheetId="4497"/>
      <sheetData sheetId="4498"/>
      <sheetData sheetId="4499"/>
      <sheetData sheetId="4500">
        <row r="2">
          <cell r="A2">
            <v>0</v>
          </cell>
        </row>
      </sheetData>
      <sheetData sheetId="4501">
        <row r="2">
          <cell r="A2">
            <v>0</v>
          </cell>
        </row>
      </sheetData>
      <sheetData sheetId="4502">
        <row r="2">
          <cell r="A2">
            <v>0</v>
          </cell>
        </row>
      </sheetData>
      <sheetData sheetId="4503"/>
      <sheetData sheetId="4504"/>
      <sheetData sheetId="4505">
        <row r="2">
          <cell r="A2">
            <v>0</v>
          </cell>
        </row>
      </sheetData>
      <sheetData sheetId="4506"/>
      <sheetData sheetId="4507">
        <row r="2">
          <cell r="A2">
            <v>0</v>
          </cell>
        </row>
      </sheetData>
      <sheetData sheetId="4508"/>
      <sheetData sheetId="4509"/>
      <sheetData sheetId="4510"/>
      <sheetData sheetId="4511"/>
      <sheetData sheetId="4512">
        <row r="2">
          <cell r="A2">
            <v>0</v>
          </cell>
        </row>
      </sheetData>
      <sheetData sheetId="4513"/>
      <sheetData sheetId="4514"/>
      <sheetData sheetId="4515"/>
      <sheetData sheetId="4516"/>
      <sheetData sheetId="4517"/>
      <sheetData sheetId="4518"/>
      <sheetData sheetId="4519"/>
      <sheetData sheetId="4520">
        <row r="2">
          <cell r="A2">
            <v>0</v>
          </cell>
        </row>
      </sheetData>
      <sheetData sheetId="4521"/>
      <sheetData sheetId="4522">
        <row r="2">
          <cell r="A2">
            <v>0</v>
          </cell>
        </row>
      </sheetData>
      <sheetData sheetId="4523"/>
      <sheetData sheetId="4524"/>
      <sheetData sheetId="4525"/>
      <sheetData sheetId="4526"/>
      <sheetData sheetId="4527">
        <row r="2">
          <cell r="A2">
            <v>0</v>
          </cell>
        </row>
      </sheetData>
      <sheetData sheetId="4528">
        <row r="2">
          <cell r="A2">
            <v>0</v>
          </cell>
        </row>
      </sheetData>
      <sheetData sheetId="4529">
        <row r="2">
          <cell r="A2">
            <v>0</v>
          </cell>
        </row>
      </sheetData>
      <sheetData sheetId="4530">
        <row r="2">
          <cell r="A2">
            <v>0</v>
          </cell>
        </row>
      </sheetData>
      <sheetData sheetId="4531"/>
      <sheetData sheetId="4532"/>
      <sheetData sheetId="4533"/>
      <sheetData sheetId="4534"/>
      <sheetData sheetId="4535"/>
      <sheetData sheetId="4536">
        <row r="2">
          <cell r="A2">
            <v>0</v>
          </cell>
        </row>
      </sheetData>
      <sheetData sheetId="4537">
        <row r="2">
          <cell r="A2">
            <v>0</v>
          </cell>
        </row>
      </sheetData>
      <sheetData sheetId="4538">
        <row r="2">
          <cell r="A2">
            <v>0</v>
          </cell>
        </row>
      </sheetData>
      <sheetData sheetId="4539">
        <row r="2">
          <cell r="A2">
            <v>0</v>
          </cell>
        </row>
      </sheetData>
      <sheetData sheetId="4540"/>
      <sheetData sheetId="4541">
        <row r="2">
          <cell r="A2">
            <v>0</v>
          </cell>
        </row>
      </sheetData>
      <sheetData sheetId="4542"/>
      <sheetData sheetId="4543"/>
      <sheetData sheetId="4544"/>
      <sheetData sheetId="4545"/>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sheetData sheetId="4915"/>
      <sheetData sheetId="4916">
        <row r="2">
          <cell r="A2">
            <v>0</v>
          </cell>
        </row>
      </sheetData>
      <sheetData sheetId="4917">
        <row r="2">
          <cell r="A2">
            <v>0</v>
          </cell>
        </row>
      </sheetData>
      <sheetData sheetId="4918">
        <row r="2">
          <cell r="A2">
            <v>0</v>
          </cell>
        </row>
      </sheetData>
      <sheetData sheetId="4919"/>
      <sheetData sheetId="4920"/>
      <sheetData sheetId="4921">
        <row r="2">
          <cell r="A2">
            <v>0</v>
          </cell>
        </row>
      </sheetData>
      <sheetData sheetId="4922"/>
      <sheetData sheetId="4923"/>
      <sheetData sheetId="4924"/>
      <sheetData sheetId="4925"/>
      <sheetData sheetId="4926"/>
      <sheetData sheetId="4927"/>
      <sheetData sheetId="4928">
        <row r="2">
          <cell r="A2">
            <v>0</v>
          </cell>
        </row>
      </sheetData>
      <sheetData sheetId="4929"/>
      <sheetData sheetId="4930"/>
      <sheetData sheetId="4931"/>
      <sheetData sheetId="4932"/>
      <sheetData sheetId="4933"/>
      <sheetData sheetId="4934"/>
      <sheetData sheetId="4935"/>
      <sheetData sheetId="4936">
        <row r="2">
          <cell r="A2">
            <v>0</v>
          </cell>
        </row>
      </sheetData>
      <sheetData sheetId="4937"/>
      <sheetData sheetId="4938">
        <row r="2">
          <cell r="A2">
            <v>0</v>
          </cell>
        </row>
      </sheetData>
      <sheetData sheetId="4939"/>
      <sheetData sheetId="4940"/>
      <sheetData sheetId="4941"/>
      <sheetData sheetId="4942"/>
      <sheetData sheetId="4943">
        <row r="2">
          <cell r="A2">
            <v>0</v>
          </cell>
        </row>
      </sheetData>
      <sheetData sheetId="4944">
        <row r="2">
          <cell r="A2">
            <v>0</v>
          </cell>
        </row>
      </sheetData>
      <sheetData sheetId="4945">
        <row r="2">
          <cell r="A2">
            <v>0</v>
          </cell>
        </row>
      </sheetData>
      <sheetData sheetId="4946">
        <row r="2">
          <cell r="A2">
            <v>0</v>
          </cell>
        </row>
      </sheetData>
      <sheetData sheetId="4947"/>
      <sheetData sheetId="4948">
        <row r="2">
          <cell r="A2">
            <v>0</v>
          </cell>
        </row>
      </sheetData>
      <sheetData sheetId="4949"/>
      <sheetData sheetId="4950"/>
      <sheetData sheetId="4951"/>
      <sheetData sheetId="4952"/>
      <sheetData sheetId="4953">
        <row r="2">
          <cell r="A2">
            <v>0</v>
          </cell>
        </row>
      </sheetData>
      <sheetData sheetId="4954">
        <row r="2">
          <cell r="A2">
            <v>0</v>
          </cell>
        </row>
      </sheetData>
      <sheetData sheetId="4955">
        <row r="2">
          <cell r="A2">
            <v>0</v>
          </cell>
        </row>
      </sheetData>
      <sheetData sheetId="4956">
        <row r="2">
          <cell r="A2">
            <v>0</v>
          </cell>
        </row>
      </sheetData>
      <sheetData sheetId="4957"/>
      <sheetData sheetId="4958">
        <row r="2">
          <cell r="A2">
            <v>0</v>
          </cell>
        </row>
      </sheetData>
      <sheetData sheetId="4959"/>
      <sheetData sheetId="4960"/>
      <sheetData sheetId="4961"/>
      <sheetData sheetId="4962"/>
      <sheetData sheetId="4963">
        <row r="2">
          <cell r="A2">
            <v>0</v>
          </cell>
        </row>
      </sheetData>
      <sheetData sheetId="4964">
        <row r="2">
          <cell r="A2">
            <v>0</v>
          </cell>
        </row>
      </sheetData>
      <sheetData sheetId="4965">
        <row r="2">
          <cell r="A2">
            <v>0</v>
          </cell>
        </row>
      </sheetData>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2">
          <cell r="A2">
            <v>0</v>
          </cell>
        </row>
      </sheetData>
      <sheetData sheetId="4983"/>
      <sheetData sheetId="4984">
        <row r="2">
          <cell r="A2">
            <v>0</v>
          </cell>
        </row>
      </sheetData>
      <sheetData sheetId="4985"/>
      <sheetData sheetId="4986"/>
      <sheetData sheetId="4987"/>
      <sheetData sheetId="4988"/>
      <sheetData sheetId="4989">
        <row r="2">
          <cell r="A2">
            <v>0</v>
          </cell>
        </row>
      </sheetData>
      <sheetData sheetId="4990">
        <row r="2">
          <cell r="A2">
            <v>0</v>
          </cell>
        </row>
      </sheetData>
      <sheetData sheetId="4991">
        <row r="2">
          <cell r="A2">
            <v>0</v>
          </cell>
        </row>
      </sheetData>
      <sheetData sheetId="4992">
        <row r="2">
          <cell r="A2">
            <v>0</v>
          </cell>
        </row>
      </sheetData>
      <sheetData sheetId="4993"/>
      <sheetData sheetId="4994">
        <row r="2">
          <cell r="A2">
            <v>0</v>
          </cell>
        </row>
      </sheetData>
      <sheetData sheetId="4995"/>
      <sheetData sheetId="4996"/>
      <sheetData sheetId="4997"/>
      <sheetData sheetId="4998"/>
      <sheetData sheetId="4999">
        <row r="2">
          <cell r="A2">
            <v>0</v>
          </cell>
        </row>
      </sheetData>
      <sheetData sheetId="5000">
        <row r="2">
          <cell r="A2">
            <v>0</v>
          </cell>
        </row>
      </sheetData>
      <sheetData sheetId="5001">
        <row r="2">
          <cell r="A2">
            <v>0</v>
          </cell>
        </row>
      </sheetData>
      <sheetData sheetId="5002">
        <row r="2">
          <cell r="A2">
            <v>0</v>
          </cell>
        </row>
      </sheetData>
      <sheetData sheetId="5003"/>
      <sheetData sheetId="5004">
        <row r="2">
          <cell r="A2">
            <v>0</v>
          </cell>
        </row>
      </sheetData>
      <sheetData sheetId="5005"/>
      <sheetData sheetId="5006"/>
      <sheetData sheetId="5007"/>
      <sheetData sheetId="5008"/>
      <sheetData sheetId="5009">
        <row r="2">
          <cell r="A2">
            <v>0</v>
          </cell>
        </row>
      </sheetData>
      <sheetData sheetId="5010">
        <row r="2">
          <cell r="A2">
            <v>0</v>
          </cell>
        </row>
      </sheetData>
      <sheetData sheetId="5011">
        <row r="2">
          <cell r="A2">
            <v>0</v>
          </cell>
        </row>
      </sheetData>
      <sheetData sheetId="5012"/>
      <sheetData sheetId="5013"/>
      <sheetData sheetId="5014">
        <row r="2">
          <cell r="A2">
            <v>0</v>
          </cell>
        </row>
      </sheetData>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row r="2">
          <cell r="A2">
            <v>0</v>
          </cell>
        </row>
      </sheetData>
      <sheetData sheetId="5036">
        <row r="2">
          <cell r="A2">
            <v>0</v>
          </cell>
        </row>
      </sheetData>
      <sheetData sheetId="5037">
        <row r="2">
          <cell r="A2">
            <v>0</v>
          </cell>
        </row>
      </sheetData>
      <sheetData sheetId="5038">
        <row r="2">
          <cell r="A2">
            <v>0</v>
          </cell>
        </row>
      </sheetData>
      <sheetData sheetId="5039"/>
      <sheetData sheetId="5040">
        <row r="2">
          <cell r="A2">
            <v>0</v>
          </cell>
        </row>
      </sheetData>
      <sheetData sheetId="5041"/>
      <sheetData sheetId="5042"/>
      <sheetData sheetId="5043"/>
      <sheetData sheetId="5044"/>
      <sheetData sheetId="5045">
        <row r="2">
          <cell r="A2">
            <v>0</v>
          </cell>
        </row>
      </sheetData>
      <sheetData sheetId="5046">
        <row r="2">
          <cell r="A2">
            <v>0</v>
          </cell>
        </row>
      </sheetData>
      <sheetData sheetId="5047">
        <row r="2">
          <cell r="A2">
            <v>0</v>
          </cell>
        </row>
      </sheetData>
      <sheetData sheetId="5048">
        <row r="2">
          <cell r="A2">
            <v>0</v>
          </cell>
        </row>
      </sheetData>
      <sheetData sheetId="5049"/>
      <sheetData sheetId="5050">
        <row r="2">
          <cell r="A2">
            <v>0</v>
          </cell>
        </row>
      </sheetData>
      <sheetData sheetId="5051"/>
      <sheetData sheetId="5052"/>
      <sheetData sheetId="5053"/>
      <sheetData sheetId="5054"/>
      <sheetData sheetId="5055">
        <row r="2">
          <cell r="A2">
            <v>0</v>
          </cell>
        </row>
      </sheetData>
      <sheetData sheetId="5056">
        <row r="2">
          <cell r="A2">
            <v>0</v>
          </cell>
        </row>
      </sheetData>
      <sheetData sheetId="5057">
        <row r="2">
          <cell r="A2">
            <v>0</v>
          </cell>
        </row>
      </sheetData>
      <sheetData sheetId="5058"/>
      <sheetData sheetId="5059"/>
      <sheetData sheetId="5060">
        <row r="2">
          <cell r="A2">
            <v>0</v>
          </cell>
        </row>
      </sheetData>
      <sheetData sheetId="5061"/>
      <sheetData sheetId="5062">
        <row r="2">
          <cell r="A2">
            <v>0</v>
          </cell>
        </row>
      </sheetData>
      <sheetData sheetId="5063"/>
      <sheetData sheetId="5064"/>
      <sheetData sheetId="5065"/>
      <sheetData sheetId="5066"/>
      <sheetData sheetId="5067">
        <row r="2">
          <cell r="A2">
            <v>0</v>
          </cell>
        </row>
      </sheetData>
      <sheetData sheetId="5068"/>
      <sheetData sheetId="5069"/>
      <sheetData sheetId="5070"/>
      <sheetData sheetId="5071"/>
      <sheetData sheetId="5072"/>
      <sheetData sheetId="5073"/>
      <sheetData sheetId="5074"/>
      <sheetData sheetId="5075">
        <row r="2">
          <cell r="A2">
            <v>0</v>
          </cell>
        </row>
      </sheetData>
      <sheetData sheetId="5076"/>
      <sheetData sheetId="5077">
        <row r="2">
          <cell r="A2">
            <v>0</v>
          </cell>
        </row>
      </sheetData>
      <sheetData sheetId="5078"/>
      <sheetData sheetId="5079"/>
      <sheetData sheetId="5080"/>
      <sheetData sheetId="5081"/>
      <sheetData sheetId="5082">
        <row r="2">
          <cell r="A2">
            <v>0</v>
          </cell>
        </row>
      </sheetData>
      <sheetData sheetId="5083">
        <row r="2">
          <cell r="A2">
            <v>0</v>
          </cell>
        </row>
      </sheetData>
      <sheetData sheetId="5084">
        <row r="2">
          <cell r="A2">
            <v>0</v>
          </cell>
        </row>
      </sheetData>
      <sheetData sheetId="5085">
        <row r="2">
          <cell r="A2">
            <v>0</v>
          </cell>
        </row>
      </sheetData>
      <sheetData sheetId="5086"/>
      <sheetData sheetId="5087"/>
      <sheetData sheetId="5088"/>
      <sheetData sheetId="5089"/>
      <sheetData sheetId="5090"/>
      <sheetData sheetId="5091">
        <row r="2">
          <cell r="A2">
            <v>0</v>
          </cell>
        </row>
      </sheetData>
      <sheetData sheetId="5092">
        <row r="2">
          <cell r="A2">
            <v>0</v>
          </cell>
        </row>
      </sheetData>
      <sheetData sheetId="5093">
        <row r="2">
          <cell r="A2">
            <v>0</v>
          </cell>
        </row>
      </sheetData>
      <sheetData sheetId="5094">
        <row r="2">
          <cell r="A2">
            <v>0</v>
          </cell>
        </row>
      </sheetData>
      <sheetData sheetId="5095"/>
      <sheetData sheetId="5096">
        <row r="2">
          <cell r="A2">
            <v>0</v>
          </cell>
        </row>
      </sheetData>
      <sheetData sheetId="5097"/>
      <sheetData sheetId="5098"/>
      <sheetData sheetId="5099"/>
      <sheetData sheetId="5100"/>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ow r="2">
          <cell r="A2">
            <v>0</v>
          </cell>
        </row>
      </sheetData>
      <sheetData sheetId="5381">
        <row r="2">
          <cell r="A2">
            <v>0</v>
          </cell>
        </row>
      </sheetData>
      <sheetData sheetId="5382" refreshError="1"/>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efreshError="1"/>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efreshError="1"/>
      <sheetData sheetId="5437">
        <row r="2">
          <cell r="A2">
            <v>0</v>
          </cell>
        </row>
      </sheetData>
      <sheetData sheetId="5438">
        <row r="2">
          <cell r="A2">
            <v>0</v>
          </cell>
        </row>
      </sheetData>
      <sheetData sheetId="5439">
        <row r="2">
          <cell r="A2">
            <v>0</v>
          </cell>
        </row>
      </sheetData>
      <sheetData sheetId="5440" refreshError="1"/>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efreshError="1"/>
      <sheetData sheetId="5451" refreshError="1"/>
      <sheetData sheetId="5452">
        <row r="2">
          <cell r="A2">
            <v>0</v>
          </cell>
        </row>
      </sheetData>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efreshError="1"/>
      <sheetData sheetId="5474" refreshError="1"/>
      <sheetData sheetId="5475">
        <row r="2">
          <cell r="A2">
            <v>0</v>
          </cell>
        </row>
      </sheetData>
      <sheetData sheetId="5476">
        <row r="2">
          <cell r="A2">
            <v>0</v>
          </cell>
        </row>
      </sheetData>
      <sheetData sheetId="5477" refreshError="1"/>
      <sheetData sheetId="5478" refreshError="1"/>
      <sheetData sheetId="5479">
        <row r="2">
          <cell r="A2">
            <v>0</v>
          </cell>
        </row>
      </sheetData>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efreshError="1"/>
      <sheetData sheetId="5498" refreshError="1"/>
      <sheetData sheetId="5499" refreshError="1"/>
      <sheetData sheetId="5500" refreshError="1"/>
      <sheetData sheetId="5501" refreshError="1"/>
      <sheetData sheetId="5502" refreshError="1"/>
      <sheetData sheetId="5503">
        <row r="2">
          <cell r="A2">
            <v>0</v>
          </cell>
        </row>
      </sheetData>
      <sheetData sheetId="5504" refreshError="1"/>
      <sheetData sheetId="5505"/>
      <sheetData sheetId="5506"/>
      <sheetData sheetId="5507">
        <row r="2">
          <cell r="A2">
            <v>0</v>
          </cell>
        </row>
      </sheetData>
      <sheetData sheetId="5508">
        <row r="2">
          <cell r="A2">
            <v>0</v>
          </cell>
        </row>
      </sheetData>
      <sheetData sheetId="5509"/>
      <sheetData sheetId="5510"/>
      <sheetData sheetId="5511">
        <row r="2">
          <cell r="A2" t="str">
            <v>Locación</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5">
          <cell r="B5">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efreshError="1"/>
      <sheetData sheetId="5566"/>
      <sheetData sheetId="5567">
        <row r="2">
          <cell r="A2">
            <v>0</v>
          </cell>
        </row>
      </sheetData>
      <sheetData sheetId="5568">
        <row r="2">
          <cell r="A2" t="str">
            <v>“CONSTRUCCIÓN DE OBRAS CIVILES, ELÉCTRICAS, MECÁNICAS E INSTRUMENTACIÓN REQUERIDAS POR ECOPETROL Y SU GRUPO EMPRESARIAL PARA LA VIGENCIA 2017-2020 CON OPCIÓN DE DOS AÑOS”</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sheetData sheetId="5577"/>
      <sheetData sheetId="5578" refreshError="1"/>
      <sheetData sheetId="5579" refreshError="1"/>
      <sheetData sheetId="5580">
        <row r="2">
          <cell r="A2" t="str">
            <v>FORMULARIO N° 4</v>
          </cell>
        </row>
      </sheetData>
      <sheetData sheetId="5581">
        <row r="2">
          <cell r="A2">
            <v>0</v>
          </cell>
        </row>
      </sheetData>
      <sheetData sheetId="5582">
        <row r="2">
          <cell r="A2" t="str">
            <v>FORMULARIO N° 4</v>
          </cell>
        </row>
      </sheetData>
      <sheetData sheetId="5583">
        <row r="2">
          <cell r="A2">
            <v>0</v>
          </cell>
        </row>
      </sheetData>
      <sheetData sheetId="5584">
        <row r="2">
          <cell r="B2">
            <v>0</v>
          </cell>
        </row>
      </sheetData>
      <sheetData sheetId="5585">
        <row r="2">
          <cell r="A2">
            <v>0</v>
          </cell>
        </row>
      </sheetData>
      <sheetData sheetId="5586">
        <row r="2">
          <cell r="A2">
            <v>0</v>
          </cell>
        </row>
      </sheetData>
      <sheetData sheetId="5587">
        <row r="2">
          <cell r="A2">
            <v>0</v>
          </cell>
        </row>
      </sheetData>
      <sheetData sheetId="5588"/>
      <sheetData sheetId="5589"/>
      <sheetData sheetId="5590"/>
      <sheetData sheetId="5591"/>
      <sheetData sheetId="5592"/>
      <sheetData sheetId="5593">
        <row r="2">
          <cell r="A2">
            <v>0</v>
          </cell>
        </row>
      </sheetData>
      <sheetData sheetId="5594"/>
      <sheetData sheetId="5595">
        <row r="2">
          <cell r="A2">
            <v>0</v>
          </cell>
        </row>
      </sheetData>
      <sheetData sheetId="5596"/>
      <sheetData sheetId="5597">
        <row r="2">
          <cell r="A2">
            <v>0</v>
          </cell>
        </row>
      </sheetData>
      <sheetData sheetId="5598">
        <row r="5">
          <cell r="B5">
            <v>0</v>
          </cell>
        </row>
      </sheetData>
      <sheetData sheetId="5599"/>
      <sheetData sheetId="5600">
        <row r="2">
          <cell r="A2">
            <v>0</v>
          </cell>
        </row>
      </sheetData>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ow r="2">
          <cell r="B2">
            <v>0</v>
          </cell>
        </row>
      </sheetData>
      <sheetData sheetId="5626"/>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B2">
            <v>0</v>
          </cell>
        </row>
      </sheetData>
      <sheetData sheetId="5633"/>
      <sheetData sheetId="5634"/>
      <sheetData sheetId="5635"/>
      <sheetData sheetId="5636"/>
      <sheetData sheetId="5637"/>
      <sheetData sheetId="5638">
        <row r="2">
          <cell r="A2">
            <v>0</v>
          </cell>
        </row>
      </sheetData>
      <sheetData sheetId="5639"/>
      <sheetData sheetId="5640"/>
      <sheetData sheetId="5641"/>
      <sheetData sheetId="5642"/>
      <sheetData sheetId="5643"/>
      <sheetData sheetId="5644"/>
      <sheetData sheetId="5645">
        <row r="2">
          <cell r="A2">
            <v>0</v>
          </cell>
        </row>
      </sheetData>
      <sheetData sheetId="5646">
        <row r="2">
          <cell r="A2">
            <v>0</v>
          </cell>
        </row>
      </sheetData>
      <sheetData sheetId="5647">
        <row r="2">
          <cell r="A2">
            <v>0</v>
          </cell>
        </row>
      </sheetData>
      <sheetData sheetId="5648"/>
      <sheetData sheetId="5649">
        <row r="2">
          <cell r="A2">
            <v>0</v>
          </cell>
        </row>
      </sheetData>
      <sheetData sheetId="5650">
        <row r="2">
          <cell r="A2">
            <v>0</v>
          </cell>
        </row>
      </sheetData>
      <sheetData sheetId="5651">
        <row r="2">
          <cell r="A2">
            <v>0</v>
          </cell>
        </row>
      </sheetData>
      <sheetData sheetId="5652">
        <row r="2">
          <cell r="B2">
            <v>0</v>
          </cell>
        </row>
      </sheetData>
      <sheetData sheetId="5653">
        <row r="2">
          <cell r="B2">
            <v>0</v>
          </cell>
        </row>
      </sheetData>
      <sheetData sheetId="5654">
        <row r="2">
          <cell r="B2">
            <v>0</v>
          </cell>
        </row>
      </sheetData>
      <sheetData sheetId="5655">
        <row r="2">
          <cell r="B2">
            <v>0</v>
          </cell>
        </row>
      </sheetData>
      <sheetData sheetId="5656"/>
      <sheetData sheetId="5657">
        <row r="2">
          <cell r="B2">
            <v>0</v>
          </cell>
        </row>
      </sheetData>
      <sheetData sheetId="5658">
        <row r="2">
          <cell r="B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sheetData sheetId="5665"/>
      <sheetData sheetId="5666"/>
      <sheetData sheetId="5667"/>
      <sheetData sheetId="5668"/>
      <sheetData sheetId="5669"/>
      <sheetData sheetId="5670"/>
      <sheetData sheetId="5671">
        <row r="2">
          <cell r="B2">
            <v>0</v>
          </cell>
        </row>
      </sheetData>
      <sheetData sheetId="5672"/>
      <sheetData sheetId="5673"/>
      <sheetData sheetId="5674"/>
      <sheetData sheetId="5675"/>
      <sheetData sheetId="5676"/>
      <sheetData sheetId="5677"/>
      <sheetData sheetId="5678"/>
      <sheetData sheetId="5679">
        <row r="2">
          <cell r="B2">
            <v>0</v>
          </cell>
        </row>
      </sheetData>
      <sheetData sheetId="5680">
        <row r="2">
          <cell r="B2">
            <v>0</v>
          </cell>
        </row>
      </sheetData>
      <sheetData sheetId="5681">
        <row r="2">
          <cell r="B2">
            <v>0</v>
          </cell>
        </row>
      </sheetData>
      <sheetData sheetId="5682"/>
      <sheetData sheetId="5683"/>
      <sheetData sheetId="5684"/>
      <sheetData sheetId="5685"/>
      <sheetData sheetId="5686"/>
      <sheetData sheetId="5687"/>
      <sheetData sheetId="5688"/>
      <sheetData sheetId="5689"/>
      <sheetData sheetId="5690">
        <row r="2">
          <cell r="A2">
            <v>0</v>
          </cell>
        </row>
      </sheetData>
      <sheetData sheetId="5691">
        <row r="2">
          <cell r="A2">
            <v>0</v>
          </cell>
        </row>
      </sheetData>
      <sheetData sheetId="5692">
        <row r="2">
          <cell r="A2">
            <v>0</v>
          </cell>
        </row>
      </sheetData>
      <sheetData sheetId="5693">
        <row r="2">
          <cell r="A2">
            <v>0</v>
          </cell>
        </row>
      </sheetData>
      <sheetData sheetId="5694"/>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B2">
            <v>0</v>
          </cell>
        </row>
      </sheetData>
      <sheetData sheetId="5705"/>
      <sheetData sheetId="5706">
        <row r="2">
          <cell r="B2" t="str">
            <v>Patrimonio
neto
personal</v>
          </cell>
        </row>
      </sheetData>
      <sheetData sheetId="5707"/>
      <sheetData sheetId="5708"/>
      <sheetData sheetId="5709"/>
      <sheetData sheetId="5710"/>
      <sheetData sheetId="5711"/>
      <sheetData sheetId="5712"/>
      <sheetData sheetId="5713">
        <row r="2">
          <cell r="B2">
            <v>0</v>
          </cell>
        </row>
      </sheetData>
      <sheetData sheetId="5714">
        <row r="2">
          <cell r="B2">
            <v>0</v>
          </cell>
        </row>
      </sheetData>
      <sheetData sheetId="5715">
        <row r="2">
          <cell r="B2">
            <v>0</v>
          </cell>
        </row>
      </sheetData>
      <sheetData sheetId="5716"/>
      <sheetData sheetId="5717">
        <row r="2">
          <cell r="A2">
            <v>0</v>
          </cell>
        </row>
      </sheetData>
      <sheetData sheetId="5718">
        <row r="2">
          <cell r="A2">
            <v>0</v>
          </cell>
        </row>
      </sheetData>
      <sheetData sheetId="5719">
        <row r="2">
          <cell r="A2">
            <v>0</v>
          </cell>
        </row>
      </sheetData>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row r="2">
          <cell r="A2">
            <v>0</v>
          </cell>
        </row>
      </sheetData>
      <sheetData sheetId="5743">
        <row r="2">
          <cell r="A2">
            <v>0</v>
          </cell>
        </row>
      </sheetData>
      <sheetData sheetId="5744">
        <row r="2">
          <cell r="A2">
            <v>0</v>
          </cell>
        </row>
      </sheetData>
      <sheetData sheetId="5745"/>
      <sheetData sheetId="5746"/>
      <sheetData sheetId="5747"/>
      <sheetData sheetId="5748"/>
      <sheetData sheetId="5749"/>
      <sheetData sheetId="5750"/>
      <sheetData sheetId="5751"/>
      <sheetData sheetId="5752"/>
      <sheetData sheetId="5753"/>
      <sheetData sheetId="5754"/>
      <sheetData sheetId="5755">
        <row r="2">
          <cell r="B2">
            <v>0</v>
          </cell>
        </row>
      </sheetData>
      <sheetData sheetId="5756">
        <row r="2">
          <cell r="B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B2">
            <v>0</v>
          </cell>
        </row>
      </sheetData>
      <sheetData sheetId="5763"/>
      <sheetData sheetId="5764">
        <row r="2">
          <cell r="B2">
            <v>0</v>
          </cell>
        </row>
      </sheetData>
      <sheetData sheetId="5765"/>
      <sheetData sheetId="5766" refreshError="1"/>
      <sheetData sheetId="5767" refreshError="1"/>
      <sheetData sheetId="5768" refreshError="1"/>
      <sheetData sheetId="5769">
        <row r="2">
          <cell r="A2">
            <v>0</v>
          </cell>
        </row>
      </sheetData>
      <sheetData sheetId="5770">
        <row r="2">
          <cell r="A2">
            <v>0</v>
          </cell>
        </row>
      </sheetData>
      <sheetData sheetId="5771">
        <row r="2">
          <cell r="A2">
            <v>0</v>
          </cell>
        </row>
      </sheetData>
      <sheetData sheetId="5772">
        <row r="2">
          <cell r="A2">
            <v>0</v>
          </cell>
        </row>
      </sheetData>
      <sheetData sheetId="5773">
        <row r="2">
          <cell r="A2">
            <v>0</v>
          </cell>
        </row>
      </sheetData>
      <sheetData sheetId="5774"/>
      <sheetData sheetId="5775"/>
      <sheetData sheetId="5776"/>
      <sheetData sheetId="5777"/>
      <sheetData sheetId="5778"/>
      <sheetData sheetId="5779"/>
      <sheetData sheetId="5780"/>
      <sheetData sheetId="5781">
        <row r="2">
          <cell r="B2">
            <v>0</v>
          </cell>
        </row>
      </sheetData>
      <sheetData sheetId="5782" refreshError="1"/>
      <sheetData sheetId="5783" refreshError="1"/>
      <sheetData sheetId="5784" refreshError="1"/>
      <sheetData sheetId="5785" refreshError="1"/>
      <sheetData sheetId="5786" refreshError="1"/>
      <sheetData sheetId="5787" refreshError="1"/>
      <sheetData sheetId="5788" refreshError="1"/>
      <sheetData sheetId="5789">
        <row r="2">
          <cell r="B2">
            <v>0</v>
          </cell>
        </row>
      </sheetData>
      <sheetData sheetId="5790">
        <row r="2">
          <cell r="B2">
            <v>0</v>
          </cell>
        </row>
      </sheetData>
      <sheetData sheetId="5791">
        <row r="2">
          <cell r="A2">
            <v>0</v>
          </cell>
        </row>
      </sheetData>
      <sheetData sheetId="5792">
        <row r="2">
          <cell r="A2">
            <v>0</v>
          </cell>
        </row>
      </sheetData>
      <sheetData sheetId="5793">
        <row r="2">
          <cell r="A2">
            <v>0</v>
          </cell>
        </row>
      </sheetData>
      <sheetData sheetId="5794">
        <row r="2">
          <cell r="A2">
            <v>0</v>
          </cell>
        </row>
      </sheetData>
      <sheetData sheetId="5795">
        <row r="2">
          <cell r="A2">
            <v>0</v>
          </cell>
        </row>
      </sheetData>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row r="2">
          <cell r="A2">
            <v>0</v>
          </cell>
        </row>
      </sheetData>
      <sheetData sheetId="5812">
        <row r="2">
          <cell r="A2">
            <v>0</v>
          </cell>
        </row>
      </sheetData>
      <sheetData sheetId="5813">
        <row r="2">
          <cell r="A2">
            <v>0</v>
          </cell>
        </row>
      </sheetData>
      <sheetData sheetId="5814">
        <row r="2">
          <cell r="A2">
            <v>0</v>
          </cell>
        </row>
      </sheetData>
      <sheetData sheetId="5815">
        <row r="2">
          <cell r="A2">
            <v>0</v>
          </cell>
        </row>
      </sheetData>
      <sheetData sheetId="5816">
        <row r="2">
          <cell r="A2">
            <v>0</v>
          </cell>
        </row>
      </sheetData>
      <sheetData sheetId="5817">
        <row r="2">
          <cell r="A2">
            <v>0</v>
          </cell>
        </row>
      </sheetData>
      <sheetData sheetId="5818">
        <row r="2">
          <cell r="A2">
            <v>0</v>
          </cell>
        </row>
      </sheetData>
      <sheetData sheetId="5819">
        <row r="2">
          <cell r="A2">
            <v>0</v>
          </cell>
        </row>
      </sheetData>
      <sheetData sheetId="5820">
        <row r="2">
          <cell r="A2">
            <v>0</v>
          </cell>
        </row>
      </sheetData>
      <sheetData sheetId="5821">
        <row r="2">
          <cell r="A2">
            <v>0</v>
          </cell>
        </row>
      </sheetData>
      <sheetData sheetId="5822">
        <row r="5">
          <cell r="A5" t="str">
            <v>OFERTA ECONÓMICA DETALLADA</v>
          </cell>
        </row>
      </sheetData>
      <sheetData sheetId="5823">
        <row r="2">
          <cell r="A2">
            <v>0</v>
          </cell>
        </row>
      </sheetData>
      <sheetData sheetId="5824"/>
      <sheetData sheetId="5825"/>
      <sheetData sheetId="5826"/>
      <sheetData sheetId="5827"/>
      <sheetData sheetId="5828"/>
      <sheetData sheetId="5829"/>
      <sheetData sheetId="5830"/>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sheetData sheetId="5837"/>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849"/>
      <sheetData sheetId="5850"/>
      <sheetData sheetId="5851"/>
      <sheetData sheetId="5852"/>
      <sheetData sheetId="5853"/>
      <sheetData sheetId="5854"/>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ow r="2">
          <cell r="A2">
            <v>0</v>
          </cell>
        </row>
      </sheetData>
      <sheetData sheetId="5879"/>
      <sheetData sheetId="5880"/>
      <sheetData sheetId="588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ow r="2">
          <cell r="A2">
            <v>0</v>
          </cell>
        </row>
      </sheetData>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row r="2">
          <cell r="A2">
            <v>0</v>
          </cell>
        </row>
      </sheetData>
      <sheetData sheetId="5926"/>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sheetData sheetId="6008"/>
      <sheetData sheetId="6009"/>
      <sheetData sheetId="6010"/>
      <sheetData sheetId="6011"/>
      <sheetData sheetId="6012"/>
      <sheetData sheetId="6013"/>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row r="2">
          <cell r="A2">
            <v>0</v>
          </cell>
        </row>
      </sheetData>
      <sheetData sheetId="6082">
        <row r="2">
          <cell r="A2">
            <v>0</v>
          </cell>
        </row>
      </sheetData>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row r="2">
          <cell r="A2">
            <v>0</v>
          </cell>
        </row>
      </sheetData>
      <sheetData sheetId="6097">
        <row r="2">
          <cell r="A2">
            <v>0</v>
          </cell>
        </row>
      </sheetData>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sheetData sheetId="6104">
        <row r="2">
          <cell r="A2">
            <v>0</v>
          </cell>
        </row>
      </sheetData>
      <sheetData sheetId="6105">
        <row r="2">
          <cell r="A2">
            <v>0</v>
          </cell>
        </row>
      </sheetData>
      <sheetData sheetId="6106"/>
      <sheetData sheetId="6107"/>
      <sheetData sheetId="6108"/>
      <sheetData sheetId="6109"/>
      <sheetData sheetId="6110"/>
      <sheetData sheetId="6111"/>
      <sheetData sheetId="6112"/>
      <sheetData sheetId="6113"/>
      <sheetData sheetId="6114"/>
      <sheetData sheetId="6115">
        <row r="2">
          <cell r="A2">
            <v>0</v>
          </cell>
        </row>
      </sheetData>
      <sheetData sheetId="6116">
        <row r="2">
          <cell r="A2">
            <v>0</v>
          </cell>
        </row>
      </sheetData>
      <sheetData sheetId="6117">
        <row r="2">
          <cell r="A2">
            <v>0</v>
          </cell>
        </row>
      </sheetData>
      <sheetData sheetId="6118">
        <row r="2">
          <cell r="A2">
            <v>0</v>
          </cell>
        </row>
      </sheetData>
      <sheetData sheetId="6119">
        <row r="2">
          <cell r="A2">
            <v>0</v>
          </cell>
        </row>
      </sheetData>
      <sheetData sheetId="6120">
        <row r="2">
          <cell r="A2">
            <v>0</v>
          </cell>
        </row>
      </sheetData>
      <sheetData sheetId="6121">
        <row r="2">
          <cell r="A2">
            <v>0</v>
          </cell>
        </row>
      </sheetData>
      <sheetData sheetId="6122">
        <row r="2">
          <cell r="A2">
            <v>0</v>
          </cell>
        </row>
      </sheetData>
      <sheetData sheetId="6123"/>
      <sheetData sheetId="6124"/>
      <sheetData sheetId="6125"/>
      <sheetData sheetId="6126"/>
      <sheetData sheetId="6127">
        <row r="2">
          <cell r="A2" t="str">
            <v>FORMULARIO N° 4</v>
          </cell>
        </row>
      </sheetData>
      <sheetData sheetId="6128">
        <row r="2">
          <cell r="A2">
            <v>0</v>
          </cell>
        </row>
      </sheetData>
      <sheetData sheetId="6129">
        <row r="2">
          <cell r="A2">
            <v>0</v>
          </cell>
        </row>
      </sheetData>
      <sheetData sheetId="6130">
        <row r="2">
          <cell r="A2">
            <v>0</v>
          </cell>
        </row>
      </sheetData>
      <sheetData sheetId="6131"/>
      <sheetData sheetId="6132"/>
      <sheetData sheetId="6133">
        <row r="2">
          <cell r="A2">
            <v>0</v>
          </cell>
        </row>
      </sheetData>
      <sheetData sheetId="6134"/>
      <sheetData sheetId="6135"/>
      <sheetData sheetId="6136"/>
      <sheetData sheetId="6137">
        <row r="2">
          <cell r="A2">
            <v>0</v>
          </cell>
        </row>
      </sheetData>
      <sheetData sheetId="6138"/>
      <sheetData sheetId="6139"/>
      <sheetData sheetId="6140"/>
      <sheetData sheetId="6141">
        <row r="2">
          <cell r="A2">
            <v>0</v>
          </cell>
        </row>
      </sheetData>
      <sheetData sheetId="6142"/>
      <sheetData sheetId="6143"/>
      <sheetData sheetId="6144"/>
      <sheetData sheetId="6145"/>
      <sheetData sheetId="6146">
        <row r="2">
          <cell r="A2">
            <v>0</v>
          </cell>
        </row>
      </sheetData>
      <sheetData sheetId="6147"/>
      <sheetData sheetId="6148">
        <row r="2">
          <cell r="A2">
            <v>0</v>
          </cell>
        </row>
      </sheetData>
      <sheetData sheetId="6149">
        <row r="5">
          <cell r="B5">
            <v>0</v>
          </cell>
        </row>
      </sheetData>
      <sheetData sheetId="6150">
        <row r="2">
          <cell r="A2">
            <v>0</v>
          </cell>
        </row>
      </sheetData>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refreshError="1"/>
      <sheetData sheetId="617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Umbral Aceptación"/>
      <sheetName val="EVA"/>
      <sheetName val="Program"/>
      <sheetName val="SEPTIEMBRE"/>
      <sheetName val="FOR-TECGIN-0331_PAG2"/>
      <sheetName val="G_G1"/>
      <sheetName val="G_G2"/>
      <sheetName val="G_TAL_MEN_UF7_F3"/>
      <sheetName val="N_TAL_MEN_UF7_F3"/>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Item"/>
      <sheetName val="General"/>
      <sheetName val="PALET DEL 21 FEB AL 5 MARZ"/>
      <sheetName val="FT-01"/>
      <sheetName val="FT-01 (1)-+"/>
      <sheetName val="FT-01 (2)+"/>
      <sheetName val="CONTROL PAGO CoCo"/>
      <sheetName val="CORTE 2"/>
      <sheetName val="Liq.-pend "/>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CANT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refreshError="1"/>
      <sheetData sheetId="531" refreshError="1"/>
      <sheetData sheetId="532" refreshError="1"/>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EQUIPOS"/>
      <sheetName val="M.O."/>
      <sheetName val="MATERIALES"/>
      <sheetName val="ITEMS"/>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DATBAND"/>
      <sheetName val="Act_"/>
      <sheetName val="PRESUPUESTO_LICITACIÓN_SRN_001"/>
      <sheetName val="Facturacion_M&amp;E_Marzo"/>
      <sheetName val="Anexo_1"/>
      <sheetName val="Anexo_2"/>
      <sheetName val="Anexo_3"/>
      <sheetName val="Anexo_4"/>
      <sheetName val="Resumen_Alternativas"/>
      <sheetName val="RESUMEN MES MARZO"/>
      <sheetName val="Lineas"/>
      <sheetName val="Listas"/>
      <sheetName val="PA"/>
      <sheetName val="Mensual"/>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56- MÉNSULA (1)"/>
      <sheetName val="56-CUNETAS T1 (1)"/>
      <sheetName val="56. CAJA K105+570 (2)"/>
      <sheetName val="56. CAJA K105+841 (2)"/>
      <sheetName val="RESUMEN_MES_MARZO"/>
      <sheetName val="41"/>
      <sheetName val="42"/>
      <sheetName val="Precios_"/>
      <sheetName val="SOPORTE ALC PLUVIAL"/>
      <sheetName val="DATOS"/>
      <sheetName val="SOPORTE "/>
      <sheetName val="Act_1"/>
      <sheetName val="PRESUPUESTO_LICITACIÓN_SRN_0011"/>
      <sheetName val="Facturacion_M&amp;E_Marzo1"/>
      <sheetName val="RESUMEN_MES_MARZO1"/>
      <sheetName val="Anexo_11"/>
      <sheetName val="Anexo_21"/>
      <sheetName val="Anexo_31"/>
      <sheetName val="Anexo_41"/>
      <sheetName val="Quadro-Orç. Resumo"/>
      <sheetName val="ESTRUCTURA"/>
      <sheetName val="ARQUITECTONICO PEAJE"/>
      <sheetName val="CALCULO DE CAMISAS"/>
      <sheetName val="Dosificaciones y lista"/>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Act_2"/>
      <sheetName val="PRESUPUESTO_LICITACIÓN_SRN_0012"/>
      <sheetName val="Facturacion_M&amp;E_Marzo2"/>
      <sheetName val="Anexo_12"/>
      <sheetName val="Anexo_22"/>
      <sheetName val="Anexo_32"/>
      <sheetName val="Anexo_42"/>
      <sheetName val="M_O_"/>
      <sheetName val="RESUMEN_MES_MARZO2"/>
      <sheetName val="Precios_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Act_3"/>
      <sheetName val="PRESUPUESTO_LICITACIÓN_SRN_0013"/>
      <sheetName val="Facturacion_M&amp;E_Marzo3"/>
      <sheetName val="RESUMEN_MES_MARZO3"/>
      <sheetName val="Anexo_13"/>
      <sheetName val="Anexo_23"/>
      <sheetName val="Anexo_33"/>
      <sheetName val="Anexo_4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M_O_1"/>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Precios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Precios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HE"/>
      <sheetName val="Localizaciones"/>
      <sheetName val="Res-Accide-10"/>
      <sheetName val="EQALT"/>
      <sheetName val="ac2-ag96"/>
      <sheetName val="AiuBPMarco98"/>
      <sheetName val="CONT_ADI"/>
      <sheetName val="Insumos"/>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Resultados"/>
      <sheetName val="A.P.U."/>
      <sheetName val="CONS"/>
      <sheetName val="31"/>
      <sheetName val="DAT NUC"/>
      <sheetName val="Nucleos"/>
      <sheetName val="Proc0009m"/>
      <sheetName val="Proc 0009h"/>
      <sheetName val="Datos Graficas"/>
      <sheetName val="Planilla"/>
      <sheetName val="inst"/>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sap"/>
      <sheetName val="M.O"/>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0">
          <cell r="M10">
            <v>1302940.7487084535</v>
          </cell>
        </row>
      </sheetData>
      <sheetData sheetId="21">
        <row r="10">
          <cell r="M10">
            <v>1302940.7487084535</v>
          </cell>
        </row>
      </sheetData>
      <sheetData sheetId="22">
        <row r="10">
          <cell r="M10">
            <v>1302940.7487084535</v>
          </cell>
        </row>
      </sheetData>
      <sheetData sheetId="23">
        <row r="10">
          <cell r="M10">
            <v>1302940.7487084535</v>
          </cell>
        </row>
      </sheetData>
      <sheetData sheetId="24">
        <row r="10">
          <cell r="M10">
            <v>1302940.7487084535</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D6" t="str">
            <v>Base tratada con asfalto (BTA)</v>
          </cell>
        </row>
      </sheetData>
      <sheetData sheetId="39" refreshError="1"/>
      <sheetData sheetId="40" refreshError="1"/>
      <sheetData sheetId="41" refreshError="1"/>
      <sheetData sheetId="42">
        <row r="6">
          <cell r="D6">
            <v>0</v>
          </cell>
        </row>
      </sheetData>
      <sheetData sheetId="43">
        <row r="6">
          <cell r="D6">
            <v>43666</v>
          </cell>
        </row>
      </sheetData>
      <sheetData sheetId="44">
        <row r="6">
          <cell r="D6">
            <v>43666</v>
          </cell>
        </row>
      </sheetData>
      <sheetData sheetId="45">
        <row r="6">
          <cell r="D6">
            <v>43666</v>
          </cell>
        </row>
      </sheetData>
      <sheetData sheetId="46">
        <row r="6">
          <cell r="D6">
            <v>43666</v>
          </cell>
        </row>
      </sheetData>
      <sheetData sheetId="47">
        <row r="6">
          <cell r="D6">
            <v>43666</v>
          </cell>
        </row>
      </sheetData>
      <sheetData sheetId="48">
        <row r="6">
          <cell r="D6">
            <v>43666</v>
          </cell>
        </row>
      </sheetData>
      <sheetData sheetId="49">
        <row r="6">
          <cell r="D6">
            <v>43666</v>
          </cell>
        </row>
      </sheetData>
      <sheetData sheetId="50">
        <row r="6">
          <cell r="D6">
            <v>43666</v>
          </cell>
        </row>
      </sheetData>
      <sheetData sheetId="51">
        <row r="6">
          <cell r="D6">
            <v>0</v>
          </cell>
        </row>
      </sheetData>
      <sheetData sheetId="52">
        <row r="10">
          <cell r="M10">
            <v>1302940.7487084535</v>
          </cell>
        </row>
      </sheetData>
      <sheetData sheetId="53">
        <row r="10">
          <cell r="M10">
            <v>1302940.7487084535</v>
          </cell>
        </row>
      </sheetData>
      <sheetData sheetId="54">
        <row r="10">
          <cell r="M10">
            <v>1302940.7487084535</v>
          </cell>
        </row>
      </sheetData>
      <sheetData sheetId="55">
        <row r="10">
          <cell r="M10">
            <v>1302940.7487084535</v>
          </cell>
        </row>
      </sheetData>
      <sheetData sheetId="56">
        <row r="6">
          <cell r="D6">
            <v>43666</v>
          </cell>
        </row>
      </sheetData>
      <sheetData sheetId="57">
        <row r="6">
          <cell r="D6">
            <v>43666</v>
          </cell>
        </row>
      </sheetData>
      <sheetData sheetId="58">
        <row r="10">
          <cell r="M10">
            <v>1302940.7487084535</v>
          </cell>
        </row>
      </sheetData>
      <sheetData sheetId="59">
        <row r="6">
          <cell r="D6">
            <v>43666</v>
          </cell>
        </row>
      </sheetData>
      <sheetData sheetId="60"/>
      <sheetData sheetId="61"/>
      <sheetData sheetId="62"/>
      <sheetData sheetId="63"/>
      <sheetData sheetId="64"/>
      <sheetData sheetId="65"/>
      <sheetData sheetId="66">
        <row r="6">
          <cell r="D6">
            <v>0</v>
          </cell>
        </row>
      </sheetData>
      <sheetData sheetId="67"/>
      <sheetData sheetId="68"/>
      <sheetData sheetId="69"/>
      <sheetData sheetId="70">
        <row r="10">
          <cell r="M10">
            <v>1302940.7487084535</v>
          </cell>
        </row>
      </sheetData>
      <sheetData sheetId="71">
        <row r="10">
          <cell r="M10">
            <v>1302940.7487084535</v>
          </cell>
        </row>
      </sheetData>
      <sheetData sheetId="72">
        <row r="10">
          <cell r="M10">
            <v>1302940.7487084535</v>
          </cell>
        </row>
      </sheetData>
      <sheetData sheetId="73">
        <row r="10">
          <cell r="M10">
            <v>1302940.7487084535</v>
          </cell>
        </row>
      </sheetData>
      <sheetData sheetId="74">
        <row r="10">
          <cell r="M10">
            <v>1302940.7487084535</v>
          </cell>
        </row>
      </sheetData>
      <sheetData sheetId="75">
        <row r="6">
          <cell r="D6">
            <v>0</v>
          </cell>
        </row>
      </sheetData>
      <sheetData sheetId="76">
        <row r="10">
          <cell r="M10">
            <v>1302940.7487084535</v>
          </cell>
        </row>
      </sheetData>
      <sheetData sheetId="77">
        <row r="10">
          <cell r="M10">
            <v>1302940.7487084535</v>
          </cell>
        </row>
      </sheetData>
      <sheetData sheetId="78">
        <row r="10">
          <cell r="M10">
            <v>1302940.7487084535</v>
          </cell>
        </row>
      </sheetData>
      <sheetData sheetId="79">
        <row r="10">
          <cell r="M10">
            <v>1302940.7487084535</v>
          </cell>
        </row>
      </sheetData>
      <sheetData sheetId="80">
        <row r="10">
          <cell r="M10">
            <v>1302940.7487084535</v>
          </cell>
        </row>
      </sheetData>
      <sheetData sheetId="81">
        <row r="10">
          <cell r="M10">
            <v>1302940.7487084535</v>
          </cell>
        </row>
      </sheetData>
      <sheetData sheetId="82">
        <row r="10">
          <cell r="M10">
            <v>1302940.7487084535</v>
          </cell>
        </row>
      </sheetData>
      <sheetData sheetId="83">
        <row r="10">
          <cell r="M10">
            <v>1302940.7487084535</v>
          </cell>
        </row>
      </sheetData>
      <sheetData sheetId="84">
        <row r="10">
          <cell r="M10">
            <v>1302940.7487084535</v>
          </cell>
        </row>
      </sheetData>
      <sheetData sheetId="85">
        <row r="10">
          <cell r="M10">
            <v>1302940.7487084535</v>
          </cell>
        </row>
      </sheetData>
      <sheetData sheetId="86">
        <row r="10">
          <cell r="M10">
            <v>1302940.7487084535</v>
          </cell>
        </row>
      </sheetData>
      <sheetData sheetId="87">
        <row r="10">
          <cell r="M10">
            <v>1302940.7487084535</v>
          </cell>
        </row>
      </sheetData>
      <sheetData sheetId="88">
        <row r="6">
          <cell r="D6">
            <v>0</v>
          </cell>
        </row>
      </sheetData>
      <sheetData sheetId="89">
        <row r="10">
          <cell r="M10">
            <v>1302940.7487084535</v>
          </cell>
        </row>
      </sheetData>
      <sheetData sheetId="90">
        <row r="6">
          <cell r="D6">
            <v>0</v>
          </cell>
        </row>
      </sheetData>
      <sheetData sheetId="91">
        <row r="10">
          <cell r="M10">
            <v>1302940.7487084535</v>
          </cell>
        </row>
      </sheetData>
      <sheetData sheetId="92">
        <row r="10">
          <cell r="M10">
            <v>1302940.7487084535</v>
          </cell>
        </row>
      </sheetData>
      <sheetData sheetId="93">
        <row r="10">
          <cell r="M10">
            <v>1302940.7487084535</v>
          </cell>
        </row>
      </sheetData>
      <sheetData sheetId="94">
        <row r="10">
          <cell r="M10">
            <v>1302940.7487084535</v>
          </cell>
        </row>
      </sheetData>
      <sheetData sheetId="95">
        <row r="10">
          <cell r="M10">
            <v>1302940.7487084535</v>
          </cell>
        </row>
      </sheetData>
      <sheetData sheetId="96"/>
      <sheetData sheetId="97">
        <row r="6">
          <cell r="D6">
            <v>0</v>
          </cell>
        </row>
      </sheetData>
      <sheetData sheetId="98">
        <row r="10">
          <cell r="M10">
            <v>1302940.7487084535</v>
          </cell>
        </row>
      </sheetData>
      <sheetData sheetId="99">
        <row r="6">
          <cell r="D6">
            <v>0</v>
          </cell>
        </row>
      </sheetData>
      <sheetData sheetId="100">
        <row r="6">
          <cell r="D6">
            <v>0</v>
          </cell>
        </row>
      </sheetData>
      <sheetData sheetId="101">
        <row r="6">
          <cell r="D6">
            <v>0</v>
          </cell>
        </row>
      </sheetData>
      <sheetData sheetId="102">
        <row r="6">
          <cell r="D6">
            <v>0</v>
          </cell>
        </row>
      </sheetData>
      <sheetData sheetId="103">
        <row r="6">
          <cell r="D6">
            <v>0</v>
          </cell>
        </row>
      </sheetData>
      <sheetData sheetId="104">
        <row r="6">
          <cell r="D6">
            <v>43666</v>
          </cell>
        </row>
      </sheetData>
      <sheetData sheetId="105">
        <row r="6">
          <cell r="D6">
            <v>0</v>
          </cell>
        </row>
      </sheetData>
      <sheetData sheetId="106">
        <row r="6">
          <cell r="D6">
            <v>0</v>
          </cell>
        </row>
      </sheetData>
      <sheetData sheetId="107">
        <row r="6">
          <cell r="D6">
            <v>0</v>
          </cell>
        </row>
      </sheetData>
      <sheetData sheetId="108">
        <row r="6">
          <cell r="D6">
            <v>0</v>
          </cell>
        </row>
      </sheetData>
      <sheetData sheetId="109">
        <row r="6">
          <cell r="D6">
            <v>0</v>
          </cell>
        </row>
      </sheetData>
      <sheetData sheetId="110">
        <row r="6">
          <cell r="D6">
            <v>43666</v>
          </cell>
        </row>
      </sheetData>
      <sheetData sheetId="111">
        <row r="6">
          <cell r="D6">
            <v>0</v>
          </cell>
        </row>
      </sheetData>
      <sheetData sheetId="112">
        <row r="10">
          <cell r="M10">
            <v>1302940.7487084535</v>
          </cell>
        </row>
      </sheetData>
      <sheetData sheetId="113">
        <row r="10">
          <cell r="M10">
            <v>1302940.7487084535</v>
          </cell>
        </row>
      </sheetData>
      <sheetData sheetId="114">
        <row r="10">
          <cell r="M10">
            <v>1302940.7487084535</v>
          </cell>
        </row>
      </sheetData>
      <sheetData sheetId="115">
        <row r="10">
          <cell r="M10">
            <v>1302940.7487084535</v>
          </cell>
        </row>
      </sheetData>
      <sheetData sheetId="116">
        <row r="6">
          <cell r="D6">
            <v>43666</v>
          </cell>
        </row>
      </sheetData>
      <sheetData sheetId="117">
        <row r="10">
          <cell r="M10">
            <v>1302940.7487084535</v>
          </cell>
        </row>
      </sheetData>
      <sheetData sheetId="118">
        <row r="6">
          <cell r="D6">
            <v>0</v>
          </cell>
        </row>
      </sheetData>
      <sheetData sheetId="119">
        <row r="10">
          <cell r="M10">
            <v>1302940.7487084535</v>
          </cell>
        </row>
      </sheetData>
      <sheetData sheetId="120">
        <row r="6">
          <cell r="D6">
            <v>0</v>
          </cell>
        </row>
      </sheetData>
      <sheetData sheetId="121">
        <row r="10">
          <cell r="M10">
            <v>1302940.7487084535</v>
          </cell>
        </row>
      </sheetData>
      <sheetData sheetId="122">
        <row r="10">
          <cell r="M10">
            <v>1302940.7487084535</v>
          </cell>
        </row>
      </sheetData>
      <sheetData sheetId="123">
        <row r="10">
          <cell r="M10">
            <v>1302940.7487084535</v>
          </cell>
        </row>
      </sheetData>
      <sheetData sheetId="124"/>
      <sheetData sheetId="125">
        <row r="10">
          <cell r="M10">
            <v>1302940.7487084535</v>
          </cell>
        </row>
      </sheetData>
      <sheetData sheetId="126">
        <row r="10">
          <cell r="M10">
            <v>1302940.7487084535</v>
          </cell>
        </row>
      </sheetData>
      <sheetData sheetId="127">
        <row r="6">
          <cell r="D6" t="str">
            <v>Base tratada con asfalto (BTA)</v>
          </cell>
        </row>
      </sheetData>
      <sheetData sheetId="128">
        <row r="6">
          <cell r="D6">
            <v>43666</v>
          </cell>
        </row>
      </sheetData>
      <sheetData sheetId="129">
        <row r="10">
          <cell r="M10">
            <v>1302940.7487084535</v>
          </cell>
        </row>
      </sheetData>
      <sheetData sheetId="130">
        <row r="10">
          <cell r="M10">
            <v>1302940.7487084535</v>
          </cell>
        </row>
      </sheetData>
      <sheetData sheetId="131">
        <row r="10">
          <cell r="M10">
            <v>1302940.7487084535</v>
          </cell>
        </row>
      </sheetData>
      <sheetData sheetId="132">
        <row r="6">
          <cell r="D6">
            <v>0</v>
          </cell>
        </row>
      </sheetData>
      <sheetData sheetId="133">
        <row r="10">
          <cell r="M10">
            <v>1302940.7487084535</v>
          </cell>
        </row>
      </sheetData>
      <sheetData sheetId="134">
        <row r="6">
          <cell r="D6">
            <v>43666</v>
          </cell>
        </row>
      </sheetData>
      <sheetData sheetId="135" refreshError="1"/>
      <sheetData sheetId="136" refreshError="1"/>
      <sheetData sheetId="137" refreshError="1"/>
      <sheetData sheetId="138" refreshError="1"/>
      <sheetData sheetId="139" refreshError="1"/>
      <sheetData sheetId="140" refreshError="1"/>
      <sheetData sheetId="141" refreshError="1"/>
      <sheetData sheetId="142">
        <row r="6">
          <cell r="D6" t="str">
            <v>Base tratada con asfalto (BTA)</v>
          </cell>
        </row>
      </sheetData>
      <sheetData sheetId="143" refreshError="1"/>
      <sheetData sheetId="144" refreshError="1"/>
      <sheetData sheetId="145">
        <row r="6">
          <cell r="D6" t="str">
            <v>Base tratada con asfalto (BTA)</v>
          </cell>
        </row>
      </sheetData>
      <sheetData sheetId="146" refreshError="1"/>
      <sheetData sheetId="147" refreshError="1"/>
      <sheetData sheetId="148" refreshError="1"/>
      <sheetData sheetId="149">
        <row r="6">
          <cell r="D6">
            <v>0</v>
          </cell>
        </row>
      </sheetData>
      <sheetData sheetId="150">
        <row r="10">
          <cell r="M10">
            <v>1302940.7487084535</v>
          </cell>
        </row>
      </sheetData>
      <sheetData sheetId="151">
        <row r="6">
          <cell r="D6" t="str">
            <v>Base tratada con asfalto (BTA)</v>
          </cell>
        </row>
      </sheetData>
      <sheetData sheetId="152">
        <row r="6">
          <cell r="D6" t="str">
            <v>Base tratada con asfalto (BTA)</v>
          </cell>
        </row>
      </sheetData>
      <sheetData sheetId="153">
        <row r="6">
          <cell r="D6" t="str">
            <v>Base tratada con asfalto (BTA)</v>
          </cell>
        </row>
      </sheetData>
      <sheetData sheetId="154">
        <row r="6">
          <cell r="D6">
            <v>0</v>
          </cell>
        </row>
      </sheetData>
      <sheetData sheetId="155">
        <row r="6">
          <cell r="D6">
            <v>43666</v>
          </cell>
        </row>
      </sheetData>
      <sheetData sheetId="156">
        <row r="6">
          <cell r="D6">
            <v>43666</v>
          </cell>
        </row>
      </sheetData>
      <sheetData sheetId="157" refreshError="1"/>
      <sheetData sheetId="158" refreshError="1"/>
      <sheetData sheetId="159" refreshError="1"/>
      <sheetData sheetId="160" refreshError="1"/>
      <sheetData sheetId="161" refreshError="1"/>
      <sheetData sheetId="162">
        <row r="6">
          <cell r="D6">
            <v>43666</v>
          </cell>
        </row>
      </sheetData>
      <sheetData sheetId="163">
        <row r="6">
          <cell r="D6">
            <v>43666</v>
          </cell>
        </row>
      </sheetData>
      <sheetData sheetId="164">
        <row r="10">
          <cell r="M10">
            <v>1302940.7487084535</v>
          </cell>
        </row>
      </sheetData>
      <sheetData sheetId="165">
        <row r="10">
          <cell r="M10">
            <v>1302940.7487084535</v>
          </cell>
        </row>
      </sheetData>
      <sheetData sheetId="166">
        <row r="10">
          <cell r="M10">
            <v>1302940.7487084535</v>
          </cell>
        </row>
      </sheetData>
      <sheetData sheetId="167">
        <row r="10">
          <cell r="M10">
            <v>1302940.7487084535</v>
          </cell>
        </row>
      </sheetData>
      <sheetData sheetId="168">
        <row r="10">
          <cell r="M10">
            <v>1302940.7487084535</v>
          </cell>
        </row>
      </sheetData>
      <sheetData sheetId="169">
        <row r="10">
          <cell r="M10">
            <v>1302940.7487084535</v>
          </cell>
        </row>
      </sheetData>
      <sheetData sheetId="170">
        <row r="10">
          <cell r="M10">
            <v>1302940.7487084535</v>
          </cell>
        </row>
      </sheetData>
      <sheetData sheetId="171">
        <row r="6">
          <cell r="D6">
            <v>0</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ow r="6">
          <cell r="D6">
            <v>0</v>
          </cell>
        </row>
      </sheetData>
      <sheetData sheetId="187"/>
      <sheetData sheetId="188">
        <row r="6">
          <cell r="D6">
            <v>0</v>
          </cell>
        </row>
      </sheetData>
      <sheetData sheetId="189">
        <row r="6">
          <cell r="D6">
            <v>0</v>
          </cell>
        </row>
      </sheetData>
      <sheetData sheetId="190">
        <row r="6">
          <cell r="D6">
            <v>0</v>
          </cell>
        </row>
      </sheetData>
      <sheetData sheetId="191">
        <row r="6">
          <cell r="D6">
            <v>0</v>
          </cell>
        </row>
      </sheetData>
      <sheetData sheetId="192">
        <row r="6">
          <cell r="D6">
            <v>0</v>
          </cell>
        </row>
      </sheetData>
      <sheetData sheetId="193">
        <row r="6">
          <cell r="D6">
            <v>0</v>
          </cell>
        </row>
      </sheetData>
      <sheetData sheetId="194">
        <row r="6">
          <cell r="D6">
            <v>0</v>
          </cell>
        </row>
      </sheetData>
      <sheetData sheetId="195"/>
      <sheetData sheetId="196">
        <row r="6">
          <cell r="D6">
            <v>43666</v>
          </cell>
        </row>
      </sheetData>
      <sheetData sheetId="197">
        <row r="6">
          <cell r="D6">
            <v>43666</v>
          </cell>
        </row>
      </sheetData>
      <sheetData sheetId="198">
        <row r="6">
          <cell r="D6">
            <v>0</v>
          </cell>
        </row>
      </sheetData>
      <sheetData sheetId="199">
        <row r="10">
          <cell r="M10">
            <v>1302940.7487084535</v>
          </cell>
        </row>
      </sheetData>
      <sheetData sheetId="200">
        <row r="10">
          <cell r="M10">
            <v>1302940.7487084535</v>
          </cell>
        </row>
      </sheetData>
      <sheetData sheetId="201">
        <row r="10">
          <cell r="M10">
            <v>1302940.7487084535</v>
          </cell>
        </row>
      </sheetData>
      <sheetData sheetId="202">
        <row r="6">
          <cell r="D6">
            <v>43666</v>
          </cell>
        </row>
      </sheetData>
      <sheetData sheetId="203">
        <row r="6">
          <cell r="D6">
            <v>0</v>
          </cell>
        </row>
      </sheetData>
      <sheetData sheetId="204">
        <row r="6">
          <cell r="D6">
            <v>43666</v>
          </cell>
        </row>
      </sheetData>
      <sheetData sheetId="205">
        <row r="10">
          <cell r="M10">
            <v>1302940.7487084535</v>
          </cell>
        </row>
      </sheetData>
      <sheetData sheetId="206">
        <row r="6">
          <cell r="D6">
            <v>43666</v>
          </cell>
        </row>
      </sheetData>
      <sheetData sheetId="207">
        <row r="10">
          <cell r="M10">
            <v>1302940.7487084535</v>
          </cell>
        </row>
      </sheetData>
      <sheetData sheetId="208">
        <row r="10">
          <cell r="M10">
            <v>1302940.7487084535</v>
          </cell>
        </row>
      </sheetData>
      <sheetData sheetId="209">
        <row r="10">
          <cell r="M10">
            <v>1302940.7487084535</v>
          </cell>
        </row>
      </sheetData>
      <sheetData sheetId="210">
        <row r="10">
          <cell r="M10">
            <v>1302940.7487084535</v>
          </cell>
        </row>
      </sheetData>
      <sheetData sheetId="211">
        <row r="10">
          <cell r="M10">
            <v>1302940.7487084535</v>
          </cell>
        </row>
      </sheetData>
      <sheetData sheetId="212"/>
      <sheetData sheetId="213"/>
      <sheetData sheetId="214"/>
      <sheetData sheetId="215"/>
      <sheetData sheetId="216"/>
      <sheetData sheetId="217"/>
      <sheetData sheetId="218"/>
      <sheetData sheetId="219"/>
      <sheetData sheetId="220"/>
      <sheetData sheetId="221">
        <row r="6">
          <cell r="D6">
            <v>0</v>
          </cell>
        </row>
      </sheetData>
      <sheetData sheetId="222">
        <row r="6">
          <cell r="D6">
            <v>0</v>
          </cell>
        </row>
      </sheetData>
      <sheetData sheetId="223"/>
      <sheetData sheetId="224">
        <row r="6">
          <cell r="D6">
            <v>0</v>
          </cell>
        </row>
      </sheetData>
      <sheetData sheetId="225">
        <row r="6">
          <cell r="D6">
            <v>0</v>
          </cell>
        </row>
      </sheetData>
      <sheetData sheetId="226"/>
      <sheetData sheetId="227">
        <row r="6">
          <cell r="D6">
            <v>0</v>
          </cell>
        </row>
      </sheetData>
      <sheetData sheetId="228">
        <row r="6">
          <cell r="D6">
            <v>0</v>
          </cell>
        </row>
      </sheetData>
      <sheetData sheetId="229"/>
      <sheetData sheetId="230">
        <row r="6">
          <cell r="D6">
            <v>0</v>
          </cell>
        </row>
      </sheetData>
      <sheetData sheetId="231"/>
      <sheetData sheetId="232">
        <row r="10">
          <cell r="M10">
            <v>1302940.7487084535</v>
          </cell>
        </row>
      </sheetData>
      <sheetData sheetId="233">
        <row r="10">
          <cell r="M10">
            <v>1302940.7487084535</v>
          </cell>
        </row>
      </sheetData>
      <sheetData sheetId="234">
        <row r="10">
          <cell r="M10">
            <v>1302940.7487084535</v>
          </cell>
        </row>
      </sheetData>
      <sheetData sheetId="235">
        <row r="6">
          <cell r="D6">
            <v>43666</v>
          </cell>
        </row>
      </sheetData>
      <sheetData sheetId="236">
        <row r="10">
          <cell r="M10">
            <v>1302940.7487084535</v>
          </cell>
        </row>
      </sheetData>
      <sheetData sheetId="237">
        <row r="6">
          <cell r="D6">
            <v>43666</v>
          </cell>
        </row>
      </sheetData>
      <sheetData sheetId="238">
        <row r="10">
          <cell r="M10">
            <v>1302940.7487084535</v>
          </cell>
        </row>
      </sheetData>
      <sheetData sheetId="239">
        <row r="6">
          <cell r="D6">
            <v>0</v>
          </cell>
        </row>
      </sheetData>
      <sheetData sheetId="240">
        <row r="10">
          <cell r="M10">
            <v>1302940.7487084535</v>
          </cell>
        </row>
      </sheetData>
      <sheetData sheetId="241">
        <row r="10">
          <cell r="M10">
            <v>1302940.7487084535</v>
          </cell>
        </row>
      </sheetData>
      <sheetData sheetId="242"/>
      <sheetData sheetId="243"/>
      <sheetData sheetId="244"/>
      <sheetData sheetId="245"/>
      <sheetData sheetId="246"/>
      <sheetData sheetId="247"/>
      <sheetData sheetId="248"/>
      <sheetData sheetId="249">
        <row r="10">
          <cell r="M10">
            <v>1302940.7487084535</v>
          </cell>
        </row>
      </sheetData>
      <sheetData sheetId="250">
        <row r="10">
          <cell r="M10">
            <v>1302940.7487084535</v>
          </cell>
        </row>
      </sheetData>
      <sheetData sheetId="251">
        <row r="10">
          <cell r="M10">
            <v>1302940.7487084535</v>
          </cell>
        </row>
      </sheetData>
      <sheetData sheetId="252">
        <row r="10">
          <cell r="M10">
            <v>1302940.7487084535</v>
          </cell>
        </row>
      </sheetData>
      <sheetData sheetId="253"/>
      <sheetData sheetId="254">
        <row r="6">
          <cell r="D6" t="str">
            <v>UND</v>
          </cell>
        </row>
      </sheetData>
      <sheetData sheetId="255"/>
      <sheetData sheetId="256">
        <row r="10">
          <cell r="M10">
            <v>1302940.7487084535</v>
          </cell>
        </row>
      </sheetData>
      <sheetData sheetId="257">
        <row r="10">
          <cell r="M10">
            <v>1302940.7487084535</v>
          </cell>
        </row>
      </sheetData>
      <sheetData sheetId="258">
        <row r="6">
          <cell r="D6" t="str">
            <v>Base tratada con asfalto (BTA)</v>
          </cell>
        </row>
      </sheetData>
      <sheetData sheetId="259">
        <row r="6">
          <cell r="D6" t="str">
            <v>Base tratada con asfalto (BTA)</v>
          </cell>
        </row>
      </sheetData>
      <sheetData sheetId="260">
        <row r="10">
          <cell r="M10">
            <v>1302940.7487084535</v>
          </cell>
        </row>
      </sheetData>
      <sheetData sheetId="261"/>
      <sheetData sheetId="262"/>
      <sheetData sheetId="263"/>
      <sheetData sheetId="264">
        <row r="10">
          <cell r="M10">
            <v>1302940.7487084535</v>
          </cell>
        </row>
      </sheetData>
      <sheetData sheetId="265">
        <row r="10">
          <cell r="M10">
            <v>1302940.7487084535</v>
          </cell>
        </row>
      </sheetData>
      <sheetData sheetId="266">
        <row r="10">
          <cell r="M10">
            <v>1302940.7487084535</v>
          </cell>
        </row>
      </sheetData>
      <sheetData sheetId="267">
        <row r="10">
          <cell r="M10">
            <v>1302940.7487084535</v>
          </cell>
        </row>
      </sheetData>
      <sheetData sheetId="268">
        <row r="10">
          <cell r="M10">
            <v>1302940.7487084535</v>
          </cell>
        </row>
      </sheetData>
      <sheetData sheetId="269"/>
      <sheetData sheetId="270">
        <row r="10">
          <cell r="M10">
            <v>1302940.7487084535</v>
          </cell>
        </row>
      </sheetData>
      <sheetData sheetId="271">
        <row r="10">
          <cell r="M10">
            <v>1302940.7487084535</v>
          </cell>
        </row>
      </sheetData>
      <sheetData sheetId="272">
        <row r="6">
          <cell r="D6">
            <v>0</v>
          </cell>
        </row>
      </sheetData>
      <sheetData sheetId="273">
        <row r="10">
          <cell r="M10">
            <v>1302940.7487084535</v>
          </cell>
        </row>
      </sheetData>
      <sheetData sheetId="274">
        <row r="6">
          <cell r="D6">
            <v>0</v>
          </cell>
        </row>
      </sheetData>
      <sheetData sheetId="275">
        <row r="10">
          <cell r="M10">
            <v>1302940.7487084535</v>
          </cell>
        </row>
      </sheetData>
      <sheetData sheetId="276">
        <row r="6">
          <cell r="D6">
            <v>0</v>
          </cell>
        </row>
      </sheetData>
      <sheetData sheetId="277">
        <row r="6">
          <cell r="D6">
            <v>0</v>
          </cell>
        </row>
      </sheetData>
      <sheetData sheetId="278">
        <row r="6">
          <cell r="D6">
            <v>0</v>
          </cell>
        </row>
      </sheetData>
      <sheetData sheetId="279">
        <row r="10">
          <cell r="M10">
            <v>1302940.7487084535</v>
          </cell>
        </row>
      </sheetData>
      <sheetData sheetId="280">
        <row r="10">
          <cell r="M10">
            <v>1302940.7487084535</v>
          </cell>
        </row>
      </sheetData>
      <sheetData sheetId="281">
        <row r="6">
          <cell r="D6">
            <v>0</v>
          </cell>
        </row>
      </sheetData>
      <sheetData sheetId="282">
        <row r="10">
          <cell r="M10">
            <v>1302940.7487084535</v>
          </cell>
        </row>
      </sheetData>
      <sheetData sheetId="283">
        <row r="6">
          <cell r="D6">
            <v>0</v>
          </cell>
        </row>
      </sheetData>
      <sheetData sheetId="284">
        <row r="10">
          <cell r="M10">
            <v>1302940.7487084535</v>
          </cell>
        </row>
      </sheetData>
      <sheetData sheetId="285">
        <row r="6">
          <cell r="D6">
            <v>0</v>
          </cell>
        </row>
      </sheetData>
      <sheetData sheetId="286">
        <row r="10">
          <cell r="M10">
            <v>1302940.7487084535</v>
          </cell>
        </row>
      </sheetData>
      <sheetData sheetId="287">
        <row r="6">
          <cell r="D6">
            <v>0</v>
          </cell>
        </row>
      </sheetData>
      <sheetData sheetId="288"/>
      <sheetData sheetId="289"/>
      <sheetData sheetId="290"/>
      <sheetData sheetId="291">
        <row r="10">
          <cell r="M10">
            <v>1302940.7487084535</v>
          </cell>
        </row>
      </sheetData>
      <sheetData sheetId="292">
        <row r="10">
          <cell r="M10">
            <v>1302940.7487084535</v>
          </cell>
        </row>
      </sheetData>
      <sheetData sheetId="293">
        <row r="10">
          <cell r="M10">
            <v>1302940.7487084535</v>
          </cell>
        </row>
      </sheetData>
      <sheetData sheetId="294">
        <row r="10">
          <cell r="M10">
            <v>1302940.7487084535</v>
          </cell>
        </row>
      </sheetData>
      <sheetData sheetId="295">
        <row r="10">
          <cell r="M10">
            <v>1302940.7487084535</v>
          </cell>
        </row>
      </sheetData>
      <sheetData sheetId="296">
        <row r="10">
          <cell r="M10">
            <v>1302940.7487084535</v>
          </cell>
        </row>
      </sheetData>
      <sheetData sheetId="297"/>
      <sheetData sheetId="298">
        <row r="10">
          <cell r="M10">
            <v>1302940.7487084535</v>
          </cell>
        </row>
      </sheetData>
      <sheetData sheetId="299">
        <row r="6">
          <cell r="D6">
            <v>0</v>
          </cell>
        </row>
      </sheetData>
      <sheetData sheetId="300">
        <row r="10">
          <cell r="M10">
            <v>1302940.7487084535</v>
          </cell>
        </row>
      </sheetData>
      <sheetData sheetId="301">
        <row r="10">
          <cell r="M10">
            <v>1302940.7487084535</v>
          </cell>
        </row>
      </sheetData>
      <sheetData sheetId="302"/>
      <sheetData sheetId="303"/>
      <sheetData sheetId="304"/>
      <sheetData sheetId="305">
        <row r="10">
          <cell r="M10">
            <v>1302940.7487084535</v>
          </cell>
        </row>
      </sheetData>
      <sheetData sheetId="306">
        <row r="10">
          <cell r="M10">
            <v>1302940.7487084535</v>
          </cell>
        </row>
      </sheetData>
      <sheetData sheetId="307">
        <row r="10">
          <cell r="M10">
            <v>1302940.7487084535</v>
          </cell>
        </row>
      </sheetData>
      <sheetData sheetId="308"/>
      <sheetData sheetId="309"/>
      <sheetData sheetId="310"/>
      <sheetData sheetId="311"/>
      <sheetData sheetId="312"/>
      <sheetData sheetId="313">
        <row r="6">
          <cell r="D6">
            <v>0</v>
          </cell>
        </row>
      </sheetData>
      <sheetData sheetId="314">
        <row r="10">
          <cell r="M10">
            <v>1302940.7487084535</v>
          </cell>
        </row>
      </sheetData>
      <sheetData sheetId="315">
        <row r="10">
          <cell r="M10">
            <v>1302940.7487084535</v>
          </cell>
        </row>
      </sheetData>
      <sheetData sheetId="316">
        <row r="10">
          <cell r="M10">
            <v>1302940.7487084535</v>
          </cell>
        </row>
      </sheetData>
      <sheetData sheetId="317">
        <row r="6">
          <cell r="D6">
            <v>0</v>
          </cell>
        </row>
      </sheetData>
      <sheetData sheetId="318">
        <row r="10">
          <cell r="M10">
            <v>1302940.7487084535</v>
          </cell>
        </row>
      </sheetData>
      <sheetData sheetId="319">
        <row r="6">
          <cell r="D6">
            <v>0</v>
          </cell>
        </row>
      </sheetData>
      <sheetData sheetId="320">
        <row r="10">
          <cell r="M10">
            <v>1302940.7487084535</v>
          </cell>
        </row>
      </sheetData>
      <sheetData sheetId="321">
        <row r="6">
          <cell r="D6">
            <v>0</v>
          </cell>
        </row>
      </sheetData>
      <sheetData sheetId="322">
        <row r="10">
          <cell r="M10">
            <v>1302940.7487084535</v>
          </cell>
        </row>
      </sheetData>
      <sheetData sheetId="323">
        <row r="6">
          <cell r="D6">
            <v>0</v>
          </cell>
        </row>
      </sheetData>
      <sheetData sheetId="324">
        <row r="10">
          <cell r="M10">
            <v>1302940.7487084535</v>
          </cell>
        </row>
      </sheetData>
      <sheetData sheetId="325">
        <row r="6">
          <cell r="D6">
            <v>0</v>
          </cell>
        </row>
      </sheetData>
      <sheetData sheetId="326">
        <row r="10">
          <cell r="M10">
            <v>1302940.7487084535</v>
          </cell>
        </row>
      </sheetData>
      <sheetData sheetId="327">
        <row r="6">
          <cell r="D6">
            <v>0</v>
          </cell>
        </row>
      </sheetData>
      <sheetData sheetId="328">
        <row r="6">
          <cell r="D6">
            <v>0</v>
          </cell>
        </row>
      </sheetData>
      <sheetData sheetId="329">
        <row r="10">
          <cell r="M10">
            <v>1302940.7487084535</v>
          </cell>
        </row>
      </sheetData>
      <sheetData sheetId="330">
        <row r="10">
          <cell r="M10">
            <v>1302940.7487084535</v>
          </cell>
        </row>
      </sheetData>
      <sheetData sheetId="331">
        <row r="6">
          <cell r="D6">
            <v>0</v>
          </cell>
        </row>
      </sheetData>
      <sheetData sheetId="332">
        <row r="6">
          <cell r="D6">
            <v>0</v>
          </cell>
        </row>
      </sheetData>
      <sheetData sheetId="333">
        <row r="10">
          <cell r="M10">
            <v>1302940.7487084535</v>
          </cell>
        </row>
      </sheetData>
      <sheetData sheetId="334">
        <row r="10">
          <cell r="M10">
            <v>1302940.7487084535</v>
          </cell>
        </row>
      </sheetData>
      <sheetData sheetId="335"/>
      <sheetData sheetId="336">
        <row r="6">
          <cell r="D6">
            <v>0</v>
          </cell>
        </row>
      </sheetData>
      <sheetData sheetId="337">
        <row r="10">
          <cell r="M10">
            <v>1302940.7487084535</v>
          </cell>
        </row>
      </sheetData>
      <sheetData sheetId="338"/>
      <sheetData sheetId="339"/>
      <sheetData sheetId="340">
        <row r="6">
          <cell r="D6">
            <v>0</v>
          </cell>
        </row>
      </sheetData>
      <sheetData sheetId="341">
        <row r="10">
          <cell r="M10">
            <v>1302940.7487084535</v>
          </cell>
        </row>
      </sheetData>
      <sheetData sheetId="342"/>
      <sheetData sheetId="343"/>
      <sheetData sheetId="344">
        <row r="6">
          <cell r="D6">
            <v>0</v>
          </cell>
        </row>
      </sheetData>
      <sheetData sheetId="345"/>
      <sheetData sheetId="346"/>
      <sheetData sheetId="347">
        <row r="6">
          <cell r="D6">
            <v>0</v>
          </cell>
        </row>
      </sheetData>
      <sheetData sheetId="348">
        <row r="6">
          <cell r="D6">
            <v>0</v>
          </cell>
        </row>
      </sheetData>
      <sheetData sheetId="349">
        <row r="10">
          <cell r="M10">
            <v>1302940.7487084535</v>
          </cell>
        </row>
      </sheetData>
      <sheetData sheetId="350"/>
      <sheetData sheetId="351">
        <row r="6">
          <cell r="D6">
            <v>0</v>
          </cell>
        </row>
      </sheetData>
      <sheetData sheetId="352">
        <row r="6">
          <cell r="D6">
            <v>0</v>
          </cell>
        </row>
      </sheetData>
      <sheetData sheetId="353">
        <row r="10">
          <cell r="M10">
            <v>1302940.7487084535</v>
          </cell>
        </row>
      </sheetData>
      <sheetData sheetId="354"/>
      <sheetData sheetId="355">
        <row r="6">
          <cell r="D6">
            <v>0</v>
          </cell>
        </row>
      </sheetData>
      <sheetData sheetId="356"/>
      <sheetData sheetId="357"/>
      <sheetData sheetId="358"/>
      <sheetData sheetId="359">
        <row r="6">
          <cell r="D6">
            <v>0</v>
          </cell>
        </row>
      </sheetData>
      <sheetData sheetId="360"/>
      <sheetData sheetId="361"/>
      <sheetData sheetId="362">
        <row r="10">
          <cell r="M10">
            <v>1302940.7487084535</v>
          </cell>
        </row>
      </sheetData>
      <sheetData sheetId="363">
        <row r="6">
          <cell r="D6">
            <v>0</v>
          </cell>
        </row>
      </sheetData>
      <sheetData sheetId="364"/>
      <sheetData sheetId="365"/>
      <sheetData sheetId="366">
        <row r="10">
          <cell r="M10">
            <v>1302940.7487084535</v>
          </cell>
        </row>
      </sheetData>
      <sheetData sheetId="367">
        <row r="6">
          <cell r="D6">
            <v>0</v>
          </cell>
        </row>
      </sheetData>
      <sheetData sheetId="368"/>
      <sheetData sheetId="369">
        <row r="6">
          <cell r="D6">
            <v>0</v>
          </cell>
        </row>
      </sheetData>
      <sheetData sheetId="370"/>
      <sheetData sheetId="371">
        <row r="6">
          <cell r="D6">
            <v>0</v>
          </cell>
        </row>
      </sheetData>
      <sheetData sheetId="372">
        <row r="10">
          <cell r="M10">
            <v>1302940.7487084535</v>
          </cell>
        </row>
      </sheetData>
      <sheetData sheetId="373">
        <row r="6">
          <cell r="D6">
            <v>0</v>
          </cell>
        </row>
      </sheetData>
      <sheetData sheetId="374"/>
      <sheetData sheetId="375">
        <row r="6">
          <cell r="D6">
            <v>0</v>
          </cell>
        </row>
      </sheetData>
      <sheetData sheetId="376">
        <row r="6">
          <cell r="D6">
            <v>43666</v>
          </cell>
        </row>
      </sheetData>
      <sheetData sheetId="377">
        <row r="6">
          <cell r="D6">
            <v>0</v>
          </cell>
        </row>
      </sheetData>
      <sheetData sheetId="378">
        <row r="6">
          <cell r="D6">
            <v>0</v>
          </cell>
        </row>
      </sheetData>
      <sheetData sheetId="379">
        <row r="10">
          <cell r="M10">
            <v>1302940.7487084535</v>
          </cell>
        </row>
      </sheetData>
      <sheetData sheetId="380">
        <row r="6">
          <cell r="D6">
            <v>43666</v>
          </cell>
        </row>
      </sheetData>
      <sheetData sheetId="381">
        <row r="6">
          <cell r="D6">
            <v>0</v>
          </cell>
        </row>
      </sheetData>
      <sheetData sheetId="382">
        <row r="6">
          <cell r="D6">
            <v>0</v>
          </cell>
        </row>
      </sheetData>
      <sheetData sheetId="383">
        <row r="10">
          <cell r="M10">
            <v>1302940.7487084535</v>
          </cell>
        </row>
      </sheetData>
      <sheetData sheetId="384">
        <row r="6">
          <cell r="D6">
            <v>43666</v>
          </cell>
        </row>
      </sheetData>
      <sheetData sheetId="385"/>
      <sheetData sheetId="386">
        <row r="6">
          <cell r="D6">
            <v>43666</v>
          </cell>
        </row>
      </sheetData>
      <sheetData sheetId="387">
        <row r="10">
          <cell r="M10">
            <v>1302940.7487084535</v>
          </cell>
        </row>
      </sheetData>
      <sheetData sheetId="388">
        <row r="6">
          <cell r="D6" t="str">
            <v>UND</v>
          </cell>
        </row>
      </sheetData>
      <sheetData sheetId="389"/>
      <sheetData sheetId="390"/>
      <sheetData sheetId="391">
        <row r="6">
          <cell r="D6" t="str">
            <v>Base tratada con asfalto (BTA)</v>
          </cell>
        </row>
      </sheetData>
      <sheetData sheetId="392">
        <row r="6">
          <cell r="D6" t="str">
            <v>Base tratada con asfalto (BTA)</v>
          </cell>
        </row>
      </sheetData>
      <sheetData sheetId="393">
        <row r="6">
          <cell r="D6" t="str">
            <v>Base tratada con asfalto (BTA)</v>
          </cell>
        </row>
      </sheetData>
      <sheetData sheetId="394"/>
      <sheetData sheetId="395"/>
      <sheetData sheetId="396"/>
      <sheetData sheetId="397"/>
      <sheetData sheetId="398"/>
      <sheetData sheetId="399"/>
      <sheetData sheetId="400">
        <row r="6">
          <cell r="D6">
            <v>0</v>
          </cell>
        </row>
      </sheetData>
      <sheetData sheetId="401">
        <row r="10">
          <cell r="M10">
            <v>1302940.7487084535</v>
          </cell>
        </row>
      </sheetData>
      <sheetData sheetId="402"/>
      <sheetData sheetId="403">
        <row r="6">
          <cell r="D6">
            <v>5433063.0008333344</v>
          </cell>
        </row>
      </sheetData>
      <sheetData sheetId="404"/>
      <sheetData sheetId="405"/>
      <sheetData sheetId="406"/>
      <sheetData sheetId="407">
        <row r="6">
          <cell r="D6">
            <v>5433063.0008333344</v>
          </cell>
        </row>
      </sheetData>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ow r="6">
          <cell r="D6" t="str">
            <v>CONSORCIO CONSTRUCTOR PACIFICO 3</v>
          </cell>
        </row>
      </sheetData>
      <sheetData sheetId="445"/>
      <sheetData sheetId="446"/>
      <sheetData sheetId="447"/>
      <sheetData sheetId="448">
        <row r="6">
          <cell r="D6" t="str">
            <v>CONSORCIO CONSTRUCTOR PACIFICO 3</v>
          </cell>
        </row>
      </sheetData>
      <sheetData sheetId="449">
        <row r="6">
          <cell r="D6">
            <v>5433063.0008333344</v>
          </cell>
        </row>
      </sheetData>
      <sheetData sheetId="450">
        <row r="6">
          <cell r="D6">
            <v>5433063.0008333344</v>
          </cell>
        </row>
      </sheetData>
      <sheetData sheetId="451"/>
      <sheetData sheetId="452"/>
      <sheetData sheetId="453">
        <row r="6">
          <cell r="D6">
            <v>5433063.0008333344</v>
          </cell>
        </row>
      </sheetData>
      <sheetData sheetId="454">
        <row r="6">
          <cell r="D6">
            <v>5433063.0008333344</v>
          </cell>
        </row>
      </sheetData>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6">
          <cell r="D6" t="str">
            <v>CONSORCIO CONSTRUCTOR PACIFICO 3</v>
          </cell>
        </row>
      </sheetData>
      <sheetData sheetId="469"/>
      <sheetData sheetId="470"/>
      <sheetData sheetId="471"/>
      <sheetData sheetId="472">
        <row r="6">
          <cell r="D6" t="str">
            <v>CONSORCIO CONSTRUCTOR PACIFICO 3</v>
          </cell>
        </row>
      </sheetData>
      <sheetData sheetId="473"/>
      <sheetData sheetId="474">
        <row r="6">
          <cell r="D6">
            <v>5433063.0008333344</v>
          </cell>
        </row>
      </sheetData>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sheetData sheetId="485"/>
      <sheetData sheetId="486"/>
      <sheetData sheetId="487">
        <row r="10">
          <cell r="M10">
            <v>1302940.7487084535</v>
          </cell>
        </row>
      </sheetData>
      <sheetData sheetId="488">
        <row r="10">
          <cell r="M10">
            <v>1302940.7487084535</v>
          </cell>
        </row>
      </sheetData>
      <sheetData sheetId="489">
        <row r="10">
          <cell r="M10">
            <v>1302940.7487084535</v>
          </cell>
        </row>
      </sheetData>
      <sheetData sheetId="490">
        <row r="10">
          <cell r="M10">
            <v>1302940.7487084535</v>
          </cell>
        </row>
      </sheetData>
      <sheetData sheetId="491"/>
      <sheetData sheetId="492"/>
      <sheetData sheetId="493"/>
      <sheetData sheetId="494"/>
      <sheetData sheetId="495"/>
      <sheetData sheetId="496"/>
      <sheetData sheetId="497"/>
      <sheetData sheetId="498">
        <row r="6">
          <cell r="D6">
            <v>0</v>
          </cell>
        </row>
      </sheetData>
      <sheetData sheetId="499">
        <row r="10">
          <cell r="M10">
            <v>1302940.7487084535</v>
          </cell>
        </row>
      </sheetData>
      <sheetData sheetId="500">
        <row r="10">
          <cell r="M10">
            <v>1302940.7487084535</v>
          </cell>
        </row>
      </sheetData>
      <sheetData sheetId="501"/>
      <sheetData sheetId="502">
        <row r="10">
          <cell r="M10">
            <v>1302940.7487084535</v>
          </cell>
        </row>
      </sheetData>
      <sheetData sheetId="503">
        <row r="10">
          <cell r="M10">
            <v>1302940.7487084535</v>
          </cell>
        </row>
      </sheetData>
      <sheetData sheetId="504">
        <row r="6">
          <cell r="D6">
            <v>0</v>
          </cell>
        </row>
      </sheetData>
      <sheetData sheetId="505">
        <row r="10">
          <cell r="M10">
            <v>1302940.7487084535</v>
          </cell>
        </row>
      </sheetData>
      <sheetData sheetId="506">
        <row r="6">
          <cell r="D6">
            <v>0</v>
          </cell>
        </row>
      </sheetData>
      <sheetData sheetId="507">
        <row r="10">
          <cell r="M10">
            <v>1302940.7487084535</v>
          </cell>
        </row>
      </sheetData>
      <sheetData sheetId="508">
        <row r="6">
          <cell r="D6">
            <v>0</v>
          </cell>
        </row>
      </sheetData>
      <sheetData sheetId="509"/>
      <sheetData sheetId="510">
        <row r="6">
          <cell r="D6">
            <v>0</v>
          </cell>
        </row>
      </sheetData>
      <sheetData sheetId="511">
        <row r="10">
          <cell r="M10">
            <v>1302940.7487084535</v>
          </cell>
        </row>
      </sheetData>
      <sheetData sheetId="512">
        <row r="10">
          <cell r="M10">
            <v>1302940.7487084535</v>
          </cell>
        </row>
      </sheetData>
      <sheetData sheetId="513">
        <row r="10">
          <cell r="M10">
            <v>1302940.7487084535</v>
          </cell>
        </row>
      </sheetData>
      <sheetData sheetId="514">
        <row r="6">
          <cell r="D6">
            <v>0</v>
          </cell>
        </row>
      </sheetData>
      <sheetData sheetId="515">
        <row r="6">
          <cell r="D6">
            <v>0</v>
          </cell>
        </row>
      </sheetData>
      <sheetData sheetId="516">
        <row r="10">
          <cell r="M10">
            <v>1302940.7487084535</v>
          </cell>
        </row>
      </sheetData>
      <sheetData sheetId="517">
        <row r="10">
          <cell r="M10">
            <v>1302940.7487084535</v>
          </cell>
        </row>
      </sheetData>
      <sheetData sheetId="518"/>
      <sheetData sheetId="519">
        <row r="6">
          <cell r="D6">
            <v>0</v>
          </cell>
        </row>
      </sheetData>
      <sheetData sheetId="520"/>
      <sheetData sheetId="521"/>
      <sheetData sheetId="522"/>
      <sheetData sheetId="523">
        <row r="6">
          <cell r="D6">
            <v>0</v>
          </cell>
        </row>
      </sheetData>
      <sheetData sheetId="524"/>
      <sheetData sheetId="525"/>
      <sheetData sheetId="526"/>
      <sheetData sheetId="527">
        <row r="6">
          <cell r="D6">
            <v>0</v>
          </cell>
        </row>
      </sheetData>
      <sheetData sheetId="528"/>
      <sheetData sheetId="529"/>
      <sheetData sheetId="530"/>
      <sheetData sheetId="531">
        <row r="6">
          <cell r="D6">
            <v>0</v>
          </cell>
        </row>
      </sheetData>
      <sheetData sheetId="532"/>
      <sheetData sheetId="533"/>
      <sheetData sheetId="534">
        <row r="6">
          <cell r="D6">
            <v>0</v>
          </cell>
        </row>
      </sheetData>
      <sheetData sheetId="535">
        <row r="6">
          <cell r="D6">
            <v>0</v>
          </cell>
        </row>
      </sheetData>
      <sheetData sheetId="536"/>
      <sheetData sheetId="537"/>
      <sheetData sheetId="538">
        <row r="6">
          <cell r="D6">
            <v>0</v>
          </cell>
        </row>
      </sheetData>
      <sheetData sheetId="539"/>
      <sheetData sheetId="540"/>
      <sheetData sheetId="541"/>
      <sheetData sheetId="542">
        <row r="6">
          <cell r="D6">
            <v>0</v>
          </cell>
        </row>
      </sheetData>
      <sheetData sheetId="543"/>
      <sheetData sheetId="544"/>
      <sheetData sheetId="545"/>
      <sheetData sheetId="546">
        <row r="6">
          <cell r="D6">
            <v>0</v>
          </cell>
        </row>
      </sheetData>
      <sheetData sheetId="547"/>
      <sheetData sheetId="548">
        <row r="6">
          <cell r="D6">
            <v>0</v>
          </cell>
        </row>
      </sheetData>
      <sheetData sheetId="549"/>
      <sheetData sheetId="550"/>
      <sheetData sheetId="551"/>
      <sheetData sheetId="552">
        <row r="6">
          <cell r="D6">
            <v>0</v>
          </cell>
        </row>
      </sheetData>
      <sheetData sheetId="553"/>
      <sheetData sheetId="554">
        <row r="6">
          <cell r="D6">
            <v>0</v>
          </cell>
        </row>
      </sheetData>
      <sheetData sheetId="555"/>
      <sheetData sheetId="556">
        <row r="6">
          <cell r="D6">
            <v>0</v>
          </cell>
        </row>
      </sheetData>
      <sheetData sheetId="557">
        <row r="10">
          <cell r="M10">
            <v>1302940.7487084535</v>
          </cell>
        </row>
      </sheetData>
      <sheetData sheetId="558">
        <row r="6">
          <cell r="D6">
            <v>0</v>
          </cell>
        </row>
      </sheetData>
      <sheetData sheetId="559"/>
      <sheetData sheetId="560">
        <row r="10">
          <cell r="M10">
            <v>1302940.7487084535</v>
          </cell>
        </row>
      </sheetData>
      <sheetData sheetId="561">
        <row r="6">
          <cell r="D6">
            <v>43666</v>
          </cell>
        </row>
      </sheetData>
      <sheetData sheetId="562">
        <row r="6">
          <cell r="D6">
            <v>0</v>
          </cell>
        </row>
      </sheetData>
      <sheetData sheetId="563">
        <row r="6">
          <cell r="D6">
            <v>0</v>
          </cell>
        </row>
      </sheetData>
      <sheetData sheetId="564">
        <row r="10">
          <cell r="M10">
            <v>1302940.7487084535</v>
          </cell>
        </row>
      </sheetData>
      <sheetData sheetId="565">
        <row r="6">
          <cell r="D6">
            <v>43666</v>
          </cell>
        </row>
      </sheetData>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row r="6">
          <cell r="D6" t="str">
            <v>CONSORCIO CONSTRUCTOR PACIFICO 3</v>
          </cell>
        </row>
      </sheetData>
      <sheetData sheetId="595"/>
      <sheetData sheetId="596"/>
      <sheetData sheetId="597"/>
      <sheetData sheetId="598"/>
      <sheetData sheetId="599">
        <row r="6">
          <cell r="D6">
            <v>43666</v>
          </cell>
        </row>
      </sheetData>
      <sheetData sheetId="600"/>
      <sheetData sheetId="601"/>
      <sheetData sheetId="602">
        <row r="6">
          <cell r="D6">
            <v>0</v>
          </cell>
        </row>
      </sheetData>
      <sheetData sheetId="603"/>
      <sheetData sheetId="604">
        <row r="6">
          <cell r="D6">
            <v>0</v>
          </cell>
        </row>
      </sheetData>
      <sheetData sheetId="605"/>
      <sheetData sheetId="606"/>
      <sheetData sheetId="607"/>
      <sheetData sheetId="608"/>
      <sheetData sheetId="609">
        <row r="6">
          <cell r="D6">
            <v>0</v>
          </cell>
        </row>
      </sheetData>
      <sheetData sheetId="610"/>
      <sheetData sheetId="611">
        <row r="6">
          <cell r="D6">
            <v>0</v>
          </cell>
        </row>
      </sheetData>
      <sheetData sheetId="612"/>
      <sheetData sheetId="613">
        <row r="6">
          <cell r="D6">
            <v>0</v>
          </cell>
        </row>
      </sheetData>
      <sheetData sheetId="614"/>
      <sheetData sheetId="615">
        <row r="10">
          <cell r="M10">
            <v>1302940.7487084535</v>
          </cell>
        </row>
      </sheetData>
      <sheetData sheetId="616"/>
      <sheetData sheetId="617">
        <row r="6">
          <cell r="D6" t="str">
            <v>UND</v>
          </cell>
        </row>
      </sheetData>
      <sheetData sheetId="618">
        <row r="6">
          <cell r="D6" t="str">
            <v>UND</v>
          </cell>
        </row>
      </sheetData>
      <sheetData sheetId="619"/>
      <sheetData sheetId="620"/>
      <sheetData sheetId="621">
        <row r="6">
          <cell r="D6" t="str">
            <v>Base tratada con asfalto (BTA)</v>
          </cell>
        </row>
      </sheetData>
      <sheetData sheetId="622">
        <row r="6">
          <cell r="D6" t="str">
            <v>Base tratada con asfalto (BTA)</v>
          </cell>
        </row>
      </sheetData>
      <sheetData sheetId="623">
        <row r="6">
          <cell r="D6" t="str">
            <v>Base tratada con asfalto (BTA)</v>
          </cell>
        </row>
      </sheetData>
      <sheetData sheetId="624"/>
      <sheetData sheetId="625"/>
      <sheetData sheetId="626"/>
      <sheetData sheetId="627">
        <row r="6">
          <cell r="D6">
            <v>5433063.0008333344</v>
          </cell>
        </row>
      </sheetData>
      <sheetData sheetId="628"/>
      <sheetData sheetId="629"/>
      <sheetData sheetId="630">
        <row r="6">
          <cell r="D6">
            <v>5433063.0008333344</v>
          </cell>
        </row>
      </sheetData>
      <sheetData sheetId="631">
        <row r="6">
          <cell r="D6">
            <v>5433063.0008333344</v>
          </cell>
        </row>
      </sheetData>
      <sheetData sheetId="632"/>
      <sheetData sheetId="633"/>
      <sheetData sheetId="634"/>
      <sheetData sheetId="635"/>
      <sheetData sheetId="636"/>
      <sheetData sheetId="637"/>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ow r="6">
          <cell r="D6">
            <v>0</v>
          </cell>
        </row>
      </sheetData>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sheetData sheetId="706"/>
      <sheetData sheetId="707"/>
      <sheetData sheetId="708"/>
      <sheetData sheetId="709"/>
      <sheetData sheetId="710"/>
      <sheetData sheetId="711"/>
      <sheetData sheetId="712"/>
      <sheetData sheetId="713"/>
      <sheetData sheetId="714"/>
      <sheetData sheetId="715"/>
      <sheetData sheetId="716">
        <row r="10">
          <cell r="M10">
            <v>1302940.7487084535</v>
          </cell>
        </row>
      </sheetData>
      <sheetData sheetId="717">
        <row r="10">
          <cell r="M10">
            <v>1302940.7487084535</v>
          </cell>
        </row>
      </sheetData>
      <sheetData sheetId="718">
        <row r="10">
          <cell r="M10">
            <v>1302940.7487084535</v>
          </cell>
        </row>
      </sheetData>
      <sheetData sheetId="719">
        <row r="10">
          <cell r="M10">
            <v>1302940.7487084535</v>
          </cell>
        </row>
      </sheetData>
      <sheetData sheetId="720"/>
      <sheetData sheetId="721"/>
      <sheetData sheetId="722"/>
      <sheetData sheetId="723"/>
      <sheetData sheetId="724"/>
      <sheetData sheetId="725"/>
      <sheetData sheetId="726"/>
      <sheetData sheetId="727"/>
      <sheetData sheetId="728">
        <row r="6">
          <cell r="D6">
            <v>0</v>
          </cell>
        </row>
      </sheetData>
      <sheetData sheetId="729">
        <row r="10">
          <cell r="M10">
            <v>1302940.7487084535</v>
          </cell>
        </row>
      </sheetData>
      <sheetData sheetId="730">
        <row r="10">
          <cell r="M10">
            <v>1302940.7487084535</v>
          </cell>
        </row>
      </sheetData>
      <sheetData sheetId="731">
        <row r="10">
          <cell r="M10">
            <v>1302940.7487084535</v>
          </cell>
        </row>
      </sheetData>
      <sheetData sheetId="732">
        <row r="10">
          <cell r="M10">
            <v>1302940.7487084535</v>
          </cell>
        </row>
      </sheetData>
      <sheetData sheetId="733">
        <row r="6">
          <cell r="D6">
            <v>0</v>
          </cell>
        </row>
      </sheetData>
      <sheetData sheetId="734">
        <row r="6">
          <cell r="D6">
            <v>0</v>
          </cell>
        </row>
      </sheetData>
      <sheetData sheetId="735">
        <row r="10">
          <cell r="M10">
            <v>1302940.7487084535</v>
          </cell>
        </row>
      </sheetData>
      <sheetData sheetId="736">
        <row r="6">
          <cell r="D6">
            <v>0</v>
          </cell>
        </row>
      </sheetData>
      <sheetData sheetId="737">
        <row r="10">
          <cell r="M10">
            <v>1302940.7487084535</v>
          </cell>
        </row>
      </sheetData>
      <sheetData sheetId="738">
        <row r="6">
          <cell r="D6">
            <v>0</v>
          </cell>
        </row>
      </sheetData>
      <sheetData sheetId="739">
        <row r="10">
          <cell r="M10">
            <v>1302940.7487084535</v>
          </cell>
        </row>
      </sheetData>
      <sheetData sheetId="740">
        <row r="6">
          <cell r="D6">
            <v>0</v>
          </cell>
        </row>
      </sheetData>
      <sheetData sheetId="741">
        <row r="6">
          <cell r="D6">
            <v>0</v>
          </cell>
        </row>
      </sheetData>
      <sheetData sheetId="742">
        <row r="10">
          <cell r="M10">
            <v>1302940.7487084535</v>
          </cell>
        </row>
      </sheetData>
      <sheetData sheetId="743">
        <row r="10">
          <cell r="M10">
            <v>1302940.7487084535</v>
          </cell>
        </row>
      </sheetData>
      <sheetData sheetId="744">
        <row r="6">
          <cell r="D6">
            <v>0</v>
          </cell>
        </row>
      </sheetData>
      <sheetData sheetId="745">
        <row r="6">
          <cell r="D6">
            <v>0</v>
          </cell>
        </row>
      </sheetData>
      <sheetData sheetId="746">
        <row r="10">
          <cell r="M10">
            <v>1302940.7487084535</v>
          </cell>
        </row>
      </sheetData>
      <sheetData sheetId="747">
        <row r="10">
          <cell r="M10">
            <v>1302940.7487084535</v>
          </cell>
        </row>
      </sheetData>
      <sheetData sheetId="748"/>
      <sheetData sheetId="749">
        <row r="6">
          <cell r="D6">
            <v>0</v>
          </cell>
        </row>
      </sheetData>
      <sheetData sheetId="750">
        <row r="10">
          <cell r="M10">
            <v>1302940.7487084535</v>
          </cell>
        </row>
      </sheetData>
      <sheetData sheetId="751"/>
      <sheetData sheetId="752"/>
      <sheetData sheetId="753">
        <row r="6">
          <cell r="D6">
            <v>0</v>
          </cell>
        </row>
      </sheetData>
      <sheetData sheetId="754">
        <row r="10">
          <cell r="M10">
            <v>1302940.7487084535</v>
          </cell>
        </row>
      </sheetData>
      <sheetData sheetId="755"/>
      <sheetData sheetId="756"/>
      <sheetData sheetId="757">
        <row r="6">
          <cell r="D6">
            <v>0</v>
          </cell>
        </row>
      </sheetData>
      <sheetData sheetId="758"/>
      <sheetData sheetId="759"/>
      <sheetData sheetId="760">
        <row r="6">
          <cell r="D6">
            <v>0</v>
          </cell>
        </row>
      </sheetData>
      <sheetData sheetId="761">
        <row r="6">
          <cell r="D6">
            <v>0</v>
          </cell>
        </row>
      </sheetData>
      <sheetData sheetId="762">
        <row r="10">
          <cell r="M10">
            <v>1302940.7487084535</v>
          </cell>
        </row>
      </sheetData>
      <sheetData sheetId="763"/>
      <sheetData sheetId="764">
        <row r="6">
          <cell r="D6">
            <v>0</v>
          </cell>
        </row>
      </sheetData>
      <sheetData sheetId="765">
        <row r="6">
          <cell r="D6">
            <v>0</v>
          </cell>
        </row>
      </sheetData>
      <sheetData sheetId="766">
        <row r="10">
          <cell r="M10">
            <v>1302940.7487084535</v>
          </cell>
        </row>
      </sheetData>
      <sheetData sheetId="767"/>
      <sheetData sheetId="768">
        <row r="6">
          <cell r="D6">
            <v>0</v>
          </cell>
        </row>
      </sheetData>
      <sheetData sheetId="769"/>
      <sheetData sheetId="770"/>
      <sheetData sheetId="771"/>
      <sheetData sheetId="772">
        <row r="6">
          <cell r="D6">
            <v>0</v>
          </cell>
        </row>
      </sheetData>
      <sheetData sheetId="773"/>
      <sheetData sheetId="774"/>
      <sheetData sheetId="775">
        <row r="10">
          <cell r="M10">
            <v>1302940.7487084535</v>
          </cell>
        </row>
      </sheetData>
      <sheetData sheetId="776">
        <row r="6">
          <cell r="D6">
            <v>0</v>
          </cell>
        </row>
      </sheetData>
      <sheetData sheetId="777">
        <row r="10">
          <cell r="M10">
            <v>1302940.7487084535</v>
          </cell>
        </row>
      </sheetData>
      <sheetData sheetId="778">
        <row r="6">
          <cell r="D6">
            <v>0</v>
          </cell>
        </row>
      </sheetData>
      <sheetData sheetId="779"/>
      <sheetData sheetId="780">
        <row r="6">
          <cell r="D6">
            <v>0</v>
          </cell>
        </row>
      </sheetData>
      <sheetData sheetId="781"/>
      <sheetData sheetId="782">
        <row r="6">
          <cell r="D6">
            <v>0</v>
          </cell>
        </row>
      </sheetData>
      <sheetData sheetId="783">
        <row r="10">
          <cell r="M10">
            <v>1302940.7487084535</v>
          </cell>
        </row>
      </sheetData>
      <sheetData sheetId="784">
        <row r="6">
          <cell r="D6">
            <v>0</v>
          </cell>
        </row>
      </sheetData>
      <sheetData sheetId="785"/>
      <sheetData sheetId="786">
        <row r="6">
          <cell r="D6">
            <v>0</v>
          </cell>
        </row>
      </sheetData>
      <sheetData sheetId="787">
        <row r="6">
          <cell r="D6">
            <v>43666</v>
          </cell>
        </row>
      </sheetData>
      <sheetData sheetId="788">
        <row r="6">
          <cell r="D6">
            <v>0</v>
          </cell>
        </row>
      </sheetData>
      <sheetData sheetId="789">
        <row r="6">
          <cell r="D6">
            <v>0</v>
          </cell>
        </row>
      </sheetData>
      <sheetData sheetId="790">
        <row r="10">
          <cell r="M10">
            <v>1302940.7487084535</v>
          </cell>
        </row>
      </sheetData>
      <sheetData sheetId="791">
        <row r="6">
          <cell r="D6">
            <v>43666</v>
          </cell>
        </row>
      </sheetData>
      <sheetData sheetId="792">
        <row r="6">
          <cell r="D6">
            <v>0</v>
          </cell>
        </row>
      </sheetData>
      <sheetData sheetId="793">
        <row r="6">
          <cell r="D6">
            <v>0</v>
          </cell>
        </row>
      </sheetData>
      <sheetData sheetId="794">
        <row r="10">
          <cell r="M10">
            <v>1302940.7487084535</v>
          </cell>
        </row>
      </sheetData>
      <sheetData sheetId="795">
        <row r="6">
          <cell r="D6">
            <v>43666</v>
          </cell>
        </row>
      </sheetData>
      <sheetData sheetId="796"/>
      <sheetData sheetId="797"/>
      <sheetData sheetId="798">
        <row r="6">
          <cell r="D6">
            <v>43666</v>
          </cell>
        </row>
      </sheetData>
      <sheetData sheetId="799"/>
      <sheetData sheetId="800"/>
      <sheetData sheetId="801">
        <row r="6">
          <cell r="D6">
            <v>0</v>
          </cell>
        </row>
      </sheetData>
      <sheetData sheetId="802"/>
      <sheetData sheetId="803">
        <row r="6">
          <cell r="D6">
            <v>0</v>
          </cell>
        </row>
      </sheetData>
      <sheetData sheetId="804"/>
      <sheetData sheetId="805"/>
      <sheetData sheetId="806"/>
      <sheetData sheetId="807"/>
      <sheetData sheetId="808">
        <row r="6">
          <cell r="D6">
            <v>0</v>
          </cell>
        </row>
      </sheetData>
      <sheetData sheetId="809"/>
      <sheetData sheetId="810">
        <row r="6">
          <cell r="D6">
            <v>0</v>
          </cell>
        </row>
      </sheetData>
      <sheetData sheetId="811"/>
      <sheetData sheetId="812">
        <row r="6">
          <cell r="D6">
            <v>0</v>
          </cell>
        </row>
      </sheetData>
      <sheetData sheetId="813"/>
      <sheetData sheetId="814">
        <row r="10">
          <cell r="M10">
            <v>1302940.7487084535</v>
          </cell>
        </row>
      </sheetData>
      <sheetData sheetId="815"/>
      <sheetData sheetId="816"/>
      <sheetData sheetId="817">
        <row r="6">
          <cell r="D6" t="str">
            <v>UND</v>
          </cell>
        </row>
      </sheetData>
      <sheetData sheetId="818"/>
      <sheetData sheetId="819"/>
      <sheetData sheetId="820">
        <row r="6">
          <cell r="D6" t="str">
            <v>Base tratada con asfalto (BTA)</v>
          </cell>
        </row>
      </sheetData>
      <sheetData sheetId="821">
        <row r="6">
          <cell r="D6" t="str">
            <v>Base tratada con asfalto (BTA)</v>
          </cell>
        </row>
      </sheetData>
      <sheetData sheetId="822">
        <row r="6">
          <cell r="D6" t="str">
            <v>Base tratada con asfalto (BTA)</v>
          </cell>
        </row>
      </sheetData>
      <sheetData sheetId="823"/>
      <sheetData sheetId="824"/>
      <sheetData sheetId="825"/>
      <sheetData sheetId="826">
        <row r="6">
          <cell r="D6">
            <v>5433063.0008333344</v>
          </cell>
        </row>
      </sheetData>
      <sheetData sheetId="827"/>
      <sheetData sheetId="828"/>
      <sheetData sheetId="829">
        <row r="6">
          <cell r="D6">
            <v>5433063.0008333344</v>
          </cell>
        </row>
      </sheetData>
      <sheetData sheetId="830">
        <row r="6">
          <cell r="D6">
            <v>5433063.0008333344</v>
          </cell>
        </row>
      </sheetData>
      <sheetData sheetId="831"/>
      <sheetData sheetId="832"/>
      <sheetData sheetId="833"/>
      <sheetData sheetId="834"/>
      <sheetData sheetId="835"/>
      <sheetData sheetId="836"/>
      <sheetData sheetId="837"/>
      <sheetData sheetId="838"/>
      <sheetData sheetId="839"/>
      <sheetData sheetId="840">
        <row r="6">
          <cell r="D6">
            <v>5433063.0008333344</v>
          </cell>
        </row>
      </sheetData>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ow r="6">
          <cell r="D6" t="str">
            <v>CONSORCIO CONSTRUCTOR PACIFICO 3</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Users\USUARIO\Downloads\a  aa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ISTADO "/>
      <sheetName val="M.O."/>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14"/>
      <sheetName val="_aCCIDENTES_DE_1995___1996_x_13"/>
      <sheetName val="_aCCIDENTES_DE_1995___1996_xl_8"/>
      <sheetName val="_aCCIDENTES_DE_1995___1996_xl_6"/>
      <sheetName val="_aCCIDENTES_DE_1995___1996_xl_7"/>
      <sheetName val="_aCCIDENTES_DE_1995___1996_xl_9"/>
      <sheetName val="_aCCIDENTES_DE_1995___1996_x_11"/>
      <sheetName val="_aCCIDENTES_DE_1995___1996_x_10"/>
      <sheetName val="_aCCIDENTES_DE_1995___1996_x_12"/>
      <sheetName val="_aCCIDENTES_DE_1995___1996_x_90"/>
      <sheetName val="_aCCIDENTES_DE_1995___1996_x_15"/>
      <sheetName val="_aCCIDENTES_DE_1995___1996_x_16"/>
      <sheetName val="_aCCIDENTES_DE_1995___1996_x_18"/>
      <sheetName val="_aCCIDENTES_DE_1995___1996_x_17"/>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Users\ANDRES FELIPE MUÑOZ\Down"/>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ANALISIS RESUMIDOS"/>
      <sheetName val="DUB-823"/>
      <sheetName val="GPI 526"/>
      <sheetName val="SKJ452"/>
      <sheetName val="ITA878"/>
      <sheetName val="AEA-944"/>
      <sheetName val="XXJ617"/>
      <sheetName val="SNG_855"/>
      <sheetName val="VEA 374"/>
      <sheetName val="HFB024"/>
      <sheetName val="PAJ825"/>
      <sheetName val="AC2-AG96"/>
      <sheetName val=" ACTA FINAL + MODIFICATORIA "/>
      <sheetName val="ACTA No.1 "/>
      <sheetName val="INDICE"/>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Formulario_N°_4"/>
      <sheetName val="Base_Muestras"/>
      <sheetName val="EVA"/>
      <sheetName val="Program"/>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E\a  aaInformación GRUPO 4\A M"/>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ATERIAL"/>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9"/>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Users\LENOVO\Downloads\a  aaIn"/>
      <sheetName val="_aCCIDENTES_DE_1995___1996_x_91"/>
      <sheetName val="_aCCIDENTES_DE_1995___1996_x_93"/>
      <sheetName val="_aCCIDENTES_DE_1995___1996_x_92"/>
      <sheetName val="gp05"/>
      <sheetName val="GP06"/>
      <sheetName val="MAT"/>
      <sheetName val="HER"/>
      <sheetName val="PER"/>
      <sheetName val="TRANS"/>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_aCCIDENTES_DE_1995___1996_x_95"/>
      <sheetName val="_aCCIDENTES_DE_1995___1996_x_94"/>
      <sheetName val="_aCCIDENTES_DE_1995___1996__103"/>
      <sheetName val="_aCCIDENTES_DE_1995___1996_x_96"/>
      <sheetName val="_aCCIDENTES_DE_1995___1996_x_97"/>
      <sheetName val="_aCCIDENTES_DE_1995___1996_x_98"/>
      <sheetName val="_aCCIDENTES_DE_1995___1996_x_99"/>
      <sheetName val="_aCCIDENTES_DE_1995___1996__100"/>
      <sheetName val="_aCCIDENTES_DE_1995___1996__101"/>
      <sheetName val="_aCCIDENTES_DE_1995___1996__102"/>
      <sheetName val="_aCCIDENTES_DE_1995___1996__104"/>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REQUISITOS INF INTERVENTORÍA"/>
      <sheetName val="aCCIDENTES%2520DE%25201995%2520"/>
      <sheetName val="PREC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_VÍA-CRIT_TECNICO"/>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CONS"/>
      <sheetName val="31"/>
      <sheetName val="SRN-005"/>
      <sheetName val="BASES"/>
      <sheetName val="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U (2)"/>
      <sheetName val="liquidacion"/>
      <sheetName val="Dólar"/>
      <sheetName val="DIRECTAS AMO I"/>
      <sheetName val="DIRECTAS AMO II"/>
      <sheetName val="aCCIDENTES_DE_1995_-_199646"/>
      <sheetName val="aCCIDENTES_DE_1995_-_1996_xls21"/>
      <sheetName val="ACTA_DE_MODIFICACION__(2)10"/>
      <sheetName val="\a__aaInformación_GRUPO_4\A_M10"/>
      <sheetName val="Datos_Básicos10"/>
      <sheetName val="SUB_APU10"/>
      <sheetName val="LISTADO_"/>
      <sheetName val="M_O_"/>
      <sheetName val="_ACTA_FINAL_+_MODIFICATORIA_"/>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COSTOS_UNITARIOS"/>
      <sheetName val="G_G"/>
      <sheetName val="GPI_526"/>
      <sheetName val="VEA_374"/>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4"/>
      <sheetName val="Coloc__e_Interc__Tapones"/>
      <sheetName val="Cambio_de_Valv_"/>
      <sheetName val="Interc_de_Hidr_"/>
      <sheetName val="Itemes_Renovación"/>
      <sheetName val="Interc_tapones"/>
      <sheetName val="Interc_válv_"/>
      <sheetName val="Varios_"/>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APU"/>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sheetData sheetId="521"/>
      <sheetData sheetId="522"/>
      <sheetData sheetId="523" refreshError="1"/>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refreshError="1"/>
      <sheetData sheetId="674" refreshError="1"/>
      <sheetData sheetId="675" refreshError="1"/>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refreshError="1"/>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refreshError="1"/>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refreshError="1"/>
      <sheetData sheetId="1815" refreshError="1"/>
      <sheetData sheetId="1816" refreshError="1"/>
      <sheetData sheetId="1817" refreshError="1"/>
      <sheetData sheetId="1818" refreshError="1"/>
      <sheetData sheetId="1819" refreshError="1"/>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refreshError="1"/>
      <sheetData sheetId="2114"/>
      <sheetData sheetId="2115"/>
      <sheetData sheetId="2116"/>
      <sheetData sheetId="2117"/>
      <sheetData sheetId="211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Res-Accide-10"/>
      <sheetName val="Datos Básicos"/>
      <sheetName val="SALARIOS"/>
      <sheetName val="SUB APU"/>
      <sheetName val="INV"/>
      <sheetName val="AASHTO"/>
      <sheetName val="PESOS"/>
      <sheetName val="Formulario N° 4"/>
      <sheetName val="EQUIPO"/>
      <sheetName val="HISTORICOS FUEL OIL EXP"/>
      <sheetName val="PR 1"/>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Datos_Básicos"/>
      <sheetName val="SUB_APU"/>
      <sheetName val="Formulario_N°_4"/>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_a  aaInformación GRUPO 4_A MIn"/>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_aCCIDENTES_DE_1995___1996_xl_2"/>
      <sheetName val="//ccefici"/>
      <sheetName val="ACTA No.1 "/>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0."/>
      <sheetName val="Base_Mater"/>
      <sheetName val="20."/>
      <sheetName val="17."/>
      <sheetName val="11."/>
      <sheetName val="\E\a  aaInformación GRUPO 4\A M"/>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gp05"/>
      <sheetName val="GP06"/>
      <sheetName val="BASES"/>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a  aaInformación GRUPO 4\A"/>
      <sheetName val="\G\a  aaInformación GRUPO 4\A M"/>
      <sheetName val="\C\G\a  aaInformación GRUPO 4\A"/>
      <sheetName val="\C\K\a  aaInformación GRUPO 4\A"/>
      <sheetName val="\C\E\a  aaInformación GRUPO 4\A"/>
      <sheetName val="\\Gabrielaapabone\d copias\a  a"/>
      <sheetName val="PU (2)"/>
      <sheetName val="\Users\rosalym\Desktop\BALANCE "/>
      <sheetName val="\Nuevos APU Córdoba\a  aaInform"/>
      <sheetName val="\E\Nuevos APU Córdoba\a  aaInfo"/>
      <sheetName val="\Users\JoseGabriel\Documents\Mi"/>
      <sheetName val="_aCCIDENTES_DE_1995___1996_xl_4"/>
      <sheetName val="//d.docs.live.net/a  aaInformac"/>
      <sheetName val="_aCCIDENTES_DE_1995___1996_xl_5"/>
      <sheetName val="_aCCIDENTES_DE_1995___1996_xl_6"/>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 sheetId="532"/>
      <sheetData sheetId="533"/>
      <sheetData sheetId="534"/>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refreshError="1"/>
      <sheetData sheetId="1061" refreshError="1"/>
      <sheetData sheetId="1062" refreshError="1"/>
      <sheetData sheetId="1063" refreshError="1"/>
      <sheetData sheetId="1064" refreshError="1"/>
      <sheetData sheetId="1065" refreshError="1"/>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refreshError="1"/>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otros"/>
      <sheetName val="\Users\USUARIO\Downloads\MANTE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SERVIDOR\Public2\MANTENIMIENT"/>
      <sheetName val="Formulario N° 4"/>
      <sheetName val="MATERIALES"/>
      <sheetName val="EQUIPO"/>
      <sheetName val="Datos"/>
      <sheetName val="Cuadrilla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SUP"/>
      <sheetName val="Concretos y morteros"/>
      <sheetName val="Datos iniciales "/>
      <sheetName val="Transporte"/>
      <sheetName val="[a  aaInformación]__cceficien_2"/>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IU"/>
      <sheetName val="[a  aaInformación]__192_168_0_2"/>
      <sheetName val="a  aaInformaci%C3%B3n"/>
      <sheetName val="M.O."/>
      <sheetName val="[a  aaInformación]__192_168_0_3"/>
      <sheetName val="[a  aaInformación]__192_168_0_4"/>
      <sheetName val="OCTUBRE"/>
      <sheetName val="CRA.MODI"/>
      <sheetName val="[a  aaInformación]__192_168_0_5"/>
      <sheetName val="[a  aaInformación]__192_168_0_6"/>
      <sheetName val="acero"/>
      <sheetName val="precios-básicos2002"/>
      <sheetName val="[a  aaInformación]__cceficie_11"/>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a  aaInformación]__cceficie_13"/>
      <sheetName val="[a  aaInformación]__cceficie_12"/>
      <sheetName val="ITEMS"/>
      <sheetName val="AJIZAL 3335"/>
      <sheetName val="SABANETA 3335"/>
      <sheetName val="Datos Generales"/>
      <sheetName val="INFORME SEMANAL"/>
      <sheetName val="AVANCE SEMANAL"/>
      <sheetName val="CLIMA mes"/>
      <sheetName val="REG FOTO"/>
      <sheetName val="SISOMA"/>
      <sheetName val="Emboquillar"/>
      <sheetName val="Acometidacobrerígido"/>
      <sheetName val="Acometidatoma"/>
      <sheetName val="Acometidahasta1&quot;"/>
      <sheetName val="M_O_"/>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c2\amv1-real\MANTENIMIENTO R"/>
      <sheetName val="a__aaInformación7"/>
      <sheetName val="aCCIDENTES_DE_1995_-_19964"/>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oncretos_y_morteros"/>
      <sheetName val="Datos_iniciales_"/>
      <sheetName val="[a__aaInformación]__cceficie_11"/>
      <sheetName val="[a__aaInformación]__cceficien_2"/>
      <sheetName val="[a__aaInformación]__cceficien_3"/>
      <sheetName val="[a__aaInformación]__cceficien_4"/>
      <sheetName val="[a__aaInformación]__cceficien_5"/>
      <sheetName val="[a__aaInformación]//cceficiente"/>
      <sheetName val="[a__aaInformación]__cceficien_6"/>
      <sheetName val="[a__aaInformación]__cceficien_7"/>
      <sheetName val="[a__aaInformación]__cceficien_8"/>
      <sheetName val="[a__aaInformación]__cceficien_9"/>
      <sheetName val="[a__aaInformación]__cceficie_10"/>
      <sheetName val="[a__aaInformación]__cceficie_13"/>
      <sheetName val="[a__aaInformación]__cceficie_12"/>
      <sheetName val="[a__aaInformación][a__aaInforma"/>
      <sheetName val="PRESTACIONES_SOCIALES"/>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Pc2\amv1-real\MANTENIMIENTO_R"/>
      <sheetName val="PLAN DE INVERSION ANTICIPO"/>
      <sheetName val="inv mensual"/>
      <sheetName val="borrador flujo inv"/>
      <sheetName val="social-ambiental"/>
      <sheetName val="AU"/>
      <sheetName val="PRECIOS"/>
      <sheetName val="[a  aaInformación]__cceficie_1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Mat"/>
      <sheetName val="Equi"/>
      <sheetName val="Informacion"/>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ow r="26">
          <cell r="E26">
            <v>4886</v>
          </cell>
        </row>
      </sheetData>
      <sheetData sheetId="40"/>
      <sheetData sheetId="41"/>
      <sheetData sheetId="42"/>
      <sheetData sheetId="43"/>
      <sheetData sheetId="44"/>
      <sheetData sheetId="45"/>
      <sheetData sheetId="4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ÍA OBRA 6 meses"/>
      <sheetName val="INTERVENTORÍA LA MESA 6 meses"/>
      <sheetName val="INTERVENTORÍA SANTANDER 7 meses"/>
      <sheetName val="INTERVENTORÍA TRONCAL TEQ. 7 m"/>
      <sheetName val="INTERVENTORÍA FUNZA 6 meses"/>
      <sheetName val="INTERVENTORÍA OBRA 8 meses"/>
      <sheetName val="INTERVENTORÍA ALPES 10 meses"/>
      <sheetName val="INTERVENTORÍA PULI 12 meses"/>
      <sheetName val="INTERVENTORÍA BOQUERON 12 meses"/>
      <sheetName val="INTERVENTORÍA OBRA 14 meses"/>
      <sheetName val="INTERVENTORÍA SIBERIA 14 meses"/>
      <sheetName val="INTERVENTORÍA SHEL 12 meses"/>
      <sheetName val="LOTE 1 UBALA 14 meses"/>
      <sheetName val="LOTE 2 UTICA 14 meses"/>
      <sheetName val="Resumen Interventoria"/>
      <sheetName val="FACTOR MULTIPLICADOR"/>
      <sheetName val="COSTO LABORATORIOS"/>
      <sheetName val="Cantidad de Ensayos"/>
      <sheetName val="Ppto Covid"/>
      <sheetName val="Impuestos"/>
    </sheetNames>
    <sheetDataSet>
      <sheetData sheetId="0">
        <row r="10">
          <cell r="J10">
            <v>7</v>
          </cell>
        </row>
        <row r="68">
          <cell r="C68" t="str">
            <v>Camilo José Guzman Guevara</v>
          </cell>
        </row>
        <row r="69">
          <cell r="C69" t="str">
            <v>MP No 25202-311943 CND</v>
          </cell>
        </row>
        <row r="70">
          <cell r="C70" t="str">
            <v>PROFESIONAL ESPECIALIZADO ICCU</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sheetData sheetId="13"/>
      <sheetData sheetId="14" refreshError="1"/>
      <sheetData sheetId="15">
        <row r="43">
          <cell r="F43">
            <v>2.2000000000000002</v>
          </cell>
        </row>
      </sheetData>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Civil work"/>
      <sheetName val="LISTADO APU"/>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PRESUPUESTO "/>
      <sheetName val="Cuadrillas"/>
      <sheetName val="Equ"/>
      <sheetName val="Trans"/>
      <sheetName val="Mat"/>
      <sheetName val="Salarios"/>
      <sheetName val="\\Pc1\E\AMV-3005-2005\ADMON GRU"/>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HOJA BASE"/>
      <sheetName val="Capitulos"/>
      <sheetName val="Maqui Equip"/>
      <sheetName val="calidad"/>
      <sheetName val="310 B  (2)"/>
      <sheetName val="Personalizar"/>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Res-Accide-10"/>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 val="LIStAS DESP"/>
      <sheetName val="Hoja1"/>
      <sheetName val="APUs"/>
      <sheetName val="INSUMOS"/>
      <sheetName val="PptoGral"/>
      <sheetName val="Versión_Final_Telecomun3"/>
      <sheetName val="Versión_Final_EAAB3"/>
      <sheetName val="Versión_Final_IDU3"/>
      <sheetName val="Mano_de_Obra3"/>
      <sheetName val="Presupuestos_Daños_IDU3"/>
      <sheetName val="9_43"/>
      <sheetName val="A__P__U_1"/>
      <sheetName val="g_g1"/>
      <sheetName val="Versión_Final_Telecomun4"/>
      <sheetName val="Versión_Final_EAAB4"/>
      <sheetName val="Versión_Final_IDU4"/>
      <sheetName val="Mano_de_Obra4"/>
      <sheetName val="Presupuestos_Daños_IDU4"/>
      <sheetName val="9_44"/>
      <sheetName val="Versión_Final_Telecomun5"/>
      <sheetName val="Versión_Final_EAAB5"/>
      <sheetName val="Versión_Final_IDU5"/>
      <sheetName val="Mano_de_Obra5"/>
      <sheetName val="Presupuestos_Daños_IDU5"/>
      <sheetName val="9_45"/>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CDItem"/>
      <sheetName val="AASHTO"/>
      <sheetName val="INV"/>
      <sheetName val="Datos"/>
      <sheetName val="CuadroCargaVias"/>
      <sheetName val="ResumenProy2007"/>
      <sheetName val="Resultados"/>
      <sheetName val="LIStAS_DESP"/>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PR 1"/>
      <sheetName val="ESTADO RED"/>
      <sheetName val="CARRETERAS"/>
      <sheetName val="GENERALIDADES "/>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INDICMICROEMP"/>
      <sheetName val="Informacion"/>
      <sheetName val="aCCIDENTES%20DE%201995%20-%2019"/>
      <sheetName val="\a  aaInformación GRUPO 4\A MIn"/>
      <sheetName val="#¡REF"/>
      <sheetName val="ACTA DE MODIFICACION  (2)"/>
      <sheetName val="CONT_ADI"/>
      <sheetName val="Datos"/>
      <sheetName val="aCCIDENTES DE 1995 - 1996.xls"/>
      <sheetName val="_a  aaInformación GRUPO 4_A MIn"/>
      <sheetName val="Informe"/>
      <sheetName val="otros"/>
      <sheetName val="PRESUPUESTO"/>
      <sheetName val="Seguim-16"/>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OCTUBRE"/>
      <sheetName val=" Liquidacion de Obra por Tramos"/>
      <sheetName val="CLASIFICACION"/>
      <sheetName val="PERSONAL"/>
      <sheetName val="Tarifa MT"/>
      <sheetName val="Bajadas"/>
      <sheetName val="NARIÑO"/>
      <sheetName val="REC-COD,"/>
      <sheetName val="2,2,6,1 Pilotes 0,30"/>
      <sheetName val="5. ELECTRICO"/>
      <sheetName val="Requisición1"/>
      <sheetName val="Hoja2"/>
      <sheetName val="Cuadr."/>
      <sheetName val="PUNITARIOS PARA 241201 2S.xls"/>
      <sheetName val="OBRAS SE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PREACTA Y CONTRATISTAS"/>
      <sheetName val="PLAN DE INVERSION ANTICIPO"/>
      <sheetName val="inv mensual"/>
      <sheetName val="borrador flujo inv"/>
      <sheetName val="social-ambiental"/>
      <sheetName val="AU"/>
      <sheetName val="UNITARIOS"/>
      <sheetName val="THE"/>
      <sheetName val="ATHE"/>
      <sheetName val="PREACTA_6"/>
      <sheetName val="TABLA_2008"/>
      <sheetName val="Excavación_Mat__Común_Estacione"/>
      <sheetName val="Demolición_Pavimento"/>
      <sheetName val="SUB_APU"/>
      <sheetName val="RELACION_MES"/>
      <sheetName val="ESTADO_VÍA-CRIT_TECNICO"/>
      <sheetName val="A__P__U_"/>
      <sheetName val="CRA_MODI"/>
      <sheetName val="K16+000_AL_K18+500"/>
      <sheetName val="K23+200_AL_K24+700"/>
      <sheetName val="k18+500_AL_K23+050"/>
      <sheetName val="Presupuesto_PUENTE"/>
      <sheetName val="VOLUMENES_(4)"/>
      <sheetName val="VOLUMENES_(4SA)"/>
      <sheetName val="A_P_U"/>
      <sheetName val="inst"/>
      <sheetName val="PREACTA_61"/>
      <sheetName val="A_P_U1"/>
      <sheetName val="7.1.8.1.1"/>
      <sheetName val="APU NO PREVISTO"/>
      <sheetName val="PPTA (3)"/>
      <sheetName val="PPTA (2)"/>
      <sheetName val="PPTA"/>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SALARIOS"/>
      <sheetName val="mdo"/>
      <sheetName val="equip"/>
      <sheetName val="mat"/>
      <sheetName val="CIRCUITOS CODENSA"/>
      <sheetName val="materiales"/>
      <sheetName val="otros"/>
      <sheetName val="APU"/>
      <sheetName val="BALANCE"/>
      <sheetName val="ITEMS NO REVISTOS"/>
      <sheetName val="APU ELECTRICO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Poblacion"/>
      <sheetName val="glvc"/>
      <sheetName val="CONT_ADI"/>
      <sheetName val="for 6"/>
      <sheetName val="DEST. MEDIOS"/>
      <sheetName val="COMBUASF"/>
      <sheetName val="BALCRUDO"/>
      <sheetName val="CARGASPROC."/>
      <sheetName val="G L P  FINAL"/>
      <sheetName val="costos oficina"/>
      <sheetName val="costos campamento"/>
      <sheetName val="días habiles 2015"/>
      <sheetName val="Bases 2A"/>
      <sheetName val="@RISK - Correlaciones"/>
      <sheetName val="Acta"/>
      <sheetName val="CURVA"/>
      <sheetName val="cronograma"/>
      <sheetName val="CÁLCULOS"/>
      <sheetName val="BASE"/>
      <sheetName val="ACTA MODIFICACIÓN CIVIL"/>
      <sheetName val="Cuadr_"/>
      <sheetName val="PUNITARIOS_PARA_241201_2S_xls"/>
      <sheetName val="OBRAS_SES"/>
      <sheetName val="gpi_526"/>
      <sheetName val="vea_374"/>
      <sheetName val="5__ELECTR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refreshError="1"/>
      <sheetData sheetId="120">
        <row r="48">
          <cell r="E48">
            <v>0</v>
          </cell>
        </row>
      </sheetData>
      <sheetData sheetId="121"/>
      <sheetData sheetId="122"/>
      <sheetData sheetId="123"/>
      <sheetData sheetId="124"/>
      <sheetData sheetId="125"/>
      <sheetData sheetId="126"/>
      <sheetData sheetId="127"/>
      <sheetData sheetId="128">
        <row r="48">
          <cell r="E48">
            <v>0</v>
          </cell>
        </row>
      </sheetData>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refreshError="1"/>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refreshError="1"/>
      <sheetData sheetId="174">
        <row r="48">
          <cell r="E48">
            <v>0</v>
          </cell>
        </row>
      </sheetData>
      <sheetData sheetId="175">
        <row r="48">
          <cell r="E48">
            <v>0</v>
          </cell>
        </row>
      </sheetData>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ow r="48">
          <cell r="E48">
            <v>0</v>
          </cell>
        </row>
      </sheetData>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refreshError="1"/>
      <sheetData sheetId="319" refreshError="1"/>
      <sheetData sheetId="320" refreshError="1"/>
      <sheetData sheetId="321" refreshError="1"/>
      <sheetData sheetId="322"/>
      <sheetData sheetId="323"/>
      <sheetData sheetId="324" refreshError="1"/>
      <sheetData sheetId="325" refreshError="1"/>
      <sheetData sheetId="326"/>
      <sheetData sheetId="327"/>
      <sheetData sheetId="328"/>
      <sheetData sheetId="329"/>
      <sheetData sheetId="330"/>
      <sheetData sheetId="33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UNIT."/>
      <sheetName val="c2.5y2.6"/>
      <sheetName val="1,01"/>
      <sheetName val="PROGR_2"/>
      <sheetName val="PROGR_3"/>
      <sheetName val="glvc"/>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Listas"/>
      <sheetName val="AASHTO"/>
      <sheetName val="INV"/>
      <sheetName val="Cuadro p. Capital Vs estimado"/>
      <sheetName val="@RISK - Correlaciones"/>
      <sheetName val="UNIT_"/>
      <sheetName val="Act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sheetData sheetId="33"/>
      <sheetData sheetId="34"/>
      <sheetData sheetId="35"/>
      <sheetData sheetId="36">
        <row r="6">
          <cell r="A6" t="str">
            <v>UNIDAD ADMINISTRATIVA ESPECIAL DE LA AERONAUTICA CIVIL</v>
          </cell>
        </row>
      </sheetData>
      <sheetData sheetId="37"/>
      <sheetData sheetId="38"/>
      <sheetData sheetId="39">
        <row r="6">
          <cell r="A6" t="str">
            <v>UNIDAD ADMINISTRATIVA ESPECIAL DE LA AERONAUTICA CIVIL</v>
          </cell>
        </row>
      </sheetData>
      <sheetData sheetId="40"/>
      <sheetData sheetId="41"/>
      <sheetData sheetId="42">
        <row r="6">
          <cell r="A6" t="str">
            <v>UNIDAD ADMINISTRATIVA ESPECIAL DE LA AERONAUTICA CIVIL</v>
          </cell>
        </row>
      </sheetData>
      <sheetData sheetId="43"/>
      <sheetData sheetId="44"/>
      <sheetData sheetId="45"/>
      <sheetData sheetId="46">
        <row r="6">
          <cell r="A6" t="str">
            <v>UNIDAD ADMINISTRATIVA ESPECIAL DE LA AERONAUTICA CIVIL</v>
          </cell>
        </row>
      </sheetData>
      <sheetData sheetId="47"/>
      <sheetData sheetId="48"/>
      <sheetData sheetId="49"/>
      <sheetData sheetId="50">
        <row r="6">
          <cell r="A6" t="str">
            <v>UNIDAD ADMINISTRATIVA ESPECIAL DE LA AERONAUTICA CIVIL</v>
          </cell>
        </row>
      </sheetData>
      <sheetData sheetId="5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sheetData sheetId="6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 Lote 1"/>
      <sheetName val="Oferta Economica Lote 1"/>
    </sheetNames>
    <definedNames>
      <definedName name="DEFLEXION_GG" refersTo="#¡REF!"/>
      <definedName name="End_Bal" refersTo="#¡REF!"/>
      <definedName name="Full_Print" refersTo="#¡REF!"/>
      <definedName name="Header_Row" refersTo="#¡REF!"/>
      <definedName name="Interest_Rate" refersTo="#¡REF!"/>
      <definedName name="Last_Row" refersTo="#¡REF!"/>
      <definedName name="Loan_Amount" refersTo="#¡REF!"/>
      <definedName name="Loan_Start" refersTo="#¡REF!"/>
      <definedName name="Loan_Years" refersTo="#¡REF!"/>
    </defined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E5E1D-A176-4EBD-A064-98E7DB881DE8}">
  <sheetPr>
    <pageSetUpPr fitToPage="1"/>
  </sheetPr>
  <dimension ref="A1:L60"/>
  <sheetViews>
    <sheetView showGridLines="0" view="pageBreakPreview" zoomScale="73" zoomScaleNormal="40" zoomScaleSheetLayoutView="90" zoomScalePageLayoutView="70" workbookViewId="0">
      <selection activeCell="B2" sqref="B2:C6"/>
    </sheetView>
  </sheetViews>
  <sheetFormatPr baseColWidth="10" defaultColWidth="11.453125" defaultRowHeight="12.5" x14ac:dyDescent="0.25"/>
  <cols>
    <col min="1" max="1" width="1.6328125" style="128" customWidth="1"/>
    <col min="2" max="2" width="27.1796875" style="128" customWidth="1"/>
    <col min="3" max="3" width="30.6328125" style="128" customWidth="1"/>
    <col min="4" max="4" width="23.36328125" style="128" customWidth="1"/>
    <col min="5" max="5" width="11.6328125" style="128" customWidth="1"/>
    <col min="6" max="6" width="13.6328125" style="128" customWidth="1"/>
    <col min="7" max="7" width="14.6328125" style="128" customWidth="1"/>
    <col min="8" max="8" width="12.453125" style="128" customWidth="1"/>
    <col min="9" max="9" width="11.6328125" style="128" customWidth="1"/>
    <col min="10" max="10" width="22.6328125" style="128" customWidth="1"/>
    <col min="11" max="11" width="2.453125" style="129" customWidth="1"/>
    <col min="12" max="12" width="22.453125" style="128" customWidth="1"/>
    <col min="13" max="16384" width="11.453125" style="128"/>
  </cols>
  <sheetData>
    <row r="1" spans="1:11" ht="13" thickBot="1" x14ac:dyDescent="0.3"/>
    <row r="2" spans="1:11" ht="14.5" customHeight="1" x14ac:dyDescent="0.25">
      <c r="B2" s="130"/>
      <c r="C2" s="131"/>
      <c r="D2" s="132" t="s">
        <v>48</v>
      </c>
      <c r="E2" s="132"/>
      <c r="F2" s="132"/>
      <c r="G2" s="132"/>
      <c r="H2" s="132"/>
      <c r="I2" s="132"/>
      <c r="J2" s="132"/>
    </row>
    <row r="3" spans="1:11" s="137" customFormat="1" ht="14.5" customHeight="1" x14ac:dyDescent="0.35">
      <c r="A3" s="133"/>
      <c r="B3" s="134"/>
      <c r="C3" s="135"/>
      <c r="D3" s="136"/>
      <c r="E3" s="136"/>
      <c r="F3" s="136"/>
      <c r="G3" s="136"/>
      <c r="H3" s="136"/>
      <c r="I3" s="136"/>
      <c r="J3" s="136"/>
      <c r="K3" s="133"/>
    </row>
    <row r="4" spans="1:11" s="137" customFormat="1" ht="14.5" customHeight="1" x14ac:dyDescent="0.35">
      <c r="A4" s="133"/>
      <c r="B4" s="134"/>
      <c r="C4" s="135"/>
      <c r="D4" s="136"/>
      <c r="E4" s="136"/>
      <c r="F4" s="136"/>
      <c r="G4" s="136"/>
      <c r="H4" s="136"/>
      <c r="I4" s="136"/>
      <c r="J4" s="136"/>
      <c r="K4" s="133"/>
    </row>
    <row r="5" spans="1:11" s="137" customFormat="1" ht="14.5" customHeight="1" x14ac:dyDescent="0.35">
      <c r="A5" s="133"/>
      <c r="B5" s="134"/>
      <c r="C5" s="135"/>
      <c r="D5" s="136"/>
      <c r="E5" s="136"/>
      <c r="F5" s="136"/>
      <c r="G5" s="136"/>
      <c r="H5" s="136"/>
      <c r="I5" s="136"/>
      <c r="J5" s="136"/>
      <c r="K5" s="133"/>
    </row>
    <row r="6" spans="1:11" s="137" customFormat="1" ht="15" customHeight="1" thickBot="1" x14ac:dyDescent="0.4">
      <c r="A6" s="133"/>
      <c r="B6" s="138"/>
      <c r="C6" s="139"/>
      <c r="D6" s="140"/>
      <c r="E6" s="140"/>
      <c r="F6" s="140"/>
      <c r="G6" s="140"/>
      <c r="H6" s="140"/>
      <c r="I6" s="140"/>
      <c r="J6" s="140"/>
      <c r="K6" s="133"/>
    </row>
    <row r="7" spans="1:11" s="129" customFormat="1" ht="4.25" customHeight="1" thickBot="1" x14ac:dyDescent="0.3">
      <c r="B7" s="141"/>
      <c r="J7" s="142"/>
    </row>
    <row r="8" spans="1:11" s="129" customFormat="1" ht="75" customHeight="1" thickBot="1" x14ac:dyDescent="0.3">
      <c r="B8" s="143" t="s">
        <v>39</v>
      </c>
      <c r="C8" s="144"/>
      <c r="D8" s="144"/>
      <c r="E8" s="144"/>
      <c r="F8" s="144"/>
      <c r="G8" s="144"/>
      <c r="H8" s="144"/>
      <c r="I8" s="144"/>
      <c r="J8" s="145"/>
    </row>
    <row r="9" spans="1:11" s="129" customFormat="1" ht="27" customHeight="1" x14ac:dyDescent="0.3">
      <c r="B9" s="146"/>
      <c r="C9" s="147"/>
      <c r="D9" s="147"/>
      <c r="E9" s="147"/>
      <c r="F9" s="148" t="s">
        <v>0</v>
      </c>
      <c r="G9" s="148"/>
      <c r="H9" s="149"/>
      <c r="J9" s="150" t="s">
        <v>1</v>
      </c>
    </row>
    <row r="10" spans="1:11" s="129" customFormat="1" ht="50" customHeight="1" x14ac:dyDescent="0.3">
      <c r="B10" s="254" t="s">
        <v>2</v>
      </c>
      <c r="C10" s="151" t="s">
        <v>50</v>
      </c>
      <c r="D10" s="151"/>
      <c r="E10" s="151"/>
      <c r="F10" s="148" t="s">
        <v>3</v>
      </c>
      <c r="G10" s="148"/>
      <c r="H10" s="152">
        <v>1</v>
      </c>
      <c r="J10" s="153">
        <v>12</v>
      </c>
    </row>
    <row r="11" spans="1:11" s="129" customFormat="1" ht="8" customHeight="1" thickBot="1" x14ac:dyDescent="0.3">
      <c r="B11" s="154"/>
      <c r="C11" s="155"/>
      <c r="D11" s="155"/>
      <c r="E11" s="155"/>
      <c r="F11" s="155"/>
      <c r="G11" s="155"/>
      <c r="H11" s="155"/>
      <c r="I11" s="155"/>
      <c r="J11" s="156"/>
    </row>
    <row r="12" spans="1:11" s="129" customFormat="1" ht="14" customHeight="1" thickBot="1" x14ac:dyDescent="0.3">
      <c r="B12" s="157"/>
      <c r="C12" s="157"/>
      <c r="D12" s="157"/>
      <c r="E12" s="157"/>
      <c r="F12" s="158"/>
      <c r="G12" s="158"/>
      <c r="J12" s="159"/>
    </row>
    <row r="13" spans="1:11" s="160" customFormat="1" ht="20.5" customHeight="1" x14ac:dyDescent="0.35">
      <c r="B13" s="161" t="s">
        <v>4</v>
      </c>
      <c r="C13" s="162"/>
      <c r="D13" s="162"/>
      <c r="E13" s="162"/>
      <c r="F13" s="162"/>
      <c r="G13" s="162"/>
      <c r="H13" s="162"/>
      <c r="I13" s="162"/>
      <c r="J13" s="163"/>
    </row>
    <row r="14" spans="1:11" s="129" customFormat="1" ht="25.5" customHeight="1" x14ac:dyDescent="0.25">
      <c r="B14" s="164" t="s">
        <v>5</v>
      </c>
      <c r="C14" s="165"/>
      <c r="D14" s="166" t="s">
        <v>6</v>
      </c>
      <c r="E14" s="166" t="s">
        <v>7</v>
      </c>
      <c r="F14" s="166" t="s">
        <v>8</v>
      </c>
      <c r="G14" s="166" t="s">
        <v>9</v>
      </c>
      <c r="H14" s="166" t="s">
        <v>10</v>
      </c>
      <c r="I14" s="166" t="s">
        <v>11</v>
      </c>
      <c r="J14" s="167" t="s">
        <v>12</v>
      </c>
    </row>
    <row r="15" spans="1:11" s="129" customFormat="1" ht="12.75" customHeight="1" x14ac:dyDescent="0.25">
      <c r="B15" s="168"/>
      <c r="C15" s="169"/>
      <c r="D15" s="170"/>
      <c r="E15" s="170"/>
      <c r="F15" s="170"/>
      <c r="G15" s="170"/>
      <c r="H15" s="170"/>
      <c r="I15" s="170"/>
      <c r="J15" s="171"/>
    </row>
    <row r="16" spans="1:11" s="129" customFormat="1" ht="21" customHeight="1" thickBot="1" x14ac:dyDescent="0.3">
      <c r="B16" s="172" t="s">
        <v>13</v>
      </c>
      <c r="C16" s="173"/>
      <c r="D16" s="173"/>
      <c r="E16" s="173"/>
      <c r="F16" s="173"/>
      <c r="G16" s="173"/>
      <c r="H16" s="173"/>
      <c r="I16" s="173"/>
      <c r="J16" s="174"/>
    </row>
    <row r="17" spans="2:12" s="129" customFormat="1" x14ac:dyDescent="0.25">
      <c r="B17" s="175" t="s">
        <v>40</v>
      </c>
      <c r="C17" s="176"/>
      <c r="D17" s="177">
        <v>10400000</v>
      </c>
      <c r="E17" s="178" t="s">
        <v>14</v>
      </c>
      <c r="F17" s="179">
        <v>1</v>
      </c>
      <c r="G17" s="180">
        <v>0.5</v>
      </c>
      <c r="H17" s="181">
        <f t="shared" ref="H17:H22" si="0">+IF(F17&lt;&gt;0,Duracion,"")</f>
        <v>12</v>
      </c>
      <c r="I17" s="182">
        <v>2.35</v>
      </c>
      <c r="J17" s="183">
        <f t="shared" ref="J17:J22" si="1">+IF(F17&lt;&gt;0,IF(I17&lt;&gt;0,(ROUNDUP(D17*F17*G17*H17*(I17),0)),(ROUNDUP(D17*F17*G17*H17,0))),0)</f>
        <v>146640000</v>
      </c>
    </row>
    <row r="18" spans="2:12" s="129" customFormat="1" x14ac:dyDescent="0.25">
      <c r="B18" s="184" t="s">
        <v>41</v>
      </c>
      <c r="C18" s="185"/>
      <c r="D18" s="177">
        <v>6405000</v>
      </c>
      <c r="E18" s="186" t="s">
        <v>14</v>
      </c>
      <c r="F18" s="187">
        <v>1</v>
      </c>
      <c r="G18" s="188">
        <v>1</v>
      </c>
      <c r="H18" s="189">
        <f t="shared" si="0"/>
        <v>12</v>
      </c>
      <c r="I18" s="189">
        <f>I17</f>
        <v>2.35</v>
      </c>
      <c r="J18" s="190">
        <f t="shared" si="1"/>
        <v>180621000</v>
      </c>
    </row>
    <row r="19" spans="2:12" s="129" customFormat="1" x14ac:dyDescent="0.25">
      <c r="B19" s="184" t="s">
        <v>15</v>
      </c>
      <c r="C19" s="185"/>
      <c r="D19" s="177">
        <v>7880000</v>
      </c>
      <c r="E19" s="178" t="s">
        <v>14</v>
      </c>
      <c r="F19" s="187">
        <v>1</v>
      </c>
      <c r="G19" s="188">
        <v>0.25</v>
      </c>
      <c r="H19" s="189">
        <f t="shared" si="0"/>
        <v>12</v>
      </c>
      <c r="I19" s="189">
        <f t="shared" ref="I19:I22" si="2">I18</f>
        <v>2.35</v>
      </c>
      <c r="J19" s="190">
        <f t="shared" si="1"/>
        <v>55554000</v>
      </c>
    </row>
    <row r="20" spans="2:12" s="129" customFormat="1" x14ac:dyDescent="0.25">
      <c r="B20" s="184" t="s">
        <v>16</v>
      </c>
      <c r="C20" s="185"/>
      <c r="D20" s="177">
        <v>7880000</v>
      </c>
      <c r="E20" s="178" t="s">
        <v>14</v>
      </c>
      <c r="F20" s="187">
        <v>1</v>
      </c>
      <c r="G20" s="188">
        <v>0.25</v>
      </c>
      <c r="H20" s="189">
        <f t="shared" si="0"/>
        <v>12</v>
      </c>
      <c r="I20" s="189">
        <f t="shared" si="2"/>
        <v>2.35</v>
      </c>
      <c r="J20" s="190">
        <f t="shared" si="1"/>
        <v>55554000</v>
      </c>
    </row>
    <row r="21" spans="2:12" s="129" customFormat="1" ht="15" customHeight="1" x14ac:dyDescent="0.25">
      <c r="B21" s="184" t="s">
        <v>42</v>
      </c>
      <c r="C21" s="185"/>
      <c r="D21" s="177">
        <v>7880000</v>
      </c>
      <c r="E21" s="178" t="s">
        <v>14</v>
      </c>
      <c r="F21" s="187">
        <v>1</v>
      </c>
      <c r="G21" s="188">
        <v>0.2</v>
      </c>
      <c r="H21" s="189">
        <f t="shared" si="0"/>
        <v>12</v>
      </c>
      <c r="I21" s="189">
        <f t="shared" si="2"/>
        <v>2.35</v>
      </c>
      <c r="J21" s="190">
        <f t="shared" si="1"/>
        <v>44443200</v>
      </c>
    </row>
    <row r="22" spans="2:12" s="129" customFormat="1" x14ac:dyDescent="0.25">
      <c r="B22" s="184" t="s">
        <v>17</v>
      </c>
      <c r="C22" s="185"/>
      <c r="D22" s="177">
        <v>6405000</v>
      </c>
      <c r="E22" s="178" t="s">
        <v>14</v>
      </c>
      <c r="F22" s="187">
        <v>1</v>
      </c>
      <c r="G22" s="188">
        <v>1</v>
      </c>
      <c r="H22" s="189">
        <f t="shared" si="0"/>
        <v>12</v>
      </c>
      <c r="I22" s="189">
        <f t="shared" si="2"/>
        <v>2.35</v>
      </c>
      <c r="J22" s="190">
        <f t="shared" si="1"/>
        <v>180621000</v>
      </c>
    </row>
    <row r="23" spans="2:12" s="129" customFormat="1" ht="17" customHeight="1" thickBot="1" x14ac:dyDescent="0.3"/>
    <row r="24" spans="2:12" s="129" customFormat="1" ht="20" customHeight="1" thickBot="1" x14ac:dyDescent="0.3">
      <c r="B24" s="191" t="s">
        <v>18</v>
      </c>
      <c r="C24" s="192"/>
      <c r="D24" s="192"/>
      <c r="E24" s="192"/>
      <c r="F24" s="192"/>
      <c r="G24" s="192"/>
      <c r="H24" s="192"/>
      <c r="I24" s="192"/>
      <c r="J24" s="193"/>
    </row>
    <row r="25" spans="2:12" s="129" customFormat="1" ht="13.25" customHeight="1" x14ac:dyDescent="0.25">
      <c r="B25" s="90" t="s">
        <v>58</v>
      </c>
      <c r="C25" s="91"/>
      <c r="D25" s="194">
        <v>4351330</v>
      </c>
      <c r="E25" s="186" t="s">
        <v>14</v>
      </c>
      <c r="F25" s="187">
        <v>1</v>
      </c>
      <c r="G25" s="195">
        <v>1</v>
      </c>
      <c r="H25" s="189">
        <f>+IF(F25&lt;&gt;0,Duracion,"")</f>
        <v>12</v>
      </c>
      <c r="I25" s="189">
        <f>I17</f>
        <v>2.35</v>
      </c>
      <c r="J25" s="196">
        <f>+IF(F25&lt;&gt;0,IF(I25&lt;&gt;0,(ROUNDUP(D25*F25*G25*H25*(I25),0)),(ROUNDUP(D25*F25*G25*H25,0))),0)</f>
        <v>122707506</v>
      </c>
    </row>
    <row r="26" spans="2:12" s="129" customFormat="1" ht="13.25" customHeight="1" x14ac:dyDescent="0.25">
      <c r="B26" s="184" t="s">
        <v>19</v>
      </c>
      <c r="C26" s="185"/>
      <c r="D26" s="194">
        <v>3675000</v>
      </c>
      <c r="E26" s="186" t="s">
        <v>14</v>
      </c>
      <c r="F26" s="187">
        <v>1</v>
      </c>
      <c r="G26" s="195">
        <v>1</v>
      </c>
      <c r="H26" s="189">
        <f>+IF(F26&lt;&gt;0,Duracion,"")</f>
        <v>12</v>
      </c>
      <c r="I26" s="189">
        <f>I18</f>
        <v>2.35</v>
      </c>
      <c r="J26" s="196">
        <f>+IF(F26&lt;&gt;0,IF(I26&lt;&gt;0,(ROUNDUP(D26*F26*G26*H26*(I26),0)),(ROUNDUP(D26*F26*G26*H26,0))),0)</f>
        <v>103635000</v>
      </c>
    </row>
    <row r="27" spans="2:12" s="129" customFormat="1" ht="13.25" customHeight="1" x14ac:dyDescent="0.25">
      <c r="B27" s="197" t="s">
        <v>52</v>
      </c>
      <c r="C27" s="198"/>
      <c r="D27" s="194">
        <v>3465000</v>
      </c>
      <c r="E27" s="186"/>
      <c r="F27" s="187">
        <v>1</v>
      </c>
      <c r="G27" s="195">
        <v>0.5</v>
      </c>
      <c r="H27" s="189">
        <v>12</v>
      </c>
      <c r="I27" s="189">
        <f>I19</f>
        <v>2.35</v>
      </c>
      <c r="J27" s="196">
        <f>+IF(F27&lt;&gt;0,IF(I27&lt;&gt;0,(ROUNDUP(D27*F27*G27*H27*(I27),0)),(ROUNDUP(D27*F27*G27*H27,0))),0)</f>
        <v>48856500</v>
      </c>
    </row>
    <row r="28" spans="2:12" s="129" customFormat="1" ht="15" customHeight="1" x14ac:dyDescent="0.25">
      <c r="B28" s="199" t="s">
        <v>51</v>
      </c>
      <c r="C28" s="200"/>
      <c r="D28" s="194">
        <v>2200000</v>
      </c>
      <c r="E28" s="186" t="s">
        <v>14</v>
      </c>
      <c r="F28" s="187">
        <v>1</v>
      </c>
      <c r="G28" s="195">
        <v>0.5</v>
      </c>
      <c r="H28" s="189">
        <f>+IF(F28&lt;&gt;0,Duracion,"")</f>
        <v>12</v>
      </c>
      <c r="I28" s="189">
        <f>I19</f>
        <v>2.35</v>
      </c>
      <c r="J28" s="196">
        <f>+IF(F28&lt;&gt;0,IF(I28&lt;&gt;0,(ROUNDUP(D28*F28*G28*H28*(I28),0)),(ROUNDUP(D28*F28*G28*H28,0))),0)</f>
        <v>31020000</v>
      </c>
    </row>
    <row r="29" spans="2:12" s="160" customFormat="1" ht="26" customHeight="1" thickBot="1" x14ac:dyDescent="0.4">
      <c r="B29" s="201" t="s">
        <v>20</v>
      </c>
      <c r="C29" s="202"/>
      <c r="D29" s="202"/>
      <c r="E29" s="202"/>
      <c r="F29" s="202"/>
      <c r="G29" s="202"/>
      <c r="H29" s="202"/>
      <c r="I29" s="202"/>
      <c r="J29" s="203">
        <f>+ROUND(SUM(J17:J28),0)</f>
        <v>969652206</v>
      </c>
      <c r="L29" s="204"/>
    </row>
    <row r="30" spans="2:12" s="129" customFormat="1" ht="13" thickBot="1" x14ac:dyDescent="0.3">
      <c r="B30" s="128"/>
      <c r="C30" s="128"/>
      <c r="D30" s="128"/>
      <c r="E30" s="128"/>
      <c r="F30" s="128"/>
      <c r="G30" s="128"/>
      <c r="H30" s="128"/>
      <c r="I30" s="128"/>
      <c r="J30" s="128"/>
    </row>
    <row r="31" spans="2:12" s="129" customFormat="1" ht="15.75" customHeight="1" x14ac:dyDescent="0.25">
      <c r="B31" s="205" t="s">
        <v>21</v>
      </c>
      <c r="C31" s="206"/>
      <c r="D31" s="206"/>
      <c r="E31" s="206"/>
      <c r="F31" s="206"/>
      <c r="G31" s="206"/>
      <c r="H31" s="206"/>
      <c r="I31" s="206"/>
      <c r="J31" s="207"/>
    </row>
    <row r="32" spans="2:12" s="129" customFormat="1" ht="32.5" customHeight="1" x14ac:dyDescent="0.25">
      <c r="B32" s="208" t="s">
        <v>22</v>
      </c>
      <c r="C32" s="209"/>
      <c r="D32" s="209"/>
      <c r="E32" s="210" t="s">
        <v>23</v>
      </c>
      <c r="F32" s="210" t="s">
        <v>8</v>
      </c>
      <c r="G32" s="210" t="s">
        <v>24</v>
      </c>
      <c r="H32" s="211" t="s">
        <v>25</v>
      </c>
      <c r="I32" s="212"/>
      <c r="J32" s="213" t="s">
        <v>12</v>
      </c>
    </row>
    <row r="33" spans="2:12" s="129" customFormat="1" ht="31.75" customHeight="1" x14ac:dyDescent="0.25">
      <c r="B33" s="214" t="s">
        <v>46</v>
      </c>
      <c r="C33" s="215"/>
      <c r="D33" s="215"/>
      <c r="E33" s="216" t="s">
        <v>26</v>
      </c>
      <c r="F33" s="216">
        <v>1</v>
      </c>
      <c r="G33" s="217">
        <f>+IF(F33&lt;&gt;0,Duracion,"")</f>
        <v>12</v>
      </c>
      <c r="H33" s="218">
        <v>6500000</v>
      </c>
      <c r="I33" s="218"/>
      <c r="J33" s="219">
        <f>+H33*G33*F33</f>
        <v>78000000</v>
      </c>
    </row>
    <row r="34" spans="2:12" s="129" customFormat="1" ht="19.25" customHeight="1" x14ac:dyDescent="0.25">
      <c r="B34" s="220" t="s">
        <v>27</v>
      </c>
      <c r="C34" s="221"/>
      <c r="D34" s="221"/>
      <c r="E34" s="216" t="s">
        <v>26</v>
      </c>
      <c r="F34" s="216">
        <v>1</v>
      </c>
      <c r="G34" s="217">
        <f t="shared" ref="G34:G43" si="3">+IF(F34&lt;&gt;0,Duracion,"")</f>
        <v>12</v>
      </c>
      <c r="H34" s="218">
        <v>650000</v>
      </c>
      <c r="I34" s="218"/>
      <c r="J34" s="219">
        <f>+ROUND(H34*G34*F34,0)</f>
        <v>7800000</v>
      </c>
    </row>
    <row r="35" spans="2:12" s="129" customFormat="1" ht="18.5" customHeight="1" x14ac:dyDescent="0.25">
      <c r="B35" s="220" t="s">
        <v>43</v>
      </c>
      <c r="C35" s="221"/>
      <c r="D35" s="221"/>
      <c r="E35" s="216" t="s">
        <v>26</v>
      </c>
      <c r="F35" s="216">
        <v>1</v>
      </c>
      <c r="G35" s="217">
        <f t="shared" si="3"/>
        <v>12</v>
      </c>
      <c r="H35" s="218">
        <v>1000000</v>
      </c>
      <c r="I35" s="218"/>
      <c r="J35" s="219">
        <f t="shared" ref="J35:J38" si="4">+H35*G35*F35</f>
        <v>12000000</v>
      </c>
    </row>
    <row r="36" spans="2:12" s="129" customFormat="1" ht="20" customHeight="1" x14ac:dyDescent="0.25">
      <c r="B36" s="222" t="s">
        <v>47</v>
      </c>
      <c r="C36" s="223"/>
      <c r="D36" s="224"/>
      <c r="E36" s="216" t="s">
        <v>26</v>
      </c>
      <c r="F36" s="216">
        <v>1</v>
      </c>
      <c r="G36" s="217">
        <f>+IF(F36&lt;&gt;0,Duracion,"")</f>
        <v>12</v>
      </c>
      <c r="H36" s="225">
        <v>400000</v>
      </c>
      <c r="I36" s="226"/>
      <c r="J36" s="219">
        <f t="shared" si="4"/>
        <v>4800000</v>
      </c>
    </row>
    <row r="37" spans="2:12" s="129" customFormat="1" ht="24.5" customHeight="1" x14ac:dyDescent="0.25">
      <c r="B37" s="222" t="s">
        <v>49</v>
      </c>
      <c r="C37" s="223"/>
      <c r="D37" s="224"/>
      <c r="E37" s="216" t="s">
        <v>26</v>
      </c>
      <c r="F37" s="216">
        <v>1</v>
      </c>
      <c r="G37" s="217">
        <v>12</v>
      </c>
      <c r="H37" s="225">
        <v>1500000</v>
      </c>
      <c r="I37" s="226"/>
      <c r="J37" s="219">
        <f t="shared" si="4"/>
        <v>18000000</v>
      </c>
    </row>
    <row r="38" spans="2:12" s="129" customFormat="1" ht="67.75" customHeight="1" x14ac:dyDescent="0.25">
      <c r="B38" s="214" t="s">
        <v>45</v>
      </c>
      <c r="C38" s="215"/>
      <c r="D38" s="215"/>
      <c r="E38" s="216" t="s">
        <v>44</v>
      </c>
      <c r="F38" s="216">
        <v>1</v>
      </c>
      <c r="G38" s="217">
        <v>1</v>
      </c>
      <c r="H38" s="218">
        <v>10500000</v>
      </c>
      <c r="I38" s="218"/>
      <c r="J38" s="219">
        <f t="shared" si="4"/>
        <v>10500000</v>
      </c>
    </row>
    <row r="39" spans="2:12" s="160" customFormat="1" ht="26" customHeight="1" thickBot="1" x14ac:dyDescent="0.4">
      <c r="B39" s="201" t="s">
        <v>28</v>
      </c>
      <c r="C39" s="202"/>
      <c r="D39" s="202"/>
      <c r="E39" s="202"/>
      <c r="F39" s="202"/>
      <c r="G39" s="202"/>
      <c r="H39" s="202"/>
      <c r="I39" s="202"/>
      <c r="J39" s="227">
        <f>SUM(J33:J38)</f>
        <v>131100000</v>
      </c>
      <c r="L39" s="204"/>
    </row>
    <row r="40" spans="2:12" s="129" customFormat="1" ht="12.5" customHeight="1" thickBot="1" x14ac:dyDescent="0.3">
      <c r="B40" s="128"/>
      <c r="C40" s="128"/>
      <c r="D40" s="128"/>
      <c r="E40" s="128"/>
      <c r="F40" s="128"/>
      <c r="G40" s="128"/>
      <c r="H40" s="128"/>
      <c r="I40" s="128"/>
      <c r="J40" s="128"/>
    </row>
    <row r="41" spans="2:12" s="129" customFormat="1" ht="18" customHeight="1" x14ac:dyDescent="0.25">
      <c r="B41" s="161" t="s">
        <v>29</v>
      </c>
      <c r="C41" s="162"/>
      <c r="D41" s="162"/>
      <c r="E41" s="162"/>
      <c r="F41" s="162"/>
      <c r="G41" s="162"/>
      <c r="H41" s="162"/>
      <c r="I41" s="162"/>
      <c r="J41" s="163"/>
    </row>
    <row r="42" spans="2:12" s="129" customFormat="1" ht="38" customHeight="1" thickBot="1" x14ac:dyDescent="0.3">
      <c r="B42" s="228" t="s">
        <v>22</v>
      </c>
      <c r="C42" s="229"/>
      <c r="D42" s="229"/>
      <c r="E42" s="230" t="s">
        <v>23</v>
      </c>
      <c r="F42" s="230" t="s">
        <v>8</v>
      </c>
      <c r="G42" s="230" t="s">
        <v>24</v>
      </c>
      <c r="H42" s="231" t="s">
        <v>25</v>
      </c>
      <c r="I42" s="232"/>
      <c r="J42" s="233" t="s">
        <v>12</v>
      </c>
    </row>
    <row r="43" spans="2:12" s="129" customFormat="1" ht="19.75" customHeight="1" x14ac:dyDescent="0.25">
      <c r="B43" s="234" t="s">
        <v>30</v>
      </c>
      <c r="C43" s="235"/>
      <c r="D43" s="235"/>
      <c r="E43" s="236" t="s">
        <v>26</v>
      </c>
      <c r="F43" s="236">
        <v>1</v>
      </c>
      <c r="G43" s="237">
        <f t="shared" si="3"/>
        <v>12</v>
      </c>
      <c r="H43" s="238">
        <v>1500000</v>
      </c>
      <c r="I43" s="238"/>
      <c r="J43" s="239">
        <f>+ROUND(H43*G43*F43,0)</f>
        <v>18000000</v>
      </c>
    </row>
    <row r="44" spans="2:12" s="160" customFormat="1" ht="25.25" customHeight="1" thickBot="1" x14ac:dyDescent="0.4">
      <c r="B44" s="201" t="s">
        <v>31</v>
      </c>
      <c r="C44" s="202"/>
      <c r="D44" s="202"/>
      <c r="E44" s="202"/>
      <c r="F44" s="202"/>
      <c r="G44" s="202"/>
      <c r="H44" s="202"/>
      <c r="I44" s="202"/>
      <c r="J44" s="203">
        <f>+J43</f>
        <v>18000000</v>
      </c>
    </row>
    <row r="45" spans="2:12" s="129" customFormat="1" ht="9.5" customHeight="1" thickBot="1" x14ac:dyDescent="0.3">
      <c r="B45" s="128"/>
      <c r="C45" s="128"/>
      <c r="D45" s="128"/>
      <c r="E45" s="128"/>
      <c r="F45" s="128"/>
      <c r="G45" s="128"/>
      <c r="H45" s="128"/>
      <c r="I45" s="128"/>
      <c r="J45" s="128"/>
    </row>
    <row r="46" spans="2:12" s="129" customFormat="1" ht="16" thickBot="1" x14ac:dyDescent="0.3">
      <c r="B46" s="240" t="s">
        <v>32</v>
      </c>
      <c r="C46" s="241"/>
      <c r="D46" s="241"/>
      <c r="E46" s="241"/>
      <c r="F46" s="241"/>
      <c r="G46" s="241"/>
      <c r="H46" s="241"/>
      <c r="I46" s="241"/>
      <c r="J46" s="242"/>
    </row>
    <row r="47" spans="2:12" s="160" customFormat="1" ht="17.5" customHeight="1" thickBot="1" x14ac:dyDescent="0.4">
      <c r="B47" s="243" t="s">
        <v>33</v>
      </c>
      <c r="C47" s="244"/>
      <c r="D47" s="244"/>
      <c r="E47" s="244"/>
      <c r="F47" s="244"/>
      <c r="G47" s="244"/>
      <c r="H47" s="244"/>
      <c r="I47" s="244"/>
      <c r="J47" s="245">
        <f>+J44+J39+J29</f>
        <v>1118752206</v>
      </c>
    </row>
    <row r="48" spans="2:12" s="160" customFormat="1" ht="16.25" customHeight="1" thickBot="1" x14ac:dyDescent="0.4">
      <c r="B48" s="243" t="s">
        <v>34</v>
      </c>
      <c r="C48" s="244"/>
      <c r="D48" s="244"/>
      <c r="E48" s="244"/>
      <c r="F48" s="244"/>
      <c r="G48" s="244"/>
      <c r="H48" s="244"/>
      <c r="I48" s="244"/>
      <c r="J48" s="245">
        <f>+ROUNDDOWN(J47*0.19,0)</f>
        <v>212562919</v>
      </c>
    </row>
    <row r="49" spans="2:10" s="129" customFormat="1" ht="18.5" customHeight="1" thickBot="1" x14ac:dyDescent="0.3">
      <c r="B49" s="246" t="s">
        <v>35</v>
      </c>
      <c r="C49" s="247"/>
      <c r="D49" s="247"/>
      <c r="E49" s="247"/>
      <c r="F49" s="247"/>
      <c r="G49" s="247"/>
      <c r="H49" s="247"/>
      <c r="I49" s="247"/>
      <c r="J49" s="227">
        <f>+ROUND(J47+J48,0)</f>
        <v>1331315125</v>
      </c>
    </row>
    <row r="50" spans="2:10" s="129" customFormat="1" x14ac:dyDescent="0.25"/>
    <row r="51" spans="2:10" s="129" customFormat="1" x14ac:dyDescent="0.25">
      <c r="B51" s="15" t="s">
        <v>59</v>
      </c>
    </row>
    <row r="52" spans="2:10" s="129" customFormat="1" x14ac:dyDescent="0.25">
      <c r="B52" s="157" t="s">
        <v>53</v>
      </c>
    </row>
    <row r="53" spans="2:10" s="129" customFormat="1" x14ac:dyDescent="0.25"/>
    <row r="54" spans="2:10" s="129" customFormat="1" ht="20.149999999999999" customHeight="1" x14ac:dyDescent="0.25">
      <c r="B54" s="248" t="s">
        <v>36</v>
      </c>
      <c r="C54" s="160"/>
      <c r="D54" s="160"/>
      <c r="E54" s="160"/>
      <c r="F54" s="160"/>
      <c r="G54" s="160"/>
      <c r="H54" s="160"/>
      <c r="I54" s="160"/>
    </row>
    <row r="55" spans="2:10" s="129" customFormat="1" ht="40" customHeight="1" x14ac:dyDescent="0.25">
      <c r="B55" s="249" t="s">
        <v>54</v>
      </c>
      <c r="C55" s="249"/>
      <c r="D55" s="249"/>
      <c r="E55" s="249"/>
      <c r="F55" s="249"/>
      <c r="G55" s="249"/>
      <c r="H55" s="249"/>
      <c r="I55" s="249"/>
      <c r="J55" s="250"/>
    </row>
    <row r="56" spans="2:10" s="129" customFormat="1" ht="20.149999999999999" customHeight="1" x14ac:dyDescent="0.25">
      <c r="B56" s="251" t="s">
        <v>55</v>
      </c>
      <c r="C56" s="251"/>
      <c r="D56" s="251"/>
      <c r="E56" s="251"/>
      <c r="F56" s="251"/>
      <c r="G56" s="251"/>
      <c r="H56" s="251"/>
      <c r="I56" s="251"/>
      <c r="J56" s="252"/>
    </row>
    <row r="57" spans="2:10" s="129" customFormat="1" ht="40" customHeight="1" x14ac:dyDescent="0.25">
      <c r="B57" s="249" t="s">
        <v>37</v>
      </c>
      <c r="C57" s="249"/>
      <c r="D57" s="249"/>
      <c r="E57" s="249"/>
      <c r="F57" s="249"/>
      <c r="G57" s="249"/>
      <c r="H57" s="249"/>
      <c r="I57" s="249"/>
      <c r="J57" s="252"/>
    </row>
    <row r="58" spans="2:10" ht="40" customHeight="1" x14ac:dyDescent="0.25">
      <c r="B58" s="249" t="s">
        <v>38</v>
      </c>
      <c r="C58" s="249"/>
      <c r="D58" s="249"/>
      <c r="E58" s="249"/>
      <c r="F58" s="249"/>
      <c r="G58" s="249"/>
      <c r="H58" s="249"/>
      <c r="I58" s="249"/>
    </row>
    <row r="59" spans="2:10" ht="45" customHeight="1" x14ac:dyDescent="0.25"/>
    <row r="60" spans="2:10" ht="19" customHeight="1" x14ac:dyDescent="0.3">
      <c r="B60" s="253"/>
    </row>
  </sheetData>
  <sheetProtection algorithmName="SHA-512" hashValue="FxOYF+LqG2hlqbeWJF3IHyo/Nhoxh2bSnJ32BWo+zsSVdIYN01IQWDvBfy2P5SFKqlV7UbVyZE2Lkm2OIGQoIQ==" saltValue="lW1C+zCiD+kTPjqxjHDjrg==" spinCount="100000" sheet="1" scenarios="1" formatCells="0" formatColumns="0" formatRows="0"/>
  <mergeCells count="57">
    <mergeCell ref="B58:I58"/>
    <mergeCell ref="B2:C6"/>
    <mergeCell ref="D2:H6"/>
    <mergeCell ref="I2:J6"/>
    <mergeCell ref="B8:J8"/>
    <mergeCell ref="B9:E9"/>
    <mergeCell ref="F9:G9"/>
    <mergeCell ref="C10:E10"/>
    <mergeCell ref="F10:G10"/>
    <mergeCell ref="B13:J13"/>
    <mergeCell ref="B14:C15"/>
    <mergeCell ref="D14:D15"/>
    <mergeCell ref="E14:E15"/>
    <mergeCell ref="F14:F15"/>
    <mergeCell ref="G14:G15"/>
    <mergeCell ref="H14:H15"/>
    <mergeCell ref="I14:I15"/>
    <mergeCell ref="B31:J31"/>
    <mergeCell ref="J14:J15"/>
    <mergeCell ref="B17:C17"/>
    <mergeCell ref="B18:C18"/>
    <mergeCell ref="B19:C19"/>
    <mergeCell ref="B20:C20"/>
    <mergeCell ref="B21:C21"/>
    <mergeCell ref="B22:C22"/>
    <mergeCell ref="B25:C25"/>
    <mergeCell ref="B26:C26"/>
    <mergeCell ref="B28:C28"/>
    <mergeCell ref="B29:I29"/>
    <mergeCell ref="B32:D32"/>
    <mergeCell ref="H32:I32"/>
    <mergeCell ref="B33:D33"/>
    <mergeCell ref="H33:I33"/>
    <mergeCell ref="B34:D34"/>
    <mergeCell ref="H34:I34"/>
    <mergeCell ref="B35:D35"/>
    <mergeCell ref="H35:I35"/>
    <mergeCell ref="B36:D36"/>
    <mergeCell ref="H36:I36"/>
    <mergeCell ref="B37:D37"/>
    <mergeCell ref="H37:I37"/>
    <mergeCell ref="B48:I48"/>
    <mergeCell ref="B38:D38"/>
    <mergeCell ref="H38:I38"/>
    <mergeCell ref="B39:I39"/>
    <mergeCell ref="B41:J41"/>
    <mergeCell ref="B42:D42"/>
    <mergeCell ref="H42:I42"/>
    <mergeCell ref="B43:D43"/>
    <mergeCell ref="H43:I43"/>
    <mergeCell ref="B44:I44"/>
    <mergeCell ref="B46:J46"/>
    <mergeCell ref="B47:I47"/>
    <mergeCell ref="B56:I56"/>
    <mergeCell ref="B57:I57"/>
    <mergeCell ref="B49:I49"/>
    <mergeCell ref="B55:I55"/>
  </mergeCells>
  <printOptions horizontalCentered="1"/>
  <pageMargins left="0.59055118110236227" right="0.59055118110236227" top="0.39370078740157483" bottom="0.27559055118110237" header="0.39370078740157483" footer="0.31496062992125984"/>
  <pageSetup paperSize="9" scale="5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7CDEB-A6A4-43C6-8B67-D49F21750ECC}">
  <sheetPr>
    <pageSetUpPr fitToPage="1"/>
  </sheetPr>
  <dimension ref="A1:L60"/>
  <sheetViews>
    <sheetView showGridLines="0" tabSelected="1" view="pageBreakPreview" zoomScale="49" zoomScaleNormal="40" zoomScaleSheetLayoutView="90" zoomScalePageLayoutView="70" workbookViewId="0">
      <selection activeCell="B61" sqref="B61"/>
    </sheetView>
  </sheetViews>
  <sheetFormatPr baseColWidth="10" defaultColWidth="11.453125" defaultRowHeight="12.5" x14ac:dyDescent="0.25"/>
  <cols>
    <col min="1" max="1" width="1.6328125" style="1" customWidth="1"/>
    <col min="2" max="2" width="27.1796875" style="1" customWidth="1"/>
    <col min="3" max="3" width="30.6328125" style="1" customWidth="1"/>
    <col min="4" max="4" width="23.36328125" style="1" customWidth="1"/>
    <col min="5" max="5" width="11.6328125" style="1" customWidth="1"/>
    <col min="6" max="6" width="13.6328125" style="1" customWidth="1"/>
    <col min="7" max="7" width="14.6328125" style="1" customWidth="1"/>
    <col min="8" max="8" width="12.453125" style="1" customWidth="1"/>
    <col min="9" max="9" width="11.6328125" style="1" customWidth="1"/>
    <col min="10" max="10" width="22.6328125" style="1" customWidth="1"/>
    <col min="11" max="11" width="2.453125" style="2" customWidth="1"/>
    <col min="12" max="12" width="22.453125" style="1" customWidth="1"/>
    <col min="13" max="16384" width="11.453125" style="1"/>
  </cols>
  <sheetData>
    <row r="1" spans="1:11" ht="13" thickBot="1" x14ac:dyDescent="0.3"/>
    <row r="2" spans="1:11" ht="14.5" customHeight="1" x14ac:dyDescent="0.25">
      <c r="B2" s="61"/>
      <c r="C2" s="62"/>
      <c r="D2" s="67" t="s">
        <v>48</v>
      </c>
      <c r="E2" s="67"/>
      <c r="F2" s="67"/>
      <c r="G2" s="67"/>
      <c r="H2" s="67"/>
      <c r="I2" s="67"/>
      <c r="J2" s="67"/>
    </row>
    <row r="3" spans="1:11" s="4" customFormat="1" ht="14.5" customHeight="1" x14ac:dyDescent="0.35">
      <c r="A3" s="3"/>
      <c r="B3" s="63"/>
      <c r="C3" s="64"/>
      <c r="D3" s="68"/>
      <c r="E3" s="68"/>
      <c r="F3" s="68"/>
      <c r="G3" s="68"/>
      <c r="H3" s="68"/>
      <c r="I3" s="68"/>
      <c r="J3" s="68"/>
      <c r="K3" s="3"/>
    </row>
    <row r="4" spans="1:11" s="4" customFormat="1" ht="14.5" customHeight="1" x14ac:dyDescent="0.35">
      <c r="A4" s="3"/>
      <c r="B4" s="63"/>
      <c r="C4" s="64"/>
      <c r="D4" s="68"/>
      <c r="E4" s="68"/>
      <c r="F4" s="68"/>
      <c r="G4" s="68"/>
      <c r="H4" s="68"/>
      <c r="I4" s="68"/>
      <c r="J4" s="68"/>
      <c r="K4" s="3"/>
    </row>
    <row r="5" spans="1:11" s="4" customFormat="1" ht="14.5" customHeight="1" x14ac:dyDescent="0.35">
      <c r="A5" s="3"/>
      <c r="B5" s="63"/>
      <c r="C5" s="64"/>
      <c r="D5" s="68"/>
      <c r="E5" s="68"/>
      <c r="F5" s="68"/>
      <c r="G5" s="68"/>
      <c r="H5" s="68"/>
      <c r="I5" s="68"/>
      <c r="J5" s="68"/>
      <c r="K5" s="3"/>
    </row>
    <row r="6" spans="1:11" s="4" customFormat="1" ht="15" customHeight="1" thickBot="1" x14ac:dyDescent="0.4">
      <c r="A6" s="3"/>
      <c r="B6" s="65"/>
      <c r="C6" s="66"/>
      <c r="D6" s="69"/>
      <c r="E6" s="69"/>
      <c r="F6" s="69"/>
      <c r="G6" s="69"/>
      <c r="H6" s="69"/>
      <c r="I6" s="69"/>
      <c r="J6" s="69"/>
      <c r="K6" s="3"/>
    </row>
    <row r="7" spans="1:11" s="2" customFormat="1" ht="4.25" customHeight="1" thickBot="1" x14ac:dyDescent="0.3">
      <c r="B7" s="5"/>
      <c r="J7" s="6"/>
    </row>
    <row r="8" spans="1:11" s="2" customFormat="1" ht="75" customHeight="1" thickBot="1" x14ac:dyDescent="0.3">
      <c r="B8" s="70" t="s">
        <v>39</v>
      </c>
      <c r="C8" s="71"/>
      <c r="D8" s="71"/>
      <c r="E8" s="71"/>
      <c r="F8" s="71"/>
      <c r="G8" s="71"/>
      <c r="H8" s="71"/>
      <c r="I8" s="71"/>
      <c r="J8" s="72"/>
    </row>
    <row r="9" spans="1:11" s="2" customFormat="1" ht="27" customHeight="1" x14ac:dyDescent="0.3">
      <c r="B9" s="73"/>
      <c r="C9" s="74"/>
      <c r="D9" s="74"/>
      <c r="E9" s="74"/>
      <c r="F9" s="75" t="s">
        <v>0</v>
      </c>
      <c r="G9" s="75"/>
      <c r="H9" s="7"/>
      <c r="J9" s="8" t="s">
        <v>1</v>
      </c>
    </row>
    <row r="10" spans="1:11" s="2" customFormat="1" ht="50" customHeight="1" x14ac:dyDescent="0.3">
      <c r="B10" s="9" t="s">
        <v>2</v>
      </c>
      <c r="C10" s="76" t="s">
        <v>50</v>
      </c>
      <c r="D10" s="76"/>
      <c r="E10" s="76"/>
      <c r="F10" s="75" t="s">
        <v>3</v>
      </c>
      <c r="G10" s="75"/>
      <c r="H10" s="10">
        <v>1</v>
      </c>
      <c r="J10" s="11">
        <v>12</v>
      </c>
    </row>
    <row r="11" spans="1:11" s="2" customFormat="1" ht="8" customHeight="1" thickBot="1" x14ac:dyDescent="0.3">
      <c r="B11" s="12"/>
      <c r="C11" s="13"/>
      <c r="D11" s="13"/>
      <c r="E11" s="13"/>
      <c r="F11" s="13"/>
      <c r="G11" s="13"/>
      <c r="H11" s="13"/>
      <c r="I11" s="13"/>
      <c r="J11" s="14"/>
    </row>
    <row r="12" spans="1:11" s="2" customFormat="1" ht="14" customHeight="1" thickBot="1" x14ac:dyDescent="0.3">
      <c r="B12" s="15"/>
      <c r="C12" s="15"/>
      <c r="D12" s="15"/>
      <c r="E12" s="15"/>
      <c r="F12" s="16"/>
      <c r="G12" s="16"/>
      <c r="J12" s="17"/>
    </row>
    <row r="13" spans="1:11" s="18" customFormat="1" ht="20.5" customHeight="1" x14ac:dyDescent="0.35">
      <c r="B13" s="77" t="s">
        <v>4</v>
      </c>
      <c r="C13" s="78"/>
      <c r="D13" s="78"/>
      <c r="E13" s="78"/>
      <c r="F13" s="78"/>
      <c r="G13" s="78"/>
      <c r="H13" s="78"/>
      <c r="I13" s="78"/>
      <c r="J13" s="79"/>
    </row>
    <row r="14" spans="1:11" s="2" customFormat="1" ht="25.5" customHeight="1" x14ac:dyDescent="0.25">
      <c r="B14" s="80" t="s">
        <v>5</v>
      </c>
      <c r="C14" s="81"/>
      <c r="D14" s="84" t="s">
        <v>6</v>
      </c>
      <c r="E14" s="84" t="s">
        <v>7</v>
      </c>
      <c r="F14" s="84" t="s">
        <v>8</v>
      </c>
      <c r="G14" s="84" t="s">
        <v>9</v>
      </c>
      <c r="H14" s="84" t="s">
        <v>10</v>
      </c>
      <c r="I14" s="84" t="s">
        <v>11</v>
      </c>
      <c r="J14" s="86" t="s">
        <v>12</v>
      </c>
    </row>
    <row r="15" spans="1:11" s="2" customFormat="1" ht="12.75" customHeight="1" x14ac:dyDescent="0.25">
      <c r="B15" s="82"/>
      <c r="C15" s="83"/>
      <c r="D15" s="85"/>
      <c r="E15" s="85"/>
      <c r="F15" s="85"/>
      <c r="G15" s="85"/>
      <c r="H15" s="85"/>
      <c r="I15" s="85"/>
      <c r="J15" s="87"/>
    </row>
    <row r="16" spans="1:11" s="2" customFormat="1" ht="21" customHeight="1" thickBot="1" x14ac:dyDescent="0.3">
      <c r="B16" s="19" t="s">
        <v>13</v>
      </c>
      <c r="C16" s="20"/>
      <c r="D16" s="20"/>
      <c r="E16" s="20"/>
      <c r="F16" s="20"/>
      <c r="G16" s="20"/>
      <c r="H16" s="20"/>
      <c r="I16" s="20"/>
      <c r="J16" s="21"/>
    </row>
    <row r="17" spans="2:12" s="2" customFormat="1" x14ac:dyDescent="0.25">
      <c r="B17" s="88" t="s">
        <v>40</v>
      </c>
      <c r="C17" s="89"/>
      <c r="D17" s="55"/>
      <c r="E17" s="22" t="s">
        <v>14</v>
      </c>
      <c r="F17" s="23">
        <v>1</v>
      </c>
      <c r="G17" s="24">
        <v>0.5</v>
      </c>
      <c r="H17" s="25">
        <v>12</v>
      </c>
      <c r="I17" s="26">
        <v>2.35</v>
      </c>
      <c r="J17" s="27">
        <f t="shared" ref="J17:J22" si="0">+IF(F17&lt;&gt;0,IF(I17&lt;&gt;0,(ROUNDUP(D17*F17*G17*H17*(I17),0)),(ROUNDUP(D17*F17*G17*H17,0))),0)</f>
        <v>0</v>
      </c>
    </row>
    <row r="18" spans="2:12" s="2" customFormat="1" x14ac:dyDescent="0.25">
      <c r="B18" s="90" t="s">
        <v>41</v>
      </c>
      <c r="C18" s="91"/>
      <c r="D18" s="55"/>
      <c r="E18" s="32" t="s">
        <v>14</v>
      </c>
      <c r="F18" s="28">
        <v>1</v>
      </c>
      <c r="G18" s="29">
        <v>1</v>
      </c>
      <c r="H18" s="30">
        <v>12</v>
      </c>
      <c r="I18" s="30">
        <v>2.35</v>
      </c>
      <c r="J18" s="31">
        <f t="shared" si="0"/>
        <v>0</v>
      </c>
    </row>
    <row r="19" spans="2:12" s="2" customFormat="1" x14ac:dyDescent="0.25">
      <c r="B19" s="90" t="s">
        <v>15</v>
      </c>
      <c r="C19" s="91"/>
      <c r="D19" s="55"/>
      <c r="E19" s="22" t="s">
        <v>14</v>
      </c>
      <c r="F19" s="28">
        <v>1</v>
      </c>
      <c r="G19" s="29">
        <v>0.25</v>
      </c>
      <c r="H19" s="30">
        <v>12</v>
      </c>
      <c r="I19" s="30">
        <v>2.35</v>
      </c>
      <c r="J19" s="31">
        <f t="shared" si="0"/>
        <v>0</v>
      </c>
    </row>
    <row r="20" spans="2:12" s="2" customFormat="1" x14ac:dyDescent="0.25">
      <c r="B20" s="90" t="s">
        <v>16</v>
      </c>
      <c r="C20" s="91"/>
      <c r="D20" s="55"/>
      <c r="E20" s="22" t="s">
        <v>14</v>
      </c>
      <c r="F20" s="28">
        <v>1</v>
      </c>
      <c r="G20" s="29">
        <v>0.25</v>
      </c>
      <c r="H20" s="30">
        <v>12</v>
      </c>
      <c r="I20" s="30">
        <v>2.35</v>
      </c>
      <c r="J20" s="31">
        <f t="shared" si="0"/>
        <v>0</v>
      </c>
    </row>
    <row r="21" spans="2:12" s="2" customFormat="1" ht="15" customHeight="1" x14ac:dyDescent="0.25">
      <c r="B21" s="90" t="s">
        <v>42</v>
      </c>
      <c r="C21" s="91"/>
      <c r="D21" s="55"/>
      <c r="E21" s="22" t="s">
        <v>14</v>
      </c>
      <c r="F21" s="28">
        <v>1</v>
      </c>
      <c r="G21" s="29">
        <v>0.2</v>
      </c>
      <c r="H21" s="30">
        <v>12</v>
      </c>
      <c r="I21" s="30">
        <v>2.35</v>
      </c>
      <c r="J21" s="31">
        <f t="shared" si="0"/>
        <v>0</v>
      </c>
    </row>
    <row r="22" spans="2:12" s="2" customFormat="1" x14ac:dyDescent="0.25">
      <c r="B22" s="90" t="s">
        <v>17</v>
      </c>
      <c r="C22" s="91"/>
      <c r="D22" s="55"/>
      <c r="E22" s="22" t="s">
        <v>14</v>
      </c>
      <c r="F22" s="28">
        <v>1</v>
      </c>
      <c r="G22" s="29">
        <v>1</v>
      </c>
      <c r="H22" s="30">
        <v>12</v>
      </c>
      <c r="I22" s="30">
        <v>2.35</v>
      </c>
      <c r="J22" s="31">
        <f t="shared" si="0"/>
        <v>0</v>
      </c>
    </row>
    <row r="23" spans="2:12" s="2" customFormat="1" ht="17" customHeight="1" thickBot="1" x14ac:dyDescent="0.3"/>
    <row r="24" spans="2:12" s="2" customFormat="1" ht="20" customHeight="1" thickBot="1" x14ac:dyDescent="0.3">
      <c r="B24" s="33" t="s">
        <v>18</v>
      </c>
      <c r="C24" s="34"/>
      <c r="D24" s="34"/>
      <c r="E24" s="34"/>
      <c r="F24" s="34"/>
      <c r="G24" s="34"/>
      <c r="H24" s="34"/>
      <c r="I24" s="34"/>
      <c r="J24" s="35"/>
    </row>
    <row r="25" spans="2:12" s="2" customFormat="1" ht="13.25" customHeight="1" x14ac:dyDescent="0.25">
      <c r="B25" s="90" t="s">
        <v>58</v>
      </c>
      <c r="C25" s="91"/>
      <c r="D25" s="59">
        <v>4351330</v>
      </c>
      <c r="E25" s="32" t="s">
        <v>14</v>
      </c>
      <c r="F25" s="28">
        <v>1</v>
      </c>
      <c r="G25" s="36">
        <v>1</v>
      </c>
      <c r="H25" s="30">
        <v>12</v>
      </c>
      <c r="I25" s="30">
        <v>2.35</v>
      </c>
      <c r="J25" s="37">
        <f>+IF(F25&lt;&gt;0,IF(I25&lt;&gt;0,(ROUNDUP(D25*F25*G25*H25*(I25),0)),(ROUNDUP(D25*F25*G25*H25,0))),0)</f>
        <v>122707506</v>
      </c>
    </row>
    <row r="26" spans="2:12" s="2" customFormat="1" ht="13.25" customHeight="1" x14ac:dyDescent="0.25">
      <c r="B26" s="90" t="s">
        <v>19</v>
      </c>
      <c r="C26" s="91"/>
      <c r="D26" s="55"/>
      <c r="E26" s="32" t="s">
        <v>14</v>
      </c>
      <c r="F26" s="28">
        <v>1</v>
      </c>
      <c r="G26" s="36">
        <v>1</v>
      </c>
      <c r="H26" s="30">
        <v>12</v>
      </c>
      <c r="I26" s="30">
        <v>2.35</v>
      </c>
      <c r="J26" s="37">
        <f>+IF(F26&lt;&gt;0,IF(I26&lt;&gt;0,(ROUNDUP(D26*F26*G26*H26*(I26),0)),(ROUNDUP(D26*F26*G26*H26,0))),0)</f>
        <v>0</v>
      </c>
    </row>
    <row r="27" spans="2:12" s="2" customFormat="1" ht="13.25" customHeight="1" x14ac:dyDescent="0.25">
      <c r="B27" s="57" t="s">
        <v>52</v>
      </c>
      <c r="C27" s="58"/>
      <c r="D27" s="55"/>
      <c r="E27" s="32"/>
      <c r="F27" s="28">
        <v>1</v>
      </c>
      <c r="G27" s="36">
        <v>0.5</v>
      </c>
      <c r="H27" s="30">
        <v>12</v>
      </c>
      <c r="I27" s="30">
        <v>2.35</v>
      </c>
      <c r="J27" s="37">
        <f>+IF(F27&lt;&gt;0,IF(I27&lt;&gt;0,(ROUNDUP(D27*F27*G27*H27*(I27),0)),(ROUNDUP(D27*F27*G27*H27,0))),0)</f>
        <v>0</v>
      </c>
    </row>
    <row r="28" spans="2:12" s="2" customFormat="1" ht="15" customHeight="1" x14ac:dyDescent="0.25">
      <c r="B28" s="99" t="s">
        <v>51</v>
      </c>
      <c r="C28" s="100"/>
      <c r="D28" s="55"/>
      <c r="E28" s="32" t="s">
        <v>14</v>
      </c>
      <c r="F28" s="28">
        <v>1</v>
      </c>
      <c r="G28" s="36">
        <v>0.5</v>
      </c>
      <c r="H28" s="30">
        <v>12</v>
      </c>
      <c r="I28" s="30">
        <v>2.35</v>
      </c>
      <c r="J28" s="37">
        <f>+IF(F28&lt;&gt;0,IF(I28&lt;&gt;0,(ROUNDUP(D28*F28*G28*H28*(I28),0)),(ROUNDUP(D28*F28*G28*H28,0))),0)</f>
        <v>0</v>
      </c>
    </row>
    <row r="29" spans="2:12" s="18" customFormat="1" ht="26" customHeight="1" thickBot="1" x14ac:dyDescent="0.4">
      <c r="B29" s="92" t="s">
        <v>20</v>
      </c>
      <c r="C29" s="93"/>
      <c r="D29" s="93"/>
      <c r="E29" s="93"/>
      <c r="F29" s="93"/>
      <c r="G29" s="93"/>
      <c r="H29" s="93"/>
      <c r="I29" s="93"/>
      <c r="J29" s="38">
        <f>+ROUND(SUM(J17:J28),0)</f>
        <v>122707506</v>
      </c>
      <c r="L29" s="54"/>
    </row>
    <row r="30" spans="2:12" s="2" customFormat="1" ht="13" thickBot="1" x14ac:dyDescent="0.3">
      <c r="B30" s="1"/>
      <c r="C30" s="1"/>
      <c r="D30" s="1"/>
      <c r="E30" s="1"/>
      <c r="F30" s="1"/>
      <c r="G30" s="1"/>
      <c r="H30" s="1"/>
      <c r="I30" s="1"/>
      <c r="J30" s="1"/>
    </row>
    <row r="31" spans="2:12" s="2" customFormat="1" ht="15.75" customHeight="1" x14ac:dyDescent="0.25">
      <c r="B31" s="94" t="s">
        <v>21</v>
      </c>
      <c r="C31" s="95"/>
      <c r="D31" s="95"/>
      <c r="E31" s="95"/>
      <c r="F31" s="95"/>
      <c r="G31" s="95"/>
      <c r="H31" s="95"/>
      <c r="I31" s="95"/>
      <c r="J31" s="96"/>
    </row>
    <row r="32" spans="2:12" s="2" customFormat="1" ht="32.5" customHeight="1" x14ac:dyDescent="0.25">
      <c r="B32" s="101" t="s">
        <v>22</v>
      </c>
      <c r="C32" s="102"/>
      <c r="D32" s="102"/>
      <c r="E32" s="39" t="s">
        <v>23</v>
      </c>
      <c r="F32" s="39" t="s">
        <v>8</v>
      </c>
      <c r="G32" s="39" t="s">
        <v>24</v>
      </c>
      <c r="H32" s="103" t="s">
        <v>25</v>
      </c>
      <c r="I32" s="104"/>
      <c r="J32" s="40" t="s">
        <v>12</v>
      </c>
    </row>
    <row r="33" spans="2:12" s="2" customFormat="1" ht="31.75" customHeight="1" x14ac:dyDescent="0.25">
      <c r="B33" s="97" t="s">
        <v>46</v>
      </c>
      <c r="C33" s="98"/>
      <c r="D33" s="98"/>
      <c r="E33" s="41" t="s">
        <v>26</v>
      </c>
      <c r="F33" s="41">
        <v>1</v>
      </c>
      <c r="G33" s="42">
        <v>12</v>
      </c>
      <c r="H33" s="125"/>
      <c r="I33" s="125"/>
      <c r="J33" s="43">
        <f>+H33*G33*F33</f>
        <v>0</v>
      </c>
    </row>
    <row r="34" spans="2:12" s="2" customFormat="1" ht="19.25" customHeight="1" x14ac:dyDescent="0.25">
      <c r="B34" s="108" t="s">
        <v>27</v>
      </c>
      <c r="C34" s="109"/>
      <c r="D34" s="109"/>
      <c r="E34" s="41" t="s">
        <v>26</v>
      </c>
      <c r="F34" s="41">
        <v>1</v>
      </c>
      <c r="G34" s="42">
        <v>12</v>
      </c>
      <c r="H34" s="125"/>
      <c r="I34" s="125"/>
      <c r="J34" s="43">
        <f>+ROUND(H34*G34*F34,0)</f>
        <v>0</v>
      </c>
    </row>
    <row r="35" spans="2:12" s="2" customFormat="1" ht="18.5" customHeight="1" x14ac:dyDescent="0.25">
      <c r="B35" s="108" t="s">
        <v>43</v>
      </c>
      <c r="C35" s="109"/>
      <c r="D35" s="109"/>
      <c r="E35" s="41" t="s">
        <v>26</v>
      </c>
      <c r="F35" s="41">
        <v>1</v>
      </c>
      <c r="G35" s="42">
        <v>12</v>
      </c>
      <c r="H35" s="125"/>
      <c r="I35" s="125"/>
      <c r="J35" s="43">
        <f t="shared" ref="J35:J38" si="1">+H35*G35*F35</f>
        <v>0</v>
      </c>
    </row>
    <row r="36" spans="2:12" s="2" customFormat="1" ht="20" customHeight="1" x14ac:dyDescent="0.25">
      <c r="B36" s="117" t="s">
        <v>47</v>
      </c>
      <c r="C36" s="118"/>
      <c r="D36" s="119"/>
      <c r="E36" s="41" t="s">
        <v>26</v>
      </c>
      <c r="F36" s="41">
        <v>1</v>
      </c>
      <c r="G36" s="42">
        <v>12</v>
      </c>
      <c r="H36" s="125"/>
      <c r="I36" s="125"/>
      <c r="J36" s="43">
        <f t="shared" si="1"/>
        <v>0</v>
      </c>
    </row>
    <row r="37" spans="2:12" s="2" customFormat="1" ht="24.5" customHeight="1" x14ac:dyDescent="0.25">
      <c r="B37" s="117" t="s">
        <v>49</v>
      </c>
      <c r="C37" s="118"/>
      <c r="D37" s="119"/>
      <c r="E37" s="41" t="s">
        <v>26</v>
      </c>
      <c r="F37" s="41">
        <v>1</v>
      </c>
      <c r="G37" s="42">
        <v>12</v>
      </c>
      <c r="H37" s="125"/>
      <c r="I37" s="125"/>
      <c r="J37" s="43">
        <f t="shared" si="1"/>
        <v>0</v>
      </c>
    </row>
    <row r="38" spans="2:12" s="2" customFormat="1" ht="67.75" customHeight="1" x14ac:dyDescent="0.25">
      <c r="B38" s="97" t="s">
        <v>45</v>
      </c>
      <c r="C38" s="98"/>
      <c r="D38" s="98"/>
      <c r="E38" s="41" t="s">
        <v>44</v>
      </c>
      <c r="F38" s="41">
        <v>1</v>
      </c>
      <c r="G38" s="42">
        <v>1</v>
      </c>
      <c r="H38" s="125"/>
      <c r="I38" s="125"/>
      <c r="J38" s="43">
        <f t="shared" si="1"/>
        <v>0</v>
      </c>
    </row>
    <row r="39" spans="2:12" s="18" customFormat="1" ht="26" customHeight="1" thickBot="1" x14ac:dyDescent="0.4">
      <c r="B39" s="92" t="s">
        <v>28</v>
      </c>
      <c r="C39" s="93"/>
      <c r="D39" s="93"/>
      <c r="E39" s="93"/>
      <c r="F39" s="93"/>
      <c r="G39" s="93"/>
      <c r="H39" s="93"/>
      <c r="I39" s="93"/>
      <c r="J39" s="44">
        <f>SUM(J33:J38)</f>
        <v>0</v>
      </c>
      <c r="L39" s="54"/>
    </row>
    <row r="40" spans="2:12" s="2" customFormat="1" ht="12.5" customHeight="1" thickBot="1" x14ac:dyDescent="0.3">
      <c r="B40" s="1"/>
      <c r="C40" s="1"/>
      <c r="D40" s="1"/>
      <c r="E40" s="1"/>
      <c r="F40" s="1"/>
      <c r="G40" s="1"/>
      <c r="H40" s="1"/>
      <c r="I40" s="1"/>
      <c r="J40" s="1"/>
    </row>
    <row r="41" spans="2:12" s="2" customFormat="1" ht="18" customHeight="1" x14ac:dyDescent="0.25">
      <c r="B41" s="77" t="s">
        <v>29</v>
      </c>
      <c r="C41" s="78"/>
      <c r="D41" s="78"/>
      <c r="E41" s="78"/>
      <c r="F41" s="78"/>
      <c r="G41" s="78"/>
      <c r="H41" s="78"/>
      <c r="I41" s="78"/>
      <c r="J41" s="79"/>
    </row>
    <row r="42" spans="2:12" s="2" customFormat="1" ht="38" customHeight="1" thickBot="1" x14ac:dyDescent="0.3">
      <c r="B42" s="110" t="s">
        <v>22</v>
      </c>
      <c r="C42" s="111"/>
      <c r="D42" s="111"/>
      <c r="E42" s="45" t="s">
        <v>23</v>
      </c>
      <c r="F42" s="45" t="s">
        <v>8</v>
      </c>
      <c r="G42" s="45" t="s">
        <v>24</v>
      </c>
      <c r="H42" s="112" t="s">
        <v>25</v>
      </c>
      <c r="I42" s="113"/>
      <c r="J42" s="46" t="s">
        <v>12</v>
      </c>
    </row>
    <row r="43" spans="2:12" s="2" customFormat="1" ht="19.75" customHeight="1" x14ac:dyDescent="0.25">
      <c r="B43" s="114" t="s">
        <v>30</v>
      </c>
      <c r="C43" s="115"/>
      <c r="D43" s="115"/>
      <c r="E43" s="47" t="s">
        <v>26</v>
      </c>
      <c r="F43" s="47">
        <v>1</v>
      </c>
      <c r="G43" s="48">
        <v>12</v>
      </c>
      <c r="H43" s="116">
        <v>1500000</v>
      </c>
      <c r="I43" s="116"/>
      <c r="J43" s="49">
        <f>+ROUND(H43*G43*F43,0)</f>
        <v>18000000</v>
      </c>
    </row>
    <row r="44" spans="2:12" s="18" customFormat="1" ht="25.25" customHeight="1" thickBot="1" x14ac:dyDescent="0.4">
      <c r="B44" s="92" t="s">
        <v>31</v>
      </c>
      <c r="C44" s="93"/>
      <c r="D44" s="93"/>
      <c r="E44" s="93"/>
      <c r="F44" s="93"/>
      <c r="G44" s="93"/>
      <c r="H44" s="93"/>
      <c r="I44" s="93"/>
      <c r="J44" s="38">
        <f>+J43</f>
        <v>18000000</v>
      </c>
    </row>
    <row r="45" spans="2:12" s="2" customFormat="1" ht="9.5" customHeight="1" thickBot="1" x14ac:dyDescent="0.3">
      <c r="B45" s="1"/>
      <c r="C45" s="1"/>
      <c r="D45" s="1"/>
      <c r="E45" s="1"/>
      <c r="F45" s="1"/>
      <c r="G45" s="1"/>
      <c r="H45" s="1"/>
      <c r="I45" s="1"/>
      <c r="J45" s="1"/>
    </row>
    <row r="46" spans="2:12" s="2" customFormat="1" ht="16" thickBot="1" x14ac:dyDescent="0.3">
      <c r="B46" s="105" t="s">
        <v>32</v>
      </c>
      <c r="C46" s="106"/>
      <c r="D46" s="106"/>
      <c r="E46" s="106"/>
      <c r="F46" s="106"/>
      <c r="G46" s="106"/>
      <c r="H46" s="106"/>
      <c r="I46" s="106"/>
      <c r="J46" s="107"/>
    </row>
    <row r="47" spans="2:12" s="18" customFormat="1" ht="17.5" customHeight="1" thickBot="1" x14ac:dyDescent="0.4">
      <c r="B47" s="120" t="s">
        <v>33</v>
      </c>
      <c r="C47" s="121"/>
      <c r="D47" s="121"/>
      <c r="E47" s="121"/>
      <c r="F47" s="121"/>
      <c r="G47" s="121"/>
      <c r="H47" s="121"/>
      <c r="I47" s="121"/>
      <c r="J47" s="50">
        <f>+J44+J39+J29</f>
        <v>140707506</v>
      </c>
    </row>
    <row r="48" spans="2:12" s="18" customFormat="1" ht="16.25" customHeight="1" thickBot="1" x14ac:dyDescent="0.4">
      <c r="B48" s="120" t="s">
        <v>34</v>
      </c>
      <c r="C48" s="121"/>
      <c r="D48" s="121"/>
      <c r="E48" s="121"/>
      <c r="F48" s="121"/>
      <c r="G48" s="121"/>
      <c r="H48" s="121"/>
      <c r="I48" s="121"/>
      <c r="J48" s="50">
        <f>+ROUNDDOWN(J47*0.19,0)</f>
        <v>26734426</v>
      </c>
    </row>
    <row r="49" spans="2:11" s="2" customFormat="1" ht="18.5" customHeight="1" thickBot="1" x14ac:dyDescent="0.3">
      <c r="B49" s="122" t="s">
        <v>35</v>
      </c>
      <c r="C49" s="123"/>
      <c r="D49" s="123"/>
      <c r="E49" s="123"/>
      <c r="F49" s="123"/>
      <c r="G49" s="123"/>
      <c r="H49" s="123"/>
      <c r="I49" s="123"/>
      <c r="J49" s="44">
        <f>+ROUND(J47+J48,0)</f>
        <v>167441932</v>
      </c>
    </row>
    <row r="50" spans="2:11" s="2" customFormat="1" x14ac:dyDescent="0.25"/>
    <row r="51" spans="2:11" s="2" customFormat="1" x14ac:dyDescent="0.25">
      <c r="B51" s="15" t="s">
        <v>59</v>
      </c>
    </row>
    <row r="52" spans="2:11" s="2" customFormat="1" x14ac:dyDescent="0.25">
      <c r="B52" s="15" t="s">
        <v>53</v>
      </c>
    </row>
    <row r="53" spans="2:11" s="2" customFormat="1" x14ac:dyDescent="0.25"/>
    <row r="54" spans="2:11" s="2" customFormat="1" ht="20.149999999999999" customHeight="1" x14ac:dyDescent="0.25">
      <c r="B54" s="51" t="s">
        <v>36</v>
      </c>
      <c r="C54" s="18"/>
      <c r="D54" s="18"/>
      <c r="E54" s="18"/>
      <c r="F54" s="18"/>
      <c r="G54" s="18"/>
      <c r="H54" s="18"/>
      <c r="I54" s="18"/>
    </row>
    <row r="55" spans="2:11" s="2" customFormat="1" ht="40" customHeight="1" x14ac:dyDescent="0.25">
      <c r="B55" s="60" t="s">
        <v>54</v>
      </c>
      <c r="C55" s="60"/>
      <c r="D55" s="60"/>
      <c r="E55" s="60"/>
      <c r="F55" s="60"/>
      <c r="G55" s="60"/>
      <c r="H55" s="60"/>
      <c r="I55" s="60"/>
      <c r="J55" s="52"/>
    </row>
    <row r="56" spans="2:11" s="2" customFormat="1" ht="20.149999999999999" customHeight="1" x14ac:dyDescent="0.25">
      <c r="B56" s="124" t="s">
        <v>55</v>
      </c>
      <c r="C56" s="124"/>
      <c r="D56" s="124"/>
      <c r="E56" s="124"/>
      <c r="F56" s="124"/>
      <c r="G56" s="124"/>
      <c r="H56" s="124"/>
      <c r="I56" s="124"/>
      <c r="J56" s="53"/>
    </row>
    <row r="57" spans="2:11" s="2" customFormat="1" ht="40" customHeight="1" x14ac:dyDescent="0.25">
      <c r="B57" s="60" t="s">
        <v>37</v>
      </c>
      <c r="C57" s="60"/>
      <c r="D57" s="60"/>
      <c r="E57" s="60"/>
      <c r="F57" s="60"/>
      <c r="G57" s="60"/>
      <c r="H57" s="60"/>
      <c r="I57" s="60"/>
      <c r="J57" s="53"/>
    </row>
    <row r="58" spans="2:11" ht="40" customHeight="1" x14ac:dyDescent="0.25">
      <c r="B58" s="60" t="s">
        <v>38</v>
      </c>
      <c r="C58" s="60"/>
      <c r="D58" s="60"/>
      <c r="E58" s="60"/>
      <c r="F58" s="60"/>
      <c r="G58" s="60"/>
      <c r="H58" s="60"/>
      <c r="I58" s="60"/>
    </row>
    <row r="59" spans="2:11" s="126" customFormat="1" ht="45" customHeight="1" x14ac:dyDescent="0.25">
      <c r="B59" s="126" t="s">
        <v>56</v>
      </c>
      <c r="K59" s="56"/>
    </row>
    <row r="60" spans="2:11" s="126" customFormat="1" ht="19" customHeight="1" x14ac:dyDescent="0.3">
      <c r="B60" s="127" t="s">
        <v>57</v>
      </c>
      <c r="K60" s="56"/>
    </row>
  </sheetData>
  <sheetProtection algorithmName="SHA-512" hashValue="U8MwxdIiUPGd7zIuKU0GQ4GbipIWFqdDVDSgGAMaWEQmRuXdNvarrdmDtHSqqxMZaIrKQHaUCBTKPwKJ+7EmUw==" saltValue="6HcpOTTGsJrIEM5dd6PdgA==" spinCount="100000" sheet="1" scenarios="1" formatCells="0" formatColumns="0" formatRows="0"/>
  <mergeCells count="57">
    <mergeCell ref="B49:I49"/>
    <mergeCell ref="B55:I55"/>
    <mergeCell ref="B56:I56"/>
    <mergeCell ref="B57:I57"/>
    <mergeCell ref="B58:I58"/>
    <mergeCell ref="B43:D43"/>
    <mergeCell ref="H43:I43"/>
    <mergeCell ref="B44:I44"/>
    <mergeCell ref="B46:J46"/>
    <mergeCell ref="B47:I47"/>
    <mergeCell ref="B48:I48"/>
    <mergeCell ref="B38:D38"/>
    <mergeCell ref="H38:I38"/>
    <mergeCell ref="B39:I39"/>
    <mergeCell ref="B41:J41"/>
    <mergeCell ref="B42:D42"/>
    <mergeCell ref="H42:I42"/>
    <mergeCell ref="B35:D35"/>
    <mergeCell ref="H35:I35"/>
    <mergeCell ref="B36:D36"/>
    <mergeCell ref="H36:I36"/>
    <mergeCell ref="B37:D37"/>
    <mergeCell ref="H37:I37"/>
    <mergeCell ref="B32:D32"/>
    <mergeCell ref="H32:I32"/>
    <mergeCell ref="B33:D33"/>
    <mergeCell ref="H33:I33"/>
    <mergeCell ref="B34:D34"/>
    <mergeCell ref="H34:I34"/>
    <mergeCell ref="B22:C22"/>
    <mergeCell ref="B25:C25"/>
    <mergeCell ref="B26:C26"/>
    <mergeCell ref="B28:C28"/>
    <mergeCell ref="B29:I29"/>
    <mergeCell ref="B31:J31"/>
    <mergeCell ref="J14:J15"/>
    <mergeCell ref="B17:C17"/>
    <mergeCell ref="B18:C18"/>
    <mergeCell ref="B19:C19"/>
    <mergeCell ref="B20:C20"/>
    <mergeCell ref="B21:C21"/>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conditionalFormatting sqref="D17:D22">
    <cfRule type="cellIs" dxfId="3" priority="3" operator="equal">
      <formula>0</formula>
    </cfRule>
  </conditionalFormatting>
  <conditionalFormatting sqref="D26:D28">
    <cfRule type="cellIs" dxfId="2" priority="2" operator="equal">
      <formula>0</formula>
    </cfRule>
  </conditionalFormatting>
  <conditionalFormatting sqref="H33:I38">
    <cfRule type="cellIs" dxfId="0" priority="1" operator="equal">
      <formula>0</formula>
    </cfRule>
  </conditionalFormatting>
  <printOptions horizontalCentered="1"/>
  <pageMargins left="0.59055118110236227" right="0.59055118110236227" top="0.39370078740157483" bottom="0.27559055118110237" header="0.39370078740157483" footer="0.31496062992125984"/>
  <pageSetup paperSize="9"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Presupuesto oficial - Lote 2</vt:lpstr>
      <vt:lpstr>Oferta Economica Lote 2</vt:lpstr>
      <vt:lpstr>'Oferta Economica Lote 2'!Área_de_impresión</vt:lpstr>
      <vt:lpstr>'Presupuesto oficial - Lote 2'!Área_de_impresión</vt:lpstr>
      <vt:lpstr>'Oferta Economica Lote 2'!Cargo</vt:lpstr>
      <vt:lpstr>'Presupuesto oficial - Lote 2'!Cargo</vt:lpstr>
      <vt:lpstr>'Oferta Economica Lote 2'!Director</vt:lpstr>
      <vt:lpstr>'Presupuesto oficial - Lote 2'!Director</vt:lpstr>
      <vt:lpstr>'Oferta Economica Lote 2'!Duracion</vt:lpstr>
      <vt:lpstr>'Presupuesto oficial - Lote 2'!Duracion</vt:lpstr>
      <vt:lpstr>'Oferta Economica Lote 2'!Longitud</vt:lpstr>
      <vt:lpstr>'Presupuesto oficial - Lote 2'!Longitud</vt:lpstr>
      <vt:lpstr>'Oferta Economica Lote 2'!MatProdesional</vt:lpstr>
      <vt:lpstr>'Presupuesto oficial - Lote 2'!MatProdesional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ICCU</dc:creator>
  <cp:lastModifiedBy>Santiago Barrera</cp:lastModifiedBy>
  <cp:lastPrinted>2024-12-10T02:28:25Z</cp:lastPrinted>
  <dcterms:created xsi:type="dcterms:W3CDTF">2024-07-11T03:33:03Z</dcterms:created>
  <dcterms:modified xsi:type="dcterms:W3CDTF">2025-10-23T18:42:44Z</dcterms:modified>
</cp:coreProperties>
</file>