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Documents\2025\IDPAC\PROCESOS\SASI\SASI-IDPAC-003-2025 CHIKANA\"/>
    </mc:Choice>
  </mc:AlternateContent>
  <xr:revisionPtr revIDLastSave="0" documentId="8_{E3DF5583-9DE5-4794-A2DD-9F03EA7C13AF}" xr6:coauthVersionLast="47" xr6:coauthVersionMax="47" xr10:uidLastSave="{00000000-0000-0000-0000-000000000000}"/>
  <bookViews>
    <workbookView xWindow="-108" yWindow="-108" windowWidth="23256" windowHeight="12456" xr2:uid="{C0C18DD0-38EB-DE48-82D5-7E1399B8CA22}"/>
  </bookViews>
  <sheets>
    <sheet name="ANALISIS DEL MERCADO" sheetId="1" r:id="rId1"/>
  </sheets>
  <definedNames>
    <definedName name="_xlnm._FilterDatabase" localSheetId="0" hidden="1">'ANALISIS DEL MERCADO'!$C$6:$AG$239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237" i="1" l="1"/>
  <c r="AG237" i="1" s="1"/>
  <c r="AE210" i="1"/>
  <c r="AF210" i="1" s="1"/>
  <c r="AG210" i="1" s="1"/>
  <c r="AE188" i="1"/>
  <c r="AF188" i="1" s="1"/>
  <c r="AG188" i="1" s="1"/>
  <c r="AE178" i="1"/>
  <c r="AF178" i="1" s="1"/>
  <c r="AG178" i="1" s="1"/>
  <c r="AE167" i="1"/>
  <c r="AF167" i="1" s="1"/>
  <c r="AG167" i="1" s="1"/>
  <c r="AF141" i="1"/>
  <c r="AG141" i="1" s="1"/>
  <c r="AE95" i="1"/>
  <c r="AF95" i="1" s="1"/>
  <c r="AG95" i="1" s="1"/>
  <c r="AE82" i="1"/>
  <c r="AF82" i="1" s="1"/>
  <c r="AG82" i="1" s="1"/>
  <c r="AE74" i="1"/>
  <c r="AF74" i="1" s="1"/>
  <c r="AE22" i="1"/>
  <c r="AF22" i="1" s="1"/>
  <c r="AG22" i="1" s="1"/>
  <c r="AE7" i="1"/>
  <c r="AF7" i="1" s="1"/>
  <c r="AG7" i="1" s="1"/>
  <c r="O210" i="1"/>
  <c r="Z237" i="1"/>
  <c r="AB237" i="1" s="1"/>
  <c r="AC237" i="1" s="1"/>
  <c r="Z210" i="1"/>
  <c r="AA210" i="1" s="1"/>
  <c r="AB210" i="1" s="1"/>
  <c r="AC210" i="1" s="1"/>
  <c r="Z188" i="1"/>
  <c r="AA188" i="1" s="1"/>
  <c r="AB188" i="1" s="1"/>
  <c r="AC188" i="1" s="1"/>
  <c r="Z178" i="1"/>
  <c r="AA178" i="1" s="1"/>
  <c r="AB178" i="1" s="1"/>
  <c r="AC178" i="1" s="1"/>
  <c r="Z167" i="1"/>
  <c r="AA167" i="1" s="1"/>
  <c r="AB167" i="1" s="1"/>
  <c r="AC167" i="1" s="1"/>
  <c r="Z141" i="1"/>
  <c r="AA141" i="1" s="1"/>
  <c r="AB141" i="1" s="1"/>
  <c r="AC141" i="1" s="1"/>
  <c r="Z95" i="1"/>
  <c r="AA95" i="1" s="1"/>
  <c r="AB95" i="1" s="1"/>
  <c r="AC95" i="1" s="1"/>
  <c r="Z82" i="1"/>
  <c r="AA82" i="1" s="1"/>
  <c r="AB82" i="1" s="1"/>
  <c r="AC82" i="1" s="1"/>
  <c r="Z74" i="1"/>
  <c r="AA74" i="1" s="1"/>
  <c r="AB74" i="1" s="1"/>
  <c r="AC74" i="1" s="1"/>
  <c r="Z22" i="1"/>
  <c r="AA22" i="1" s="1"/>
  <c r="AB22" i="1" s="1"/>
  <c r="AC22" i="1" s="1"/>
  <c r="Z7" i="1"/>
  <c r="AA7" i="1" s="1"/>
  <c r="AB7" i="1" s="1"/>
  <c r="AC7" i="1" s="1"/>
  <c r="X237" i="1"/>
  <c r="Y237" i="1" s="1"/>
  <c r="W210" i="1"/>
  <c r="X210" i="1" s="1"/>
  <c r="Y210" i="1" s="1"/>
  <c r="W188" i="1"/>
  <c r="X188" i="1" s="1"/>
  <c r="Y188" i="1" s="1"/>
  <c r="W178" i="1"/>
  <c r="X178" i="1" s="1"/>
  <c r="Y178" i="1" s="1"/>
  <c r="W167" i="1"/>
  <c r="X167" i="1" s="1"/>
  <c r="Y167" i="1" s="1"/>
  <c r="W141" i="1"/>
  <c r="X141" i="1" s="1"/>
  <c r="Y141" i="1" s="1"/>
  <c r="W95" i="1"/>
  <c r="X95" i="1" s="1"/>
  <c r="Y95" i="1" s="1"/>
  <c r="W82" i="1"/>
  <c r="X82" i="1" s="1"/>
  <c r="Y82" i="1" s="1"/>
  <c r="W74" i="1"/>
  <c r="X74" i="1" s="1"/>
  <c r="Y74" i="1" s="1"/>
  <c r="W22" i="1"/>
  <c r="X22" i="1" s="1"/>
  <c r="Y22" i="1" s="1"/>
  <c r="W7" i="1"/>
  <c r="X7" i="1" s="1"/>
  <c r="Y7" i="1" s="1"/>
  <c r="T237" i="1"/>
  <c r="U237" i="1" s="1"/>
  <c r="S210" i="1"/>
  <c r="T210" i="1" s="1"/>
  <c r="U210" i="1" s="1"/>
  <c r="S188" i="1"/>
  <c r="T188" i="1" s="1"/>
  <c r="U188" i="1" s="1"/>
  <c r="S178" i="1"/>
  <c r="T178" i="1" s="1"/>
  <c r="U178" i="1" s="1"/>
  <c r="S167" i="1"/>
  <c r="T167" i="1" s="1"/>
  <c r="U167" i="1" s="1"/>
  <c r="S141" i="1"/>
  <c r="T141" i="1" s="1"/>
  <c r="U141" i="1" s="1"/>
  <c r="S95" i="1"/>
  <c r="T95" i="1" s="1"/>
  <c r="U95" i="1" s="1"/>
  <c r="S82" i="1"/>
  <c r="T82" i="1" s="1"/>
  <c r="U82" i="1" s="1"/>
  <c r="S74" i="1"/>
  <c r="T74" i="1" s="1"/>
  <c r="U74" i="1" s="1"/>
  <c r="S22" i="1"/>
  <c r="T22" i="1" s="1"/>
  <c r="U22" i="1" s="1"/>
  <c r="AG74" i="1" l="1"/>
  <c r="P210" i="1"/>
  <c r="Q210" i="1" s="1"/>
  <c r="O188" i="1"/>
  <c r="P188" i="1" s="1"/>
  <c r="Q188" i="1" s="1"/>
  <c r="O178" i="1"/>
  <c r="P178" i="1" s="1"/>
  <c r="Q178" i="1" s="1"/>
  <c r="O167" i="1"/>
  <c r="P167" i="1" s="1"/>
  <c r="Q167" i="1" s="1"/>
  <c r="P237" i="1"/>
  <c r="Q237" i="1" s="1"/>
  <c r="O141" i="1"/>
  <c r="P141" i="1" s="1"/>
  <c r="Q141" i="1" s="1"/>
  <c r="O95" i="1"/>
  <c r="P95" i="1" s="1"/>
  <c r="Q95" i="1" s="1"/>
  <c r="O82" i="1"/>
  <c r="P82" i="1" s="1"/>
  <c r="Q82" i="1" s="1"/>
  <c r="O74" i="1"/>
  <c r="P74" i="1" s="1"/>
  <c r="Q74" i="1" s="1"/>
  <c r="O22" i="1"/>
  <c r="P22" i="1" s="1"/>
  <c r="Q22" i="1" s="1"/>
  <c r="AG238" i="1" l="1"/>
  <c r="L237" i="1"/>
  <c r="M237" i="1" s="1"/>
  <c r="K210" i="1"/>
  <c r="L210" i="1" s="1"/>
  <c r="M210" i="1" s="1"/>
  <c r="K188" i="1"/>
  <c r="L188" i="1" s="1"/>
  <c r="M188" i="1" s="1"/>
  <c r="K178" i="1"/>
  <c r="L178" i="1" s="1"/>
  <c r="M178" i="1" s="1"/>
  <c r="K167" i="1"/>
  <c r="L167" i="1" s="1"/>
  <c r="M167" i="1" s="1"/>
  <c r="K141" i="1"/>
  <c r="L141" i="1" s="1"/>
  <c r="M141" i="1" s="1"/>
  <c r="K95" i="1"/>
  <c r="L95" i="1" s="1"/>
  <c r="M95" i="1" s="1"/>
  <c r="K82" i="1"/>
  <c r="L82" i="1" s="1"/>
  <c r="M82" i="1" s="1"/>
  <c r="K74" i="1"/>
  <c r="L74" i="1" s="1"/>
  <c r="M74" i="1" s="1"/>
  <c r="K22" i="1"/>
  <c r="L22" i="1" s="1"/>
  <c r="M22" i="1" s="1"/>
  <c r="K7" i="1"/>
  <c r="L7" i="1" s="1"/>
  <c r="M7" i="1" s="1"/>
  <c r="H237" i="1"/>
  <c r="I237" i="1" s="1"/>
  <c r="G210" i="1"/>
  <c r="H210" i="1" s="1"/>
  <c r="I210" i="1" s="1"/>
  <c r="G188" i="1"/>
  <c r="H188" i="1" s="1"/>
  <c r="I188" i="1" s="1"/>
  <c r="G178" i="1"/>
  <c r="H178" i="1" s="1"/>
  <c r="I178" i="1" s="1"/>
  <c r="G167" i="1"/>
  <c r="H167" i="1" s="1"/>
  <c r="I167" i="1" s="1"/>
  <c r="G141" i="1"/>
  <c r="H141" i="1" s="1"/>
  <c r="I141" i="1" s="1"/>
  <c r="G95" i="1"/>
  <c r="H95" i="1" s="1"/>
  <c r="I95" i="1" s="1"/>
  <c r="G82" i="1"/>
  <c r="H82" i="1" s="1"/>
  <c r="I82" i="1" s="1"/>
  <c r="G74" i="1"/>
  <c r="H74" i="1" s="1"/>
  <c r="I74" i="1" s="1"/>
  <c r="G22" i="1"/>
  <c r="H22" i="1" s="1"/>
  <c r="G7" i="1"/>
  <c r="H7" i="1" s="1"/>
  <c r="I7" i="1" s="1"/>
  <c r="I22" i="1" l="1"/>
  <c r="I238" i="1" s="1"/>
  <c r="AC238" i="1"/>
  <c r="Y238" i="1"/>
  <c r="S7" i="1"/>
  <c r="T7" i="1" s="1"/>
  <c r="U7" i="1" s="1"/>
  <c r="O7" i="1"/>
  <c r="P7" i="1" s="1"/>
  <c r="Q7" i="1" s="1"/>
  <c r="M238" i="1"/>
  <c r="Q238" i="1" l="1"/>
  <c r="U238" i="1" l="1"/>
</calcChain>
</file>

<file path=xl/sharedStrings.xml><?xml version="1.0" encoding="utf-8"?>
<sst xmlns="http://schemas.openxmlformats.org/spreadsheetml/2006/main" count="258" uniqueCount="175">
  <si>
    <t>NOMBRE</t>
  </si>
  <si>
    <t>DESCRIPCIÓN DEL BIEN</t>
  </si>
  <si>
    <t>CANTIDAD</t>
  </si>
  <si>
    <t>CELULAR</t>
  </si>
  <si>
    <t>Requisitos generales</t>
  </si>
  <si>
    <t>Se debe aportar CONSULTA efectuada en la Superintendencia de Industria y Comercio respecto de las marcas a ofrecer. En esta consulta se deberá evidenciar que la marca ofrecida tenga una trayectoria en el mercado de mínimo 5 años.</t>
  </si>
  <si>
    <t>La garantía de los componentes debe ser atendida por el fabricante en los puntos autorizados dentro del territorio nacional y debe ser mínimo de un (1) año.</t>
  </si>
  <si>
    <t>Todo equipo que presente más de dos (2) fallas iguales deberá reemplazarse por uno nuevo, para asegurar que los componentes funcionen correctamente. Estos elementos deben ser nuevos, originales y no remanufacturados.</t>
  </si>
  <si>
    <t>Características Técnicas</t>
  </si>
  <si>
    <t>Celular capacidad de almacenamiento 128 GB, RAM 8 GB,4G - Cámara frontal mínimo 16Mpx, Tipo de Cámara trasera mínimo 50Mpx -  Memoria expandible micro SD.</t>
  </si>
  <si>
    <t>- Se debe suministrar su respectivo cargador.</t>
  </si>
  <si>
    <t>-Los equipos ofertados no deber remanufacturados y las bandas deben estar abiertas a cualquier operador de telefonía móvil.</t>
  </si>
  <si>
    <t>Certificaciones</t>
  </si>
  <si>
    <t>El proponente deberá allegar con la propuesta una certificación expedida por el fabricante o mayorista de los equipos en la cual acredite que el proponente es distribuidor de los equipos ofertados.</t>
  </si>
  <si>
    <t>El proponente debe presentar en su propuesta una certificación la cual acredite que los equipos ofertados cuentan mínimo con un (1) año de garantía.</t>
  </si>
  <si>
    <t>Empaque y rotulado</t>
  </si>
  <si>
    <t>Cada equipo debe ser entregado en su caja original.</t>
  </si>
  <si>
    <t>Presentación y Unidad de Medida</t>
  </si>
  <si>
    <t>En la caja original de fábrica</t>
  </si>
  <si>
    <t>CANECA DE PINTURA</t>
  </si>
  <si>
    <t>Pintura Koraza Blanco 5 Galones Exterior</t>
  </si>
  <si>
    <t>Especificaciones</t>
  </si>
  <si>
    <t>Lote y fecha de fabricación</t>
  </si>
  <si>
    <t>Visible en la etiqueta o rotulo que se entrega con el producto.</t>
  </si>
  <si>
    <t>Nombre del fabricante o importador</t>
  </si>
  <si>
    <t>Pintuco</t>
  </si>
  <si>
    <t>Cuarteamiento a alto espesor</t>
  </si>
  <si>
    <t>No Presenta / Cumple</t>
  </si>
  <si>
    <t>Resistencia a hongos y algas</t>
  </si>
  <si>
    <t>No presenta ataque / Cumple</t>
  </si>
  <si>
    <t>Nombre común o nombre genérico descriptivo</t>
  </si>
  <si>
    <t>Vinilo para exterior</t>
  </si>
  <si>
    <t>Retención de color Delta E&lt;lt/&gt;=</t>
  </si>
  <si>
    <t>Delta E menor=4</t>
  </si>
  <si>
    <t>Cuarteamiento superficial</t>
  </si>
  <si>
    <t>Resistencia al agua</t>
  </si>
  <si>
    <t>No presenta cambios notorios de color, arrugamiento, ampollamiento o cualquier otro defecto visible a simple vista / Cumple</t>
  </si>
  <si>
    <t>Poder cubriente para pinturas de uso interior o interior/exterior</t>
  </si>
  <si>
    <t>Mayor = 96</t>
  </si>
  <si>
    <t>Color</t>
  </si>
  <si>
    <t>Blanco</t>
  </si>
  <si>
    <t>Color pintura/barniz</t>
  </si>
  <si>
    <t>Acabado pintura</t>
  </si>
  <si>
    <t>Mate</t>
  </si>
  <si>
    <t>Cuenta con resistencia al agua</t>
  </si>
  <si>
    <t>Si</t>
  </si>
  <si>
    <t>Cuenta con protección UV</t>
  </si>
  <si>
    <t>Antimoho</t>
  </si>
  <si>
    <t>Lavable</t>
  </si>
  <si>
    <t>No</t>
  </si>
  <si>
    <t>Contenido</t>
  </si>
  <si>
    <t>18925 ml</t>
  </si>
  <si>
    <t>Rendimiento por capa</t>
  </si>
  <si>
    <t>40 m2</t>
  </si>
  <si>
    <t>Tipo de pintura base</t>
  </si>
  <si>
    <t>Látex</t>
  </si>
  <si>
    <t>Aplicación</t>
  </si>
  <si>
    <t>Exterior</t>
  </si>
  <si>
    <t>Superficie de aplicación</t>
  </si>
  <si>
    <t>Concreto, Yeso</t>
  </si>
  <si>
    <t>Secado final</t>
  </si>
  <si>
    <t>3 horas</t>
  </si>
  <si>
    <t>Tiempo de espera 2ª mano</t>
  </si>
  <si>
    <t>1 horas</t>
  </si>
  <si>
    <t>Garantía</t>
  </si>
  <si>
    <t>3 años</t>
  </si>
  <si>
    <t>País de Origen</t>
  </si>
  <si>
    <t>CARPA PLEGABLE</t>
  </si>
  <si>
    <t>TECHOS:</t>
  </si>
  <si>
    <t>ESTRUCTURA:</t>
  </si>
  <si>
    <t>DIMENSIONES:</t>
  </si>
  <si>
    <t>GARANTÍA:</t>
  </si>
  <si>
    <t>CÁMARA FOTOGRÁFICA</t>
  </si>
  <si>
    <t>Cámara fotográfica de video Blogs - Sensor CMOS Exmor RS BSI de 20,1 MP y 1″. Procesador de imagen BIONZ X. Lente ZEISS equivalente a 20 mm f/2-f/8. Grabación de video UHD 4K30p. Pantalla LCD táctil desplegable lateral de 3,0″. Desenfoque de fondo y AE con prioridad al rostro. Modos de cámara lenta 5x y hiperlapso de 60x. Micrófono direccional de 3 cápsulas y conector para micrófono. Transmisión en vivo de alta calidad. Fácil conexión de teléfono inteligente. Ranura para tarjeta de memoria/medios Ranura única: SD/SDHC/SDXC [máximo de 128 GB]. E/S de vídeo 1 x salida micro-HDMI E/S de audio 1 entrada estéreo TRS de 1/8″/3,5 mm. E/S de alimentación 1 x entrada USB-C. Otras E/S 1 salida de datos USB-C (USB 2.0) (compartido con entrada de alimentación). Inalámbrico WiFi, Bluetooth. Posicionamiento Global (GPS, GLONASS, etc.)</t>
  </si>
  <si>
    <t>El proponente debe presentar en su propuesta la certificación por parte del fabricante o distribuidor autorizado que acredite que el proponente es socio comercial de la marca ofertada.</t>
  </si>
  <si>
    <t>Cada equipo debe ser entregado en su caja original y su manifiesto de importación si se requiere.</t>
  </si>
  <si>
    <t>En la caja original de fábrica.</t>
  </si>
  <si>
    <t>MICROFONO</t>
  </si>
  <si>
    <t>ESPECIFICACIONES TÉCNICAS – MICRÓFONO INALÁMBRICO COMPATIBLE CON CABINA ACTIVA 15”</t>
  </si>
  <si>
    <t>REQUISITOS GENERALES</t>
  </si>
  <si>
    <r>
      <t xml:space="preserve">El proponente debe aportar </t>
    </r>
    <r>
      <rPr>
        <b/>
        <sz val="9"/>
        <color theme="1"/>
        <rFont val="Arial"/>
        <family val="2"/>
      </rPr>
      <t>consulta ante la Superintendencia de Industria y Comercio (SIC)</t>
    </r>
    <r>
      <rPr>
        <sz val="9"/>
        <color theme="1"/>
        <rFont val="Arial"/>
        <family val="2"/>
      </rPr>
      <t xml:space="preserve"> que evidencie que la marca ofrecida tiene una trayectoria mínima de </t>
    </r>
    <r>
      <rPr>
        <b/>
        <sz val="9"/>
        <color theme="1"/>
        <rFont val="Arial"/>
        <family val="2"/>
      </rPr>
      <t>cinco (5) años</t>
    </r>
    <r>
      <rPr>
        <sz val="9"/>
        <color theme="1"/>
        <rFont val="Arial"/>
        <family val="2"/>
      </rPr>
      <t xml:space="preserve"> en el mercado.</t>
    </r>
  </si>
  <si>
    <r>
      <t xml:space="preserve">La garantía del equipo deberá ser mínima de </t>
    </r>
    <r>
      <rPr>
        <b/>
        <sz val="9"/>
        <color theme="1"/>
        <rFont val="Arial"/>
        <family val="2"/>
      </rPr>
      <t>un (1) año</t>
    </r>
    <r>
      <rPr>
        <sz val="9"/>
        <color theme="1"/>
        <rFont val="Arial"/>
        <family val="2"/>
      </rPr>
      <t>, atendida directamente por el fabricante o en puntos autorizados dentro del territorio nacional.</t>
    </r>
  </si>
  <si>
    <r>
      <t xml:space="preserve">Todo equipo que presente más de </t>
    </r>
    <r>
      <rPr>
        <b/>
        <sz val="9"/>
        <color theme="1"/>
        <rFont val="Arial"/>
        <family val="2"/>
      </rPr>
      <t>dos (2) fallas iguales</t>
    </r>
    <r>
      <rPr>
        <sz val="9"/>
        <color theme="1"/>
        <rFont val="Arial"/>
        <family val="2"/>
      </rPr>
      <t xml:space="preserve"> deberá ser reemplazado por uno nuevo.</t>
    </r>
  </si>
  <si>
    <r>
      <t xml:space="preserve">El micrófono deberá ser </t>
    </r>
    <r>
      <rPr>
        <b/>
        <sz val="9"/>
        <color theme="1"/>
        <rFont val="Arial"/>
        <family val="2"/>
      </rPr>
      <t>nuevo, original y no remanufacturado</t>
    </r>
    <r>
      <rPr>
        <sz val="9"/>
        <color theme="1"/>
        <rFont val="Arial"/>
        <family val="2"/>
      </rPr>
      <t>.</t>
    </r>
  </si>
  <si>
    <t>CARACTERÍSTICAS TÉCNICAS MÍNIMAS</t>
  </si>
  <si>
    <r>
      <t>Tipo:</t>
    </r>
    <r>
      <rPr>
        <sz val="9"/>
        <color theme="1"/>
        <rFont val="Arial"/>
        <family val="2"/>
      </rPr>
      <t xml:space="preserve"> Micrófono inalámbrico UHF de mano.</t>
    </r>
  </si>
  <si>
    <r>
      <t>Compatibilidad:</t>
    </r>
    <r>
      <rPr>
        <sz val="9"/>
        <color theme="1"/>
        <rFont val="Arial"/>
        <family val="2"/>
      </rPr>
      <t xml:space="preserve"> Totalmente compatible con </t>
    </r>
    <r>
      <rPr>
        <b/>
        <sz val="9"/>
        <color theme="1"/>
        <rFont val="Arial"/>
        <family val="2"/>
      </rPr>
      <t>Cabina Activa Parlante 15”</t>
    </r>
    <r>
      <rPr>
        <sz val="9"/>
        <color theme="1"/>
        <rFont val="Arial"/>
        <family val="2"/>
      </rPr>
      <t>, potencia 6000 Watts PMPO / 600 Watts / 300 RMS, con recepción estable y sin interferencias.</t>
    </r>
  </si>
  <si>
    <r>
      <t>Frecuencia de operación:</t>
    </r>
    <r>
      <rPr>
        <sz val="9"/>
        <color theme="1"/>
        <rFont val="Arial"/>
        <family val="2"/>
      </rPr>
      <t xml:space="preserve"> Rango UHF entre </t>
    </r>
    <r>
      <rPr>
        <b/>
        <sz val="9"/>
        <color theme="1"/>
        <rFont val="Arial"/>
        <family val="2"/>
      </rPr>
      <t>500 MHz y 900 MHz</t>
    </r>
    <r>
      <rPr>
        <sz val="9"/>
        <color theme="1"/>
        <rFont val="Arial"/>
        <family val="2"/>
      </rPr>
      <t>, libre de interferencias y apta para uso en Colombia, conforme a la regulación de la Agencia Nacional del Espectro.</t>
    </r>
  </si>
  <si>
    <r>
      <t>Alcance de transmisión:</t>
    </r>
    <r>
      <rPr>
        <sz val="9"/>
        <color theme="1"/>
        <rFont val="Arial"/>
        <family val="2"/>
      </rPr>
      <t xml:space="preserve"> Mínimo </t>
    </r>
    <r>
      <rPr>
        <b/>
        <sz val="9"/>
        <color theme="1"/>
        <rFont val="Arial"/>
        <family val="2"/>
      </rPr>
      <t>30 metros en línea de vista</t>
    </r>
    <r>
      <rPr>
        <sz val="9"/>
        <color theme="1"/>
        <rFont val="Arial"/>
        <family val="2"/>
      </rPr>
      <t>.</t>
    </r>
  </si>
  <si>
    <r>
      <t>Respuesta en frecuencia:</t>
    </r>
    <r>
      <rPr>
        <sz val="9"/>
        <color theme="1"/>
        <rFont val="Arial"/>
        <family val="2"/>
      </rPr>
      <t xml:space="preserve"> 50 Hz – 15 kHz.</t>
    </r>
  </si>
  <si>
    <r>
      <t>Relación señal/ruido (S/N):</t>
    </r>
    <r>
      <rPr>
        <sz val="9"/>
        <color theme="1"/>
        <rFont val="Arial"/>
        <family val="2"/>
      </rPr>
      <t xml:space="preserve"> ≥ 90 dB.</t>
    </r>
  </si>
  <si>
    <r>
      <t>Sensibilidad:</t>
    </r>
    <r>
      <rPr>
        <sz val="9"/>
        <color theme="1"/>
        <rFont val="Arial"/>
        <family val="2"/>
      </rPr>
      <t xml:space="preserve"> –50 dB ± 3 dB.</t>
    </r>
  </si>
  <si>
    <r>
      <t>Control de encendido/apagado:</t>
    </r>
    <r>
      <rPr>
        <sz val="9"/>
        <color theme="1"/>
        <rFont val="Arial"/>
        <family val="2"/>
      </rPr>
      <t xml:space="preserve"> Interruptor con indicador LED de estado y nivel de batería.</t>
    </r>
  </si>
  <si>
    <r>
      <t>Alimentación:</t>
    </r>
    <r>
      <rPr>
        <sz val="9"/>
        <color theme="1"/>
        <rFont val="Arial"/>
        <family val="2"/>
      </rPr>
      <t xml:space="preserve"> 2 baterías AAA incluidas.</t>
    </r>
  </si>
  <si>
    <r>
      <t>Construcción:</t>
    </r>
    <r>
      <rPr>
        <sz val="9"/>
        <color theme="1"/>
        <rFont val="Arial"/>
        <family val="2"/>
      </rPr>
      <t xml:space="preserve"> Carcasa en metal o ABS de alta resistencia, con rejilla metálica para protección de la cápsula.</t>
    </r>
  </si>
  <si>
    <t>CERTIFICACIONES Y DOCUMENTOS</t>
  </si>
  <si>
    <r>
      <t xml:space="preserve">Certificación del fabricante que acredite que el proponente es </t>
    </r>
    <r>
      <rPr>
        <b/>
        <sz val="9"/>
        <color theme="1"/>
        <rFont val="Arial"/>
        <family val="2"/>
      </rPr>
      <t>distribuidor autorizado</t>
    </r>
    <r>
      <rPr>
        <sz val="9"/>
        <color theme="1"/>
        <rFont val="Arial"/>
        <family val="2"/>
      </rPr>
      <t xml:space="preserve"> de la marca ofertada.</t>
    </r>
  </si>
  <si>
    <r>
      <t xml:space="preserve">Certificación del distribuidor que garantice la </t>
    </r>
    <r>
      <rPr>
        <b/>
        <sz val="9"/>
        <color theme="1"/>
        <rFont val="Arial"/>
        <family val="2"/>
      </rPr>
      <t>atención de garantías</t>
    </r>
    <r>
      <rPr>
        <sz val="9"/>
        <color theme="1"/>
        <rFont val="Arial"/>
        <family val="2"/>
      </rPr>
      <t xml:space="preserve"> en Colombia y que los equipos ofertados cuentan con </t>
    </r>
    <r>
      <rPr>
        <b/>
        <sz val="9"/>
        <color theme="1"/>
        <rFont val="Arial"/>
        <family val="2"/>
      </rPr>
      <t>un (1) año</t>
    </r>
    <r>
      <rPr>
        <sz val="9"/>
        <color theme="1"/>
        <rFont val="Arial"/>
        <family val="2"/>
      </rPr>
      <t xml:space="preserve"> de garantía.</t>
    </r>
  </si>
  <si>
    <t>EMPAQUE Y ROTULADO</t>
  </si>
  <si>
    <r>
      <t xml:space="preserve">Cada micrófono deberá entregarse en su </t>
    </r>
    <r>
      <rPr>
        <b/>
        <sz val="9"/>
        <color theme="1"/>
        <rFont val="Arial"/>
        <family val="2"/>
      </rPr>
      <t>empaque original de fábrica</t>
    </r>
    <r>
      <rPr>
        <sz val="9"/>
        <color theme="1"/>
        <rFont val="Arial"/>
        <family val="2"/>
      </rPr>
      <t>, sellado y debidamente rotulado.</t>
    </r>
  </si>
  <si>
    <t>PRESENTACIÓN Y UNIDAD DE MEDIDA</t>
  </si>
  <si>
    <t>Unidad: 1 micrófono inalámbrico UHF de mano, con baterías AAA incluidas, en caja original de fábrica.</t>
  </si>
  <si>
    <t>Unidad: 1 micrófono inalámbrico UHF de mano, con baterías AAA incluidas, en caja original de fábrica</t>
  </si>
  <si>
    <t>PORTATIL</t>
  </si>
  <si>
    <t>ETP / COMPONENTE / SERVICIO ETP-PT-10</t>
  </si>
  <si>
    <t>DESCRIPCION FÍSICA DEL PORTATIL Portátil 14 pulgadas PESO MAXIMO 1,8KG</t>
  </si>
  <si>
    <t>UMBRAL DE RENDIMIENTO PCMARK 10 6000</t>
  </si>
  <si>
    <t>PROCESAMIENTO AVANZADO</t>
  </si>
  <si>
    <t>TIPO DISCO SDD</t>
  </si>
  <si>
    <t>CAPACIDAD 1 TB</t>
  </si>
  <si>
    <t>CAPACIDAD RAM 16 GB</t>
  </si>
  <si>
    <t>SOFTWARE LICENCIADO Y PREINSTALADO,</t>
  </si>
  <si>
    <t>BANNER DE EXHIBICIÓN</t>
  </si>
  <si>
    <t>Estructura</t>
  </si>
  <si>
    <t xml:space="preserve">Fabricada en aluminio ligero (comúnmente en forma de caja alargada) con un sistema retráctil y eje interno con resorte para enrollar automáticamente la gráfica </t>
  </si>
  <si>
    <t xml:space="preserve">. Se incluye bolsa o maletín para transporte </t>
  </si>
  <si>
    <t>Material de impresión</t>
  </si>
  <si>
    <t xml:space="preserve">Se utilizan lonas tipo banner de 13 oz, lona VIP, lona blackout o tela sublimada, con impresión full color a alta resolución (1440 dpi o superior), resistente a la luz y con buena durabilidad </t>
  </si>
  <si>
    <t>Peso aproximado</t>
  </si>
  <si>
    <t>Varía entre 1.9 kg y 6 kg, dependiendo de la dimensión, el material de la lona e inclusión de estructura</t>
  </si>
  <si>
    <t>KIT DE PINTURA</t>
  </si>
  <si>
    <t>Tipo</t>
  </si>
  <si>
    <t>Kit pinturas</t>
  </si>
  <si>
    <t>6 meses</t>
  </si>
  <si>
    <t>Características</t>
  </si>
  <si>
    <t>Kit arte tiene diferentes accesorios que te ayudan en toda clase de trabajos. Contiene bandeja, rodillos antigota, Rodillo con repuesto, 3 brochas de diferentes medidas.</t>
  </si>
  <si>
    <t>Multicolor</t>
  </si>
  <si>
    <t xml:space="preserve">CABINA DE SONIDO </t>
  </si>
  <si>
    <t>Cabina Activa Parlante: 15", Potencia 6000 Watts PMPO / 600 Watts/ 300 RMS, Ecualizador: 2 bandas, Dispositivos de reproducción: USB / SD (búsqueda por carpetas), Bluetooth, Radio FM, Conexión inalámbrica: Sistema TWS (permite conectar 2 cabinas activas inalámbricamente a un mismo dispositivo bluetooth),  + Base de piso (Trípode).</t>
  </si>
  <si>
    <t>El proponente debe presentar en su propuesta la certificación por parte del fabricante de los equipos que acredite que el proponente es distribuidor autorizado de la marca ofertada.</t>
  </si>
  <si>
    <t>El proponente debe presentar en su propuesta una certificación del distribuidor de los equipos para atención de las garantías y que los equipos ofertados cuentan con Un (1) año de garantía.</t>
  </si>
  <si>
    <t>SILLA PLÁSTICA SIN BRAZOS</t>
  </si>
  <si>
    <t>Sillas de plástico</t>
  </si>
  <si>
    <t>Modelo</t>
  </si>
  <si>
    <t>Eterna</t>
  </si>
  <si>
    <t>Ancho</t>
  </si>
  <si>
    <t>49.9 cm</t>
  </si>
  <si>
    <t>Alto</t>
  </si>
  <si>
    <t>86.5 cm</t>
  </si>
  <si>
    <t>Profundidad</t>
  </si>
  <si>
    <t>57.5 cm</t>
  </si>
  <si>
    <t>Cuenta con apoyabrazos</t>
  </si>
  <si>
    <t>Plegable</t>
  </si>
  <si>
    <t>Peso máximo soportado</t>
  </si>
  <si>
    <t>110 kg</t>
  </si>
  <si>
    <t>Recomendaciones</t>
  </si>
  <si>
    <t>Limpiar con una paño humedo, no usar elementos químicos o abrasivos para su limpieza</t>
  </si>
  <si>
    <t>Apilable</t>
  </si>
  <si>
    <t>Requiere armado</t>
  </si>
  <si>
    <t>VALOR UNITARIO INCLUIDO IVA</t>
  </si>
  <si>
    <t xml:space="preserve">TRANSPORTE </t>
  </si>
  <si>
    <t>VALOR UNITARIO</t>
  </si>
  <si>
    <t>IVA **</t>
  </si>
  <si>
    <t>VALOR TOTAL INCLUIDO IMPUESTOS DIRECTOS E INDIRECTOS *</t>
  </si>
  <si>
    <t>*      VALOR UNITARIO TOTAL INCLUYE LA TOTALIDAD DE IMPUESTOS DIRECTOS E INDIRECTOS.
**  DETERMINAR EL % QUE APLIQUE AL BIEN OFERTADO SEGUN ESTATUTO TRIBUTARIO.</t>
  </si>
  <si>
    <t>SISTEMA OPERATIVO Windows 11 Profesional en la última versión disponible por el fabricante</t>
  </si>
  <si>
    <t xml:space="preserve">Tamaños Solicitados: 100 × 200, 120 × 200, 150 × 200 cm, permitiendo mayor visibilidad y espacio para contenidos más extensos </t>
  </si>
  <si>
    <t xml:space="preserve">CORPORACION PUNTOS CARDINALES </t>
  </si>
  <si>
    <t>ESPECIFICACIONES TECNICAS</t>
  </si>
  <si>
    <t>RURAL ZIP S.A.S.</t>
  </si>
  <si>
    <t>LG DOCUMENTOS S.A.S.</t>
  </si>
  <si>
    <t>ESTUDIO DE MERCADO - INSTITUTO DISTRITAL DE LA PARTICIPACION Y LA ACCION COMUNAL - FONDO CHIKANA</t>
  </si>
  <si>
    <r>
      <t xml:space="preserve">Tipo </t>
    </r>
    <r>
      <rPr>
        <b/>
        <sz val="12"/>
        <color theme="1"/>
        <rFont val="Arial"/>
        <family val="2"/>
      </rPr>
      <t>Exterior</t>
    </r>
  </si>
  <si>
    <t>URBANO EXPRESS LOGISTICA Y MERCADEO S.A.S.</t>
  </si>
  <si>
    <r>
      <t xml:space="preserve">Fabricados en lona tipo verano, calibre mínimo </t>
    </r>
    <r>
      <rPr>
        <b/>
        <sz val="12"/>
        <color theme="1"/>
        <rFont val="Arial"/>
        <family val="2"/>
      </rPr>
      <t>400 micras</t>
    </r>
    <r>
      <rPr>
        <sz val="12"/>
        <color theme="1"/>
        <rFont val="Arial"/>
        <family val="2"/>
      </rPr>
      <t xml:space="preserve"> y peso mínimo </t>
    </r>
    <r>
      <rPr>
        <b/>
        <sz val="12"/>
        <color theme="1"/>
        <rFont val="Arial"/>
        <family val="2"/>
      </rPr>
      <t>500 g/m²</t>
    </r>
    <r>
      <rPr>
        <sz val="12"/>
        <color theme="1"/>
        <rFont val="Arial"/>
        <family val="2"/>
      </rPr>
      <t xml:space="preserve">, 100% impermeable. Material tejido en poliéster recubierto con película de PVC en ambos lados. Uniones y perímetros </t>
    </r>
    <r>
      <rPr>
        <b/>
        <sz val="12"/>
        <color theme="1"/>
        <rFont val="Arial"/>
        <family val="2"/>
      </rPr>
      <t>electrosellados</t>
    </r>
    <r>
      <rPr>
        <sz val="12"/>
        <color theme="1"/>
        <rFont val="Arial"/>
        <family val="2"/>
      </rPr>
      <t>, reforzados en esquinas y terminales. Incluye chapetas plásticas y ojales plastificados. Lona de alta resistencia a la intemperie y al rasgado, recubierta con PVC flexible que garantiza durabilidad y protección frente a condiciones climáticas adversas.</t>
    </r>
  </si>
  <si>
    <r>
      <t xml:space="preserve">Carpa piramidal desarmable en dimensiones de 4.00m x 4.00m. </t>
    </r>
    <r>
      <rPr>
        <sz val="12"/>
        <color theme="1"/>
        <rFont val="MS Gothic"/>
        <family val="2"/>
        <charset val="128"/>
      </rPr>
      <t>➢</t>
    </r>
    <r>
      <rPr>
        <sz val="12"/>
        <color theme="1"/>
        <rFont val="Arial"/>
        <family val="2"/>
      </rPr>
      <t xml:space="preserve"> Estructura superior elaborada en tubería cuadrada de 1” C18. </t>
    </r>
    <r>
      <rPr>
        <sz val="12"/>
        <color theme="1"/>
        <rFont val="MS Gothic"/>
        <family val="2"/>
        <charset val="128"/>
      </rPr>
      <t>➢</t>
    </r>
    <r>
      <rPr>
        <sz val="12"/>
        <color theme="1"/>
        <rFont val="Arial"/>
        <family val="2"/>
      </rPr>
      <t xml:space="preserve"> Soportes fabricados en tubería de 1 ½” C18, con platinas en lamina 316 en la parte inferior para sujetar al piso. </t>
    </r>
    <r>
      <rPr>
        <sz val="12"/>
        <color theme="1"/>
        <rFont val="MS Gothic"/>
        <family val="2"/>
        <charset val="128"/>
      </rPr>
      <t>➢</t>
    </r>
    <r>
      <rPr>
        <sz val="12"/>
        <color theme="1"/>
        <rFont val="Arial"/>
        <family val="2"/>
      </rPr>
      <t xml:space="preserve"> Acabado en pintura electroestática Color Negro. </t>
    </r>
    <r>
      <rPr>
        <sz val="12"/>
        <color theme="1"/>
        <rFont val="MS Gothic"/>
        <family val="2"/>
        <charset val="128"/>
      </rPr>
      <t>➢</t>
    </r>
    <r>
      <rPr>
        <sz val="12"/>
        <color theme="1"/>
        <rFont val="Arial"/>
        <family val="2"/>
      </rPr>
      <t xml:space="preserve"> Cubrimiento exterior elaborado en lona plástica 350micras 100% impermeable vulcanizada con protección biosida ante bacterias producidas por la intemperie. Refuerzos en esquinas para prevenir rasgado. Color: Por definir.</t>
    </r>
  </si>
  <si>
    <r>
      <t>Medidas mínimas: 4</t>
    </r>
    <r>
      <rPr>
        <b/>
        <sz val="12"/>
        <color theme="1"/>
        <rFont val="Arial"/>
        <family val="2"/>
      </rPr>
      <t xml:space="preserve"> metros de frente x 4 metros de fondo</t>
    </r>
    <r>
      <rPr>
        <sz val="12"/>
        <color theme="1"/>
        <rFont val="Arial"/>
        <family val="2"/>
      </rPr>
      <t>. Altura ajustable en los cuatro niveles mencionados.</t>
    </r>
  </si>
  <si>
    <r>
      <t xml:space="preserve">El proponente deberá presentar, junto con su propuesta, </t>
    </r>
    <r>
      <rPr>
        <b/>
        <sz val="12"/>
        <color theme="1"/>
        <rFont val="Arial"/>
        <family val="2"/>
      </rPr>
      <t>certificación</t>
    </r>
    <r>
      <rPr>
        <sz val="12"/>
        <color theme="1"/>
        <rFont val="Arial"/>
        <family val="2"/>
      </rPr>
      <t xml:space="preserve"> que acredite que los elementos ofertados cuentan con una garantía mínima de </t>
    </r>
    <r>
      <rPr>
        <b/>
        <sz val="12"/>
        <color theme="1"/>
        <rFont val="Arial"/>
        <family val="2"/>
      </rPr>
      <t>un (1) año</t>
    </r>
    <r>
      <rPr>
        <sz val="12"/>
        <color theme="1"/>
        <rFont val="Arial"/>
        <family val="2"/>
      </rPr>
      <t>.</t>
    </r>
  </si>
  <si>
    <r>
      <t xml:space="preserve"> </t>
    </r>
    <r>
      <rPr>
        <b/>
        <sz val="12"/>
        <color theme="1"/>
        <rFont val="Arial"/>
        <family val="2"/>
      </rPr>
      <t xml:space="preserve">ENTREGA REAL DE LA TOTALIDAD DE LOS ELEMENTOS CONTRATADOS EN EL PROYECTO. </t>
    </r>
    <r>
      <rPr>
        <sz val="12"/>
        <color theme="1"/>
        <rFont val="Arial"/>
        <family val="2"/>
      </rPr>
      <t xml:space="preserve">
Lugar: Bogota Distrito Capital - Almacen General del Instituto Distrital de la Participación y la Accion Comunal ubicado en Avenida Calle 22 Nº 68 C - 51.</t>
    </r>
  </si>
  <si>
    <t xml:space="preserve">MENOR VALOR </t>
  </si>
  <si>
    <t xml:space="preserve">VALOR PROMEDIO </t>
  </si>
  <si>
    <t>VALOR ESTUDIO DE MERCADO INCENTIVOS</t>
  </si>
  <si>
    <t>VALOR TOTAL PRESUPUESTO INCENTIVOS</t>
  </si>
  <si>
    <t>Contratación para la adquisición y entrega de bienes, insumos y accesorios de carácter tecnológico, logístico, pedagógico, promocional y/o institucional, requeridos para la ejecución de las actividades del Fondo Chikaná del IDPAC, con el fin de fortalecer, promover, visibilizar y desarrollar procesos de participación ciudadana, organizaciones sociales y comunales, medios comunitarios e instancias de participación en el Distrito Capital.</t>
  </si>
  <si>
    <t xml:space="preserve">VALOR UNITARIO INCLUIDO IVA/ COSTOS DIRECTOS E INDIRECTOS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</si>
</sst>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</numFmts>
  <fonts count="22">
    <font>
      <sz val="12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color rgb="FF000000"/>
      <name val="Arial"/>
      <family val="2"/>
    </font>
    <font>
      <b/>
      <sz val="14"/>
      <color theme="1"/>
      <name val="Aptos"/>
    </font>
    <font>
      <b/>
      <sz val="18"/>
      <color theme="1"/>
      <name val="Aptos Narrow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 (Cuerpo)"/>
    </font>
    <font>
      <b/>
      <sz val="20"/>
      <color theme="1"/>
      <name val="Aptos Narrow"/>
      <scheme val="minor"/>
    </font>
    <font>
      <sz val="12"/>
      <color theme="1"/>
      <name val="Arial"/>
      <family val="2"/>
    </font>
    <font>
      <sz val="16"/>
      <color theme="1"/>
      <name val="Aptos Narrow"/>
      <family val="2"/>
      <scheme val="minor"/>
    </font>
    <font>
      <sz val="12"/>
      <color theme="1"/>
      <name val="MS Gothic"/>
      <family val="2"/>
      <charset val="128"/>
    </font>
    <font>
      <b/>
      <sz val="12"/>
      <color theme="1"/>
      <name val="Aptos"/>
    </font>
    <font>
      <b/>
      <sz val="16"/>
      <color theme="1"/>
      <name val="Aptos Narrow"/>
      <scheme val="minor"/>
    </font>
    <font>
      <b/>
      <sz val="20"/>
      <color theme="1"/>
      <name val="Aptos Narrow"/>
      <family val="2"/>
      <scheme val="minor"/>
    </font>
    <font>
      <b/>
      <sz val="20"/>
      <color theme="1"/>
      <name val="Aptos"/>
    </font>
    <font>
      <sz val="12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1" fillId="0" borderId="0" applyFont="0" applyFill="0" applyBorder="0" applyAlignment="0" applyProtection="0"/>
  </cellStyleXfs>
  <cellXfs count="142"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5" fillId="0" borderId="0" xfId="0" applyFont="1"/>
    <xf numFmtId="0" fontId="11" fillId="0" borderId="0" xfId="0" applyFont="1"/>
    <xf numFmtId="0" fontId="4" fillId="3" borderId="5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2" fontId="0" fillId="0" borderId="0" xfId="0" applyNumberFormat="1" applyAlignment="1">
      <alignment horizontal="left" vertical="center"/>
    </xf>
    <xf numFmtId="42" fontId="9" fillId="8" borderId="1" xfId="0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42" fontId="9" fillId="4" borderId="1" xfId="0" applyNumberFormat="1" applyFont="1" applyFill="1" applyBorder="1" applyAlignment="1">
      <alignment horizontal="left" vertical="center" wrapText="1"/>
    </xf>
    <xf numFmtId="42" fontId="13" fillId="8" borderId="7" xfId="0" applyNumberFormat="1" applyFont="1" applyFill="1" applyBorder="1" applyAlignment="1">
      <alignment horizontal="left" vertical="center"/>
    </xf>
    <xf numFmtId="42" fontId="19" fillId="4" borderId="7" xfId="0" applyNumberFormat="1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42" fontId="19" fillId="5" borderId="7" xfId="0" applyNumberFormat="1" applyFont="1" applyFill="1" applyBorder="1" applyAlignment="1">
      <alignment horizontal="left" vertical="center"/>
    </xf>
    <xf numFmtId="42" fontId="9" fillId="5" borderId="1" xfId="0" applyNumberFormat="1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center" vertical="center" wrapText="1"/>
    </xf>
    <xf numFmtId="42" fontId="19" fillId="6" borderId="13" xfId="0" applyNumberFormat="1" applyFont="1" applyFill="1" applyBorder="1" applyAlignment="1">
      <alignment horizontal="left" vertical="center"/>
    </xf>
    <xf numFmtId="42" fontId="9" fillId="6" borderId="1" xfId="0" applyNumberFormat="1" applyFont="1" applyFill="1" applyBorder="1" applyAlignment="1">
      <alignment horizontal="left" vertical="center" wrapText="1"/>
    </xf>
    <xf numFmtId="42" fontId="9" fillId="6" borderId="10" xfId="0" applyNumberFormat="1" applyFont="1" applyFill="1" applyBorder="1" applyAlignment="1">
      <alignment horizontal="left" vertical="center" wrapText="1"/>
    </xf>
    <xf numFmtId="42" fontId="9" fillId="9" borderId="1" xfId="0" applyNumberFormat="1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42" fontId="9" fillId="10" borderId="1" xfId="0" applyNumberFormat="1" applyFont="1" applyFill="1" applyBorder="1" applyAlignment="1">
      <alignment horizontal="left" vertical="center" wrapText="1"/>
    </xf>
    <xf numFmtId="0" fontId="12" fillId="9" borderId="12" xfId="0" applyFont="1" applyFill="1" applyBorder="1" applyAlignment="1">
      <alignment horizontal="center"/>
    </xf>
    <xf numFmtId="42" fontId="20" fillId="9" borderId="7" xfId="0" applyNumberFormat="1" applyFont="1" applyFill="1" applyBorder="1" applyAlignment="1">
      <alignment horizontal="left" vertical="center" wrapText="1"/>
    </xf>
    <xf numFmtId="42" fontId="20" fillId="10" borderId="7" xfId="0" applyNumberFormat="1" applyFont="1" applyFill="1" applyBorder="1" applyAlignment="1">
      <alignment horizontal="left" vertical="center" wrapText="1"/>
    </xf>
    <xf numFmtId="42" fontId="14" fillId="0" borderId="0" xfId="0" applyNumberFormat="1" applyFont="1" applyAlignment="1">
      <alignment horizontal="center" vertical="center"/>
    </xf>
    <xf numFmtId="42" fontId="14" fillId="0" borderId="0" xfId="0" applyNumberFormat="1" applyFont="1" applyAlignment="1">
      <alignment horizontal="center"/>
    </xf>
    <xf numFmtId="0" fontId="3" fillId="11" borderId="1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42" fontId="9" fillId="11" borderId="1" xfId="0" applyNumberFormat="1" applyFont="1" applyFill="1" applyBorder="1" applyAlignment="1">
      <alignment horizontal="left" vertical="center" wrapText="1"/>
    </xf>
    <xf numFmtId="42" fontId="20" fillId="11" borderId="7" xfId="0" applyNumberFormat="1" applyFont="1" applyFill="1" applyBorder="1" applyAlignment="1">
      <alignment horizontal="left" vertical="center" wrapText="1"/>
    </xf>
    <xf numFmtId="164" fontId="0" fillId="0" borderId="0" xfId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64" fontId="0" fillId="0" borderId="21" xfId="1" applyFont="1" applyBorder="1" applyAlignment="1">
      <alignment horizontal="center" vertical="center"/>
    </xf>
    <xf numFmtId="42" fontId="4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horizontal="left" vertical="center" wrapText="1"/>
    </xf>
    <xf numFmtId="0" fontId="18" fillId="0" borderId="13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13" fillId="2" borderId="11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2" fillId="11" borderId="10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9" xfId="0" applyFont="1" applyFill="1" applyBorder="1" applyAlignment="1">
      <alignment horizontal="center" vertical="center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42" fontId="4" fillId="11" borderId="7" xfId="0" applyNumberFormat="1" applyFont="1" applyFill="1" applyBorder="1" applyAlignment="1">
      <alignment horizontal="left" vertical="center" wrapText="1"/>
    </xf>
    <xf numFmtId="42" fontId="4" fillId="11" borderId="4" xfId="0" applyNumberFormat="1" applyFont="1" applyFill="1" applyBorder="1" applyAlignment="1">
      <alignment horizontal="left" vertical="center" wrapText="1"/>
    </xf>
    <xf numFmtId="42" fontId="4" fillId="11" borderId="3" xfId="0" applyNumberFormat="1" applyFont="1" applyFill="1" applyBorder="1" applyAlignment="1">
      <alignment horizontal="left" vertical="center" wrapText="1"/>
    </xf>
    <xf numFmtId="42" fontId="4" fillId="10" borderId="7" xfId="0" applyNumberFormat="1" applyFont="1" applyFill="1" applyBorder="1" applyAlignment="1">
      <alignment horizontal="left" vertical="center" wrapText="1"/>
    </xf>
    <xf numFmtId="42" fontId="4" fillId="10" borderId="4" xfId="0" applyNumberFormat="1" applyFont="1" applyFill="1" applyBorder="1" applyAlignment="1">
      <alignment horizontal="left" vertical="center" wrapText="1"/>
    </xf>
    <xf numFmtId="42" fontId="4" fillId="10" borderId="3" xfId="0" applyNumberFormat="1" applyFont="1" applyFill="1" applyBorder="1" applyAlignment="1">
      <alignment horizontal="left" vertical="center" wrapText="1"/>
    </xf>
    <xf numFmtId="42" fontId="4" fillId="9" borderId="7" xfId="0" applyNumberFormat="1" applyFont="1" applyFill="1" applyBorder="1" applyAlignment="1">
      <alignment horizontal="left" vertical="center" wrapText="1"/>
    </xf>
    <xf numFmtId="42" fontId="4" fillId="9" borderId="4" xfId="0" applyNumberFormat="1" applyFont="1" applyFill="1" applyBorder="1" applyAlignment="1">
      <alignment horizontal="left" vertical="center" wrapText="1"/>
    </xf>
    <xf numFmtId="42" fontId="4" fillId="9" borderId="3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12" fillId="10" borderId="20" xfId="0" applyFont="1" applyFill="1" applyBorder="1" applyAlignment="1">
      <alignment horizontal="center"/>
    </xf>
    <xf numFmtId="0" fontId="12" fillId="10" borderId="12" xfId="0" applyFont="1" applyFill="1" applyBorder="1" applyAlignment="1">
      <alignment horizontal="center"/>
    </xf>
    <xf numFmtId="0" fontId="12" fillId="10" borderId="5" xfId="0" applyFont="1" applyFill="1" applyBorder="1" applyAlignment="1">
      <alignment horizontal="center"/>
    </xf>
    <xf numFmtId="0" fontId="12" fillId="9" borderId="16" xfId="0" applyFont="1" applyFill="1" applyBorder="1" applyAlignment="1">
      <alignment horizontal="center"/>
    </xf>
    <xf numFmtId="42" fontId="4" fillId="6" borderId="13" xfId="0" applyNumberFormat="1" applyFont="1" applyFill="1" applyBorder="1" applyAlignment="1">
      <alignment horizontal="left" vertical="center" wrapText="1"/>
    </xf>
    <xf numFmtId="42" fontId="4" fillId="6" borderId="9" xfId="0" applyNumberFormat="1" applyFont="1" applyFill="1" applyBorder="1" applyAlignment="1">
      <alignment horizontal="left" vertical="center" wrapText="1"/>
    </xf>
    <xf numFmtId="42" fontId="4" fillId="6" borderId="15" xfId="0" applyNumberFormat="1" applyFont="1" applyFill="1" applyBorder="1" applyAlignment="1">
      <alignment horizontal="left" vertical="center" wrapText="1"/>
    </xf>
    <xf numFmtId="42" fontId="4" fillId="6" borderId="4" xfId="0" applyNumberFormat="1" applyFont="1" applyFill="1" applyBorder="1" applyAlignment="1">
      <alignment horizontal="left" vertical="center" wrapText="1"/>
    </xf>
    <xf numFmtId="42" fontId="4" fillId="6" borderId="7" xfId="0" applyNumberFormat="1" applyFont="1" applyFill="1" applyBorder="1" applyAlignment="1">
      <alignment horizontal="left" vertical="center" wrapText="1"/>
    </xf>
    <xf numFmtId="42" fontId="4" fillId="6" borderId="3" xfId="0" applyNumberFormat="1" applyFont="1" applyFill="1" applyBorder="1" applyAlignment="1">
      <alignment horizontal="left" vertical="center" wrapText="1"/>
    </xf>
    <xf numFmtId="0" fontId="12" fillId="6" borderId="15" xfId="0" applyFont="1" applyFill="1" applyBorder="1" applyAlignment="1">
      <alignment horizontal="center"/>
    </xf>
    <xf numFmtId="0" fontId="12" fillId="6" borderId="12" xfId="0" applyFont="1" applyFill="1" applyBorder="1" applyAlignment="1">
      <alignment horizontal="center"/>
    </xf>
    <xf numFmtId="0" fontId="12" fillId="6" borderId="5" xfId="0" applyFont="1" applyFill="1" applyBorder="1" applyAlignment="1">
      <alignment horizontal="center"/>
    </xf>
    <xf numFmtId="42" fontId="4" fillId="5" borderId="7" xfId="0" applyNumberFormat="1" applyFont="1" applyFill="1" applyBorder="1" applyAlignment="1">
      <alignment horizontal="left" vertical="center" wrapText="1"/>
    </xf>
    <xf numFmtId="42" fontId="4" fillId="5" borderId="4" xfId="0" applyNumberFormat="1" applyFont="1" applyFill="1" applyBorder="1" applyAlignment="1">
      <alignment horizontal="left" vertical="center" wrapText="1"/>
    </xf>
    <xf numFmtId="42" fontId="4" fillId="5" borderId="3" xfId="0" applyNumberFormat="1" applyFont="1" applyFill="1" applyBorder="1" applyAlignment="1">
      <alignment horizontal="left" vertical="center" wrapText="1"/>
    </xf>
    <xf numFmtId="0" fontId="12" fillId="5" borderId="15" xfId="0" applyFont="1" applyFill="1" applyBorder="1" applyAlignment="1">
      <alignment horizontal="center"/>
    </xf>
    <xf numFmtId="0" fontId="12" fillId="5" borderId="12" xfId="0" applyFont="1" applyFill="1" applyBorder="1" applyAlignment="1">
      <alignment horizontal="center"/>
    </xf>
    <xf numFmtId="0" fontId="12" fillId="5" borderId="5" xfId="0" applyFont="1" applyFill="1" applyBorder="1" applyAlignment="1">
      <alignment horizontal="center"/>
    </xf>
    <xf numFmtId="42" fontId="4" fillId="4" borderId="7" xfId="0" applyNumberFormat="1" applyFont="1" applyFill="1" applyBorder="1" applyAlignment="1">
      <alignment horizontal="left" vertical="center" wrapText="1"/>
    </xf>
    <xf numFmtId="42" fontId="4" fillId="4" borderId="4" xfId="0" applyNumberFormat="1" applyFont="1" applyFill="1" applyBorder="1" applyAlignment="1">
      <alignment horizontal="left" vertical="center" wrapText="1"/>
    </xf>
    <xf numFmtId="42" fontId="4" fillId="4" borderId="3" xfId="0" applyNumberFormat="1" applyFont="1" applyFill="1" applyBorder="1" applyAlignment="1">
      <alignment horizontal="left" vertical="center" wrapText="1"/>
    </xf>
    <xf numFmtId="42" fontId="4" fillId="4" borderId="7" xfId="0" applyNumberFormat="1" applyFont="1" applyFill="1" applyBorder="1" applyAlignment="1">
      <alignment horizontal="center" vertical="center" wrapText="1"/>
    </xf>
    <xf numFmtId="42" fontId="4" fillId="4" borderId="4" xfId="0" applyNumberFormat="1" applyFont="1" applyFill="1" applyBorder="1" applyAlignment="1">
      <alignment horizontal="center" vertical="center" wrapText="1"/>
    </xf>
    <xf numFmtId="42" fontId="4" fillId="4" borderId="3" xfId="0" applyNumberFormat="1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/>
    </xf>
    <xf numFmtId="0" fontId="12" fillId="7" borderId="12" xfId="0" applyFont="1" applyFill="1" applyBorder="1" applyAlignment="1">
      <alignment horizontal="center"/>
    </xf>
    <xf numFmtId="0" fontId="12" fillId="7" borderId="5" xfId="0" applyFont="1" applyFill="1" applyBorder="1" applyAlignment="1">
      <alignment horizontal="center"/>
    </xf>
    <xf numFmtId="0" fontId="12" fillId="2" borderId="17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12" fillId="4" borderId="15" xfId="0" applyFont="1" applyFill="1" applyBorder="1" applyAlignment="1">
      <alignment horizontal="center"/>
    </xf>
    <xf numFmtId="0" fontId="12" fillId="4" borderId="12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2" fontId="4" fillId="8" borderId="7" xfId="0" applyNumberFormat="1" applyFont="1" applyFill="1" applyBorder="1" applyAlignment="1">
      <alignment horizontal="center" vertical="center" wrapText="1"/>
    </xf>
    <xf numFmtId="42" fontId="4" fillId="8" borderId="4" xfId="0" applyNumberFormat="1" applyFont="1" applyFill="1" applyBorder="1" applyAlignment="1">
      <alignment horizontal="center" vertical="center" wrapText="1"/>
    </xf>
    <xf numFmtId="42" fontId="4" fillId="8" borderId="3" xfId="0" applyNumberFormat="1" applyFont="1" applyFill="1" applyBorder="1" applyAlignment="1">
      <alignment horizontal="center" vertical="center" wrapText="1"/>
    </xf>
    <xf numFmtId="42" fontId="4" fillId="8" borderId="7" xfId="0" applyNumberFormat="1" applyFont="1" applyFill="1" applyBorder="1" applyAlignment="1">
      <alignment horizontal="left" vertical="center" wrapText="1"/>
    </xf>
    <xf numFmtId="42" fontId="4" fillId="8" borderId="4" xfId="0" applyNumberFormat="1" applyFont="1" applyFill="1" applyBorder="1" applyAlignment="1">
      <alignment horizontal="left" vertical="center" wrapText="1"/>
    </xf>
    <xf numFmtId="42" fontId="4" fillId="8" borderId="3" xfId="0" applyNumberFormat="1" applyFont="1" applyFill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8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ED90F-C9D4-5248-A4B0-5475F1C2FCEE}">
  <dimension ref="C2:AI275"/>
  <sheetViews>
    <sheetView tabSelected="1" topLeftCell="Y143" zoomScale="50" zoomScaleNormal="50" workbookViewId="0">
      <selection activeCell="AH166" sqref="AH166"/>
    </sheetView>
  </sheetViews>
  <sheetFormatPr baseColWidth="10" defaultRowHeight="15.6"/>
  <cols>
    <col min="3" max="3" width="23.796875" customWidth="1"/>
    <col min="4" max="4" width="67.796875" customWidth="1"/>
    <col min="5" max="5" width="16.796875" style="23" customWidth="1"/>
    <col min="6" max="6" width="25.69921875" style="11" customWidth="1"/>
    <col min="7" max="7" width="22.19921875" style="11" customWidth="1"/>
    <col min="8" max="8" width="31" style="11" customWidth="1"/>
    <col min="9" max="9" width="36" style="11" customWidth="1"/>
    <col min="10" max="10" width="25.69921875" style="11" customWidth="1"/>
    <col min="11" max="11" width="22.19921875" style="11" customWidth="1"/>
    <col min="12" max="12" width="31" style="11" customWidth="1"/>
    <col min="13" max="13" width="36" style="29" customWidth="1"/>
    <col min="14" max="14" width="25.69921875" style="11" customWidth="1"/>
    <col min="15" max="15" width="22.19921875" style="11" customWidth="1"/>
    <col min="16" max="16" width="31" style="11" customWidth="1"/>
    <col min="17" max="17" width="36" style="11" customWidth="1"/>
    <col min="18" max="18" width="25.69921875" style="11" customWidth="1"/>
    <col min="19" max="19" width="22.19921875" style="11" customWidth="1"/>
    <col min="20" max="20" width="31" style="11" customWidth="1"/>
    <col min="21" max="21" width="36" style="11" customWidth="1"/>
    <col min="22" max="22" width="25.69921875" style="11" customWidth="1"/>
    <col min="23" max="23" width="22.19921875" style="11" customWidth="1"/>
    <col min="24" max="24" width="31" style="11" customWidth="1"/>
    <col min="25" max="25" width="36" style="11" customWidth="1"/>
    <col min="26" max="26" width="25.69921875" style="11" customWidth="1"/>
    <col min="27" max="27" width="22.19921875" style="11" customWidth="1"/>
    <col min="28" max="28" width="24.296875" style="11" customWidth="1"/>
    <col min="29" max="29" width="35.69921875" style="11" customWidth="1"/>
    <col min="30" max="30" width="25.69921875" style="11" customWidth="1"/>
    <col min="31" max="31" width="22.19921875" style="11" customWidth="1"/>
    <col min="32" max="32" width="31" style="11" customWidth="1"/>
    <col min="33" max="33" width="36" style="11" customWidth="1"/>
    <col min="34" max="34" width="25.8984375" customWidth="1"/>
  </cols>
  <sheetData>
    <row r="2" spans="3:33" ht="16.2" thickBot="1"/>
    <row r="3" spans="3:33" ht="26.4" thickBot="1">
      <c r="C3" s="63" t="s">
        <v>161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5"/>
    </row>
    <row r="4" spans="3:33" ht="26.4" thickBot="1">
      <c r="C4" s="63" t="s">
        <v>173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5"/>
    </row>
    <row r="5" spans="3:33" s="22" customFormat="1" ht="21.6" thickBot="1">
      <c r="C5" s="112" t="s">
        <v>158</v>
      </c>
      <c r="D5" s="113"/>
      <c r="E5" s="114"/>
      <c r="F5" s="109" t="s">
        <v>157</v>
      </c>
      <c r="G5" s="110"/>
      <c r="H5" s="110"/>
      <c r="I5" s="111"/>
      <c r="J5" s="115" t="s">
        <v>159</v>
      </c>
      <c r="K5" s="116"/>
      <c r="L5" s="116"/>
      <c r="M5" s="117"/>
      <c r="N5" s="100" t="s">
        <v>160</v>
      </c>
      <c r="O5" s="101"/>
      <c r="P5" s="101"/>
      <c r="Q5" s="102"/>
      <c r="R5" s="94" t="s">
        <v>163</v>
      </c>
      <c r="S5" s="95"/>
      <c r="T5" s="95"/>
      <c r="U5" s="96"/>
      <c r="V5" s="46"/>
      <c r="W5" s="87" t="s">
        <v>169</v>
      </c>
      <c r="X5" s="87"/>
      <c r="Y5" s="87"/>
      <c r="Z5" s="84" t="s">
        <v>170</v>
      </c>
      <c r="AA5" s="85"/>
      <c r="AB5" s="85"/>
      <c r="AC5" s="86"/>
      <c r="AD5" s="66" t="s">
        <v>171</v>
      </c>
      <c r="AE5" s="67"/>
      <c r="AF5" s="67"/>
      <c r="AG5" s="68"/>
    </row>
    <row r="6" spans="3:33" ht="96" customHeight="1" thickBot="1">
      <c r="C6" s="12" t="s">
        <v>0</v>
      </c>
      <c r="D6" s="13" t="s">
        <v>1</v>
      </c>
      <c r="E6" s="24" t="s">
        <v>2</v>
      </c>
      <c r="F6" s="17" t="s">
        <v>151</v>
      </c>
      <c r="G6" s="17" t="s">
        <v>152</v>
      </c>
      <c r="H6" s="17" t="s">
        <v>149</v>
      </c>
      <c r="I6" s="17" t="s">
        <v>153</v>
      </c>
      <c r="J6" s="16" t="s">
        <v>151</v>
      </c>
      <c r="K6" s="16" t="s">
        <v>152</v>
      </c>
      <c r="L6" s="16" t="s">
        <v>149</v>
      </c>
      <c r="M6" s="16" t="s">
        <v>153</v>
      </c>
      <c r="N6" s="15" t="s">
        <v>151</v>
      </c>
      <c r="O6" s="15" t="s">
        <v>152</v>
      </c>
      <c r="P6" s="15" t="s">
        <v>149</v>
      </c>
      <c r="Q6" s="15" t="s">
        <v>153</v>
      </c>
      <c r="R6" s="14" t="s">
        <v>151</v>
      </c>
      <c r="S6" s="14" t="s">
        <v>152</v>
      </c>
      <c r="T6" s="14" t="s">
        <v>149</v>
      </c>
      <c r="U6" s="36" t="s">
        <v>153</v>
      </c>
      <c r="V6" s="41" t="s">
        <v>151</v>
      </c>
      <c r="W6" s="42" t="s">
        <v>152</v>
      </c>
      <c r="X6" s="42" t="s">
        <v>149</v>
      </c>
      <c r="Y6" s="42" t="s">
        <v>153</v>
      </c>
      <c r="Z6" s="43" t="s">
        <v>151</v>
      </c>
      <c r="AA6" s="44" t="s">
        <v>152</v>
      </c>
      <c r="AB6" s="44" t="s">
        <v>149</v>
      </c>
      <c r="AC6" s="44" t="s">
        <v>153</v>
      </c>
      <c r="AD6" s="51" t="s">
        <v>151</v>
      </c>
      <c r="AE6" s="52" t="s">
        <v>152</v>
      </c>
      <c r="AF6" s="52" t="s">
        <v>174</v>
      </c>
      <c r="AG6" s="52" t="s">
        <v>153</v>
      </c>
    </row>
    <row r="7" spans="3:33" ht="217.05" customHeight="1">
      <c r="C7" s="118" t="s">
        <v>3</v>
      </c>
      <c r="D7" s="3" t="s">
        <v>4</v>
      </c>
      <c r="E7" s="121">
        <v>6</v>
      </c>
      <c r="F7" s="130">
        <v>900000</v>
      </c>
      <c r="G7" s="133">
        <f>(F7*19%)</f>
        <v>171000</v>
      </c>
      <c r="H7" s="133">
        <f>(F7+G7)</f>
        <v>1071000</v>
      </c>
      <c r="I7" s="133">
        <f>(H7*E7)</f>
        <v>6426000</v>
      </c>
      <c r="J7" s="106">
        <v>400019</v>
      </c>
      <c r="K7" s="103">
        <f>(J7*19%)</f>
        <v>76003.61</v>
      </c>
      <c r="L7" s="103">
        <f>(J7+K7)</f>
        <v>476022.61</v>
      </c>
      <c r="M7" s="103">
        <f>(L7*E7)</f>
        <v>2856135.66</v>
      </c>
      <c r="N7" s="97">
        <v>1157564</v>
      </c>
      <c r="O7" s="97">
        <f>(N7*19%)</f>
        <v>219937.16</v>
      </c>
      <c r="P7" s="97">
        <f>(N7+O7)</f>
        <v>1377501.16</v>
      </c>
      <c r="Q7" s="97">
        <f>(P7*E7)</f>
        <v>8265006.959999999</v>
      </c>
      <c r="R7" s="92">
        <v>1188126</v>
      </c>
      <c r="S7" s="92">
        <f>(R7*19%)</f>
        <v>225743.94</v>
      </c>
      <c r="T7" s="92">
        <f>(R7+S7)</f>
        <v>1413869.94</v>
      </c>
      <c r="U7" s="92">
        <f>(T7*E7)</f>
        <v>8483219.6400000006</v>
      </c>
      <c r="V7" s="78">
        <v>400019</v>
      </c>
      <c r="W7" s="78">
        <f>(V7*19%)</f>
        <v>76003.61</v>
      </c>
      <c r="X7" s="78">
        <f>(V7+W7)</f>
        <v>476022.61</v>
      </c>
      <c r="Y7" s="78">
        <f>(X7*E7)</f>
        <v>2856135.66</v>
      </c>
      <c r="Z7" s="75">
        <f>(F7+J7+N7+R7)/4</f>
        <v>911427.25</v>
      </c>
      <c r="AA7" s="75">
        <f>(Z7*19%)</f>
        <v>173171.17749999999</v>
      </c>
      <c r="AB7" s="75">
        <f>(Z7+AA7)</f>
        <v>1084598.4275</v>
      </c>
      <c r="AC7" s="75">
        <f>(AB7*E7)</f>
        <v>6507590.5649999995</v>
      </c>
      <c r="AD7" s="72">
        <v>911427</v>
      </c>
      <c r="AE7" s="72">
        <f>(AD7*19%)</f>
        <v>173171.13</v>
      </c>
      <c r="AF7" s="72">
        <f>(AD7+AE7)</f>
        <v>1084598.1299999999</v>
      </c>
      <c r="AG7" s="72">
        <f>(AF7*E7)</f>
        <v>6507588.7799999993</v>
      </c>
    </row>
    <row r="8" spans="3:33" ht="142.5" customHeight="1">
      <c r="C8" s="119"/>
      <c r="D8" s="20" t="s">
        <v>5</v>
      </c>
      <c r="E8" s="122"/>
      <c r="F8" s="131"/>
      <c r="G8" s="134"/>
      <c r="H8" s="134"/>
      <c r="I8" s="134"/>
      <c r="J8" s="107"/>
      <c r="K8" s="104"/>
      <c r="L8" s="104"/>
      <c r="M8" s="104"/>
      <c r="N8" s="98"/>
      <c r="O8" s="98"/>
      <c r="P8" s="98"/>
      <c r="Q8" s="98"/>
      <c r="R8" s="91"/>
      <c r="S8" s="91"/>
      <c r="T8" s="91"/>
      <c r="U8" s="91"/>
      <c r="V8" s="79"/>
      <c r="W8" s="79"/>
      <c r="X8" s="79"/>
      <c r="Y8" s="79"/>
      <c r="Z8" s="76"/>
      <c r="AA8" s="76"/>
      <c r="AB8" s="76"/>
      <c r="AC8" s="76"/>
      <c r="AD8" s="73"/>
      <c r="AE8" s="73"/>
      <c r="AF8" s="73"/>
      <c r="AG8" s="73"/>
    </row>
    <row r="9" spans="3:33" ht="120" customHeight="1">
      <c r="C9" s="119"/>
      <c r="D9" s="20" t="s">
        <v>6</v>
      </c>
      <c r="E9" s="122"/>
      <c r="F9" s="131"/>
      <c r="G9" s="134"/>
      <c r="H9" s="134"/>
      <c r="I9" s="134"/>
      <c r="J9" s="107"/>
      <c r="K9" s="104"/>
      <c r="L9" s="104"/>
      <c r="M9" s="104"/>
      <c r="N9" s="98"/>
      <c r="O9" s="98"/>
      <c r="P9" s="98"/>
      <c r="Q9" s="98"/>
      <c r="R9" s="91"/>
      <c r="S9" s="91"/>
      <c r="T9" s="91"/>
      <c r="U9" s="91"/>
      <c r="V9" s="79"/>
      <c r="W9" s="79"/>
      <c r="X9" s="79"/>
      <c r="Y9" s="79"/>
      <c r="Z9" s="76"/>
      <c r="AA9" s="76"/>
      <c r="AB9" s="76"/>
      <c r="AC9" s="76"/>
      <c r="AD9" s="73"/>
      <c r="AE9" s="73"/>
      <c r="AF9" s="73"/>
      <c r="AG9" s="73"/>
    </row>
    <row r="10" spans="3:33" ht="142.94999999999999" customHeight="1">
      <c r="C10" s="119"/>
      <c r="D10" s="20" t="s">
        <v>7</v>
      </c>
      <c r="E10" s="122"/>
      <c r="F10" s="131"/>
      <c r="G10" s="134"/>
      <c r="H10" s="134"/>
      <c r="I10" s="134"/>
      <c r="J10" s="107"/>
      <c r="K10" s="104"/>
      <c r="L10" s="104"/>
      <c r="M10" s="104"/>
      <c r="N10" s="98"/>
      <c r="O10" s="98"/>
      <c r="P10" s="98"/>
      <c r="Q10" s="98"/>
      <c r="R10" s="91"/>
      <c r="S10" s="91"/>
      <c r="T10" s="91"/>
      <c r="U10" s="91"/>
      <c r="V10" s="79"/>
      <c r="W10" s="79"/>
      <c r="X10" s="79"/>
      <c r="Y10" s="79"/>
      <c r="Z10" s="76"/>
      <c r="AA10" s="76"/>
      <c r="AB10" s="76"/>
      <c r="AC10" s="76"/>
      <c r="AD10" s="73"/>
      <c r="AE10" s="73"/>
      <c r="AF10" s="73"/>
      <c r="AG10" s="73"/>
    </row>
    <row r="11" spans="3:33" ht="16.95" customHeight="1">
      <c r="C11" s="119"/>
      <c r="D11" s="3" t="s">
        <v>8</v>
      </c>
      <c r="E11" s="122"/>
      <c r="F11" s="131"/>
      <c r="G11" s="134"/>
      <c r="H11" s="134"/>
      <c r="I11" s="134"/>
      <c r="J11" s="107"/>
      <c r="K11" s="104"/>
      <c r="L11" s="104"/>
      <c r="M11" s="104"/>
      <c r="N11" s="98"/>
      <c r="O11" s="98"/>
      <c r="P11" s="98"/>
      <c r="Q11" s="98"/>
      <c r="R11" s="91"/>
      <c r="S11" s="91"/>
      <c r="T11" s="91"/>
      <c r="U11" s="91"/>
      <c r="V11" s="79"/>
      <c r="W11" s="79"/>
      <c r="X11" s="79"/>
      <c r="Y11" s="79"/>
      <c r="Z11" s="76"/>
      <c r="AA11" s="76"/>
      <c r="AB11" s="76"/>
      <c r="AC11" s="76"/>
      <c r="AD11" s="73"/>
      <c r="AE11" s="73"/>
      <c r="AF11" s="73"/>
      <c r="AG11" s="73"/>
    </row>
    <row r="12" spans="3:33" ht="52.05" customHeight="1">
      <c r="C12" s="119"/>
      <c r="D12" s="20" t="s">
        <v>9</v>
      </c>
      <c r="E12" s="122"/>
      <c r="F12" s="131"/>
      <c r="G12" s="134"/>
      <c r="H12" s="134"/>
      <c r="I12" s="134"/>
      <c r="J12" s="107"/>
      <c r="K12" s="104"/>
      <c r="L12" s="104"/>
      <c r="M12" s="104"/>
      <c r="N12" s="98"/>
      <c r="O12" s="98"/>
      <c r="P12" s="98"/>
      <c r="Q12" s="98"/>
      <c r="R12" s="91"/>
      <c r="S12" s="91"/>
      <c r="T12" s="91"/>
      <c r="U12" s="91"/>
      <c r="V12" s="79"/>
      <c r="W12" s="79"/>
      <c r="X12" s="79"/>
      <c r="Y12" s="79"/>
      <c r="Z12" s="76"/>
      <c r="AA12" s="76"/>
      <c r="AB12" s="76"/>
      <c r="AC12" s="76"/>
      <c r="AD12" s="73"/>
      <c r="AE12" s="73"/>
      <c r="AF12" s="73"/>
      <c r="AG12" s="73"/>
    </row>
    <row r="13" spans="3:33" ht="25.95" customHeight="1">
      <c r="C13" s="119"/>
      <c r="D13" s="20" t="s">
        <v>10</v>
      </c>
      <c r="E13" s="122"/>
      <c r="F13" s="131"/>
      <c r="G13" s="134"/>
      <c r="H13" s="134"/>
      <c r="I13" s="134"/>
      <c r="J13" s="107"/>
      <c r="K13" s="104"/>
      <c r="L13" s="104"/>
      <c r="M13" s="104"/>
      <c r="N13" s="98"/>
      <c r="O13" s="98"/>
      <c r="P13" s="98"/>
      <c r="Q13" s="98"/>
      <c r="R13" s="91"/>
      <c r="S13" s="91"/>
      <c r="T13" s="91"/>
      <c r="U13" s="91"/>
      <c r="V13" s="79"/>
      <c r="W13" s="79"/>
      <c r="X13" s="79"/>
      <c r="Y13" s="79"/>
      <c r="Z13" s="76"/>
      <c r="AA13" s="76"/>
      <c r="AB13" s="76"/>
      <c r="AC13" s="76"/>
      <c r="AD13" s="73"/>
      <c r="AE13" s="73"/>
      <c r="AF13" s="73"/>
      <c r="AG13" s="73"/>
    </row>
    <row r="14" spans="3:33" ht="34.950000000000003" customHeight="1">
      <c r="C14" s="119"/>
      <c r="D14" s="20" t="s">
        <v>11</v>
      </c>
      <c r="E14" s="122"/>
      <c r="F14" s="131"/>
      <c r="G14" s="134"/>
      <c r="H14" s="134"/>
      <c r="I14" s="134"/>
      <c r="J14" s="107"/>
      <c r="K14" s="104"/>
      <c r="L14" s="104"/>
      <c r="M14" s="104"/>
      <c r="N14" s="98"/>
      <c r="O14" s="98"/>
      <c r="P14" s="98"/>
      <c r="Q14" s="98"/>
      <c r="R14" s="91"/>
      <c r="S14" s="91"/>
      <c r="T14" s="91"/>
      <c r="U14" s="91"/>
      <c r="V14" s="79"/>
      <c r="W14" s="79"/>
      <c r="X14" s="79"/>
      <c r="Y14" s="79"/>
      <c r="Z14" s="76"/>
      <c r="AA14" s="76"/>
      <c r="AB14" s="76"/>
      <c r="AC14" s="76"/>
      <c r="AD14" s="73"/>
      <c r="AE14" s="73"/>
      <c r="AF14" s="73"/>
      <c r="AG14" s="73"/>
    </row>
    <row r="15" spans="3:33" ht="16.95" customHeight="1">
      <c r="C15" s="119"/>
      <c r="D15" s="3" t="s">
        <v>12</v>
      </c>
      <c r="E15" s="122"/>
      <c r="F15" s="131"/>
      <c r="G15" s="134"/>
      <c r="H15" s="134"/>
      <c r="I15" s="134"/>
      <c r="J15" s="107"/>
      <c r="K15" s="104"/>
      <c r="L15" s="104"/>
      <c r="M15" s="104"/>
      <c r="N15" s="98"/>
      <c r="O15" s="98"/>
      <c r="P15" s="98"/>
      <c r="Q15" s="98"/>
      <c r="R15" s="91"/>
      <c r="S15" s="91"/>
      <c r="T15" s="91"/>
      <c r="U15" s="91"/>
      <c r="V15" s="79"/>
      <c r="W15" s="79"/>
      <c r="X15" s="79"/>
      <c r="Y15" s="79"/>
      <c r="Z15" s="76"/>
      <c r="AA15" s="76"/>
      <c r="AB15" s="76"/>
      <c r="AC15" s="76"/>
      <c r="AD15" s="73"/>
      <c r="AE15" s="73"/>
      <c r="AF15" s="73"/>
      <c r="AG15" s="73"/>
    </row>
    <row r="16" spans="3:33" ht="43.05" customHeight="1">
      <c r="C16" s="119"/>
      <c r="D16" s="20" t="s">
        <v>13</v>
      </c>
      <c r="E16" s="122"/>
      <c r="F16" s="131"/>
      <c r="G16" s="134"/>
      <c r="H16" s="134"/>
      <c r="I16" s="134"/>
      <c r="J16" s="107"/>
      <c r="K16" s="104"/>
      <c r="L16" s="104"/>
      <c r="M16" s="104"/>
      <c r="N16" s="98"/>
      <c r="O16" s="98"/>
      <c r="P16" s="98"/>
      <c r="Q16" s="98"/>
      <c r="R16" s="91"/>
      <c r="S16" s="91"/>
      <c r="T16" s="91"/>
      <c r="U16" s="91"/>
      <c r="V16" s="79"/>
      <c r="W16" s="79"/>
      <c r="X16" s="79"/>
      <c r="Y16" s="79"/>
      <c r="Z16" s="76"/>
      <c r="AA16" s="76"/>
      <c r="AB16" s="76"/>
      <c r="AC16" s="76"/>
      <c r="AD16" s="73"/>
      <c r="AE16" s="73"/>
      <c r="AF16" s="73"/>
      <c r="AG16" s="73"/>
    </row>
    <row r="17" spans="3:33" ht="31.95" customHeight="1">
      <c r="C17" s="119"/>
      <c r="D17" s="20" t="s">
        <v>14</v>
      </c>
      <c r="E17" s="122"/>
      <c r="F17" s="131"/>
      <c r="G17" s="134"/>
      <c r="H17" s="134"/>
      <c r="I17" s="134"/>
      <c r="J17" s="107"/>
      <c r="K17" s="104"/>
      <c r="L17" s="104"/>
      <c r="M17" s="104"/>
      <c r="N17" s="98"/>
      <c r="O17" s="98"/>
      <c r="P17" s="98"/>
      <c r="Q17" s="98"/>
      <c r="R17" s="91"/>
      <c r="S17" s="91"/>
      <c r="T17" s="91"/>
      <c r="U17" s="91"/>
      <c r="V17" s="79"/>
      <c r="W17" s="79"/>
      <c r="X17" s="79"/>
      <c r="Y17" s="79"/>
      <c r="Z17" s="76"/>
      <c r="AA17" s="76"/>
      <c r="AB17" s="76"/>
      <c r="AC17" s="76"/>
      <c r="AD17" s="73"/>
      <c r="AE17" s="73"/>
      <c r="AF17" s="73"/>
      <c r="AG17" s="73"/>
    </row>
    <row r="18" spans="3:33" ht="16.95" customHeight="1">
      <c r="C18" s="119"/>
      <c r="D18" s="3" t="s">
        <v>15</v>
      </c>
      <c r="E18" s="122"/>
      <c r="F18" s="131"/>
      <c r="G18" s="134"/>
      <c r="H18" s="134"/>
      <c r="I18" s="134"/>
      <c r="J18" s="107"/>
      <c r="K18" s="104"/>
      <c r="L18" s="104"/>
      <c r="M18" s="104"/>
      <c r="N18" s="98"/>
      <c r="O18" s="98"/>
      <c r="P18" s="98"/>
      <c r="Q18" s="98"/>
      <c r="R18" s="91"/>
      <c r="S18" s="91"/>
      <c r="T18" s="91"/>
      <c r="U18" s="91"/>
      <c r="V18" s="79"/>
      <c r="W18" s="79"/>
      <c r="X18" s="79"/>
      <c r="Y18" s="79"/>
      <c r="Z18" s="76"/>
      <c r="AA18" s="76"/>
      <c r="AB18" s="76"/>
      <c r="AC18" s="76"/>
      <c r="AD18" s="73"/>
      <c r="AE18" s="73"/>
      <c r="AF18" s="73"/>
      <c r="AG18" s="73"/>
    </row>
    <row r="19" spans="3:33" ht="25.95" customHeight="1">
      <c r="C19" s="119"/>
      <c r="D19" s="20" t="s">
        <v>16</v>
      </c>
      <c r="E19" s="122"/>
      <c r="F19" s="131"/>
      <c r="G19" s="134"/>
      <c r="H19" s="134"/>
      <c r="I19" s="134"/>
      <c r="J19" s="107"/>
      <c r="K19" s="104"/>
      <c r="L19" s="104"/>
      <c r="M19" s="104"/>
      <c r="N19" s="98"/>
      <c r="O19" s="98"/>
      <c r="P19" s="98"/>
      <c r="Q19" s="98"/>
      <c r="R19" s="91"/>
      <c r="S19" s="91"/>
      <c r="T19" s="91"/>
      <c r="U19" s="91"/>
      <c r="V19" s="79"/>
      <c r="W19" s="79"/>
      <c r="X19" s="79"/>
      <c r="Y19" s="79"/>
      <c r="Z19" s="76"/>
      <c r="AA19" s="76"/>
      <c r="AB19" s="76"/>
      <c r="AC19" s="76"/>
      <c r="AD19" s="73"/>
      <c r="AE19" s="73"/>
      <c r="AF19" s="73"/>
      <c r="AG19" s="73"/>
    </row>
    <row r="20" spans="3:33" ht="16.95" customHeight="1">
      <c r="C20" s="119"/>
      <c r="D20" s="20" t="s">
        <v>17</v>
      </c>
      <c r="E20" s="122"/>
      <c r="F20" s="131"/>
      <c r="G20" s="134"/>
      <c r="H20" s="134"/>
      <c r="I20" s="134"/>
      <c r="J20" s="107"/>
      <c r="K20" s="104"/>
      <c r="L20" s="104"/>
      <c r="M20" s="104"/>
      <c r="N20" s="98"/>
      <c r="O20" s="98"/>
      <c r="P20" s="98"/>
      <c r="Q20" s="98"/>
      <c r="R20" s="91"/>
      <c r="S20" s="91"/>
      <c r="T20" s="91"/>
      <c r="U20" s="91"/>
      <c r="V20" s="79"/>
      <c r="W20" s="79"/>
      <c r="X20" s="79"/>
      <c r="Y20" s="79"/>
      <c r="Z20" s="76"/>
      <c r="AA20" s="76"/>
      <c r="AB20" s="76"/>
      <c r="AC20" s="76"/>
      <c r="AD20" s="73"/>
      <c r="AE20" s="73"/>
      <c r="AF20" s="73"/>
      <c r="AG20" s="73"/>
    </row>
    <row r="21" spans="3:33" ht="18" customHeight="1" thickBot="1">
      <c r="C21" s="120"/>
      <c r="D21" s="21" t="s">
        <v>18</v>
      </c>
      <c r="E21" s="123"/>
      <c r="F21" s="132"/>
      <c r="G21" s="135"/>
      <c r="H21" s="135"/>
      <c r="I21" s="135"/>
      <c r="J21" s="108"/>
      <c r="K21" s="105"/>
      <c r="L21" s="105"/>
      <c r="M21" s="105"/>
      <c r="N21" s="99"/>
      <c r="O21" s="99"/>
      <c r="P21" s="99"/>
      <c r="Q21" s="99"/>
      <c r="R21" s="93"/>
      <c r="S21" s="93"/>
      <c r="T21" s="93"/>
      <c r="U21" s="93"/>
      <c r="V21" s="80"/>
      <c r="W21" s="80"/>
      <c r="X21" s="80"/>
      <c r="Y21" s="80"/>
      <c r="Z21" s="77"/>
      <c r="AA21" s="77"/>
      <c r="AB21" s="77"/>
      <c r="AC21" s="77"/>
      <c r="AD21" s="74"/>
      <c r="AE21" s="74"/>
      <c r="AF21" s="74"/>
      <c r="AG21" s="74"/>
    </row>
    <row r="22" spans="3:33" ht="16.05" customHeight="1">
      <c r="C22" s="124" t="s">
        <v>19</v>
      </c>
      <c r="D22" s="7" t="s">
        <v>20</v>
      </c>
      <c r="E22" s="127">
        <v>200</v>
      </c>
      <c r="F22" s="133">
        <v>400000</v>
      </c>
      <c r="G22" s="133">
        <f>(F22*19%)</f>
        <v>76000</v>
      </c>
      <c r="H22" s="133">
        <f>(F22+G22)</f>
        <v>476000</v>
      </c>
      <c r="I22" s="133">
        <f>(H22*E22)</f>
        <v>95200000</v>
      </c>
      <c r="J22" s="103">
        <v>458365</v>
      </c>
      <c r="K22" s="103">
        <f>(J22*19%)</f>
        <v>87089.35</v>
      </c>
      <c r="L22" s="103">
        <f>(J22+K22)</f>
        <v>545454.35</v>
      </c>
      <c r="M22" s="103">
        <f>(L22*E22)</f>
        <v>109090870</v>
      </c>
      <c r="N22" s="97">
        <v>842460</v>
      </c>
      <c r="O22" s="97">
        <f>(N22*19%)</f>
        <v>160067.4</v>
      </c>
      <c r="P22" s="97">
        <f>(N22+O22)</f>
        <v>1002527.4</v>
      </c>
      <c r="Q22" s="97">
        <f>(P22*E22)</f>
        <v>200505480</v>
      </c>
      <c r="R22" s="92">
        <v>864630</v>
      </c>
      <c r="S22" s="92">
        <f>(R22*19%)</f>
        <v>164279.70000000001</v>
      </c>
      <c r="T22" s="92">
        <f>(S22+R22)</f>
        <v>1028909.7</v>
      </c>
      <c r="U22" s="88">
        <f>(T22*E22)</f>
        <v>205781940</v>
      </c>
      <c r="V22" s="78">
        <v>400000</v>
      </c>
      <c r="W22" s="78">
        <f>(V22*19%)</f>
        <v>76000</v>
      </c>
      <c r="X22" s="78">
        <f>(W22+V22)</f>
        <v>476000</v>
      </c>
      <c r="Y22" s="78">
        <f>(X22*E22)</f>
        <v>95200000</v>
      </c>
      <c r="Z22" s="75">
        <f>(F22+J22+N22+R22)/4</f>
        <v>641363.75</v>
      </c>
      <c r="AA22" s="75">
        <f>(Z22*19%)</f>
        <v>121859.1125</v>
      </c>
      <c r="AB22" s="75">
        <f>(AA22+Z22)</f>
        <v>763222.86250000005</v>
      </c>
      <c r="AC22" s="75">
        <f>(AB22*E22)</f>
        <v>152644572.5</v>
      </c>
      <c r="AD22" s="72">
        <v>429182.5</v>
      </c>
      <c r="AE22" s="72">
        <f>(AD22*19%)</f>
        <v>81544.675000000003</v>
      </c>
      <c r="AF22" s="72">
        <f>(AE22+AD22)</f>
        <v>510727.17499999999</v>
      </c>
      <c r="AG22" s="72">
        <f>(AF22*E22)</f>
        <v>102145435</v>
      </c>
    </row>
    <row r="23" spans="3:33" ht="16.95" customHeight="1">
      <c r="C23" s="125"/>
      <c r="D23" s="6" t="s">
        <v>21</v>
      </c>
      <c r="E23" s="128"/>
      <c r="F23" s="134"/>
      <c r="G23" s="134"/>
      <c r="H23" s="134"/>
      <c r="I23" s="134"/>
      <c r="J23" s="104"/>
      <c r="K23" s="104"/>
      <c r="L23" s="104"/>
      <c r="M23" s="104"/>
      <c r="N23" s="98"/>
      <c r="O23" s="98"/>
      <c r="P23" s="98"/>
      <c r="Q23" s="98"/>
      <c r="R23" s="91"/>
      <c r="S23" s="91"/>
      <c r="T23" s="91"/>
      <c r="U23" s="89"/>
      <c r="V23" s="79"/>
      <c r="W23" s="79"/>
      <c r="X23" s="79"/>
      <c r="Y23" s="79"/>
      <c r="Z23" s="76"/>
      <c r="AA23" s="76"/>
      <c r="AB23" s="76"/>
      <c r="AC23" s="76"/>
      <c r="AD23" s="73"/>
      <c r="AE23" s="73"/>
      <c r="AF23" s="73"/>
      <c r="AG23" s="73"/>
    </row>
    <row r="24" spans="3:33" ht="16.95" customHeight="1">
      <c r="C24" s="125"/>
      <c r="D24" s="18" t="s">
        <v>162</v>
      </c>
      <c r="E24" s="128"/>
      <c r="F24" s="134"/>
      <c r="G24" s="134"/>
      <c r="H24" s="134"/>
      <c r="I24" s="134"/>
      <c r="J24" s="104"/>
      <c r="K24" s="104"/>
      <c r="L24" s="104"/>
      <c r="M24" s="104"/>
      <c r="N24" s="98"/>
      <c r="O24" s="98"/>
      <c r="P24" s="98"/>
      <c r="Q24" s="98"/>
      <c r="R24" s="91"/>
      <c r="S24" s="91"/>
      <c r="T24" s="91"/>
      <c r="U24" s="89"/>
      <c r="V24" s="79"/>
      <c r="W24" s="79"/>
      <c r="X24" s="79"/>
      <c r="Y24" s="79"/>
      <c r="Z24" s="76"/>
      <c r="AA24" s="76"/>
      <c r="AB24" s="76"/>
      <c r="AC24" s="76"/>
      <c r="AD24" s="73"/>
      <c r="AE24" s="73"/>
      <c r="AF24" s="73"/>
      <c r="AG24" s="73"/>
    </row>
    <row r="25" spans="3:33" ht="16.95" customHeight="1">
      <c r="C25" s="125"/>
      <c r="D25" s="18" t="s">
        <v>22</v>
      </c>
      <c r="E25" s="128"/>
      <c r="F25" s="134"/>
      <c r="G25" s="134"/>
      <c r="H25" s="134"/>
      <c r="I25" s="134"/>
      <c r="J25" s="104"/>
      <c r="K25" s="104"/>
      <c r="L25" s="104"/>
      <c r="M25" s="104"/>
      <c r="N25" s="98"/>
      <c r="O25" s="98"/>
      <c r="P25" s="98"/>
      <c r="Q25" s="98"/>
      <c r="R25" s="91"/>
      <c r="S25" s="91"/>
      <c r="T25" s="91"/>
      <c r="U25" s="89"/>
      <c r="V25" s="79"/>
      <c r="W25" s="79"/>
      <c r="X25" s="79"/>
      <c r="Y25" s="79"/>
      <c r="Z25" s="76"/>
      <c r="AA25" s="76"/>
      <c r="AB25" s="76"/>
      <c r="AC25" s="76"/>
      <c r="AD25" s="73"/>
      <c r="AE25" s="73"/>
      <c r="AF25" s="73"/>
      <c r="AG25" s="73"/>
    </row>
    <row r="26" spans="3:33" ht="16.95" customHeight="1">
      <c r="C26" s="125"/>
      <c r="D26" s="6" t="s">
        <v>23</v>
      </c>
      <c r="E26" s="128"/>
      <c r="F26" s="134"/>
      <c r="G26" s="134"/>
      <c r="H26" s="134"/>
      <c r="I26" s="134"/>
      <c r="J26" s="104"/>
      <c r="K26" s="104"/>
      <c r="L26" s="104"/>
      <c r="M26" s="104"/>
      <c r="N26" s="98"/>
      <c r="O26" s="98"/>
      <c r="P26" s="98"/>
      <c r="Q26" s="98"/>
      <c r="R26" s="91"/>
      <c r="S26" s="91"/>
      <c r="T26" s="91"/>
      <c r="U26" s="89"/>
      <c r="V26" s="79"/>
      <c r="W26" s="79"/>
      <c r="X26" s="79"/>
      <c r="Y26" s="79"/>
      <c r="Z26" s="76"/>
      <c r="AA26" s="76"/>
      <c r="AB26" s="76"/>
      <c r="AC26" s="76"/>
      <c r="AD26" s="73"/>
      <c r="AE26" s="73"/>
      <c r="AF26" s="73"/>
      <c r="AG26" s="73"/>
    </row>
    <row r="27" spans="3:33" ht="16.95" customHeight="1">
      <c r="C27" s="125"/>
      <c r="D27" s="18" t="s">
        <v>24</v>
      </c>
      <c r="E27" s="128"/>
      <c r="F27" s="134"/>
      <c r="G27" s="134"/>
      <c r="H27" s="134"/>
      <c r="I27" s="134"/>
      <c r="J27" s="104"/>
      <c r="K27" s="104"/>
      <c r="L27" s="104"/>
      <c r="M27" s="104"/>
      <c r="N27" s="98"/>
      <c r="O27" s="98"/>
      <c r="P27" s="98"/>
      <c r="Q27" s="98"/>
      <c r="R27" s="91"/>
      <c r="S27" s="91"/>
      <c r="T27" s="91"/>
      <c r="U27" s="89"/>
      <c r="V27" s="79"/>
      <c r="W27" s="79"/>
      <c r="X27" s="79"/>
      <c r="Y27" s="79"/>
      <c r="Z27" s="76"/>
      <c r="AA27" s="76"/>
      <c r="AB27" s="76"/>
      <c r="AC27" s="76"/>
      <c r="AD27" s="73"/>
      <c r="AE27" s="73"/>
      <c r="AF27" s="73"/>
      <c r="AG27" s="73"/>
    </row>
    <row r="28" spans="3:33" ht="16.95" customHeight="1">
      <c r="C28" s="125"/>
      <c r="D28" s="6" t="s">
        <v>25</v>
      </c>
      <c r="E28" s="128"/>
      <c r="F28" s="134"/>
      <c r="G28" s="134"/>
      <c r="H28" s="134"/>
      <c r="I28" s="134"/>
      <c r="J28" s="104"/>
      <c r="K28" s="104"/>
      <c r="L28" s="104"/>
      <c r="M28" s="104"/>
      <c r="N28" s="98"/>
      <c r="O28" s="98"/>
      <c r="P28" s="98"/>
      <c r="Q28" s="98"/>
      <c r="R28" s="91"/>
      <c r="S28" s="91"/>
      <c r="T28" s="91"/>
      <c r="U28" s="89"/>
      <c r="V28" s="79"/>
      <c r="W28" s="79"/>
      <c r="X28" s="79"/>
      <c r="Y28" s="79"/>
      <c r="Z28" s="76"/>
      <c r="AA28" s="76"/>
      <c r="AB28" s="76"/>
      <c r="AC28" s="76"/>
      <c r="AD28" s="73"/>
      <c r="AE28" s="73"/>
      <c r="AF28" s="73"/>
      <c r="AG28" s="73"/>
    </row>
    <row r="29" spans="3:33" ht="16.95" customHeight="1">
      <c r="C29" s="125"/>
      <c r="D29" s="18" t="s">
        <v>26</v>
      </c>
      <c r="E29" s="128"/>
      <c r="F29" s="134"/>
      <c r="G29" s="134"/>
      <c r="H29" s="134"/>
      <c r="I29" s="134"/>
      <c r="J29" s="104"/>
      <c r="K29" s="104"/>
      <c r="L29" s="104"/>
      <c r="M29" s="104"/>
      <c r="N29" s="98"/>
      <c r="O29" s="98"/>
      <c r="P29" s="98"/>
      <c r="Q29" s="98"/>
      <c r="R29" s="91"/>
      <c r="S29" s="91"/>
      <c r="T29" s="91"/>
      <c r="U29" s="89"/>
      <c r="V29" s="79"/>
      <c r="W29" s="79"/>
      <c r="X29" s="79"/>
      <c r="Y29" s="79"/>
      <c r="Z29" s="76"/>
      <c r="AA29" s="76"/>
      <c r="AB29" s="76"/>
      <c r="AC29" s="76"/>
      <c r="AD29" s="73"/>
      <c r="AE29" s="73"/>
      <c r="AF29" s="73"/>
      <c r="AG29" s="73"/>
    </row>
    <row r="30" spans="3:33" ht="16.95" customHeight="1">
      <c r="C30" s="125"/>
      <c r="D30" s="6" t="s">
        <v>27</v>
      </c>
      <c r="E30" s="128"/>
      <c r="F30" s="134"/>
      <c r="G30" s="134"/>
      <c r="H30" s="134"/>
      <c r="I30" s="134"/>
      <c r="J30" s="104"/>
      <c r="K30" s="104"/>
      <c r="L30" s="104"/>
      <c r="M30" s="104"/>
      <c r="N30" s="98"/>
      <c r="O30" s="98"/>
      <c r="P30" s="98"/>
      <c r="Q30" s="98"/>
      <c r="R30" s="91"/>
      <c r="S30" s="91"/>
      <c r="T30" s="91"/>
      <c r="U30" s="89"/>
      <c r="V30" s="79"/>
      <c r="W30" s="79"/>
      <c r="X30" s="79"/>
      <c r="Y30" s="79"/>
      <c r="Z30" s="76"/>
      <c r="AA30" s="76"/>
      <c r="AB30" s="76"/>
      <c r="AC30" s="76"/>
      <c r="AD30" s="73"/>
      <c r="AE30" s="73"/>
      <c r="AF30" s="73"/>
      <c r="AG30" s="73"/>
    </row>
    <row r="31" spans="3:33" ht="16.95" customHeight="1">
      <c r="C31" s="125"/>
      <c r="D31" s="18" t="s">
        <v>28</v>
      </c>
      <c r="E31" s="128"/>
      <c r="F31" s="134"/>
      <c r="G31" s="134"/>
      <c r="H31" s="134"/>
      <c r="I31" s="134"/>
      <c r="J31" s="104"/>
      <c r="K31" s="104"/>
      <c r="L31" s="104"/>
      <c r="M31" s="104"/>
      <c r="N31" s="98"/>
      <c r="O31" s="98"/>
      <c r="P31" s="98"/>
      <c r="Q31" s="98"/>
      <c r="R31" s="91"/>
      <c r="S31" s="91"/>
      <c r="T31" s="91"/>
      <c r="U31" s="89"/>
      <c r="V31" s="79"/>
      <c r="W31" s="79"/>
      <c r="X31" s="79"/>
      <c r="Y31" s="79"/>
      <c r="Z31" s="76"/>
      <c r="AA31" s="76"/>
      <c r="AB31" s="76"/>
      <c r="AC31" s="76"/>
      <c r="AD31" s="73"/>
      <c r="AE31" s="73"/>
      <c r="AF31" s="73"/>
      <c r="AG31" s="73"/>
    </row>
    <row r="32" spans="3:33" ht="16.95" customHeight="1">
      <c r="C32" s="125"/>
      <c r="D32" s="6" t="s">
        <v>29</v>
      </c>
      <c r="E32" s="128"/>
      <c r="F32" s="134"/>
      <c r="G32" s="134"/>
      <c r="H32" s="134"/>
      <c r="I32" s="134"/>
      <c r="J32" s="104"/>
      <c r="K32" s="104"/>
      <c r="L32" s="104"/>
      <c r="M32" s="104"/>
      <c r="N32" s="98"/>
      <c r="O32" s="98"/>
      <c r="P32" s="98"/>
      <c r="Q32" s="98"/>
      <c r="R32" s="91"/>
      <c r="S32" s="91"/>
      <c r="T32" s="91"/>
      <c r="U32" s="89"/>
      <c r="V32" s="79"/>
      <c r="W32" s="79"/>
      <c r="X32" s="79"/>
      <c r="Y32" s="79"/>
      <c r="Z32" s="76"/>
      <c r="AA32" s="76"/>
      <c r="AB32" s="76"/>
      <c r="AC32" s="76"/>
      <c r="AD32" s="73"/>
      <c r="AE32" s="73"/>
      <c r="AF32" s="73"/>
      <c r="AG32" s="73"/>
    </row>
    <row r="33" spans="3:33" ht="16.95" customHeight="1">
      <c r="C33" s="125"/>
      <c r="D33" s="18" t="s">
        <v>30</v>
      </c>
      <c r="E33" s="128"/>
      <c r="F33" s="134"/>
      <c r="G33" s="134"/>
      <c r="H33" s="134"/>
      <c r="I33" s="134"/>
      <c r="J33" s="104"/>
      <c r="K33" s="104"/>
      <c r="L33" s="104"/>
      <c r="M33" s="104"/>
      <c r="N33" s="98"/>
      <c r="O33" s="98"/>
      <c r="P33" s="98"/>
      <c r="Q33" s="98"/>
      <c r="R33" s="91"/>
      <c r="S33" s="91"/>
      <c r="T33" s="91"/>
      <c r="U33" s="89"/>
      <c r="V33" s="79"/>
      <c r="W33" s="79"/>
      <c r="X33" s="79"/>
      <c r="Y33" s="79"/>
      <c r="Z33" s="76"/>
      <c r="AA33" s="76"/>
      <c r="AB33" s="76"/>
      <c r="AC33" s="76"/>
      <c r="AD33" s="73"/>
      <c r="AE33" s="73"/>
      <c r="AF33" s="73"/>
      <c r="AG33" s="73"/>
    </row>
    <row r="34" spans="3:33" ht="16.95" customHeight="1">
      <c r="C34" s="125"/>
      <c r="D34" s="6" t="s">
        <v>31</v>
      </c>
      <c r="E34" s="128"/>
      <c r="F34" s="134"/>
      <c r="G34" s="134"/>
      <c r="H34" s="134"/>
      <c r="I34" s="134"/>
      <c r="J34" s="104"/>
      <c r="K34" s="104"/>
      <c r="L34" s="104"/>
      <c r="M34" s="104"/>
      <c r="N34" s="98"/>
      <c r="O34" s="98"/>
      <c r="P34" s="98"/>
      <c r="Q34" s="98"/>
      <c r="R34" s="91"/>
      <c r="S34" s="91"/>
      <c r="T34" s="91"/>
      <c r="U34" s="89"/>
      <c r="V34" s="79"/>
      <c r="W34" s="79"/>
      <c r="X34" s="79"/>
      <c r="Y34" s="79"/>
      <c r="Z34" s="76"/>
      <c r="AA34" s="76"/>
      <c r="AB34" s="76"/>
      <c r="AC34" s="76"/>
      <c r="AD34" s="73"/>
      <c r="AE34" s="73"/>
      <c r="AF34" s="73"/>
      <c r="AG34" s="73"/>
    </row>
    <row r="35" spans="3:33" ht="16.95" customHeight="1">
      <c r="C35" s="125"/>
      <c r="D35" s="18" t="s">
        <v>32</v>
      </c>
      <c r="E35" s="128"/>
      <c r="F35" s="134"/>
      <c r="G35" s="134"/>
      <c r="H35" s="134"/>
      <c r="I35" s="134"/>
      <c r="J35" s="104"/>
      <c r="K35" s="104"/>
      <c r="L35" s="104"/>
      <c r="M35" s="104"/>
      <c r="N35" s="98"/>
      <c r="O35" s="98"/>
      <c r="P35" s="98"/>
      <c r="Q35" s="98"/>
      <c r="R35" s="91"/>
      <c r="S35" s="91"/>
      <c r="T35" s="91"/>
      <c r="U35" s="89"/>
      <c r="V35" s="79"/>
      <c r="W35" s="79"/>
      <c r="X35" s="79"/>
      <c r="Y35" s="79"/>
      <c r="Z35" s="76"/>
      <c r="AA35" s="76"/>
      <c r="AB35" s="76"/>
      <c r="AC35" s="76"/>
      <c r="AD35" s="73"/>
      <c r="AE35" s="73"/>
      <c r="AF35" s="73"/>
      <c r="AG35" s="73"/>
    </row>
    <row r="36" spans="3:33" ht="18" customHeight="1">
      <c r="C36" s="125"/>
      <c r="D36" s="6" t="s">
        <v>33</v>
      </c>
      <c r="E36" s="128"/>
      <c r="F36" s="134"/>
      <c r="G36" s="134"/>
      <c r="H36" s="134"/>
      <c r="I36" s="134"/>
      <c r="J36" s="104"/>
      <c r="K36" s="104"/>
      <c r="L36" s="104"/>
      <c r="M36" s="104"/>
      <c r="N36" s="98"/>
      <c r="O36" s="98"/>
      <c r="P36" s="98"/>
      <c r="Q36" s="98"/>
      <c r="R36" s="91"/>
      <c r="S36" s="91"/>
      <c r="T36" s="91"/>
      <c r="U36" s="89"/>
      <c r="V36" s="79"/>
      <c r="W36" s="79"/>
      <c r="X36" s="79"/>
      <c r="Y36" s="79"/>
      <c r="Z36" s="76"/>
      <c r="AA36" s="76"/>
      <c r="AB36" s="76"/>
      <c r="AC36" s="76"/>
      <c r="AD36" s="73"/>
      <c r="AE36" s="73"/>
      <c r="AF36" s="73"/>
      <c r="AG36" s="73"/>
    </row>
    <row r="37" spans="3:33" ht="16.95" customHeight="1">
      <c r="C37" s="125"/>
      <c r="D37" s="18" t="s">
        <v>34</v>
      </c>
      <c r="E37" s="128"/>
      <c r="F37" s="134"/>
      <c r="G37" s="134"/>
      <c r="H37" s="134"/>
      <c r="I37" s="134"/>
      <c r="J37" s="104"/>
      <c r="K37" s="104"/>
      <c r="L37" s="104"/>
      <c r="M37" s="104"/>
      <c r="N37" s="98"/>
      <c r="O37" s="98"/>
      <c r="P37" s="98"/>
      <c r="Q37" s="98"/>
      <c r="R37" s="91"/>
      <c r="S37" s="91"/>
      <c r="T37" s="91"/>
      <c r="U37" s="89"/>
      <c r="V37" s="79"/>
      <c r="W37" s="79"/>
      <c r="X37" s="79"/>
      <c r="Y37" s="79"/>
      <c r="Z37" s="76"/>
      <c r="AA37" s="76"/>
      <c r="AB37" s="76"/>
      <c r="AC37" s="76"/>
      <c r="AD37" s="73"/>
      <c r="AE37" s="73"/>
      <c r="AF37" s="73"/>
      <c r="AG37" s="73"/>
    </row>
    <row r="38" spans="3:33" ht="16.95" customHeight="1">
      <c r="C38" s="125"/>
      <c r="D38" s="6" t="s">
        <v>27</v>
      </c>
      <c r="E38" s="128"/>
      <c r="F38" s="134"/>
      <c r="G38" s="134"/>
      <c r="H38" s="134"/>
      <c r="I38" s="134"/>
      <c r="J38" s="104"/>
      <c r="K38" s="104"/>
      <c r="L38" s="104"/>
      <c r="M38" s="104"/>
      <c r="N38" s="98"/>
      <c r="O38" s="98"/>
      <c r="P38" s="98"/>
      <c r="Q38" s="98"/>
      <c r="R38" s="91"/>
      <c r="S38" s="91"/>
      <c r="T38" s="91"/>
      <c r="U38" s="89"/>
      <c r="V38" s="79"/>
      <c r="W38" s="79"/>
      <c r="X38" s="79"/>
      <c r="Y38" s="79"/>
      <c r="Z38" s="76"/>
      <c r="AA38" s="76"/>
      <c r="AB38" s="76"/>
      <c r="AC38" s="76"/>
      <c r="AD38" s="73"/>
      <c r="AE38" s="73"/>
      <c r="AF38" s="73"/>
      <c r="AG38" s="73"/>
    </row>
    <row r="39" spans="3:33" ht="16.95" customHeight="1">
      <c r="C39" s="125"/>
      <c r="D39" s="18" t="s">
        <v>35</v>
      </c>
      <c r="E39" s="128"/>
      <c r="F39" s="134"/>
      <c r="G39" s="134"/>
      <c r="H39" s="134"/>
      <c r="I39" s="134"/>
      <c r="J39" s="104"/>
      <c r="K39" s="104"/>
      <c r="L39" s="104"/>
      <c r="M39" s="104"/>
      <c r="N39" s="98"/>
      <c r="O39" s="98"/>
      <c r="P39" s="98"/>
      <c r="Q39" s="98"/>
      <c r="R39" s="91"/>
      <c r="S39" s="91"/>
      <c r="T39" s="91"/>
      <c r="U39" s="89"/>
      <c r="V39" s="79"/>
      <c r="W39" s="79"/>
      <c r="X39" s="79"/>
      <c r="Y39" s="79"/>
      <c r="Z39" s="76"/>
      <c r="AA39" s="76"/>
      <c r="AB39" s="76"/>
      <c r="AC39" s="76"/>
      <c r="AD39" s="73"/>
      <c r="AE39" s="73"/>
      <c r="AF39" s="73"/>
      <c r="AG39" s="73"/>
    </row>
    <row r="40" spans="3:33" ht="40.049999999999997" customHeight="1">
      <c r="C40" s="125"/>
      <c r="D40" s="6" t="s">
        <v>36</v>
      </c>
      <c r="E40" s="128"/>
      <c r="F40" s="134"/>
      <c r="G40" s="134"/>
      <c r="H40" s="134"/>
      <c r="I40" s="134"/>
      <c r="J40" s="104"/>
      <c r="K40" s="104"/>
      <c r="L40" s="104"/>
      <c r="M40" s="104"/>
      <c r="N40" s="98"/>
      <c r="O40" s="98"/>
      <c r="P40" s="98"/>
      <c r="Q40" s="98"/>
      <c r="R40" s="91"/>
      <c r="S40" s="91"/>
      <c r="T40" s="91"/>
      <c r="U40" s="89"/>
      <c r="V40" s="79"/>
      <c r="W40" s="79"/>
      <c r="X40" s="79"/>
      <c r="Y40" s="79"/>
      <c r="Z40" s="76"/>
      <c r="AA40" s="76"/>
      <c r="AB40" s="76"/>
      <c r="AC40" s="76"/>
      <c r="AD40" s="73"/>
      <c r="AE40" s="73"/>
      <c r="AF40" s="73"/>
      <c r="AG40" s="73"/>
    </row>
    <row r="41" spans="3:33" ht="16.95" customHeight="1">
      <c r="C41" s="125"/>
      <c r="D41" s="18" t="s">
        <v>37</v>
      </c>
      <c r="E41" s="128"/>
      <c r="F41" s="134"/>
      <c r="G41" s="134"/>
      <c r="H41" s="134"/>
      <c r="I41" s="134"/>
      <c r="J41" s="104"/>
      <c r="K41" s="104"/>
      <c r="L41" s="104"/>
      <c r="M41" s="104"/>
      <c r="N41" s="98"/>
      <c r="O41" s="98"/>
      <c r="P41" s="98"/>
      <c r="Q41" s="98"/>
      <c r="R41" s="91"/>
      <c r="S41" s="91"/>
      <c r="T41" s="91"/>
      <c r="U41" s="89"/>
      <c r="V41" s="79"/>
      <c r="W41" s="79"/>
      <c r="X41" s="79"/>
      <c r="Y41" s="79"/>
      <c r="Z41" s="76"/>
      <c r="AA41" s="76"/>
      <c r="AB41" s="76"/>
      <c r="AC41" s="76"/>
      <c r="AD41" s="73"/>
      <c r="AE41" s="73"/>
      <c r="AF41" s="73"/>
      <c r="AG41" s="73"/>
    </row>
    <row r="42" spans="3:33" ht="16.95" customHeight="1">
      <c r="C42" s="125"/>
      <c r="D42" s="6" t="s">
        <v>38</v>
      </c>
      <c r="E42" s="128"/>
      <c r="F42" s="134"/>
      <c r="G42" s="134"/>
      <c r="H42" s="134"/>
      <c r="I42" s="134"/>
      <c r="J42" s="104"/>
      <c r="K42" s="104"/>
      <c r="L42" s="104"/>
      <c r="M42" s="104"/>
      <c r="N42" s="98"/>
      <c r="O42" s="98"/>
      <c r="P42" s="98"/>
      <c r="Q42" s="98"/>
      <c r="R42" s="91"/>
      <c r="S42" s="91"/>
      <c r="T42" s="91"/>
      <c r="U42" s="89"/>
      <c r="V42" s="79"/>
      <c r="W42" s="79"/>
      <c r="X42" s="79"/>
      <c r="Y42" s="79"/>
      <c r="Z42" s="76"/>
      <c r="AA42" s="76"/>
      <c r="AB42" s="76"/>
      <c r="AC42" s="76"/>
      <c r="AD42" s="73"/>
      <c r="AE42" s="73"/>
      <c r="AF42" s="73"/>
      <c r="AG42" s="73"/>
    </row>
    <row r="43" spans="3:33" ht="16.95" customHeight="1">
      <c r="C43" s="125"/>
      <c r="D43" s="18" t="s">
        <v>39</v>
      </c>
      <c r="E43" s="128"/>
      <c r="F43" s="134"/>
      <c r="G43" s="134"/>
      <c r="H43" s="134"/>
      <c r="I43" s="134"/>
      <c r="J43" s="104"/>
      <c r="K43" s="104"/>
      <c r="L43" s="104"/>
      <c r="M43" s="104"/>
      <c r="N43" s="98"/>
      <c r="O43" s="98"/>
      <c r="P43" s="98"/>
      <c r="Q43" s="98"/>
      <c r="R43" s="91"/>
      <c r="S43" s="91"/>
      <c r="T43" s="91"/>
      <c r="U43" s="89"/>
      <c r="V43" s="79"/>
      <c r="W43" s="79"/>
      <c r="X43" s="79"/>
      <c r="Y43" s="79"/>
      <c r="Z43" s="76"/>
      <c r="AA43" s="76"/>
      <c r="AB43" s="76"/>
      <c r="AC43" s="76"/>
      <c r="AD43" s="73"/>
      <c r="AE43" s="73"/>
      <c r="AF43" s="73"/>
      <c r="AG43" s="73"/>
    </row>
    <row r="44" spans="3:33" ht="16.95" customHeight="1">
      <c r="C44" s="125"/>
      <c r="D44" s="6" t="s">
        <v>40</v>
      </c>
      <c r="E44" s="128"/>
      <c r="F44" s="134"/>
      <c r="G44" s="134"/>
      <c r="H44" s="134"/>
      <c r="I44" s="134"/>
      <c r="J44" s="104"/>
      <c r="K44" s="104"/>
      <c r="L44" s="104"/>
      <c r="M44" s="104"/>
      <c r="N44" s="98"/>
      <c r="O44" s="98"/>
      <c r="P44" s="98"/>
      <c r="Q44" s="98"/>
      <c r="R44" s="91"/>
      <c r="S44" s="91"/>
      <c r="T44" s="91"/>
      <c r="U44" s="89"/>
      <c r="V44" s="79"/>
      <c r="W44" s="79"/>
      <c r="X44" s="79"/>
      <c r="Y44" s="79"/>
      <c r="Z44" s="76"/>
      <c r="AA44" s="76"/>
      <c r="AB44" s="76"/>
      <c r="AC44" s="76"/>
      <c r="AD44" s="73"/>
      <c r="AE44" s="73"/>
      <c r="AF44" s="73"/>
      <c r="AG44" s="73"/>
    </row>
    <row r="45" spans="3:33" ht="16.95" customHeight="1">
      <c r="C45" s="125"/>
      <c r="D45" s="18" t="s">
        <v>41</v>
      </c>
      <c r="E45" s="128"/>
      <c r="F45" s="134"/>
      <c r="G45" s="134"/>
      <c r="H45" s="134"/>
      <c r="I45" s="134"/>
      <c r="J45" s="104"/>
      <c r="K45" s="104"/>
      <c r="L45" s="104"/>
      <c r="M45" s="104"/>
      <c r="N45" s="98"/>
      <c r="O45" s="98"/>
      <c r="P45" s="98"/>
      <c r="Q45" s="98"/>
      <c r="R45" s="91"/>
      <c r="S45" s="91"/>
      <c r="T45" s="91"/>
      <c r="U45" s="89"/>
      <c r="V45" s="79"/>
      <c r="W45" s="79"/>
      <c r="X45" s="79"/>
      <c r="Y45" s="79"/>
      <c r="Z45" s="76"/>
      <c r="AA45" s="76"/>
      <c r="AB45" s="76"/>
      <c r="AC45" s="76"/>
      <c r="AD45" s="73"/>
      <c r="AE45" s="73"/>
      <c r="AF45" s="73"/>
      <c r="AG45" s="73"/>
    </row>
    <row r="46" spans="3:33" ht="16.95" customHeight="1">
      <c r="C46" s="125"/>
      <c r="D46" s="6" t="s">
        <v>40</v>
      </c>
      <c r="E46" s="128"/>
      <c r="F46" s="134"/>
      <c r="G46" s="134"/>
      <c r="H46" s="134"/>
      <c r="I46" s="134"/>
      <c r="J46" s="104"/>
      <c r="K46" s="104"/>
      <c r="L46" s="104"/>
      <c r="M46" s="104"/>
      <c r="N46" s="98"/>
      <c r="O46" s="98"/>
      <c r="P46" s="98"/>
      <c r="Q46" s="98"/>
      <c r="R46" s="91"/>
      <c r="S46" s="91"/>
      <c r="T46" s="91"/>
      <c r="U46" s="89"/>
      <c r="V46" s="79"/>
      <c r="W46" s="79"/>
      <c r="X46" s="79"/>
      <c r="Y46" s="79"/>
      <c r="Z46" s="76"/>
      <c r="AA46" s="76"/>
      <c r="AB46" s="76"/>
      <c r="AC46" s="76"/>
      <c r="AD46" s="73"/>
      <c r="AE46" s="73"/>
      <c r="AF46" s="73"/>
      <c r="AG46" s="73"/>
    </row>
    <row r="47" spans="3:33" ht="16.95" customHeight="1">
      <c r="C47" s="125"/>
      <c r="D47" s="18" t="s">
        <v>42</v>
      </c>
      <c r="E47" s="128"/>
      <c r="F47" s="134"/>
      <c r="G47" s="134"/>
      <c r="H47" s="134"/>
      <c r="I47" s="134"/>
      <c r="J47" s="104"/>
      <c r="K47" s="104"/>
      <c r="L47" s="104"/>
      <c r="M47" s="104"/>
      <c r="N47" s="98"/>
      <c r="O47" s="98"/>
      <c r="P47" s="98"/>
      <c r="Q47" s="98"/>
      <c r="R47" s="91"/>
      <c r="S47" s="91"/>
      <c r="T47" s="91"/>
      <c r="U47" s="89"/>
      <c r="V47" s="79"/>
      <c r="W47" s="79"/>
      <c r="X47" s="79"/>
      <c r="Y47" s="79"/>
      <c r="Z47" s="76"/>
      <c r="AA47" s="76"/>
      <c r="AB47" s="76"/>
      <c r="AC47" s="76"/>
      <c r="AD47" s="73"/>
      <c r="AE47" s="73"/>
      <c r="AF47" s="73"/>
      <c r="AG47" s="73"/>
    </row>
    <row r="48" spans="3:33" ht="16.95" customHeight="1">
      <c r="C48" s="125"/>
      <c r="D48" s="6" t="s">
        <v>43</v>
      </c>
      <c r="E48" s="128"/>
      <c r="F48" s="134"/>
      <c r="G48" s="134"/>
      <c r="H48" s="134"/>
      <c r="I48" s="134"/>
      <c r="J48" s="104"/>
      <c r="K48" s="104"/>
      <c r="L48" s="104"/>
      <c r="M48" s="104"/>
      <c r="N48" s="98"/>
      <c r="O48" s="98"/>
      <c r="P48" s="98"/>
      <c r="Q48" s="98"/>
      <c r="R48" s="91"/>
      <c r="S48" s="91"/>
      <c r="T48" s="91"/>
      <c r="U48" s="89"/>
      <c r="V48" s="79"/>
      <c r="W48" s="79"/>
      <c r="X48" s="79"/>
      <c r="Y48" s="79"/>
      <c r="Z48" s="76"/>
      <c r="AA48" s="76"/>
      <c r="AB48" s="76"/>
      <c r="AC48" s="76"/>
      <c r="AD48" s="73"/>
      <c r="AE48" s="73"/>
      <c r="AF48" s="73"/>
      <c r="AG48" s="73"/>
    </row>
    <row r="49" spans="3:33" ht="16.95" customHeight="1">
      <c r="C49" s="125"/>
      <c r="D49" s="18" t="s">
        <v>44</v>
      </c>
      <c r="E49" s="128"/>
      <c r="F49" s="134"/>
      <c r="G49" s="134"/>
      <c r="H49" s="134"/>
      <c r="I49" s="134"/>
      <c r="J49" s="104"/>
      <c r="K49" s="104"/>
      <c r="L49" s="104"/>
      <c r="M49" s="104"/>
      <c r="N49" s="98"/>
      <c r="O49" s="98"/>
      <c r="P49" s="98"/>
      <c r="Q49" s="98"/>
      <c r="R49" s="91"/>
      <c r="S49" s="91"/>
      <c r="T49" s="91"/>
      <c r="U49" s="89"/>
      <c r="V49" s="79"/>
      <c r="W49" s="79"/>
      <c r="X49" s="79"/>
      <c r="Y49" s="79"/>
      <c r="Z49" s="76"/>
      <c r="AA49" s="76"/>
      <c r="AB49" s="76"/>
      <c r="AC49" s="76"/>
      <c r="AD49" s="73"/>
      <c r="AE49" s="73"/>
      <c r="AF49" s="73"/>
      <c r="AG49" s="73"/>
    </row>
    <row r="50" spans="3:33" ht="16.95" customHeight="1">
      <c r="C50" s="125"/>
      <c r="D50" s="6" t="s">
        <v>45</v>
      </c>
      <c r="E50" s="128"/>
      <c r="F50" s="134"/>
      <c r="G50" s="134"/>
      <c r="H50" s="134"/>
      <c r="I50" s="134"/>
      <c r="J50" s="104"/>
      <c r="K50" s="104"/>
      <c r="L50" s="104"/>
      <c r="M50" s="104"/>
      <c r="N50" s="98"/>
      <c r="O50" s="98"/>
      <c r="P50" s="98"/>
      <c r="Q50" s="98"/>
      <c r="R50" s="91"/>
      <c r="S50" s="91"/>
      <c r="T50" s="91"/>
      <c r="U50" s="89"/>
      <c r="V50" s="79"/>
      <c r="W50" s="79"/>
      <c r="X50" s="79"/>
      <c r="Y50" s="79"/>
      <c r="Z50" s="76"/>
      <c r="AA50" s="76"/>
      <c r="AB50" s="76"/>
      <c r="AC50" s="76"/>
      <c r="AD50" s="73"/>
      <c r="AE50" s="73"/>
      <c r="AF50" s="73"/>
      <c r="AG50" s="73"/>
    </row>
    <row r="51" spans="3:33" ht="18" customHeight="1">
      <c r="C51" s="125"/>
      <c r="D51" s="18" t="s">
        <v>46</v>
      </c>
      <c r="E51" s="128"/>
      <c r="F51" s="134"/>
      <c r="G51" s="134"/>
      <c r="H51" s="134"/>
      <c r="I51" s="134"/>
      <c r="J51" s="104"/>
      <c r="K51" s="104"/>
      <c r="L51" s="104"/>
      <c r="M51" s="104"/>
      <c r="N51" s="98"/>
      <c r="O51" s="98"/>
      <c r="P51" s="98"/>
      <c r="Q51" s="98"/>
      <c r="R51" s="91"/>
      <c r="S51" s="91"/>
      <c r="T51" s="91"/>
      <c r="U51" s="89"/>
      <c r="V51" s="79"/>
      <c r="W51" s="79"/>
      <c r="X51" s="79"/>
      <c r="Y51" s="79"/>
      <c r="Z51" s="76"/>
      <c r="AA51" s="76"/>
      <c r="AB51" s="76"/>
      <c r="AC51" s="76"/>
      <c r="AD51" s="73"/>
      <c r="AE51" s="73"/>
      <c r="AF51" s="73"/>
      <c r="AG51" s="73"/>
    </row>
    <row r="52" spans="3:33" ht="16.95" customHeight="1">
      <c r="C52" s="125"/>
      <c r="D52" s="6" t="s">
        <v>45</v>
      </c>
      <c r="E52" s="128"/>
      <c r="F52" s="134"/>
      <c r="G52" s="134"/>
      <c r="H52" s="134"/>
      <c r="I52" s="134"/>
      <c r="J52" s="104"/>
      <c r="K52" s="104"/>
      <c r="L52" s="104"/>
      <c r="M52" s="104"/>
      <c r="N52" s="98"/>
      <c r="O52" s="98"/>
      <c r="P52" s="98"/>
      <c r="Q52" s="98"/>
      <c r="R52" s="91"/>
      <c r="S52" s="91"/>
      <c r="T52" s="91"/>
      <c r="U52" s="89"/>
      <c r="V52" s="79"/>
      <c r="W52" s="79"/>
      <c r="X52" s="79"/>
      <c r="Y52" s="79"/>
      <c r="Z52" s="76"/>
      <c r="AA52" s="76"/>
      <c r="AB52" s="76"/>
      <c r="AC52" s="76"/>
      <c r="AD52" s="73"/>
      <c r="AE52" s="73"/>
      <c r="AF52" s="73"/>
      <c r="AG52" s="73"/>
    </row>
    <row r="53" spans="3:33" ht="16.95" customHeight="1">
      <c r="C53" s="125"/>
      <c r="D53" s="18" t="s">
        <v>47</v>
      </c>
      <c r="E53" s="128"/>
      <c r="F53" s="134"/>
      <c r="G53" s="134"/>
      <c r="H53" s="134"/>
      <c r="I53" s="134"/>
      <c r="J53" s="104"/>
      <c r="K53" s="104"/>
      <c r="L53" s="104"/>
      <c r="M53" s="104"/>
      <c r="N53" s="98"/>
      <c r="O53" s="98"/>
      <c r="P53" s="98"/>
      <c r="Q53" s="98"/>
      <c r="R53" s="91"/>
      <c r="S53" s="91"/>
      <c r="T53" s="91"/>
      <c r="U53" s="89"/>
      <c r="V53" s="79"/>
      <c r="W53" s="79"/>
      <c r="X53" s="79"/>
      <c r="Y53" s="79"/>
      <c r="Z53" s="76"/>
      <c r="AA53" s="76"/>
      <c r="AB53" s="76"/>
      <c r="AC53" s="76"/>
      <c r="AD53" s="73"/>
      <c r="AE53" s="73"/>
      <c r="AF53" s="73"/>
      <c r="AG53" s="73"/>
    </row>
    <row r="54" spans="3:33" ht="16.95" customHeight="1">
      <c r="C54" s="125"/>
      <c r="D54" s="6" t="s">
        <v>45</v>
      </c>
      <c r="E54" s="128"/>
      <c r="F54" s="134"/>
      <c r="G54" s="134"/>
      <c r="H54" s="134"/>
      <c r="I54" s="134"/>
      <c r="J54" s="104"/>
      <c r="K54" s="104"/>
      <c r="L54" s="104"/>
      <c r="M54" s="104"/>
      <c r="N54" s="98"/>
      <c r="O54" s="98"/>
      <c r="P54" s="98"/>
      <c r="Q54" s="98"/>
      <c r="R54" s="91"/>
      <c r="S54" s="91"/>
      <c r="T54" s="91"/>
      <c r="U54" s="89"/>
      <c r="V54" s="79"/>
      <c r="W54" s="79"/>
      <c r="X54" s="79"/>
      <c r="Y54" s="79"/>
      <c r="Z54" s="76"/>
      <c r="AA54" s="76"/>
      <c r="AB54" s="76"/>
      <c r="AC54" s="76"/>
      <c r="AD54" s="73"/>
      <c r="AE54" s="73"/>
      <c r="AF54" s="73"/>
      <c r="AG54" s="73"/>
    </row>
    <row r="55" spans="3:33" ht="16.95" customHeight="1">
      <c r="C55" s="125"/>
      <c r="D55" s="18" t="s">
        <v>48</v>
      </c>
      <c r="E55" s="128"/>
      <c r="F55" s="134"/>
      <c r="G55" s="134"/>
      <c r="H55" s="134"/>
      <c r="I55" s="134"/>
      <c r="J55" s="104"/>
      <c r="K55" s="104"/>
      <c r="L55" s="104"/>
      <c r="M55" s="104"/>
      <c r="N55" s="98"/>
      <c r="O55" s="98"/>
      <c r="P55" s="98"/>
      <c r="Q55" s="98"/>
      <c r="R55" s="91"/>
      <c r="S55" s="91"/>
      <c r="T55" s="91"/>
      <c r="U55" s="89"/>
      <c r="V55" s="79"/>
      <c r="W55" s="79"/>
      <c r="X55" s="79"/>
      <c r="Y55" s="79"/>
      <c r="Z55" s="76"/>
      <c r="AA55" s="76"/>
      <c r="AB55" s="76"/>
      <c r="AC55" s="76"/>
      <c r="AD55" s="73"/>
      <c r="AE55" s="73"/>
      <c r="AF55" s="73"/>
      <c r="AG55" s="73"/>
    </row>
    <row r="56" spans="3:33" ht="16.95" customHeight="1">
      <c r="C56" s="125"/>
      <c r="D56" s="6" t="s">
        <v>49</v>
      </c>
      <c r="E56" s="128"/>
      <c r="F56" s="134"/>
      <c r="G56" s="134"/>
      <c r="H56" s="134"/>
      <c r="I56" s="134"/>
      <c r="J56" s="104"/>
      <c r="K56" s="104"/>
      <c r="L56" s="104"/>
      <c r="M56" s="104"/>
      <c r="N56" s="98"/>
      <c r="O56" s="98"/>
      <c r="P56" s="98"/>
      <c r="Q56" s="98"/>
      <c r="R56" s="91"/>
      <c r="S56" s="91"/>
      <c r="T56" s="91"/>
      <c r="U56" s="89"/>
      <c r="V56" s="79"/>
      <c r="W56" s="79"/>
      <c r="X56" s="79"/>
      <c r="Y56" s="79"/>
      <c r="Z56" s="76"/>
      <c r="AA56" s="76"/>
      <c r="AB56" s="76"/>
      <c r="AC56" s="76"/>
      <c r="AD56" s="73"/>
      <c r="AE56" s="73"/>
      <c r="AF56" s="73"/>
      <c r="AG56" s="73"/>
    </row>
    <row r="57" spans="3:33" ht="16.95" customHeight="1">
      <c r="C57" s="125"/>
      <c r="D57" s="18" t="s">
        <v>50</v>
      </c>
      <c r="E57" s="128"/>
      <c r="F57" s="134"/>
      <c r="G57" s="134"/>
      <c r="H57" s="134"/>
      <c r="I57" s="134"/>
      <c r="J57" s="104"/>
      <c r="K57" s="104"/>
      <c r="L57" s="104"/>
      <c r="M57" s="104"/>
      <c r="N57" s="98"/>
      <c r="O57" s="98"/>
      <c r="P57" s="98"/>
      <c r="Q57" s="98"/>
      <c r="R57" s="91"/>
      <c r="S57" s="91"/>
      <c r="T57" s="91"/>
      <c r="U57" s="89"/>
      <c r="V57" s="79"/>
      <c r="W57" s="79"/>
      <c r="X57" s="79"/>
      <c r="Y57" s="79"/>
      <c r="Z57" s="76"/>
      <c r="AA57" s="76"/>
      <c r="AB57" s="76"/>
      <c r="AC57" s="76"/>
      <c r="AD57" s="73"/>
      <c r="AE57" s="73"/>
      <c r="AF57" s="73"/>
      <c r="AG57" s="73"/>
    </row>
    <row r="58" spans="3:33" ht="16.95" customHeight="1">
      <c r="C58" s="125"/>
      <c r="D58" s="6" t="s">
        <v>51</v>
      </c>
      <c r="E58" s="128"/>
      <c r="F58" s="134"/>
      <c r="G58" s="134"/>
      <c r="H58" s="134"/>
      <c r="I58" s="134"/>
      <c r="J58" s="104"/>
      <c r="K58" s="104"/>
      <c r="L58" s="104"/>
      <c r="M58" s="104"/>
      <c r="N58" s="98"/>
      <c r="O58" s="98"/>
      <c r="P58" s="98"/>
      <c r="Q58" s="98"/>
      <c r="R58" s="91"/>
      <c r="S58" s="91"/>
      <c r="T58" s="91"/>
      <c r="U58" s="89"/>
      <c r="V58" s="79"/>
      <c r="W58" s="79"/>
      <c r="X58" s="79"/>
      <c r="Y58" s="79"/>
      <c r="Z58" s="76"/>
      <c r="AA58" s="76"/>
      <c r="AB58" s="76"/>
      <c r="AC58" s="76"/>
      <c r="AD58" s="73"/>
      <c r="AE58" s="73"/>
      <c r="AF58" s="73"/>
      <c r="AG58" s="73"/>
    </row>
    <row r="59" spans="3:33" ht="16.95" customHeight="1">
      <c r="C59" s="125"/>
      <c r="D59" s="18" t="s">
        <v>52</v>
      </c>
      <c r="E59" s="128"/>
      <c r="F59" s="134"/>
      <c r="G59" s="134"/>
      <c r="H59" s="134"/>
      <c r="I59" s="134"/>
      <c r="J59" s="104"/>
      <c r="K59" s="104"/>
      <c r="L59" s="104"/>
      <c r="M59" s="104"/>
      <c r="N59" s="98"/>
      <c r="O59" s="98"/>
      <c r="P59" s="98"/>
      <c r="Q59" s="98"/>
      <c r="R59" s="91"/>
      <c r="S59" s="91"/>
      <c r="T59" s="91"/>
      <c r="U59" s="89"/>
      <c r="V59" s="79"/>
      <c r="W59" s="79"/>
      <c r="X59" s="79"/>
      <c r="Y59" s="79"/>
      <c r="Z59" s="76"/>
      <c r="AA59" s="76"/>
      <c r="AB59" s="76"/>
      <c r="AC59" s="76"/>
      <c r="AD59" s="73"/>
      <c r="AE59" s="73"/>
      <c r="AF59" s="73"/>
      <c r="AG59" s="73"/>
    </row>
    <row r="60" spans="3:33" ht="16.95" customHeight="1">
      <c r="C60" s="125"/>
      <c r="D60" s="6" t="s">
        <v>53</v>
      </c>
      <c r="E60" s="128"/>
      <c r="F60" s="134"/>
      <c r="G60" s="134"/>
      <c r="H60" s="134"/>
      <c r="I60" s="134"/>
      <c r="J60" s="104"/>
      <c r="K60" s="104"/>
      <c r="L60" s="104"/>
      <c r="M60" s="104"/>
      <c r="N60" s="98"/>
      <c r="O60" s="98"/>
      <c r="P60" s="98"/>
      <c r="Q60" s="98"/>
      <c r="R60" s="91"/>
      <c r="S60" s="91"/>
      <c r="T60" s="91"/>
      <c r="U60" s="89"/>
      <c r="V60" s="79"/>
      <c r="W60" s="79"/>
      <c r="X60" s="79"/>
      <c r="Y60" s="79"/>
      <c r="Z60" s="76"/>
      <c r="AA60" s="76"/>
      <c r="AB60" s="76"/>
      <c r="AC60" s="76"/>
      <c r="AD60" s="73"/>
      <c r="AE60" s="73"/>
      <c r="AF60" s="73"/>
      <c r="AG60" s="73"/>
    </row>
    <row r="61" spans="3:33" ht="16.95" customHeight="1">
      <c r="C61" s="125"/>
      <c r="D61" s="18" t="s">
        <v>54</v>
      </c>
      <c r="E61" s="128"/>
      <c r="F61" s="134"/>
      <c r="G61" s="134"/>
      <c r="H61" s="134"/>
      <c r="I61" s="134"/>
      <c r="J61" s="104"/>
      <c r="K61" s="104"/>
      <c r="L61" s="104"/>
      <c r="M61" s="104"/>
      <c r="N61" s="98"/>
      <c r="O61" s="98"/>
      <c r="P61" s="98"/>
      <c r="Q61" s="98"/>
      <c r="R61" s="91"/>
      <c r="S61" s="91"/>
      <c r="T61" s="91"/>
      <c r="U61" s="89"/>
      <c r="V61" s="79"/>
      <c r="W61" s="79"/>
      <c r="X61" s="79"/>
      <c r="Y61" s="79"/>
      <c r="Z61" s="76"/>
      <c r="AA61" s="76"/>
      <c r="AB61" s="76"/>
      <c r="AC61" s="76"/>
      <c r="AD61" s="73"/>
      <c r="AE61" s="73"/>
      <c r="AF61" s="73"/>
      <c r="AG61" s="73"/>
    </row>
    <row r="62" spans="3:33" ht="16.95" customHeight="1">
      <c r="C62" s="125"/>
      <c r="D62" s="6" t="s">
        <v>55</v>
      </c>
      <c r="E62" s="128"/>
      <c r="F62" s="134"/>
      <c r="G62" s="134"/>
      <c r="H62" s="134"/>
      <c r="I62" s="134"/>
      <c r="J62" s="104"/>
      <c r="K62" s="104"/>
      <c r="L62" s="104"/>
      <c r="M62" s="104"/>
      <c r="N62" s="98"/>
      <c r="O62" s="98"/>
      <c r="P62" s="98"/>
      <c r="Q62" s="98"/>
      <c r="R62" s="91"/>
      <c r="S62" s="91"/>
      <c r="T62" s="91"/>
      <c r="U62" s="89"/>
      <c r="V62" s="79"/>
      <c r="W62" s="79"/>
      <c r="X62" s="79"/>
      <c r="Y62" s="79"/>
      <c r="Z62" s="76"/>
      <c r="AA62" s="76"/>
      <c r="AB62" s="76"/>
      <c r="AC62" s="76"/>
      <c r="AD62" s="73"/>
      <c r="AE62" s="73"/>
      <c r="AF62" s="73"/>
      <c r="AG62" s="73"/>
    </row>
    <row r="63" spans="3:33" ht="16.95" customHeight="1">
      <c r="C63" s="125"/>
      <c r="D63" s="18" t="s">
        <v>56</v>
      </c>
      <c r="E63" s="128"/>
      <c r="F63" s="134"/>
      <c r="G63" s="134"/>
      <c r="H63" s="134"/>
      <c r="I63" s="134"/>
      <c r="J63" s="104"/>
      <c r="K63" s="104"/>
      <c r="L63" s="104"/>
      <c r="M63" s="104"/>
      <c r="N63" s="98"/>
      <c r="O63" s="98"/>
      <c r="P63" s="98"/>
      <c r="Q63" s="98"/>
      <c r="R63" s="91"/>
      <c r="S63" s="91"/>
      <c r="T63" s="91"/>
      <c r="U63" s="89"/>
      <c r="V63" s="79"/>
      <c r="W63" s="79"/>
      <c r="X63" s="79"/>
      <c r="Y63" s="79"/>
      <c r="Z63" s="76"/>
      <c r="AA63" s="76"/>
      <c r="AB63" s="76"/>
      <c r="AC63" s="76"/>
      <c r="AD63" s="73"/>
      <c r="AE63" s="73"/>
      <c r="AF63" s="73"/>
      <c r="AG63" s="73"/>
    </row>
    <row r="64" spans="3:33" ht="16.95" customHeight="1">
      <c r="C64" s="125"/>
      <c r="D64" s="6" t="s">
        <v>57</v>
      </c>
      <c r="E64" s="128"/>
      <c r="F64" s="134"/>
      <c r="G64" s="134"/>
      <c r="H64" s="134"/>
      <c r="I64" s="134"/>
      <c r="J64" s="104"/>
      <c r="K64" s="104"/>
      <c r="L64" s="104"/>
      <c r="M64" s="104"/>
      <c r="N64" s="98"/>
      <c r="O64" s="98"/>
      <c r="P64" s="98"/>
      <c r="Q64" s="98"/>
      <c r="R64" s="91"/>
      <c r="S64" s="91"/>
      <c r="T64" s="91"/>
      <c r="U64" s="89"/>
      <c r="V64" s="79"/>
      <c r="W64" s="79"/>
      <c r="X64" s="79"/>
      <c r="Y64" s="79"/>
      <c r="Z64" s="76"/>
      <c r="AA64" s="76"/>
      <c r="AB64" s="76"/>
      <c r="AC64" s="76"/>
      <c r="AD64" s="73"/>
      <c r="AE64" s="73"/>
      <c r="AF64" s="73"/>
      <c r="AG64" s="73"/>
    </row>
    <row r="65" spans="3:33" ht="16.95" customHeight="1">
      <c r="C65" s="125"/>
      <c r="D65" s="18" t="s">
        <v>58</v>
      </c>
      <c r="E65" s="128"/>
      <c r="F65" s="134"/>
      <c r="G65" s="134"/>
      <c r="H65" s="134"/>
      <c r="I65" s="134"/>
      <c r="J65" s="104"/>
      <c r="K65" s="104"/>
      <c r="L65" s="104"/>
      <c r="M65" s="104"/>
      <c r="N65" s="98"/>
      <c r="O65" s="98"/>
      <c r="P65" s="98"/>
      <c r="Q65" s="98"/>
      <c r="R65" s="91"/>
      <c r="S65" s="91"/>
      <c r="T65" s="91"/>
      <c r="U65" s="89"/>
      <c r="V65" s="79"/>
      <c r="W65" s="79"/>
      <c r="X65" s="79"/>
      <c r="Y65" s="79"/>
      <c r="Z65" s="76"/>
      <c r="AA65" s="76"/>
      <c r="AB65" s="76"/>
      <c r="AC65" s="76"/>
      <c r="AD65" s="73"/>
      <c r="AE65" s="73"/>
      <c r="AF65" s="73"/>
      <c r="AG65" s="73"/>
    </row>
    <row r="66" spans="3:33" ht="18" customHeight="1">
      <c r="C66" s="125"/>
      <c r="D66" s="6" t="s">
        <v>59</v>
      </c>
      <c r="E66" s="128"/>
      <c r="F66" s="134"/>
      <c r="G66" s="134"/>
      <c r="H66" s="134"/>
      <c r="I66" s="134"/>
      <c r="J66" s="104"/>
      <c r="K66" s="104"/>
      <c r="L66" s="104"/>
      <c r="M66" s="104"/>
      <c r="N66" s="98"/>
      <c r="O66" s="98"/>
      <c r="P66" s="98"/>
      <c r="Q66" s="98"/>
      <c r="R66" s="91"/>
      <c r="S66" s="91"/>
      <c r="T66" s="91"/>
      <c r="U66" s="89"/>
      <c r="V66" s="79"/>
      <c r="W66" s="79"/>
      <c r="X66" s="79"/>
      <c r="Y66" s="79"/>
      <c r="Z66" s="76"/>
      <c r="AA66" s="76"/>
      <c r="AB66" s="76"/>
      <c r="AC66" s="76"/>
      <c r="AD66" s="73"/>
      <c r="AE66" s="73"/>
      <c r="AF66" s="73"/>
      <c r="AG66" s="73"/>
    </row>
    <row r="67" spans="3:33" ht="16.95" customHeight="1">
      <c r="C67" s="125"/>
      <c r="D67" s="18" t="s">
        <v>60</v>
      </c>
      <c r="E67" s="128"/>
      <c r="F67" s="134"/>
      <c r="G67" s="134"/>
      <c r="H67" s="134"/>
      <c r="I67" s="134"/>
      <c r="J67" s="104"/>
      <c r="K67" s="104"/>
      <c r="L67" s="104"/>
      <c r="M67" s="104"/>
      <c r="N67" s="98"/>
      <c r="O67" s="98"/>
      <c r="P67" s="98"/>
      <c r="Q67" s="98"/>
      <c r="R67" s="91"/>
      <c r="S67" s="91"/>
      <c r="T67" s="91"/>
      <c r="U67" s="89"/>
      <c r="V67" s="79"/>
      <c r="W67" s="79"/>
      <c r="X67" s="79"/>
      <c r="Y67" s="79"/>
      <c r="Z67" s="76"/>
      <c r="AA67" s="76"/>
      <c r="AB67" s="76"/>
      <c r="AC67" s="76"/>
      <c r="AD67" s="73"/>
      <c r="AE67" s="73"/>
      <c r="AF67" s="73"/>
      <c r="AG67" s="73"/>
    </row>
    <row r="68" spans="3:33" ht="16.95" customHeight="1">
      <c r="C68" s="125"/>
      <c r="D68" s="6" t="s">
        <v>61</v>
      </c>
      <c r="E68" s="128"/>
      <c r="F68" s="134"/>
      <c r="G68" s="134"/>
      <c r="H68" s="134"/>
      <c r="I68" s="134"/>
      <c r="J68" s="104"/>
      <c r="K68" s="104"/>
      <c r="L68" s="104"/>
      <c r="M68" s="104"/>
      <c r="N68" s="98"/>
      <c r="O68" s="98"/>
      <c r="P68" s="98"/>
      <c r="Q68" s="98"/>
      <c r="R68" s="91"/>
      <c r="S68" s="91"/>
      <c r="T68" s="91"/>
      <c r="U68" s="89"/>
      <c r="V68" s="79"/>
      <c r="W68" s="79"/>
      <c r="X68" s="79"/>
      <c r="Y68" s="79"/>
      <c r="Z68" s="76"/>
      <c r="AA68" s="76"/>
      <c r="AB68" s="76"/>
      <c r="AC68" s="76"/>
      <c r="AD68" s="73"/>
      <c r="AE68" s="73"/>
      <c r="AF68" s="73"/>
      <c r="AG68" s="73"/>
    </row>
    <row r="69" spans="3:33" ht="16.95" customHeight="1">
      <c r="C69" s="125"/>
      <c r="D69" s="18" t="s">
        <v>62</v>
      </c>
      <c r="E69" s="128"/>
      <c r="F69" s="134"/>
      <c r="G69" s="134"/>
      <c r="H69" s="134"/>
      <c r="I69" s="134"/>
      <c r="J69" s="104"/>
      <c r="K69" s="104"/>
      <c r="L69" s="104"/>
      <c r="M69" s="104"/>
      <c r="N69" s="98"/>
      <c r="O69" s="98"/>
      <c r="P69" s="98"/>
      <c r="Q69" s="98"/>
      <c r="R69" s="91"/>
      <c r="S69" s="91"/>
      <c r="T69" s="91"/>
      <c r="U69" s="89"/>
      <c r="V69" s="79"/>
      <c r="W69" s="79"/>
      <c r="X69" s="79"/>
      <c r="Y69" s="79"/>
      <c r="Z69" s="76"/>
      <c r="AA69" s="76"/>
      <c r="AB69" s="76"/>
      <c r="AC69" s="76"/>
      <c r="AD69" s="73"/>
      <c r="AE69" s="73"/>
      <c r="AF69" s="73"/>
      <c r="AG69" s="73"/>
    </row>
    <row r="70" spans="3:33" ht="16.95" customHeight="1">
      <c r="C70" s="125"/>
      <c r="D70" s="6" t="s">
        <v>63</v>
      </c>
      <c r="E70" s="128"/>
      <c r="F70" s="134"/>
      <c r="G70" s="134"/>
      <c r="H70" s="134"/>
      <c r="I70" s="134"/>
      <c r="J70" s="104"/>
      <c r="K70" s="104"/>
      <c r="L70" s="104"/>
      <c r="M70" s="104"/>
      <c r="N70" s="98"/>
      <c r="O70" s="98"/>
      <c r="P70" s="98"/>
      <c r="Q70" s="98"/>
      <c r="R70" s="91"/>
      <c r="S70" s="91"/>
      <c r="T70" s="91"/>
      <c r="U70" s="89"/>
      <c r="V70" s="79"/>
      <c r="W70" s="79"/>
      <c r="X70" s="79"/>
      <c r="Y70" s="79"/>
      <c r="Z70" s="76"/>
      <c r="AA70" s="76"/>
      <c r="AB70" s="76"/>
      <c r="AC70" s="76"/>
      <c r="AD70" s="73"/>
      <c r="AE70" s="73"/>
      <c r="AF70" s="73"/>
      <c r="AG70" s="73"/>
    </row>
    <row r="71" spans="3:33" ht="16.95" customHeight="1">
      <c r="C71" s="125"/>
      <c r="D71" s="18" t="s">
        <v>64</v>
      </c>
      <c r="E71" s="128"/>
      <c r="F71" s="134"/>
      <c r="G71" s="134"/>
      <c r="H71" s="134"/>
      <c r="I71" s="134"/>
      <c r="J71" s="104"/>
      <c r="K71" s="104"/>
      <c r="L71" s="104"/>
      <c r="M71" s="104"/>
      <c r="N71" s="98"/>
      <c r="O71" s="98"/>
      <c r="P71" s="98"/>
      <c r="Q71" s="98"/>
      <c r="R71" s="91"/>
      <c r="S71" s="91"/>
      <c r="T71" s="91"/>
      <c r="U71" s="89"/>
      <c r="V71" s="79"/>
      <c r="W71" s="79"/>
      <c r="X71" s="79"/>
      <c r="Y71" s="79"/>
      <c r="Z71" s="76"/>
      <c r="AA71" s="76"/>
      <c r="AB71" s="76"/>
      <c r="AC71" s="76"/>
      <c r="AD71" s="73"/>
      <c r="AE71" s="73"/>
      <c r="AF71" s="73"/>
      <c r="AG71" s="73"/>
    </row>
    <row r="72" spans="3:33" ht="16.95" customHeight="1">
      <c r="C72" s="125"/>
      <c r="D72" s="6" t="s">
        <v>65</v>
      </c>
      <c r="E72" s="128"/>
      <c r="F72" s="134"/>
      <c r="G72" s="134"/>
      <c r="H72" s="134"/>
      <c r="I72" s="134"/>
      <c r="J72" s="104"/>
      <c r="K72" s="104"/>
      <c r="L72" s="104"/>
      <c r="M72" s="104"/>
      <c r="N72" s="98"/>
      <c r="O72" s="98"/>
      <c r="P72" s="98"/>
      <c r="Q72" s="98"/>
      <c r="R72" s="91"/>
      <c r="S72" s="91"/>
      <c r="T72" s="91"/>
      <c r="U72" s="89"/>
      <c r="V72" s="79"/>
      <c r="W72" s="79"/>
      <c r="X72" s="79"/>
      <c r="Y72" s="79"/>
      <c r="Z72" s="76"/>
      <c r="AA72" s="76"/>
      <c r="AB72" s="76"/>
      <c r="AC72" s="76"/>
      <c r="AD72" s="73"/>
      <c r="AE72" s="73"/>
      <c r="AF72" s="73"/>
      <c r="AG72" s="73"/>
    </row>
    <row r="73" spans="3:33" ht="21" customHeight="1" thickBot="1">
      <c r="C73" s="126"/>
      <c r="D73" s="19" t="s">
        <v>66</v>
      </c>
      <c r="E73" s="129"/>
      <c r="F73" s="135"/>
      <c r="G73" s="135"/>
      <c r="H73" s="135"/>
      <c r="I73" s="135"/>
      <c r="J73" s="105"/>
      <c r="K73" s="105"/>
      <c r="L73" s="105"/>
      <c r="M73" s="105"/>
      <c r="N73" s="99"/>
      <c r="O73" s="99"/>
      <c r="P73" s="99"/>
      <c r="Q73" s="99"/>
      <c r="R73" s="93"/>
      <c r="S73" s="93"/>
      <c r="T73" s="93"/>
      <c r="U73" s="90"/>
      <c r="V73" s="80"/>
      <c r="W73" s="80"/>
      <c r="X73" s="80"/>
      <c r="Y73" s="80"/>
      <c r="Z73" s="77"/>
      <c r="AA73" s="77"/>
      <c r="AB73" s="77"/>
      <c r="AC73" s="77"/>
      <c r="AD73" s="74"/>
      <c r="AE73" s="74"/>
      <c r="AF73" s="74"/>
      <c r="AG73" s="74"/>
    </row>
    <row r="74" spans="3:33" ht="76.05" customHeight="1">
      <c r="C74" s="118" t="s">
        <v>67</v>
      </c>
      <c r="D74" s="6" t="s">
        <v>68</v>
      </c>
      <c r="E74" s="121">
        <v>200</v>
      </c>
      <c r="F74" s="133">
        <v>1800000</v>
      </c>
      <c r="G74" s="133">
        <f>(F74*19%)</f>
        <v>342000</v>
      </c>
      <c r="H74" s="133">
        <f>(F74+G74)</f>
        <v>2142000</v>
      </c>
      <c r="I74" s="133">
        <f>(H74*E74)</f>
        <v>428400000</v>
      </c>
      <c r="J74" s="103">
        <v>1718869</v>
      </c>
      <c r="K74" s="103">
        <f>(J74*19%)</f>
        <v>326585.11</v>
      </c>
      <c r="L74" s="103">
        <f>(J74+K74)</f>
        <v>2045454.1099999999</v>
      </c>
      <c r="M74" s="103">
        <f>(L74*E74)</f>
        <v>409090822</v>
      </c>
      <c r="N74" s="97">
        <v>2375000</v>
      </c>
      <c r="O74" s="97">
        <f>(N74*19%)</f>
        <v>451250</v>
      </c>
      <c r="P74" s="97">
        <f>(N74+O74)</f>
        <v>2826250</v>
      </c>
      <c r="Q74" s="97">
        <f>(P74*E74)</f>
        <v>565250000</v>
      </c>
      <c r="R74" s="92">
        <v>2437500</v>
      </c>
      <c r="S74" s="92">
        <f>(R74*19%)</f>
        <v>463125</v>
      </c>
      <c r="T74" s="92">
        <f>(R74+S74)</f>
        <v>2900625</v>
      </c>
      <c r="U74" s="88">
        <f>(T74*E74)</f>
        <v>580125000</v>
      </c>
      <c r="V74" s="78">
        <v>1718869</v>
      </c>
      <c r="W74" s="78">
        <f>(V74*19%)</f>
        <v>326585.11</v>
      </c>
      <c r="X74" s="78">
        <f>(V74+W74)</f>
        <v>2045454.1099999999</v>
      </c>
      <c r="Y74" s="78">
        <f>(X74*E74)</f>
        <v>409090822</v>
      </c>
      <c r="Z74" s="75">
        <f>(F74+J74+N74+R74)/4</f>
        <v>2082842.25</v>
      </c>
      <c r="AA74" s="75">
        <f>(Z74*19%)</f>
        <v>395740.02750000003</v>
      </c>
      <c r="AB74" s="75">
        <f>(Z74+AA74)</f>
        <v>2478582.2774999999</v>
      </c>
      <c r="AC74" s="75">
        <f>(AB74*E74)</f>
        <v>495716455.5</v>
      </c>
      <c r="AD74" s="72">
        <v>1718869</v>
      </c>
      <c r="AE74" s="72">
        <f>(AD74*19%)</f>
        <v>326585.11</v>
      </c>
      <c r="AF74" s="72">
        <f>(AD74+AE74)</f>
        <v>2045454.1099999999</v>
      </c>
      <c r="AG74" s="72">
        <f>(AF74*E74)</f>
        <v>409090822</v>
      </c>
    </row>
    <row r="75" spans="3:33" ht="96" customHeight="1">
      <c r="C75" s="119"/>
      <c r="D75" s="18" t="s">
        <v>164</v>
      </c>
      <c r="E75" s="122"/>
      <c r="F75" s="134"/>
      <c r="G75" s="134"/>
      <c r="H75" s="134"/>
      <c r="I75" s="134"/>
      <c r="J75" s="104"/>
      <c r="K75" s="104"/>
      <c r="L75" s="104"/>
      <c r="M75" s="104"/>
      <c r="N75" s="98"/>
      <c r="O75" s="98"/>
      <c r="P75" s="98"/>
      <c r="Q75" s="98"/>
      <c r="R75" s="91"/>
      <c r="S75" s="91"/>
      <c r="T75" s="91"/>
      <c r="U75" s="89"/>
      <c r="V75" s="79"/>
      <c r="W75" s="79"/>
      <c r="X75" s="79"/>
      <c r="Y75" s="79"/>
      <c r="Z75" s="76"/>
      <c r="AA75" s="76"/>
      <c r="AB75" s="76"/>
      <c r="AC75" s="76"/>
      <c r="AD75" s="73"/>
      <c r="AE75" s="73"/>
      <c r="AF75" s="73"/>
      <c r="AG75" s="73"/>
    </row>
    <row r="76" spans="3:33" ht="16.95" customHeight="1">
      <c r="C76" s="119"/>
      <c r="D76" s="6" t="s">
        <v>69</v>
      </c>
      <c r="E76" s="122"/>
      <c r="F76" s="134"/>
      <c r="G76" s="134"/>
      <c r="H76" s="134"/>
      <c r="I76" s="134"/>
      <c r="J76" s="104"/>
      <c r="K76" s="104"/>
      <c r="L76" s="104"/>
      <c r="M76" s="104"/>
      <c r="N76" s="98"/>
      <c r="O76" s="98"/>
      <c r="P76" s="98"/>
      <c r="Q76" s="98"/>
      <c r="R76" s="91"/>
      <c r="S76" s="91"/>
      <c r="T76" s="91"/>
      <c r="U76" s="89"/>
      <c r="V76" s="79"/>
      <c r="W76" s="79"/>
      <c r="X76" s="79"/>
      <c r="Y76" s="79"/>
      <c r="Z76" s="76"/>
      <c r="AA76" s="76"/>
      <c r="AB76" s="76"/>
      <c r="AC76" s="76"/>
      <c r="AD76" s="73"/>
      <c r="AE76" s="73"/>
      <c r="AF76" s="73"/>
      <c r="AG76" s="73"/>
    </row>
    <row r="77" spans="3:33" ht="106.95" customHeight="1">
      <c r="C77" s="119"/>
      <c r="D77" s="18" t="s">
        <v>165</v>
      </c>
      <c r="E77" s="122"/>
      <c r="F77" s="134"/>
      <c r="G77" s="134"/>
      <c r="H77" s="134"/>
      <c r="I77" s="134"/>
      <c r="J77" s="104"/>
      <c r="K77" s="104"/>
      <c r="L77" s="104"/>
      <c r="M77" s="104"/>
      <c r="N77" s="98"/>
      <c r="O77" s="98"/>
      <c r="P77" s="98"/>
      <c r="Q77" s="98"/>
      <c r="R77" s="91"/>
      <c r="S77" s="91"/>
      <c r="T77" s="91"/>
      <c r="U77" s="89"/>
      <c r="V77" s="79"/>
      <c r="W77" s="79"/>
      <c r="X77" s="79"/>
      <c r="Y77" s="79"/>
      <c r="Z77" s="76"/>
      <c r="AA77" s="76"/>
      <c r="AB77" s="76"/>
      <c r="AC77" s="76"/>
      <c r="AD77" s="73"/>
      <c r="AE77" s="73"/>
      <c r="AF77" s="73"/>
      <c r="AG77" s="73"/>
    </row>
    <row r="78" spans="3:33" ht="16.95" customHeight="1">
      <c r="C78" s="119"/>
      <c r="D78" s="6" t="s">
        <v>70</v>
      </c>
      <c r="E78" s="122"/>
      <c r="F78" s="134"/>
      <c r="G78" s="134"/>
      <c r="H78" s="134"/>
      <c r="I78" s="134"/>
      <c r="J78" s="104"/>
      <c r="K78" s="104"/>
      <c r="L78" s="104"/>
      <c r="M78" s="104"/>
      <c r="N78" s="98"/>
      <c r="O78" s="98"/>
      <c r="P78" s="98"/>
      <c r="Q78" s="98"/>
      <c r="R78" s="91"/>
      <c r="S78" s="91"/>
      <c r="T78" s="91"/>
      <c r="U78" s="89"/>
      <c r="V78" s="79"/>
      <c r="W78" s="79"/>
      <c r="X78" s="79"/>
      <c r="Y78" s="79"/>
      <c r="Z78" s="76"/>
      <c r="AA78" s="76"/>
      <c r="AB78" s="76"/>
      <c r="AC78" s="76"/>
      <c r="AD78" s="73"/>
      <c r="AE78" s="73"/>
      <c r="AF78" s="73"/>
      <c r="AG78" s="73"/>
    </row>
    <row r="79" spans="3:33" ht="40.049999999999997" customHeight="1">
      <c r="C79" s="119"/>
      <c r="D79" s="18" t="s">
        <v>166</v>
      </c>
      <c r="E79" s="122"/>
      <c r="F79" s="134"/>
      <c r="G79" s="134"/>
      <c r="H79" s="134"/>
      <c r="I79" s="134"/>
      <c r="J79" s="104"/>
      <c r="K79" s="104"/>
      <c r="L79" s="104"/>
      <c r="M79" s="104"/>
      <c r="N79" s="98"/>
      <c r="O79" s="98"/>
      <c r="P79" s="98"/>
      <c r="Q79" s="98"/>
      <c r="R79" s="91"/>
      <c r="S79" s="91"/>
      <c r="T79" s="91"/>
      <c r="U79" s="89"/>
      <c r="V79" s="79"/>
      <c r="W79" s="79"/>
      <c r="X79" s="79"/>
      <c r="Y79" s="79"/>
      <c r="Z79" s="76"/>
      <c r="AA79" s="76"/>
      <c r="AB79" s="76"/>
      <c r="AC79" s="76"/>
      <c r="AD79" s="73"/>
      <c r="AE79" s="73"/>
      <c r="AF79" s="73"/>
      <c r="AG79" s="73"/>
    </row>
    <row r="80" spans="3:33" ht="16.95" customHeight="1">
      <c r="C80" s="119"/>
      <c r="D80" s="6" t="s">
        <v>71</v>
      </c>
      <c r="E80" s="122"/>
      <c r="F80" s="134"/>
      <c r="G80" s="134"/>
      <c r="H80" s="134"/>
      <c r="I80" s="134"/>
      <c r="J80" s="104"/>
      <c r="K80" s="104"/>
      <c r="L80" s="104"/>
      <c r="M80" s="104"/>
      <c r="N80" s="98"/>
      <c r="O80" s="98"/>
      <c r="P80" s="98"/>
      <c r="Q80" s="98"/>
      <c r="R80" s="91"/>
      <c r="S80" s="91"/>
      <c r="T80" s="91"/>
      <c r="U80" s="89"/>
      <c r="V80" s="79"/>
      <c r="W80" s="79"/>
      <c r="X80" s="79"/>
      <c r="Y80" s="79"/>
      <c r="Z80" s="76"/>
      <c r="AA80" s="76"/>
      <c r="AB80" s="76"/>
      <c r="AC80" s="76"/>
      <c r="AD80" s="73"/>
      <c r="AE80" s="73"/>
      <c r="AF80" s="73"/>
      <c r="AG80" s="73"/>
    </row>
    <row r="81" spans="3:33" ht="40.950000000000003" customHeight="1" thickBot="1">
      <c r="C81" s="120"/>
      <c r="D81" s="19" t="s">
        <v>167</v>
      </c>
      <c r="E81" s="123"/>
      <c r="F81" s="135"/>
      <c r="G81" s="135"/>
      <c r="H81" s="135"/>
      <c r="I81" s="135"/>
      <c r="J81" s="105"/>
      <c r="K81" s="105"/>
      <c r="L81" s="105"/>
      <c r="M81" s="105"/>
      <c r="N81" s="99"/>
      <c r="O81" s="99"/>
      <c r="P81" s="99"/>
      <c r="Q81" s="99"/>
      <c r="R81" s="93"/>
      <c r="S81" s="93"/>
      <c r="T81" s="93"/>
      <c r="U81" s="90"/>
      <c r="V81" s="80"/>
      <c r="W81" s="80"/>
      <c r="X81" s="80"/>
      <c r="Y81" s="80"/>
      <c r="Z81" s="77"/>
      <c r="AA81" s="77"/>
      <c r="AB81" s="77"/>
      <c r="AC81" s="77"/>
      <c r="AD81" s="74"/>
      <c r="AE81" s="74"/>
      <c r="AF81" s="74"/>
      <c r="AG81" s="74"/>
    </row>
    <row r="82" spans="3:33" ht="16.95" customHeight="1">
      <c r="C82" s="118" t="s">
        <v>72</v>
      </c>
      <c r="D82" s="3" t="s">
        <v>4</v>
      </c>
      <c r="E82" s="121">
        <v>289</v>
      </c>
      <c r="F82" s="133">
        <v>2500000</v>
      </c>
      <c r="G82" s="133">
        <f>(F82*19%)</f>
        <v>475000</v>
      </c>
      <c r="H82" s="133">
        <f>(F82+G82)</f>
        <v>2975000</v>
      </c>
      <c r="I82" s="133">
        <f>(H82*E82)</f>
        <v>859775000</v>
      </c>
      <c r="J82" s="103">
        <v>3151165</v>
      </c>
      <c r="K82" s="103">
        <f>(J82*19%)</f>
        <v>598721.35</v>
      </c>
      <c r="L82" s="103">
        <f>(J82+K82)</f>
        <v>3749886.35</v>
      </c>
      <c r="M82" s="103">
        <f>(L82*E82)</f>
        <v>1083717155.1500001</v>
      </c>
      <c r="N82" s="97">
        <v>3975469</v>
      </c>
      <c r="O82" s="97">
        <f>(N82*19%)</f>
        <v>755339.11</v>
      </c>
      <c r="P82" s="97">
        <f>(N82+O82)</f>
        <v>4730808.1100000003</v>
      </c>
      <c r="Q82" s="97">
        <f>(P82*E82)</f>
        <v>1367203543.7900002</v>
      </c>
      <c r="R82" s="92">
        <v>4080086</v>
      </c>
      <c r="S82" s="92">
        <f>(R82*19%)</f>
        <v>775216.34</v>
      </c>
      <c r="T82" s="92">
        <f>(R82+S82)</f>
        <v>4855302.34</v>
      </c>
      <c r="U82" s="88">
        <f>(T82*E82)</f>
        <v>1403182376.26</v>
      </c>
      <c r="V82" s="78">
        <v>2500000</v>
      </c>
      <c r="W82" s="78">
        <f>(V82*19%)</f>
        <v>475000</v>
      </c>
      <c r="X82" s="78">
        <f>(V82+W82)</f>
        <v>2975000</v>
      </c>
      <c r="Y82" s="78">
        <f>(X82*E82)</f>
        <v>859775000</v>
      </c>
      <c r="Z82" s="75">
        <f>(F82+J82+N82+R82)/4</f>
        <v>3426680</v>
      </c>
      <c r="AA82" s="75">
        <f>(Z82*19%)</f>
        <v>651069.19999999995</v>
      </c>
      <c r="AB82" s="75">
        <f>(Z82+AA82)</f>
        <v>4077749.2</v>
      </c>
      <c r="AC82" s="75">
        <f>(AB82*E82)</f>
        <v>1178469518.8</v>
      </c>
      <c r="AD82" s="72">
        <v>2500000</v>
      </c>
      <c r="AE82" s="72">
        <f>(AD82*19%)</f>
        <v>475000</v>
      </c>
      <c r="AF82" s="72">
        <f>(AD82+AE82)</f>
        <v>2975000</v>
      </c>
      <c r="AG82" s="72">
        <f>(AF82*E82)</f>
        <v>859775000</v>
      </c>
    </row>
    <row r="83" spans="3:33" ht="60">
      <c r="C83" s="119"/>
      <c r="D83" s="20" t="s">
        <v>5</v>
      </c>
      <c r="E83" s="122"/>
      <c r="F83" s="134"/>
      <c r="G83" s="134"/>
      <c r="H83" s="134"/>
      <c r="I83" s="134"/>
      <c r="J83" s="104"/>
      <c r="K83" s="104"/>
      <c r="L83" s="104"/>
      <c r="M83" s="104"/>
      <c r="N83" s="98"/>
      <c r="O83" s="98"/>
      <c r="P83" s="98"/>
      <c r="Q83" s="98"/>
      <c r="R83" s="91"/>
      <c r="S83" s="91"/>
      <c r="T83" s="91"/>
      <c r="U83" s="89"/>
      <c r="V83" s="79"/>
      <c r="W83" s="79"/>
      <c r="X83" s="79"/>
      <c r="Y83" s="79"/>
      <c r="Z83" s="76"/>
      <c r="AA83" s="76"/>
      <c r="AB83" s="76"/>
      <c r="AC83" s="76"/>
      <c r="AD83" s="73"/>
      <c r="AE83" s="73"/>
      <c r="AF83" s="73"/>
      <c r="AG83" s="73"/>
    </row>
    <row r="84" spans="3:33" ht="45">
      <c r="C84" s="119"/>
      <c r="D84" s="20" t="s">
        <v>6</v>
      </c>
      <c r="E84" s="122"/>
      <c r="F84" s="134"/>
      <c r="G84" s="134"/>
      <c r="H84" s="134"/>
      <c r="I84" s="134"/>
      <c r="J84" s="104"/>
      <c r="K84" s="104"/>
      <c r="L84" s="104"/>
      <c r="M84" s="104"/>
      <c r="N84" s="98"/>
      <c r="O84" s="98"/>
      <c r="P84" s="98"/>
      <c r="Q84" s="98"/>
      <c r="R84" s="91"/>
      <c r="S84" s="91"/>
      <c r="T84" s="91"/>
      <c r="U84" s="89"/>
      <c r="V84" s="79"/>
      <c r="W84" s="79"/>
      <c r="X84" s="79"/>
      <c r="Y84" s="79"/>
      <c r="Z84" s="76"/>
      <c r="AA84" s="76"/>
      <c r="AB84" s="76"/>
      <c r="AC84" s="76"/>
      <c r="AD84" s="73"/>
      <c r="AE84" s="73"/>
      <c r="AF84" s="73"/>
      <c r="AG84" s="73"/>
    </row>
    <row r="85" spans="3:33" ht="60">
      <c r="C85" s="119"/>
      <c r="D85" s="20" t="s">
        <v>7</v>
      </c>
      <c r="E85" s="122"/>
      <c r="F85" s="134"/>
      <c r="G85" s="134"/>
      <c r="H85" s="134"/>
      <c r="I85" s="134"/>
      <c r="J85" s="104"/>
      <c r="K85" s="104"/>
      <c r="L85" s="104"/>
      <c r="M85" s="104"/>
      <c r="N85" s="98"/>
      <c r="O85" s="98"/>
      <c r="P85" s="98"/>
      <c r="Q85" s="98"/>
      <c r="R85" s="91"/>
      <c r="S85" s="91"/>
      <c r="T85" s="91"/>
      <c r="U85" s="89"/>
      <c r="V85" s="79"/>
      <c r="W85" s="79"/>
      <c r="X85" s="79"/>
      <c r="Y85" s="79"/>
      <c r="Z85" s="76"/>
      <c r="AA85" s="76"/>
      <c r="AB85" s="76"/>
      <c r="AC85" s="76"/>
      <c r="AD85" s="73"/>
      <c r="AE85" s="73"/>
      <c r="AF85" s="73"/>
      <c r="AG85" s="73"/>
    </row>
    <row r="86" spans="3:33" ht="16.95" customHeight="1">
      <c r="C86" s="119"/>
      <c r="D86" s="3" t="s">
        <v>8</v>
      </c>
      <c r="E86" s="122"/>
      <c r="F86" s="134"/>
      <c r="G86" s="134"/>
      <c r="H86" s="134"/>
      <c r="I86" s="134"/>
      <c r="J86" s="104"/>
      <c r="K86" s="104"/>
      <c r="L86" s="104"/>
      <c r="M86" s="104"/>
      <c r="N86" s="98"/>
      <c r="O86" s="98"/>
      <c r="P86" s="98"/>
      <c r="Q86" s="98"/>
      <c r="R86" s="91"/>
      <c r="S86" s="91"/>
      <c r="T86" s="91"/>
      <c r="U86" s="89"/>
      <c r="V86" s="79"/>
      <c r="W86" s="79"/>
      <c r="X86" s="79"/>
      <c r="Y86" s="79"/>
      <c r="Z86" s="76"/>
      <c r="AA86" s="76"/>
      <c r="AB86" s="76"/>
      <c r="AC86" s="76"/>
      <c r="AD86" s="73"/>
      <c r="AE86" s="73"/>
      <c r="AF86" s="73"/>
      <c r="AG86" s="73"/>
    </row>
    <row r="87" spans="3:33" ht="195">
      <c r="C87" s="119"/>
      <c r="D87" s="20" t="s">
        <v>73</v>
      </c>
      <c r="E87" s="122"/>
      <c r="F87" s="134"/>
      <c r="G87" s="134"/>
      <c r="H87" s="134"/>
      <c r="I87" s="134"/>
      <c r="J87" s="104"/>
      <c r="K87" s="104"/>
      <c r="L87" s="104"/>
      <c r="M87" s="104"/>
      <c r="N87" s="98"/>
      <c r="O87" s="98"/>
      <c r="P87" s="98"/>
      <c r="Q87" s="98"/>
      <c r="R87" s="91"/>
      <c r="S87" s="91"/>
      <c r="T87" s="91"/>
      <c r="U87" s="89"/>
      <c r="V87" s="79"/>
      <c r="W87" s="79"/>
      <c r="X87" s="79"/>
      <c r="Y87" s="79"/>
      <c r="Z87" s="76"/>
      <c r="AA87" s="76"/>
      <c r="AB87" s="76"/>
      <c r="AC87" s="76"/>
      <c r="AD87" s="73"/>
      <c r="AE87" s="73"/>
      <c r="AF87" s="73"/>
      <c r="AG87" s="73"/>
    </row>
    <row r="88" spans="3:33" ht="16.95" customHeight="1">
      <c r="C88" s="119"/>
      <c r="D88" s="3" t="s">
        <v>12</v>
      </c>
      <c r="E88" s="122"/>
      <c r="F88" s="134"/>
      <c r="G88" s="134"/>
      <c r="H88" s="134"/>
      <c r="I88" s="134"/>
      <c r="J88" s="104"/>
      <c r="K88" s="104"/>
      <c r="L88" s="104"/>
      <c r="M88" s="104"/>
      <c r="N88" s="98"/>
      <c r="O88" s="98"/>
      <c r="P88" s="98"/>
      <c r="Q88" s="98"/>
      <c r="R88" s="91"/>
      <c r="S88" s="91"/>
      <c r="T88" s="91"/>
      <c r="U88" s="89"/>
      <c r="V88" s="79"/>
      <c r="W88" s="79"/>
      <c r="X88" s="79"/>
      <c r="Y88" s="79"/>
      <c r="Z88" s="76"/>
      <c r="AA88" s="76"/>
      <c r="AB88" s="76"/>
      <c r="AC88" s="76"/>
      <c r="AD88" s="73"/>
      <c r="AE88" s="73"/>
      <c r="AF88" s="73"/>
      <c r="AG88" s="73"/>
    </row>
    <row r="89" spans="3:33" ht="45">
      <c r="C89" s="119"/>
      <c r="D89" s="20" t="s">
        <v>74</v>
      </c>
      <c r="E89" s="122"/>
      <c r="F89" s="134"/>
      <c r="G89" s="134"/>
      <c r="H89" s="134"/>
      <c r="I89" s="134"/>
      <c r="J89" s="104"/>
      <c r="K89" s="104"/>
      <c r="L89" s="104"/>
      <c r="M89" s="104"/>
      <c r="N89" s="98"/>
      <c r="O89" s="98"/>
      <c r="P89" s="98"/>
      <c r="Q89" s="98"/>
      <c r="R89" s="91"/>
      <c r="S89" s="91"/>
      <c r="T89" s="91"/>
      <c r="U89" s="89"/>
      <c r="V89" s="79"/>
      <c r="W89" s="79"/>
      <c r="X89" s="79"/>
      <c r="Y89" s="79"/>
      <c r="Z89" s="76"/>
      <c r="AA89" s="76"/>
      <c r="AB89" s="76"/>
      <c r="AC89" s="76"/>
      <c r="AD89" s="73"/>
      <c r="AE89" s="73"/>
      <c r="AF89" s="73"/>
      <c r="AG89" s="73"/>
    </row>
    <row r="90" spans="3:33" ht="45">
      <c r="C90" s="119"/>
      <c r="D90" s="20" t="s">
        <v>14</v>
      </c>
      <c r="E90" s="122"/>
      <c r="F90" s="134"/>
      <c r="G90" s="134"/>
      <c r="H90" s="134"/>
      <c r="I90" s="134"/>
      <c r="J90" s="104"/>
      <c r="K90" s="104"/>
      <c r="L90" s="104"/>
      <c r="M90" s="104"/>
      <c r="N90" s="98"/>
      <c r="O90" s="98"/>
      <c r="P90" s="98"/>
      <c r="Q90" s="98"/>
      <c r="R90" s="91"/>
      <c r="S90" s="91"/>
      <c r="T90" s="91"/>
      <c r="U90" s="89"/>
      <c r="V90" s="79"/>
      <c r="W90" s="79"/>
      <c r="X90" s="79"/>
      <c r="Y90" s="79"/>
      <c r="Z90" s="76"/>
      <c r="AA90" s="76"/>
      <c r="AB90" s="76"/>
      <c r="AC90" s="76"/>
      <c r="AD90" s="73"/>
      <c r="AE90" s="73"/>
      <c r="AF90" s="73"/>
      <c r="AG90" s="73"/>
    </row>
    <row r="91" spans="3:33" ht="16.95" customHeight="1">
      <c r="C91" s="119"/>
      <c r="D91" s="3" t="s">
        <v>15</v>
      </c>
      <c r="E91" s="122"/>
      <c r="F91" s="134"/>
      <c r="G91" s="134"/>
      <c r="H91" s="134"/>
      <c r="I91" s="134"/>
      <c r="J91" s="104"/>
      <c r="K91" s="104"/>
      <c r="L91" s="104"/>
      <c r="M91" s="104"/>
      <c r="N91" s="98"/>
      <c r="O91" s="98"/>
      <c r="P91" s="98"/>
      <c r="Q91" s="98"/>
      <c r="R91" s="91"/>
      <c r="S91" s="91"/>
      <c r="T91" s="91"/>
      <c r="U91" s="89"/>
      <c r="V91" s="79"/>
      <c r="W91" s="79"/>
      <c r="X91" s="79"/>
      <c r="Y91" s="79"/>
      <c r="Z91" s="76"/>
      <c r="AA91" s="76"/>
      <c r="AB91" s="76"/>
      <c r="AC91" s="76"/>
      <c r="AD91" s="73"/>
      <c r="AE91" s="73"/>
      <c r="AF91" s="73"/>
      <c r="AG91" s="73"/>
    </row>
    <row r="92" spans="3:33" ht="30">
      <c r="C92" s="119"/>
      <c r="D92" s="20" t="s">
        <v>75</v>
      </c>
      <c r="E92" s="122"/>
      <c r="F92" s="134"/>
      <c r="G92" s="134"/>
      <c r="H92" s="134"/>
      <c r="I92" s="134"/>
      <c r="J92" s="104"/>
      <c r="K92" s="104"/>
      <c r="L92" s="104"/>
      <c r="M92" s="104"/>
      <c r="N92" s="98"/>
      <c r="O92" s="98"/>
      <c r="P92" s="98"/>
      <c r="Q92" s="98"/>
      <c r="R92" s="91"/>
      <c r="S92" s="91"/>
      <c r="T92" s="91"/>
      <c r="U92" s="89"/>
      <c r="V92" s="79"/>
      <c r="W92" s="79"/>
      <c r="X92" s="79"/>
      <c r="Y92" s="79"/>
      <c r="Z92" s="76"/>
      <c r="AA92" s="76"/>
      <c r="AB92" s="76"/>
      <c r="AC92" s="76"/>
      <c r="AD92" s="73"/>
      <c r="AE92" s="73"/>
      <c r="AF92" s="73"/>
      <c r="AG92" s="73"/>
    </row>
    <row r="93" spans="3:33" ht="16.95" customHeight="1">
      <c r="C93" s="119"/>
      <c r="D93" s="20" t="s">
        <v>17</v>
      </c>
      <c r="E93" s="122"/>
      <c r="F93" s="134"/>
      <c r="G93" s="134"/>
      <c r="H93" s="134"/>
      <c r="I93" s="134"/>
      <c r="J93" s="104"/>
      <c r="K93" s="104"/>
      <c r="L93" s="104"/>
      <c r="M93" s="104"/>
      <c r="N93" s="98"/>
      <c r="O93" s="98"/>
      <c r="P93" s="98"/>
      <c r="Q93" s="98"/>
      <c r="R93" s="91"/>
      <c r="S93" s="91"/>
      <c r="T93" s="91"/>
      <c r="U93" s="89"/>
      <c r="V93" s="79"/>
      <c r="W93" s="79"/>
      <c r="X93" s="79"/>
      <c r="Y93" s="79"/>
      <c r="Z93" s="76"/>
      <c r="AA93" s="76"/>
      <c r="AB93" s="76"/>
      <c r="AC93" s="76"/>
      <c r="AD93" s="73"/>
      <c r="AE93" s="73"/>
      <c r="AF93" s="73"/>
      <c r="AG93" s="73"/>
    </row>
    <row r="94" spans="3:33" ht="18" customHeight="1" thickBot="1">
      <c r="C94" s="120"/>
      <c r="D94" s="21" t="s">
        <v>76</v>
      </c>
      <c r="E94" s="123"/>
      <c r="F94" s="135"/>
      <c r="G94" s="135"/>
      <c r="H94" s="135"/>
      <c r="I94" s="135"/>
      <c r="J94" s="105"/>
      <c r="K94" s="105"/>
      <c r="L94" s="105"/>
      <c r="M94" s="105"/>
      <c r="N94" s="99"/>
      <c r="O94" s="99"/>
      <c r="P94" s="99"/>
      <c r="Q94" s="99"/>
      <c r="R94" s="93"/>
      <c r="S94" s="93"/>
      <c r="T94" s="93"/>
      <c r="U94" s="90"/>
      <c r="V94" s="80"/>
      <c r="W94" s="80"/>
      <c r="X94" s="80"/>
      <c r="Y94" s="80"/>
      <c r="Z94" s="77"/>
      <c r="AA94" s="77"/>
      <c r="AB94" s="77"/>
      <c r="AC94" s="77"/>
      <c r="AD94" s="74"/>
      <c r="AE94" s="74"/>
      <c r="AF94" s="74"/>
      <c r="AG94" s="74"/>
    </row>
    <row r="95" spans="3:33" ht="31.2">
      <c r="C95" s="124" t="s">
        <v>77</v>
      </c>
      <c r="D95" s="6" t="s">
        <v>78</v>
      </c>
      <c r="E95" s="121">
        <v>407</v>
      </c>
      <c r="F95" s="133">
        <v>300000</v>
      </c>
      <c r="G95" s="133">
        <f>(F95*19%)</f>
        <v>57000</v>
      </c>
      <c r="H95" s="133">
        <f>(F95+G95)</f>
        <v>357000</v>
      </c>
      <c r="I95" s="133">
        <f>(H95*E95)</f>
        <v>145299000</v>
      </c>
      <c r="J95" s="103">
        <v>1860227</v>
      </c>
      <c r="K95" s="103">
        <f>(J95*19%)</f>
        <v>353443.13</v>
      </c>
      <c r="L95" s="103">
        <f>(J95+K95)</f>
        <v>2213670.13</v>
      </c>
      <c r="M95" s="103">
        <f>(L95*E95)</f>
        <v>900963742.90999997</v>
      </c>
      <c r="N95" s="97">
        <v>383034</v>
      </c>
      <c r="O95" s="97">
        <f>(N95*19%)</f>
        <v>72776.460000000006</v>
      </c>
      <c r="P95" s="97">
        <f>(N95+O95)</f>
        <v>455810.46</v>
      </c>
      <c r="Q95" s="97">
        <f>(P95*E95)</f>
        <v>185514857.22</v>
      </c>
      <c r="R95" s="92">
        <v>393114</v>
      </c>
      <c r="S95" s="92">
        <f>(R95*19%)</f>
        <v>74691.66</v>
      </c>
      <c r="T95" s="92">
        <f>(S95+R95)</f>
        <v>467805.66000000003</v>
      </c>
      <c r="U95" s="88">
        <f>(T95*E95)</f>
        <v>190396903.62</v>
      </c>
      <c r="V95" s="78">
        <v>300000</v>
      </c>
      <c r="W95" s="78">
        <f>(V95*19%)</f>
        <v>57000</v>
      </c>
      <c r="X95" s="78">
        <f>(W95+V95)</f>
        <v>357000</v>
      </c>
      <c r="Y95" s="78">
        <f>(X95*E95)</f>
        <v>145299000</v>
      </c>
      <c r="Z95" s="75">
        <f>(F95+J95+N95+R95)/4</f>
        <v>734093.75</v>
      </c>
      <c r="AA95" s="75">
        <f>(Z95*19%)</f>
        <v>139477.8125</v>
      </c>
      <c r="AB95" s="75">
        <f>(AA95+Z95)</f>
        <v>873571.5625</v>
      </c>
      <c r="AC95" s="75">
        <f>(AB95*E95)</f>
        <v>355543625.9375</v>
      </c>
      <c r="AD95" s="72">
        <v>300000</v>
      </c>
      <c r="AE95" s="72">
        <f>(AD95*19%)</f>
        <v>57000</v>
      </c>
      <c r="AF95" s="72">
        <f>(AE95+AD95)</f>
        <v>357000</v>
      </c>
      <c r="AG95" s="72">
        <f>(AF95*E95)</f>
        <v>145299000</v>
      </c>
    </row>
    <row r="96" spans="3:33" ht="18" customHeight="1">
      <c r="C96" s="125"/>
      <c r="D96" s="6" t="s">
        <v>79</v>
      </c>
      <c r="E96" s="122"/>
      <c r="F96" s="134"/>
      <c r="G96" s="134"/>
      <c r="H96" s="134"/>
      <c r="I96" s="134"/>
      <c r="J96" s="104"/>
      <c r="K96" s="104"/>
      <c r="L96" s="104"/>
      <c r="M96" s="104"/>
      <c r="N96" s="98"/>
      <c r="O96" s="98"/>
      <c r="P96" s="98"/>
      <c r="Q96" s="98"/>
      <c r="R96" s="91"/>
      <c r="S96" s="91"/>
      <c r="T96" s="91"/>
      <c r="U96" s="89"/>
      <c r="V96" s="79"/>
      <c r="W96" s="79"/>
      <c r="X96" s="79"/>
      <c r="Y96" s="79"/>
      <c r="Z96" s="76"/>
      <c r="AA96" s="76"/>
      <c r="AB96" s="76"/>
      <c r="AC96" s="76"/>
      <c r="AD96" s="73"/>
      <c r="AE96" s="73"/>
      <c r="AF96" s="73"/>
      <c r="AG96" s="73"/>
    </row>
    <row r="97" spans="3:33" ht="16.05" customHeight="1">
      <c r="C97" s="125"/>
      <c r="D97" s="2"/>
      <c r="E97" s="122"/>
      <c r="F97" s="134"/>
      <c r="G97" s="134"/>
      <c r="H97" s="134"/>
      <c r="I97" s="134"/>
      <c r="J97" s="104"/>
      <c r="K97" s="104"/>
      <c r="L97" s="104"/>
      <c r="M97" s="104"/>
      <c r="N97" s="98"/>
      <c r="O97" s="98"/>
      <c r="P97" s="98"/>
      <c r="Q97" s="98"/>
      <c r="R97" s="91"/>
      <c r="S97" s="91"/>
      <c r="T97" s="91"/>
      <c r="U97" s="89"/>
      <c r="V97" s="79"/>
      <c r="W97" s="79"/>
      <c r="X97" s="79"/>
      <c r="Y97" s="79"/>
      <c r="Z97" s="76"/>
      <c r="AA97" s="76"/>
      <c r="AB97" s="76"/>
      <c r="AC97" s="76"/>
      <c r="AD97" s="73"/>
      <c r="AE97" s="73"/>
      <c r="AF97" s="73"/>
      <c r="AG97" s="73"/>
    </row>
    <row r="98" spans="3:33" ht="24">
      <c r="C98" s="125"/>
      <c r="D98" s="1" t="s">
        <v>80</v>
      </c>
      <c r="E98" s="122"/>
      <c r="F98" s="134"/>
      <c r="G98" s="134"/>
      <c r="H98" s="134"/>
      <c r="I98" s="134"/>
      <c r="J98" s="104"/>
      <c r="K98" s="104"/>
      <c r="L98" s="104"/>
      <c r="M98" s="104"/>
      <c r="N98" s="98"/>
      <c r="O98" s="98"/>
      <c r="P98" s="98"/>
      <c r="Q98" s="98"/>
      <c r="R98" s="91"/>
      <c r="S98" s="91"/>
      <c r="T98" s="91"/>
      <c r="U98" s="89"/>
      <c r="V98" s="79"/>
      <c r="W98" s="79"/>
      <c r="X98" s="79"/>
      <c r="Y98" s="79"/>
      <c r="Z98" s="76"/>
      <c r="AA98" s="76"/>
      <c r="AB98" s="76"/>
      <c r="AC98" s="76"/>
      <c r="AD98" s="73"/>
      <c r="AE98" s="73"/>
      <c r="AF98" s="73"/>
      <c r="AG98" s="73"/>
    </row>
    <row r="99" spans="3:33" ht="23.4">
      <c r="C99" s="125"/>
      <c r="D99" s="1" t="s">
        <v>81</v>
      </c>
      <c r="E99" s="122"/>
      <c r="F99" s="134"/>
      <c r="G99" s="134"/>
      <c r="H99" s="134"/>
      <c r="I99" s="134"/>
      <c r="J99" s="104"/>
      <c r="K99" s="104"/>
      <c r="L99" s="104"/>
      <c r="M99" s="104"/>
      <c r="N99" s="98"/>
      <c r="O99" s="98"/>
      <c r="P99" s="98"/>
      <c r="Q99" s="98"/>
      <c r="R99" s="91"/>
      <c r="S99" s="91"/>
      <c r="T99" s="91"/>
      <c r="U99" s="89"/>
      <c r="V99" s="79"/>
      <c r="W99" s="79"/>
      <c r="X99" s="79"/>
      <c r="Y99" s="79"/>
      <c r="Z99" s="76"/>
      <c r="AA99" s="76"/>
      <c r="AB99" s="76"/>
      <c r="AC99" s="76"/>
      <c r="AD99" s="73"/>
      <c r="AE99" s="73"/>
      <c r="AF99" s="73"/>
      <c r="AG99" s="73"/>
    </row>
    <row r="100" spans="3:33" ht="16.05" customHeight="1">
      <c r="C100" s="125"/>
      <c r="D100" s="1" t="s">
        <v>82</v>
      </c>
      <c r="E100" s="122"/>
      <c r="F100" s="134"/>
      <c r="G100" s="134"/>
      <c r="H100" s="134"/>
      <c r="I100" s="134"/>
      <c r="J100" s="104"/>
      <c r="K100" s="104"/>
      <c r="L100" s="104"/>
      <c r="M100" s="104"/>
      <c r="N100" s="98"/>
      <c r="O100" s="98"/>
      <c r="P100" s="98"/>
      <c r="Q100" s="98"/>
      <c r="R100" s="91"/>
      <c r="S100" s="91"/>
      <c r="T100" s="91"/>
      <c r="U100" s="89"/>
      <c r="V100" s="79"/>
      <c r="W100" s="79"/>
      <c r="X100" s="79"/>
      <c r="Y100" s="79"/>
      <c r="Z100" s="76"/>
      <c r="AA100" s="76"/>
      <c r="AB100" s="76"/>
      <c r="AC100" s="76"/>
      <c r="AD100" s="73"/>
      <c r="AE100" s="73"/>
      <c r="AF100" s="73"/>
      <c r="AG100" s="73"/>
    </row>
    <row r="101" spans="3:33" ht="16.05" customHeight="1">
      <c r="C101" s="125"/>
      <c r="D101" s="1" t="s">
        <v>83</v>
      </c>
      <c r="E101" s="122"/>
      <c r="F101" s="134"/>
      <c r="G101" s="134"/>
      <c r="H101" s="134"/>
      <c r="I101" s="134"/>
      <c r="J101" s="104"/>
      <c r="K101" s="104"/>
      <c r="L101" s="104"/>
      <c r="M101" s="104"/>
      <c r="N101" s="98"/>
      <c r="O101" s="98"/>
      <c r="P101" s="98"/>
      <c r="Q101" s="98"/>
      <c r="R101" s="91"/>
      <c r="S101" s="91"/>
      <c r="T101" s="91"/>
      <c r="U101" s="89"/>
      <c r="V101" s="79"/>
      <c r="W101" s="79"/>
      <c r="X101" s="79"/>
      <c r="Y101" s="79"/>
      <c r="Z101" s="76"/>
      <c r="AA101" s="76"/>
      <c r="AB101" s="76"/>
      <c r="AC101" s="76"/>
      <c r="AD101" s="73"/>
      <c r="AE101" s="73"/>
      <c r="AF101" s="73"/>
      <c r="AG101" s="73"/>
    </row>
    <row r="102" spans="3:33" ht="16.95" customHeight="1">
      <c r="C102" s="125"/>
      <c r="D102" s="6" t="s">
        <v>84</v>
      </c>
      <c r="E102" s="122"/>
      <c r="F102" s="134"/>
      <c r="G102" s="134"/>
      <c r="H102" s="134"/>
      <c r="I102" s="134"/>
      <c r="J102" s="104"/>
      <c r="K102" s="104"/>
      <c r="L102" s="104"/>
      <c r="M102" s="104"/>
      <c r="N102" s="98"/>
      <c r="O102" s="98"/>
      <c r="P102" s="98"/>
      <c r="Q102" s="98"/>
      <c r="R102" s="91"/>
      <c r="S102" s="91"/>
      <c r="T102" s="91"/>
      <c r="U102" s="89"/>
      <c r="V102" s="79"/>
      <c r="W102" s="79"/>
      <c r="X102" s="79"/>
      <c r="Y102" s="79"/>
      <c r="Z102" s="76"/>
      <c r="AA102" s="76"/>
      <c r="AB102" s="76"/>
      <c r="AC102" s="76"/>
      <c r="AD102" s="73"/>
      <c r="AE102" s="73"/>
      <c r="AF102" s="73"/>
      <c r="AG102" s="73"/>
    </row>
    <row r="103" spans="3:33" ht="16.05" customHeight="1">
      <c r="C103" s="125"/>
      <c r="D103" s="2"/>
      <c r="E103" s="122"/>
      <c r="F103" s="134"/>
      <c r="G103" s="134"/>
      <c r="H103" s="134"/>
      <c r="I103" s="134"/>
      <c r="J103" s="104"/>
      <c r="K103" s="104"/>
      <c r="L103" s="104"/>
      <c r="M103" s="104"/>
      <c r="N103" s="98"/>
      <c r="O103" s="98"/>
      <c r="P103" s="98"/>
      <c r="Q103" s="98"/>
      <c r="R103" s="91"/>
      <c r="S103" s="91"/>
      <c r="T103" s="91"/>
      <c r="U103" s="89"/>
      <c r="V103" s="79"/>
      <c r="W103" s="79"/>
      <c r="X103" s="79"/>
      <c r="Y103" s="79"/>
      <c r="Z103" s="76"/>
      <c r="AA103" s="76"/>
      <c r="AB103" s="76"/>
      <c r="AC103" s="76"/>
      <c r="AD103" s="73"/>
      <c r="AE103" s="73"/>
      <c r="AF103" s="73"/>
      <c r="AG103" s="73"/>
    </row>
    <row r="104" spans="3:33" ht="16.05" customHeight="1">
      <c r="C104" s="125"/>
      <c r="D104" s="4" t="s">
        <v>85</v>
      </c>
      <c r="E104" s="122"/>
      <c r="F104" s="134"/>
      <c r="G104" s="134"/>
      <c r="H104" s="134"/>
      <c r="I104" s="134"/>
      <c r="J104" s="104"/>
      <c r="K104" s="104"/>
      <c r="L104" s="104"/>
      <c r="M104" s="104"/>
      <c r="N104" s="98"/>
      <c r="O104" s="98"/>
      <c r="P104" s="98"/>
      <c r="Q104" s="98"/>
      <c r="R104" s="91"/>
      <c r="S104" s="91"/>
      <c r="T104" s="91"/>
      <c r="U104" s="89"/>
      <c r="V104" s="79"/>
      <c r="W104" s="79"/>
      <c r="X104" s="79"/>
      <c r="Y104" s="79"/>
      <c r="Z104" s="76"/>
      <c r="AA104" s="76"/>
      <c r="AB104" s="76"/>
      <c r="AC104" s="76"/>
      <c r="AD104" s="73"/>
      <c r="AE104" s="73"/>
      <c r="AF104" s="73"/>
      <c r="AG104" s="73"/>
    </row>
    <row r="105" spans="3:33" ht="23.4">
      <c r="C105" s="125"/>
      <c r="D105" s="4" t="s">
        <v>86</v>
      </c>
      <c r="E105" s="122"/>
      <c r="F105" s="134"/>
      <c r="G105" s="134"/>
      <c r="H105" s="134"/>
      <c r="I105" s="134"/>
      <c r="J105" s="104"/>
      <c r="K105" s="104"/>
      <c r="L105" s="104"/>
      <c r="M105" s="104"/>
      <c r="N105" s="98"/>
      <c r="O105" s="98"/>
      <c r="P105" s="98"/>
      <c r="Q105" s="98"/>
      <c r="R105" s="91"/>
      <c r="S105" s="91"/>
      <c r="T105" s="91"/>
      <c r="U105" s="89"/>
      <c r="V105" s="79"/>
      <c r="W105" s="79"/>
      <c r="X105" s="79"/>
      <c r="Y105" s="79"/>
      <c r="Z105" s="76"/>
      <c r="AA105" s="76"/>
      <c r="AB105" s="76"/>
      <c r="AC105" s="76"/>
      <c r="AD105" s="73"/>
      <c r="AE105" s="73"/>
      <c r="AF105" s="73"/>
      <c r="AG105" s="73"/>
    </row>
    <row r="106" spans="3:33" ht="23.4">
      <c r="C106" s="125"/>
      <c r="D106" s="4" t="s">
        <v>87</v>
      </c>
      <c r="E106" s="122"/>
      <c r="F106" s="134"/>
      <c r="G106" s="134"/>
      <c r="H106" s="134"/>
      <c r="I106" s="134"/>
      <c r="J106" s="104"/>
      <c r="K106" s="104"/>
      <c r="L106" s="104"/>
      <c r="M106" s="104"/>
      <c r="N106" s="98"/>
      <c r="O106" s="98"/>
      <c r="P106" s="98"/>
      <c r="Q106" s="98"/>
      <c r="R106" s="91"/>
      <c r="S106" s="91"/>
      <c r="T106" s="91"/>
      <c r="U106" s="89"/>
      <c r="V106" s="79"/>
      <c r="W106" s="79"/>
      <c r="X106" s="79"/>
      <c r="Y106" s="79"/>
      <c r="Z106" s="76"/>
      <c r="AA106" s="76"/>
      <c r="AB106" s="76"/>
      <c r="AC106" s="76"/>
      <c r="AD106" s="73"/>
      <c r="AE106" s="73"/>
      <c r="AF106" s="73"/>
      <c r="AG106" s="73"/>
    </row>
    <row r="107" spans="3:33" ht="16.05" customHeight="1">
      <c r="C107" s="125"/>
      <c r="D107" s="4" t="s">
        <v>88</v>
      </c>
      <c r="E107" s="122"/>
      <c r="F107" s="134"/>
      <c r="G107" s="134"/>
      <c r="H107" s="134"/>
      <c r="I107" s="134"/>
      <c r="J107" s="104"/>
      <c r="K107" s="104"/>
      <c r="L107" s="104"/>
      <c r="M107" s="104"/>
      <c r="N107" s="98"/>
      <c r="O107" s="98"/>
      <c r="P107" s="98"/>
      <c r="Q107" s="98"/>
      <c r="R107" s="91"/>
      <c r="S107" s="91"/>
      <c r="T107" s="91"/>
      <c r="U107" s="89"/>
      <c r="V107" s="79"/>
      <c r="W107" s="79"/>
      <c r="X107" s="79"/>
      <c r="Y107" s="79"/>
      <c r="Z107" s="76"/>
      <c r="AA107" s="76"/>
      <c r="AB107" s="76"/>
      <c r="AC107" s="76"/>
      <c r="AD107" s="73"/>
      <c r="AE107" s="73"/>
      <c r="AF107" s="73"/>
      <c r="AG107" s="73"/>
    </row>
    <row r="108" spans="3:33" ht="16.05" customHeight="1">
      <c r="C108" s="125"/>
      <c r="D108" s="4" t="s">
        <v>89</v>
      </c>
      <c r="E108" s="122"/>
      <c r="F108" s="134"/>
      <c r="G108" s="134"/>
      <c r="H108" s="134"/>
      <c r="I108" s="134"/>
      <c r="J108" s="104"/>
      <c r="K108" s="104"/>
      <c r="L108" s="104"/>
      <c r="M108" s="104"/>
      <c r="N108" s="98"/>
      <c r="O108" s="98"/>
      <c r="P108" s="98"/>
      <c r="Q108" s="98"/>
      <c r="R108" s="91"/>
      <c r="S108" s="91"/>
      <c r="T108" s="91"/>
      <c r="U108" s="89"/>
      <c r="V108" s="79"/>
      <c r="W108" s="79"/>
      <c r="X108" s="79"/>
      <c r="Y108" s="79"/>
      <c r="Z108" s="76"/>
      <c r="AA108" s="76"/>
      <c r="AB108" s="76"/>
      <c r="AC108" s="76"/>
      <c r="AD108" s="73"/>
      <c r="AE108" s="73"/>
      <c r="AF108" s="73"/>
      <c r="AG108" s="73"/>
    </row>
    <row r="109" spans="3:33" ht="16.05" customHeight="1">
      <c r="C109" s="125"/>
      <c r="D109" s="4" t="s">
        <v>90</v>
      </c>
      <c r="E109" s="122"/>
      <c r="F109" s="134"/>
      <c r="G109" s="134"/>
      <c r="H109" s="134"/>
      <c r="I109" s="134"/>
      <c r="J109" s="104"/>
      <c r="K109" s="104"/>
      <c r="L109" s="104"/>
      <c r="M109" s="104"/>
      <c r="N109" s="98"/>
      <c r="O109" s="98"/>
      <c r="P109" s="98"/>
      <c r="Q109" s="98"/>
      <c r="R109" s="91"/>
      <c r="S109" s="91"/>
      <c r="T109" s="91"/>
      <c r="U109" s="89"/>
      <c r="V109" s="79"/>
      <c r="W109" s="79"/>
      <c r="X109" s="79"/>
      <c r="Y109" s="79"/>
      <c r="Z109" s="76"/>
      <c r="AA109" s="76"/>
      <c r="AB109" s="76"/>
      <c r="AC109" s="76"/>
      <c r="AD109" s="73"/>
      <c r="AE109" s="73"/>
      <c r="AF109" s="73"/>
      <c r="AG109" s="73"/>
    </row>
    <row r="110" spans="3:33" ht="16.05" customHeight="1">
      <c r="C110" s="125"/>
      <c r="D110" s="4" t="s">
        <v>91</v>
      </c>
      <c r="E110" s="122"/>
      <c r="F110" s="134"/>
      <c r="G110" s="134"/>
      <c r="H110" s="134"/>
      <c r="I110" s="134"/>
      <c r="J110" s="104"/>
      <c r="K110" s="104"/>
      <c r="L110" s="104"/>
      <c r="M110" s="104"/>
      <c r="N110" s="98"/>
      <c r="O110" s="98"/>
      <c r="P110" s="98"/>
      <c r="Q110" s="98"/>
      <c r="R110" s="91"/>
      <c r="S110" s="91"/>
      <c r="T110" s="91"/>
      <c r="U110" s="89"/>
      <c r="V110" s="79"/>
      <c r="W110" s="79"/>
      <c r="X110" s="79"/>
      <c r="Y110" s="79"/>
      <c r="Z110" s="76"/>
      <c r="AA110" s="76"/>
      <c r="AB110" s="76"/>
      <c r="AC110" s="76"/>
      <c r="AD110" s="73"/>
      <c r="AE110" s="73"/>
      <c r="AF110" s="73"/>
      <c r="AG110" s="73"/>
    </row>
    <row r="111" spans="3:33" ht="16.95" customHeight="1">
      <c r="C111" s="125"/>
      <c r="D111" s="4" t="s">
        <v>92</v>
      </c>
      <c r="E111" s="122"/>
      <c r="F111" s="134"/>
      <c r="G111" s="134"/>
      <c r="H111" s="134"/>
      <c r="I111" s="134"/>
      <c r="J111" s="104"/>
      <c r="K111" s="104"/>
      <c r="L111" s="104"/>
      <c r="M111" s="104"/>
      <c r="N111" s="98"/>
      <c r="O111" s="98"/>
      <c r="P111" s="98"/>
      <c r="Q111" s="98"/>
      <c r="R111" s="91"/>
      <c r="S111" s="91"/>
      <c r="T111" s="91"/>
      <c r="U111" s="89"/>
      <c r="V111" s="79"/>
      <c r="W111" s="79"/>
      <c r="X111" s="79"/>
      <c r="Y111" s="79"/>
      <c r="Z111" s="76"/>
      <c r="AA111" s="76"/>
      <c r="AB111" s="76"/>
      <c r="AC111" s="76"/>
      <c r="AD111" s="73"/>
      <c r="AE111" s="73"/>
      <c r="AF111" s="73"/>
      <c r="AG111" s="73"/>
    </row>
    <row r="112" spans="3:33" ht="16.05" customHeight="1">
      <c r="C112" s="125"/>
      <c r="D112" s="4" t="s">
        <v>93</v>
      </c>
      <c r="E112" s="122"/>
      <c r="F112" s="134"/>
      <c r="G112" s="134"/>
      <c r="H112" s="134"/>
      <c r="I112" s="134"/>
      <c r="J112" s="104"/>
      <c r="K112" s="104"/>
      <c r="L112" s="104"/>
      <c r="M112" s="104"/>
      <c r="N112" s="98"/>
      <c r="O112" s="98"/>
      <c r="P112" s="98"/>
      <c r="Q112" s="98"/>
      <c r="R112" s="91"/>
      <c r="S112" s="91"/>
      <c r="T112" s="91"/>
      <c r="U112" s="89"/>
      <c r="V112" s="79"/>
      <c r="W112" s="79"/>
      <c r="X112" s="79"/>
      <c r="Y112" s="79"/>
      <c r="Z112" s="76"/>
      <c r="AA112" s="76"/>
      <c r="AB112" s="76"/>
      <c r="AC112" s="76"/>
      <c r="AD112" s="73"/>
      <c r="AE112" s="73"/>
      <c r="AF112" s="73"/>
      <c r="AG112" s="73"/>
    </row>
    <row r="113" spans="3:33" ht="16.05" customHeight="1">
      <c r="C113" s="125"/>
      <c r="D113" s="4" t="s">
        <v>94</v>
      </c>
      <c r="E113" s="122"/>
      <c r="F113" s="134"/>
      <c r="G113" s="134"/>
      <c r="H113" s="134"/>
      <c r="I113" s="134"/>
      <c r="J113" s="104"/>
      <c r="K113" s="104"/>
      <c r="L113" s="104"/>
      <c r="M113" s="104"/>
      <c r="N113" s="98"/>
      <c r="O113" s="98"/>
      <c r="P113" s="98"/>
      <c r="Q113" s="98"/>
      <c r="R113" s="91"/>
      <c r="S113" s="91"/>
      <c r="T113" s="91"/>
      <c r="U113" s="89"/>
      <c r="V113" s="79"/>
      <c r="W113" s="79"/>
      <c r="X113" s="79"/>
      <c r="Y113" s="79"/>
      <c r="Z113" s="76"/>
      <c r="AA113" s="76"/>
      <c r="AB113" s="76"/>
      <c r="AC113" s="76"/>
      <c r="AD113" s="73"/>
      <c r="AE113" s="73"/>
      <c r="AF113" s="73"/>
      <c r="AG113" s="73"/>
    </row>
    <row r="114" spans="3:33" ht="16.95" customHeight="1">
      <c r="C114" s="125"/>
      <c r="D114" s="6" t="s">
        <v>95</v>
      </c>
      <c r="E114" s="122"/>
      <c r="F114" s="134"/>
      <c r="G114" s="134"/>
      <c r="H114" s="134"/>
      <c r="I114" s="134"/>
      <c r="J114" s="104"/>
      <c r="K114" s="104"/>
      <c r="L114" s="104"/>
      <c r="M114" s="104"/>
      <c r="N114" s="98"/>
      <c r="O114" s="98"/>
      <c r="P114" s="98"/>
      <c r="Q114" s="98"/>
      <c r="R114" s="91"/>
      <c r="S114" s="91"/>
      <c r="T114" s="91"/>
      <c r="U114" s="89"/>
      <c r="V114" s="79"/>
      <c r="W114" s="79"/>
      <c r="X114" s="79"/>
      <c r="Y114" s="79"/>
      <c r="Z114" s="76"/>
      <c r="AA114" s="76"/>
      <c r="AB114" s="76"/>
      <c r="AC114" s="76"/>
      <c r="AD114" s="73"/>
      <c r="AE114" s="73"/>
      <c r="AF114" s="73"/>
      <c r="AG114" s="73"/>
    </row>
    <row r="115" spans="3:33" ht="16.05" customHeight="1">
      <c r="C115" s="125"/>
      <c r="D115" s="2"/>
      <c r="E115" s="122"/>
      <c r="F115" s="134"/>
      <c r="G115" s="134"/>
      <c r="H115" s="134"/>
      <c r="I115" s="134"/>
      <c r="J115" s="104"/>
      <c r="K115" s="104"/>
      <c r="L115" s="104"/>
      <c r="M115" s="104"/>
      <c r="N115" s="98"/>
      <c r="O115" s="98"/>
      <c r="P115" s="98"/>
      <c r="Q115" s="98"/>
      <c r="R115" s="91"/>
      <c r="S115" s="91"/>
      <c r="T115" s="91"/>
      <c r="U115" s="89"/>
      <c r="V115" s="79"/>
      <c r="W115" s="79"/>
      <c r="X115" s="79"/>
      <c r="Y115" s="79"/>
      <c r="Z115" s="76"/>
      <c r="AA115" s="76"/>
      <c r="AB115" s="76"/>
      <c r="AC115" s="76"/>
      <c r="AD115" s="73"/>
      <c r="AE115" s="73"/>
      <c r="AF115" s="73"/>
      <c r="AG115" s="73"/>
    </row>
    <row r="116" spans="3:33" ht="16.05" customHeight="1">
      <c r="C116" s="125"/>
      <c r="D116" s="1" t="s">
        <v>96</v>
      </c>
      <c r="E116" s="122"/>
      <c r="F116" s="134"/>
      <c r="G116" s="134"/>
      <c r="H116" s="134"/>
      <c r="I116" s="134"/>
      <c r="J116" s="104"/>
      <c r="K116" s="104"/>
      <c r="L116" s="104"/>
      <c r="M116" s="104"/>
      <c r="N116" s="98"/>
      <c r="O116" s="98"/>
      <c r="P116" s="98"/>
      <c r="Q116" s="98"/>
      <c r="R116" s="91"/>
      <c r="S116" s="91"/>
      <c r="T116" s="91"/>
      <c r="U116" s="89"/>
      <c r="V116" s="79"/>
      <c r="W116" s="79"/>
      <c r="X116" s="79"/>
      <c r="Y116" s="79"/>
      <c r="Z116" s="76"/>
      <c r="AA116" s="76"/>
      <c r="AB116" s="76"/>
      <c r="AC116" s="76"/>
      <c r="AD116" s="73"/>
      <c r="AE116" s="73"/>
      <c r="AF116" s="73"/>
      <c r="AG116" s="73"/>
    </row>
    <row r="117" spans="3:33" ht="24">
      <c r="C117" s="125"/>
      <c r="D117" s="1" t="s">
        <v>97</v>
      </c>
      <c r="E117" s="122"/>
      <c r="F117" s="134"/>
      <c r="G117" s="134"/>
      <c r="H117" s="134"/>
      <c r="I117" s="134"/>
      <c r="J117" s="104"/>
      <c r="K117" s="104"/>
      <c r="L117" s="104"/>
      <c r="M117" s="104"/>
      <c r="N117" s="98"/>
      <c r="O117" s="98"/>
      <c r="P117" s="98"/>
      <c r="Q117" s="98"/>
      <c r="R117" s="91"/>
      <c r="S117" s="91"/>
      <c r="T117" s="91"/>
      <c r="U117" s="89"/>
      <c r="V117" s="79"/>
      <c r="W117" s="79"/>
      <c r="X117" s="79"/>
      <c r="Y117" s="79"/>
      <c r="Z117" s="76"/>
      <c r="AA117" s="76"/>
      <c r="AB117" s="76"/>
      <c r="AC117" s="76"/>
      <c r="AD117" s="73"/>
      <c r="AE117" s="73"/>
      <c r="AF117" s="73"/>
      <c r="AG117" s="73"/>
    </row>
    <row r="118" spans="3:33" ht="16.95" customHeight="1">
      <c r="C118" s="125"/>
      <c r="D118" s="6" t="s">
        <v>98</v>
      </c>
      <c r="E118" s="122"/>
      <c r="F118" s="134"/>
      <c r="G118" s="134"/>
      <c r="H118" s="134"/>
      <c r="I118" s="134"/>
      <c r="J118" s="104"/>
      <c r="K118" s="104"/>
      <c r="L118" s="104"/>
      <c r="M118" s="104"/>
      <c r="N118" s="98"/>
      <c r="O118" s="98"/>
      <c r="P118" s="98"/>
      <c r="Q118" s="98"/>
      <c r="R118" s="91"/>
      <c r="S118" s="91"/>
      <c r="T118" s="91"/>
      <c r="U118" s="89"/>
      <c r="V118" s="79"/>
      <c r="W118" s="79"/>
      <c r="X118" s="79"/>
      <c r="Y118" s="79"/>
      <c r="Z118" s="76"/>
      <c r="AA118" s="76"/>
      <c r="AB118" s="76"/>
      <c r="AC118" s="76"/>
      <c r="AD118" s="73"/>
      <c r="AE118" s="73"/>
      <c r="AF118" s="73"/>
      <c r="AG118" s="73"/>
    </row>
    <row r="119" spans="3:33" ht="16.05" customHeight="1">
      <c r="C119" s="125"/>
      <c r="D119" s="2"/>
      <c r="E119" s="122"/>
      <c r="F119" s="134"/>
      <c r="G119" s="134"/>
      <c r="H119" s="134"/>
      <c r="I119" s="134"/>
      <c r="J119" s="104"/>
      <c r="K119" s="104"/>
      <c r="L119" s="104"/>
      <c r="M119" s="104"/>
      <c r="N119" s="98"/>
      <c r="O119" s="98"/>
      <c r="P119" s="98"/>
      <c r="Q119" s="98"/>
      <c r="R119" s="91"/>
      <c r="S119" s="91"/>
      <c r="T119" s="91"/>
      <c r="U119" s="89"/>
      <c r="V119" s="79"/>
      <c r="W119" s="79"/>
      <c r="X119" s="79"/>
      <c r="Y119" s="79"/>
      <c r="Z119" s="76"/>
      <c r="AA119" s="76"/>
      <c r="AB119" s="76"/>
      <c r="AC119" s="76"/>
      <c r="AD119" s="73"/>
      <c r="AE119" s="73"/>
      <c r="AF119" s="73"/>
      <c r="AG119" s="73"/>
    </row>
    <row r="120" spans="3:33" ht="16.05" customHeight="1">
      <c r="C120" s="125"/>
      <c r="D120" s="1" t="s">
        <v>99</v>
      </c>
      <c r="E120" s="122"/>
      <c r="F120" s="134"/>
      <c r="G120" s="134"/>
      <c r="H120" s="134"/>
      <c r="I120" s="134"/>
      <c r="J120" s="104"/>
      <c r="K120" s="104"/>
      <c r="L120" s="104"/>
      <c r="M120" s="104"/>
      <c r="N120" s="98"/>
      <c r="O120" s="98"/>
      <c r="P120" s="98"/>
      <c r="Q120" s="98"/>
      <c r="R120" s="91"/>
      <c r="S120" s="91"/>
      <c r="T120" s="91"/>
      <c r="U120" s="89"/>
      <c r="V120" s="79"/>
      <c r="W120" s="79"/>
      <c r="X120" s="79"/>
      <c r="Y120" s="79"/>
      <c r="Z120" s="76"/>
      <c r="AA120" s="76"/>
      <c r="AB120" s="76"/>
      <c r="AC120" s="76"/>
      <c r="AD120" s="73"/>
      <c r="AE120" s="73"/>
      <c r="AF120" s="73"/>
      <c r="AG120" s="73"/>
    </row>
    <row r="121" spans="3:33" ht="16.95" customHeight="1">
      <c r="C121" s="125"/>
      <c r="D121" s="6" t="s">
        <v>100</v>
      </c>
      <c r="E121" s="122"/>
      <c r="F121" s="134"/>
      <c r="G121" s="134"/>
      <c r="H121" s="134"/>
      <c r="I121" s="134"/>
      <c r="J121" s="104"/>
      <c r="K121" s="104"/>
      <c r="L121" s="104"/>
      <c r="M121" s="104"/>
      <c r="N121" s="98"/>
      <c r="O121" s="98"/>
      <c r="P121" s="98"/>
      <c r="Q121" s="98"/>
      <c r="R121" s="91"/>
      <c r="S121" s="91"/>
      <c r="T121" s="91"/>
      <c r="U121" s="89"/>
      <c r="V121" s="79"/>
      <c r="W121" s="79"/>
      <c r="X121" s="79"/>
      <c r="Y121" s="79"/>
      <c r="Z121" s="76"/>
      <c r="AA121" s="76"/>
      <c r="AB121" s="76"/>
      <c r="AC121" s="76"/>
      <c r="AD121" s="73"/>
      <c r="AE121" s="73"/>
      <c r="AF121" s="73"/>
      <c r="AG121" s="73"/>
    </row>
    <row r="122" spans="3:33" ht="16.05" customHeight="1">
      <c r="C122" s="125"/>
      <c r="D122" s="2"/>
      <c r="E122" s="122"/>
      <c r="F122" s="134"/>
      <c r="G122" s="134"/>
      <c r="H122" s="134"/>
      <c r="I122" s="134"/>
      <c r="J122" s="104"/>
      <c r="K122" s="104"/>
      <c r="L122" s="104"/>
      <c r="M122" s="104"/>
      <c r="N122" s="98"/>
      <c r="O122" s="98"/>
      <c r="P122" s="98"/>
      <c r="Q122" s="98"/>
      <c r="R122" s="91"/>
      <c r="S122" s="91"/>
      <c r="T122" s="91"/>
      <c r="U122" s="89"/>
      <c r="V122" s="79"/>
      <c r="W122" s="79"/>
      <c r="X122" s="79"/>
      <c r="Y122" s="79"/>
      <c r="Z122" s="76"/>
      <c r="AA122" s="76"/>
      <c r="AB122" s="76"/>
      <c r="AC122" s="76"/>
      <c r="AD122" s="73"/>
      <c r="AE122" s="73"/>
      <c r="AF122" s="73"/>
      <c r="AG122" s="73"/>
    </row>
    <row r="123" spans="3:33" ht="16.05" customHeight="1">
      <c r="C123" s="125"/>
      <c r="D123" s="1" t="s">
        <v>101</v>
      </c>
      <c r="E123" s="122"/>
      <c r="F123" s="134"/>
      <c r="G123" s="134"/>
      <c r="H123" s="134"/>
      <c r="I123" s="134"/>
      <c r="J123" s="104"/>
      <c r="K123" s="104"/>
      <c r="L123" s="104"/>
      <c r="M123" s="104"/>
      <c r="N123" s="98"/>
      <c r="O123" s="98"/>
      <c r="P123" s="98"/>
      <c r="Q123" s="98"/>
      <c r="R123" s="91"/>
      <c r="S123" s="91"/>
      <c r="T123" s="91"/>
      <c r="U123" s="89"/>
      <c r="V123" s="79"/>
      <c r="W123" s="79"/>
      <c r="X123" s="79"/>
      <c r="Y123" s="79"/>
      <c r="Z123" s="76"/>
      <c r="AA123" s="76"/>
      <c r="AB123" s="76"/>
      <c r="AC123" s="76"/>
      <c r="AD123" s="73"/>
      <c r="AE123" s="73"/>
      <c r="AF123" s="73"/>
      <c r="AG123" s="73"/>
    </row>
    <row r="124" spans="3:33" ht="16.05" customHeight="1">
      <c r="C124" s="125"/>
      <c r="D124" s="4" t="s">
        <v>88</v>
      </c>
      <c r="E124" s="122"/>
      <c r="F124" s="134"/>
      <c r="G124" s="134"/>
      <c r="H124" s="134"/>
      <c r="I124" s="134"/>
      <c r="J124" s="104"/>
      <c r="K124" s="104"/>
      <c r="L124" s="104"/>
      <c r="M124" s="104"/>
      <c r="N124" s="98"/>
      <c r="O124" s="98"/>
      <c r="P124" s="98"/>
      <c r="Q124" s="98"/>
      <c r="R124" s="91"/>
      <c r="S124" s="91"/>
      <c r="T124" s="91"/>
      <c r="U124" s="89"/>
      <c r="V124" s="79"/>
      <c r="W124" s="79"/>
      <c r="X124" s="79"/>
      <c r="Y124" s="79"/>
      <c r="Z124" s="76"/>
      <c r="AA124" s="76"/>
      <c r="AB124" s="76"/>
      <c r="AC124" s="76"/>
      <c r="AD124" s="73"/>
      <c r="AE124" s="73"/>
      <c r="AF124" s="73"/>
      <c r="AG124" s="73"/>
    </row>
    <row r="125" spans="3:33" ht="16.05" customHeight="1">
      <c r="C125" s="125"/>
      <c r="D125" s="2"/>
      <c r="E125" s="122"/>
      <c r="F125" s="134"/>
      <c r="G125" s="134"/>
      <c r="H125" s="134"/>
      <c r="I125" s="134"/>
      <c r="J125" s="104"/>
      <c r="K125" s="104"/>
      <c r="L125" s="104"/>
      <c r="M125" s="104"/>
      <c r="N125" s="98"/>
      <c r="O125" s="98"/>
      <c r="P125" s="98"/>
      <c r="Q125" s="98"/>
      <c r="R125" s="91"/>
      <c r="S125" s="91"/>
      <c r="T125" s="91"/>
      <c r="U125" s="89"/>
      <c r="V125" s="79"/>
      <c r="W125" s="79"/>
      <c r="X125" s="79"/>
      <c r="Y125" s="79"/>
      <c r="Z125" s="76"/>
      <c r="AA125" s="76"/>
      <c r="AB125" s="76"/>
      <c r="AC125" s="76"/>
      <c r="AD125" s="73"/>
      <c r="AE125" s="73"/>
      <c r="AF125" s="73"/>
      <c r="AG125" s="73"/>
    </row>
    <row r="126" spans="3:33" ht="16.95" customHeight="1">
      <c r="C126" s="125"/>
      <c r="D126" s="4" t="s">
        <v>89</v>
      </c>
      <c r="E126" s="122"/>
      <c r="F126" s="134"/>
      <c r="G126" s="134"/>
      <c r="H126" s="134"/>
      <c r="I126" s="134"/>
      <c r="J126" s="104"/>
      <c r="K126" s="104"/>
      <c r="L126" s="104"/>
      <c r="M126" s="104"/>
      <c r="N126" s="98"/>
      <c r="O126" s="98"/>
      <c r="P126" s="98"/>
      <c r="Q126" s="98"/>
      <c r="R126" s="91"/>
      <c r="S126" s="91"/>
      <c r="T126" s="91"/>
      <c r="U126" s="89"/>
      <c r="V126" s="79"/>
      <c r="W126" s="79"/>
      <c r="X126" s="79"/>
      <c r="Y126" s="79"/>
      <c r="Z126" s="76"/>
      <c r="AA126" s="76"/>
      <c r="AB126" s="76"/>
      <c r="AC126" s="76"/>
      <c r="AD126" s="73"/>
      <c r="AE126" s="73"/>
      <c r="AF126" s="73"/>
      <c r="AG126" s="73"/>
    </row>
    <row r="127" spans="3:33" ht="16.05" customHeight="1">
      <c r="C127" s="125"/>
      <c r="D127" s="4" t="s">
        <v>90</v>
      </c>
      <c r="E127" s="122"/>
      <c r="F127" s="134"/>
      <c r="G127" s="134"/>
      <c r="H127" s="134"/>
      <c r="I127" s="134"/>
      <c r="J127" s="104"/>
      <c r="K127" s="104"/>
      <c r="L127" s="104"/>
      <c r="M127" s="104"/>
      <c r="N127" s="98"/>
      <c r="O127" s="98"/>
      <c r="P127" s="98"/>
      <c r="Q127" s="98"/>
      <c r="R127" s="91"/>
      <c r="S127" s="91"/>
      <c r="T127" s="91"/>
      <c r="U127" s="89"/>
      <c r="V127" s="79"/>
      <c r="W127" s="79"/>
      <c r="X127" s="79"/>
      <c r="Y127" s="79"/>
      <c r="Z127" s="76"/>
      <c r="AA127" s="76"/>
      <c r="AB127" s="76"/>
      <c r="AC127" s="76"/>
      <c r="AD127" s="73"/>
      <c r="AE127" s="73"/>
      <c r="AF127" s="73"/>
      <c r="AG127" s="73"/>
    </row>
    <row r="128" spans="3:33" ht="16.05" customHeight="1">
      <c r="C128" s="125"/>
      <c r="D128" s="4" t="s">
        <v>91</v>
      </c>
      <c r="E128" s="122"/>
      <c r="F128" s="134"/>
      <c r="G128" s="134"/>
      <c r="H128" s="134"/>
      <c r="I128" s="134"/>
      <c r="J128" s="104"/>
      <c r="K128" s="104"/>
      <c r="L128" s="104"/>
      <c r="M128" s="104"/>
      <c r="N128" s="98"/>
      <c r="O128" s="98"/>
      <c r="P128" s="98"/>
      <c r="Q128" s="98"/>
      <c r="R128" s="91"/>
      <c r="S128" s="91"/>
      <c r="T128" s="91"/>
      <c r="U128" s="89"/>
      <c r="V128" s="79"/>
      <c r="W128" s="79"/>
      <c r="X128" s="79"/>
      <c r="Y128" s="79"/>
      <c r="Z128" s="76"/>
      <c r="AA128" s="76"/>
      <c r="AB128" s="76"/>
      <c r="AC128" s="76"/>
      <c r="AD128" s="73"/>
      <c r="AE128" s="73"/>
      <c r="AF128" s="73"/>
      <c r="AG128" s="73"/>
    </row>
    <row r="129" spans="3:33" ht="16.05" customHeight="1">
      <c r="C129" s="125"/>
      <c r="D129" s="4" t="s">
        <v>92</v>
      </c>
      <c r="E129" s="122"/>
      <c r="F129" s="134"/>
      <c r="G129" s="134"/>
      <c r="H129" s="134"/>
      <c r="I129" s="134"/>
      <c r="J129" s="104"/>
      <c r="K129" s="104"/>
      <c r="L129" s="104"/>
      <c r="M129" s="104"/>
      <c r="N129" s="98"/>
      <c r="O129" s="98"/>
      <c r="P129" s="98"/>
      <c r="Q129" s="98"/>
      <c r="R129" s="91"/>
      <c r="S129" s="91"/>
      <c r="T129" s="91"/>
      <c r="U129" s="89"/>
      <c r="V129" s="79"/>
      <c r="W129" s="79"/>
      <c r="X129" s="79"/>
      <c r="Y129" s="79"/>
      <c r="Z129" s="76"/>
      <c r="AA129" s="76"/>
      <c r="AB129" s="76"/>
      <c r="AC129" s="76"/>
      <c r="AD129" s="73"/>
      <c r="AE129" s="73"/>
      <c r="AF129" s="73"/>
      <c r="AG129" s="73"/>
    </row>
    <row r="130" spans="3:33" ht="16.05" customHeight="1">
      <c r="C130" s="125"/>
      <c r="D130" s="4" t="s">
        <v>93</v>
      </c>
      <c r="E130" s="122"/>
      <c r="F130" s="134"/>
      <c r="G130" s="134"/>
      <c r="H130" s="134"/>
      <c r="I130" s="134"/>
      <c r="J130" s="104"/>
      <c r="K130" s="104"/>
      <c r="L130" s="104"/>
      <c r="M130" s="104"/>
      <c r="N130" s="98"/>
      <c r="O130" s="98"/>
      <c r="P130" s="98"/>
      <c r="Q130" s="98"/>
      <c r="R130" s="91"/>
      <c r="S130" s="91"/>
      <c r="T130" s="91"/>
      <c r="U130" s="89"/>
      <c r="V130" s="79"/>
      <c r="W130" s="79"/>
      <c r="X130" s="79"/>
      <c r="Y130" s="79"/>
      <c r="Z130" s="76"/>
      <c r="AA130" s="76"/>
      <c r="AB130" s="76"/>
      <c r="AC130" s="76"/>
      <c r="AD130" s="73"/>
      <c r="AE130" s="73"/>
      <c r="AF130" s="73"/>
      <c r="AG130" s="73"/>
    </row>
    <row r="131" spans="3:33" ht="16.05" customHeight="1">
      <c r="C131" s="125"/>
      <c r="D131" s="4" t="s">
        <v>94</v>
      </c>
      <c r="E131" s="122"/>
      <c r="F131" s="134"/>
      <c r="G131" s="134"/>
      <c r="H131" s="134"/>
      <c r="I131" s="134"/>
      <c r="J131" s="104"/>
      <c r="K131" s="104"/>
      <c r="L131" s="104"/>
      <c r="M131" s="104"/>
      <c r="N131" s="98"/>
      <c r="O131" s="98"/>
      <c r="P131" s="98"/>
      <c r="Q131" s="98"/>
      <c r="R131" s="91"/>
      <c r="S131" s="91"/>
      <c r="T131" s="91"/>
      <c r="U131" s="89"/>
      <c r="V131" s="79"/>
      <c r="W131" s="79"/>
      <c r="X131" s="79"/>
      <c r="Y131" s="79"/>
      <c r="Z131" s="76"/>
      <c r="AA131" s="76"/>
      <c r="AB131" s="76"/>
      <c r="AC131" s="76"/>
      <c r="AD131" s="73"/>
      <c r="AE131" s="73"/>
      <c r="AF131" s="73"/>
      <c r="AG131" s="73"/>
    </row>
    <row r="132" spans="3:33" ht="16.95" customHeight="1">
      <c r="C132" s="125"/>
      <c r="D132" s="6" t="s">
        <v>95</v>
      </c>
      <c r="E132" s="122"/>
      <c r="F132" s="134"/>
      <c r="G132" s="134"/>
      <c r="H132" s="134"/>
      <c r="I132" s="134"/>
      <c r="J132" s="104"/>
      <c r="K132" s="104"/>
      <c r="L132" s="104"/>
      <c r="M132" s="104"/>
      <c r="N132" s="98"/>
      <c r="O132" s="98"/>
      <c r="P132" s="98"/>
      <c r="Q132" s="98"/>
      <c r="R132" s="91"/>
      <c r="S132" s="91"/>
      <c r="T132" s="91"/>
      <c r="U132" s="89"/>
      <c r="V132" s="79"/>
      <c r="W132" s="79"/>
      <c r="X132" s="79"/>
      <c r="Y132" s="79"/>
      <c r="Z132" s="76"/>
      <c r="AA132" s="76"/>
      <c r="AB132" s="76"/>
      <c r="AC132" s="76"/>
      <c r="AD132" s="73"/>
      <c r="AE132" s="73"/>
      <c r="AF132" s="73"/>
      <c r="AG132" s="73"/>
    </row>
    <row r="133" spans="3:33" ht="16.05" customHeight="1">
      <c r="C133" s="125"/>
      <c r="D133" s="2"/>
      <c r="E133" s="122"/>
      <c r="F133" s="134"/>
      <c r="G133" s="134"/>
      <c r="H133" s="134"/>
      <c r="I133" s="134"/>
      <c r="J133" s="104"/>
      <c r="K133" s="104"/>
      <c r="L133" s="104"/>
      <c r="M133" s="104"/>
      <c r="N133" s="98"/>
      <c r="O133" s="98"/>
      <c r="P133" s="98"/>
      <c r="Q133" s="98"/>
      <c r="R133" s="91"/>
      <c r="S133" s="91"/>
      <c r="T133" s="91"/>
      <c r="U133" s="89"/>
      <c r="V133" s="79"/>
      <c r="W133" s="79"/>
      <c r="X133" s="79"/>
      <c r="Y133" s="79"/>
      <c r="Z133" s="76"/>
      <c r="AA133" s="76"/>
      <c r="AB133" s="76"/>
      <c r="AC133" s="76"/>
      <c r="AD133" s="73"/>
      <c r="AE133" s="73"/>
      <c r="AF133" s="73"/>
      <c r="AG133" s="73"/>
    </row>
    <row r="134" spans="3:33" ht="16.05" customHeight="1">
      <c r="C134" s="125"/>
      <c r="D134" s="1" t="s">
        <v>96</v>
      </c>
      <c r="E134" s="122"/>
      <c r="F134" s="134"/>
      <c r="G134" s="134"/>
      <c r="H134" s="134"/>
      <c r="I134" s="134"/>
      <c r="J134" s="104"/>
      <c r="K134" s="104"/>
      <c r="L134" s="104"/>
      <c r="M134" s="104"/>
      <c r="N134" s="98"/>
      <c r="O134" s="98"/>
      <c r="P134" s="98"/>
      <c r="Q134" s="98"/>
      <c r="R134" s="91"/>
      <c r="S134" s="91"/>
      <c r="T134" s="91"/>
      <c r="U134" s="89"/>
      <c r="V134" s="79"/>
      <c r="W134" s="79"/>
      <c r="X134" s="79"/>
      <c r="Y134" s="79"/>
      <c r="Z134" s="76"/>
      <c r="AA134" s="76"/>
      <c r="AB134" s="76"/>
      <c r="AC134" s="76"/>
      <c r="AD134" s="73"/>
      <c r="AE134" s="73"/>
      <c r="AF134" s="73"/>
      <c r="AG134" s="73"/>
    </row>
    <row r="135" spans="3:33" ht="24">
      <c r="C135" s="125"/>
      <c r="D135" s="1" t="s">
        <v>97</v>
      </c>
      <c r="E135" s="122"/>
      <c r="F135" s="134"/>
      <c r="G135" s="134"/>
      <c r="H135" s="134"/>
      <c r="I135" s="134"/>
      <c r="J135" s="104"/>
      <c r="K135" s="104"/>
      <c r="L135" s="104"/>
      <c r="M135" s="104"/>
      <c r="N135" s="98"/>
      <c r="O135" s="98"/>
      <c r="P135" s="98"/>
      <c r="Q135" s="98"/>
      <c r="R135" s="91"/>
      <c r="S135" s="91"/>
      <c r="T135" s="91"/>
      <c r="U135" s="89"/>
      <c r="V135" s="79"/>
      <c r="W135" s="79"/>
      <c r="X135" s="79"/>
      <c r="Y135" s="79"/>
      <c r="Z135" s="76"/>
      <c r="AA135" s="76"/>
      <c r="AB135" s="76"/>
      <c r="AC135" s="76"/>
      <c r="AD135" s="73"/>
      <c r="AE135" s="73"/>
      <c r="AF135" s="73"/>
      <c r="AG135" s="73"/>
    </row>
    <row r="136" spans="3:33" ht="16.95" customHeight="1">
      <c r="C136" s="125"/>
      <c r="D136" s="6" t="s">
        <v>98</v>
      </c>
      <c r="E136" s="122"/>
      <c r="F136" s="134"/>
      <c r="G136" s="134"/>
      <c r="H136" s="134"/>
      <c r="I136" s="134"/>
      <c r="J136" s="104"/>
      <c r="K136" s="104"/>
      <c r="L136" s="104"/>
      <c r="M136" s="104"/>
      <c r="N136" s="98"/>
      <c r="O136" s="98"/>
      <c r="P136" s="98"/>
      <c r="Q136" s="98"/>
      <c r="R136" s="91"/>
      <c r="S136" s="91"/>
      <c r="T136" s="91"/>
      <c r="U136" s="89"/>
      <c r="V136" s="79"/>
      <c r="W136" s="79"/>
      <c r="X136" s="79"/>
      <c r="Y136" s="79"/>
      <c r="Z136" s="76"/>
      <c r="AA136" s="76"/>
      <c r="AB136" s="76"/>
      <c r="AC136" s="76"/>
      <c r="AD136" s="73"/>
      <c r="AE136" s="73"/>
      <c r="AF136" s="73"/>
      <c r="AG136" s="73"/>
    </row>
    <row r="137" spans="3:33" ht="16.05" customHeight="1">
      <c r="C137" s="125"/>
      <c r="D137" s="2"/>
      <c r="E137" s="122"/>
      <c r="F137" s="134"/>
      <c r="G137" s="134"/>
      <c r="H137" s="134"/>
      <c r="I137" s="134"/>
      <c r="J137" s="104"/>
      <c r="K137" s="104"/>
      <c r="L137" s="104"/>
      <c r="M137" s="104"/>
      <c r="N137" s="98"/>
      <c r="O137" s="98"/>
      <c r="P137" s="98"/>
      <c r="Q137" s="98"/>
      <c r="R137" s="91"/>
      <c r="S137" s="91"/>
      <c r="T137" s="91"/>
      <c r="U137" s="89"/>
      <c r="V137" s="79"/>
      <c r="W137" s="79"/>
      <c r="X137" s="79"/>
      <c r="Y137" s="79"/>
      <c r="Z137" s="76"/>
      <c r="AA137" s="76"/>
      <c r="AB137" s="76"/>
      <c r="AC137" s="76"/>
      <c r="AD137" s="73"/>
      <c r="AE137" s="73"/>
      <c r="AF137" s="73"/>
      <c r="AG137" s="73"/>
    </row>
    <row r="138" spans="3:33" ht="16.05" customHeight="1">
      <c r="C138" s="125"/>
      <c r="D138" s="1" t="s">
        <v>99</v>
      </c>
      <c r="E138" s="122"/>
      <c r="F138" s="134"/>
      <c r="G138" s="134"/>
      <c r="H138" s="134"/>
      <c r="I138" s="134"/>
      <c r="J138" s="104"/>
      <c r="K138" s="104"/>
      <c r="L138" s="104"/>
      <c r="M138" s="104"/>
      <c r="N138" s="98"/>
      <c r="O138" s="98"/>
      <c r="P138" s="98"/>
      <c r="Q138" s="98"/>
      <c r="R138" s="91"/>
      <c r="S138" s="91"/>
      <c r="T138" s="91"/>
      <c r="U138" s="89"/>
      <c r="V138" s="79"/>
      <c r="W138" s="79"/>
      <c r="X138" s="79"/>
      <c r="Y138" s="79"/>
      <c r="Z138" s="76"/>
      <c r="AA138" s="76"/>
      <c r="AB138" s="76"/>
      <c r="AC138" s="76"/>
      <c r="AD138" s="73"/>
      <c r="AE138" s="73"/>
      <c r="AF138" s="73"/>
      <c r="AG138" s="73"/>
    </row>
    <row r="139" spans="3:33" ht="16.95" customHeight="1">
      <c r="C139" s="125"/>
      <c r="D139" s="6" t="s">
        <v>100</v>
      </c>
      <c r="E139" s="122"/>
      <c r="F139" s="134"/>
      <c r="G139" s="134"/>
      <c r="H139" s="134"/>
      <c r="I139" s="134"/>
      <c r="J139" s="104"/>
      <c r="K139" s="104"/>
      <c r="L139" s="104"/>
      <c r="M139" s="104"/>
      <c r="N139" s="98"/>
      <c r="O139" s="98"/>
      <c r="P139" s="98"/>
      <c r="Q139" s="98"/>
      <c r="R139" s="91"/>
      <c r="S139" s="91"/>
      <c r="T139" s="91"/>
      <c r="U139" s="89"/>
      <c r="V139" s="79"/>
      <c r="W139" s="79"/>
      <c r="X139" s="79"/>
      <c r="Y139" s="79"/>
      <c r="Z139" s="76"/>
      <c r="AA139" s="76"/>
      <c r="AB139" s="76"/>
      <c r="AC139" s="76"/>
      <c r="AD139" s="73"/>
      <c r="AE139" s="73"/>
      <c r="AF139" s="73"/>
      <c r="AG139" s="73"/>
    </row>
    <row r="140" spans="3:33" ht="16.95" customHeight="1" thickBot="1">
      <c r="C140" s="126"/>
      <c r="D140" s="5" t="s">
        <v>102</v>
      </c>
      <c r="E140" s="123"/>
      <c r="F140" s="135"/>
      <c r="G140" s="135"/>
      <c r="H140" s="135"/>
      <c r="I140" s="135"/>
      <c r="J140" s="105"/>
      <c r="K140" s="105"/>
      <c r="L140" s="105"/>
      <c r="M140" s="105"/>
      <c r="N140" s="99"/>
      <c r="O140" s="99"/>
      <c r="P140" s="99"/>
      <c r="Q140" s="99"/>
      <c r="R140" s="93"/>
      <c r="S140" s="93"/>
      <c r="T140" s="93"/>
      <c r="U140" s="90"/>
      <c r="V140" s="80"/>
      <c r="W140" s="80"/>
      <c r="X140" s="80"/>
      <c r="Y140" s="80"/>
      <c r="Z140" s="77"/>
      <c r="AA140" s="77"/>
      <c r="AB140" s="77"/>
      <c r="AC140" s="77"/>
      <c r="AD140" s="74"/>
      <c r="AE140" s="74"/>
      <c r="AF140" s="74"/>
      <c r="AG140" s="74"/>
    </row>
    <row r="141" spans="3:33" ht="18" customHeight="1">
      <c r="C141" s="124" t="s">
        <v>103</v>
      </c>
      <c r="D141" s="3" t="s">
        <v>4</v>
      </c>
      <c r="E141" s="121">
        <v>295</v>
      </c>
      <c r="F141" s="133">
        <v>1500000</v>
      </c>
      <c r="G141" s="133">
        <f>(F141*19%)</f>
        <v>285000</v>
      </c>
      <c r="H141" s="133">
        <f>(F141+G141)</f>
        <v>1785000</v>
      </c>
      <c r="I141" s="133">
        <f>(H141*E141)</f>
        <v>526575000</v>
      </c>
      <c r="J141" s="103">
        <v>2578304</v>
      </c>
      <c r="K141" s="103">
        <f>(J141*19%)</f>
        <v>489877.76000000001</v>
      </c>
      <c r="L141" s="103">
        <f>(J141+K141)</f>
        <v>3068181.76</v>
      </c>
      <c r="M141" s="103">
        <f>(L141*E141)</f>
        <v>905113619.19999993</v>
      </c>
      <c r="N141" s="97">
        <v>3831774</v>
      </c>
      <c r="O141" s="97">
        <f>(N141*19%)</f>
        <v>728037.06</v>
      </c>
      <c r="P141" s="97">
        <f>(N141+O141)</f>
        <v>4559811.0600000005</v>
      </c>
      <c r="Q141" s="97">
        <f>(P141*E141)</f>
        <v>1345144262.7</v>
      </c>
      <c r="R141" s="92">
        <v>3932610</v>
      </c>
      <c r="S141" s="92">
        <f>(R141*19%)</f>
        <v>747195.9</v>
      </c>
      <c r="T141" s="92">
        <f>(R141+S141)</f>
        <v>4679805.9000000004</v>
      </c>
      <c r="U141" s="88">
        <f>(T141*E141)</f>
        <v>1380542740.5</v>
      </c>
      <c r="V141" s="78">
        <v>1500000</v>
      </c>
      <c r="W141" s="78">
        <f>(V141*19%)</f>
        <v>285000</v>
      </c>
      <c r="X141" s="78">
        <f>(V141+W141)</f>
        <v>1785000</v>
      </c>
      <c r="Y141" s="78">
        <f>(X141*E141)</f>
        <v>526575000</v>
      </c>
      <c r="Z141" s="75">
        <f>(F141+J141+N141+R141)/4</f>
        <v>2960672</v>
      </c>
      <c r="AA141" s="75">
        <f>(Z141*19%)</f>
        <v>562527.68000000005</v>
      </c>
      <c r="AB141" s="75">
        <f>(Z141+AA141)</f>
        <v>3523199.68</v>
      </c>
      <c r="AC141" s="75">
        <f>(AB141*E141)</f>
        <v>1039343905.6</v>
      </c>
      <c r="AD141" s="72">
        <v>1785000</v>
      </c>
      <c r="AE141" s="72">
        <v>0</v>
      </c>
      <c r="AF141" s="72">
        <f>(AD141+AE141)</f>
        <v>1785000</v>
      </c>
      <c r="AG141" s="72">
        <f>(AF141*E141)</f>
        <v>526575000</v>
      </c>
    </row>
    <row r="142" spans="3:33" ht="16.05" customHeight="1">
      <c r="C142" s="125"/>
      <c r="D142" s="2"/>
      <c r="E142" s="122"/>
      <c r="F142" s="134"/>
      <c r="G142" s="134"/>
      <c r="H142" s="134"/>
      <c r="I142" s="134"/>
      <c r="J142" s="104"/>
      <c r="K142" s="104"/>
      <c r="L142" s="104"/>
      <c r="M142" s="104"/>
      <c r="N142" s="98"/>
      <c r="O142" s="98"/>
      <c r="P142" s="98"/>
      <c r="Q142" s="98"/>
      <c r="R142" s="91"/>
      <c r="S142" s="91"/>
      <c r="T142" s="91"/>
      <c r="U142" s="89"/>
      <c r="V142" s="79"/>
      <c r="W142" s="79"/>
      <c r="X142" s="79"/>
      <c r="Y142" s="79"/>
      <c r="Z142" s="76"/>
      <c r="AA142" s="76"/>
      <c r="AB142" s="76"/>
      <c r="AC142" s="76"/>
      <c r="AD142" s="73"/>
      <c r="AE142" s="73"/>
      <c r="AF142" s="73"/>
      <c r="AG142" s="73"/>
    </row>
    <row r="143" spans="3:33" ht="60">
      <c r="C143" s="125"/>
      <c r="D143" s="20" t="s">
        <v>5</v>
      </c>
      <c r="E143" s="122"/>
      <c r="F143" s="134"/>
      <c r="G143" s="134"/>
      <c r="H143" s="134"/>
      <c r="I143" s="134"/>
      <c r="J143" s="104"/>
      <c r="K143" s="104"/>
      <c r="L143" s="104"/>
      <c r="M143" s="104"/>
      <c r="N143" s="98"/>
      <c r="O143" s="98"/>
      <c r="P143" s="98"/>
      <c r="Q143" s="98"/>
      <c r="R143" s="91"/>
      <c r="S143" s="91"/>
      <c r="T143" s="91"/>
      <c r="U143" s="89"/>
      <c r="V143" s="79"/>
      <c r="W143" s="79"/>
      <c r="X143" s="79"/>
      <c r="Y143" s="79"/>
      <c r="Z143" s="76"/>
      <c r="AA143" s="76"/>
      <c r="AB143" s="76"/>
      <c r="AC143" s="76"/>
      <c r="AD143" s="73"/>
      <c r="AE143" s="73"/>
      <c r="AF143" s="73"/>
      <c r="AG143" s="73"/>
    </row>
    <row r="144" spans="3:33" ht="45">
      <c r="C144" s="125"/>
      <c r="D144" s="20" t="s">
        <v>6</v>
      </c>
      <c r="E144" s="122"/>
      <c r="F144" s="134"/>
      <c r="G144" s="134"/>
      <c r="H144" s="134"/>
      <c r="I144" s="134"/>
      <c r="J144" s="104"/>
      <c r="K144" s="104"/>
      <c r="L144" s="104"/>
      <c r="M144" s="104"/>
      <c r="N144" s="98"/>
      <c r="O144" s="98"/>
      <c r="P144" s="98"/>
      <c r="Q144" s="98"/>
      <c r="R144" s="91"/>
      <c r="S144" s="91"/>
      <c r="T144" s="91"/>
      <c r="U144" s="89"/>
      <c r="V144" s="79"/>
      <c r="W144" s="79"/>
      <c r="X144" s="79"/>
      <c r="Y144" s="79"/>
      <c r="Z144" s="76"/>
      <c r="AA144" s="76"/>
      <c r="AB144" s="76"/>
      <c r="AC144" s="76"/>
      <c r="AD144" s="73"/>
      <c r="AE144" s="73"/>
      <c r="AF144" s="73"/>
      <c r="AG144" s="73"/>
    </row>
    <row r="145" spans="3:33" ht="60">
      <c r="C145" s="125"/>
      <c r="D145" s="20" t="s">
        <v>7</v>
      </c>
      <c r="E145" s="122"/>
      <c r="F145" s="134"/>
      <c r="G145" s="134"/>
      <c r="H145" s="134"/>
      <c r="I145" s="134"/>
      <c r="J145" s="104"/>
      <c r="K145" s="104"/>
      <c r="L145" s="104"/>
      <c r="M145" s="104"/>
      <c r="N145" s="98"/>
      <c r="O145" s="98"/>
      <c r="P145" s="98"/>
      <c r="Q145" s="98"/>
      <c r="R145" s="91"/>
      <c r="S145" s="91"/>
      <c r="T145" s="91"/>
      <c r="U145" s="89"/>
      <c r="V145" s="79"/>
      <c r="W145" s="79"/>
      <c r="X145" s="79"/>
      <c r="Y145" s="79"/>
      <c r="Z145" s="76"/>
      <c r="AA145" s="76"/>
      <c r="AB145" s="76"/>
      <c r="AC145" s="76"/>
      <c r="AD145" s="73"/>
      <c r="AE145" s="73"/>
      <c r="AF145" s="73"/>
      <c r="AG145" s="73"/>
    </row>
    <row r="146" spans="3:33" ht="16.05" customHeight="1">
      <c r="C146" s="125"/>
      <c r="D146" s="2"/>
      <c r="E146" s="122"/>
      <c r="F146" s="134"/>
      <c r="G146" s="134"/>
      <c r="H146" s="134"/>
      <c r="I146" s="134"/>
      <c r="J146" s="104"/>
      <c r="K146" s="104"/>
      <c r="L146" s="104"/>
      <c r="M146" s="104"/>
      <c r="N146" s="98"/>
      <c r="O146" s="98"/>
      <c r="P146" s="98"/>
      <c r="Q146" s="98"/>
      <c r="R146" s="91"/>
      <c r="S146" s="91"/>
      <c r="T146" s="91"/>
      <c r="U146" s="89"/>
      <c r="V146" s="79"/>
      <c r="W146" s="79"/>
      <c r="X146" s="79"/>
      <c r="Y146" s="79"/>
      <c r="Z146" s="76"/>
      <c r="AA146" s="76"/>
      <c r="AB146" s="76"/>
      <c r="AC146" s="76"/>
      <c r="AD146" s="73"/>
      <c r="AE146" s="73"/>
      <c r="AF146" s="73"/>
      <c r="AG146" s="73"/>
    </row>
    <row r="147" spans="3:33" ht="16.95" customHeight="1">
      <c r="C147" s="125"/>
      <c r="D147" s="3" t="s">
        <v>8</v>
      </c>
      <c r="E147" s="122"/>
      <c r="F147" s="134"/>
      <c r="G147" s="134"/>
      <c r="H147" s="134"/>
      <c r="I147" s="134"/>
      <c r="J147" s="104"/>
      <c r="K147" s="104"/>
      <c r="L147" s="104"/>
      <c r="M147" s="104"/>
      <c r="N147" s="98"/>
      <c r="O147" s="98"/>
      <c r="P147" s="98"/>
      <c r="Q147" s="98"/>
      <c r="R147" s="91"/>
      <c r="S147" s="91"/>
      <c r="T147" s="91"/>
      <c r="U147" s="89"/>
      <c r="V147" s="79"/>
      <c r="W147" s="79"/>
      <c r="X147" s="79"/>
      <c r="Y147" s="79"/>
      <c r="Z147" s="76"/>
      <c r="AA147" s="76"/>
      <c r="AB147" s="76"/>
      <c r="AC147" s="76"/>
      <c r="AD147" s="73"/>
      <c r="AE147" s="73"/>
      <c r="AF147" s="73"/>
      <c r="AG147" s="73"/>
    </row>
    <row r="148" spans="3:33" ht="16.05" customHeight="1">
      <c r="C148" s="125"/>
      <c r="D148" s="2"/>
      <c r="E148" s="122"/>
      <c r="F148" s="134"/>
      <c r="G148" s="134"/>
      <c r="H148" s="134"/>
      <c r="I148" s="134"/>
      <c r="J148" s="104"/>
      <c r="K148" s="104"/>
      <c r="L148" s="104"/>
      <c r="M148" s="104"/>
      <c r="N148" s="98"/>
      <c r="O148" s="98"/>
      <c r="P148" s="98"/>
      <c r="Q148" s="98"/>
      <c r="R148" s="91"/>
      <c r="S148" s="91"/>
      <c r="T148" s="91"/>
      <c r="U148" s="89"/>
      <c r="V148" s="79"/>
      <c r="W148" s="79"/>
      <c r="X148" s="79"/>
      <c r="Y148" s="79"/>
      <c r="Z148" s="76"/>
      <c r="AA148" s="76"/>
      <c r="AB148" s="76"/>
      <c r="AC148" s="76"/>
      <c r="AD148" s="73"/>
      <c r="AE148" s="73"/>
      <c r="AF148" s="73"/>
      <c r="AG148" s="73"/>
    </row>
    <row r="149" spans="3:33" ht="16.95" customHeight="1">
      <c r="C149" s="125"/>
      <c r="D149" s="20" t="s">
        <v>104</v>
      </c>
      <c r="E149" s="122"/>
      <c r="F149" s="134"/>
      <c r="G149" s="134"/>
      <c r="H149" s="134"/>
      <c r="I149" s="134"/>
      <c r="J149" s="104"/>
      <c r="K149" s="104"/>
      <c r="L149" s="104"/>
      <c r="M149" s="104"/>
      <c r="N149" s="98"/>
      <c r="O149" s="98"/>
      <c r="P149" s="98"/>
      <c r="Q149" s="98"/>
      <c r="R149" s="91"/>
      <c r="S149" s="91"/>
      <c r="T149" s="91"/>
      <c r="U149" s="89"/>
      <c r="V149" s="79"/>
      <c r="W149" s="79"/>
      <c r="X149" s="79"/>
      <c r="Y149" s="79"/>
      <c r="Z149" s="76"/>
      <c r="AA149" s="76"/>
      <c r="AB149" s="76"/>
      <c r="AC149" s="76"/>
      <c r="AD149" s="73"/>
      <c r="AE149" s="73"/>
      <c r="AF149" s="73"/>
      <c r="AG149" s="73"/>
    </row>
    <row r="150" spans="3:33" ht="16.95" customHeight="1">
      <c r="C150" s="125"/>
      <c r="D150" s="20" t="s">
        <v>105</v>
      </c>
      <c r="E150" s="122"/>
      <c r="F150" s="134"/>
      <c r="G150" s="134"/>
      <c r="H150" s="134"/>
      <c r="I150" s="134"/>
      <c r="J150" s="104"/>
      <c r="K150" s="104"/>
      <c r="L150" s="104"/>
      <c r="M150" s="104"/>
      <c r="N150" s="98"/>
      <c r="O150" s="98"/>
      <c r="P150" s="98"/>
      <c r="Q150" s="98"/>
      <c r="R150" s="91"/>
      <c r="S150" s="91"/>
      <c r="T150" s="91"/>
      <c r="U150" s="89"/>
      <c r="V150" s="79"/>
      <c r="W150" s="79"/>
      <c r="X150" s="79"/>
      <c r="Y150" s="79"/>
      <c r="Z150" s="76"/>
      <c r="AA150" s="76"/>
      <c r="AB150" s="76"/>
      <c r="AC150" s="76"/>
      <c r="AD150" s="73"/>
      <c r="AE150" s="73"/>
      <c r="AF150" s="73"/>
      <c r="AG150" s="73"/>
    </row>
    <row r="151" spans="3:33" ht="16.95" customHeight="1">
      <c r="C151" s="125"/>
      <c r="D151" s="20" t="s">
        <v>106</v>
      </c>
      <c r="E151" s="122"/>
      <c r="F151" s="134"/>
      <c r="G151" s="134"/>
      <c r="H151" s="134"/>
      <c r="I151" s="134"/>
      <c r="J151" s="104"/>
      <c r="K151" s="104"/>
      <c r="L151" s="104"/>
      <c r="M151" s="104"/>
      <c r="N151" s="98"/>
      <c r="O151" s="98"/>
      <c r="P151" s="98"/>
      <c r="Q151" s="98"/>
      <c r="R151" s="91"/>
      <c r="S151" s="91"/>
      <c r="T151" s="91"/>
      <c r="U151" s="89"/>
      <c r="V151" s="79"/>
      <c r="W151" s="79"/>
      <c r="X151" s="79"/>
      <c r="Y151" s="79"/>
      <c r="Z151" s="76"/>
      <c r="AA151" s="76"/>
      <c r="AB151" s="76"/>
      <c r="AC151" s="76"/>
      <c r="AD151" s="73"/>
      <c r="AE151" s="73"/>
      <c r="AF151" s="73"/>
      <c r="AG151" s="73"/>
    </row>
    <row r="152" spans="3:33" ht="16.95" customHeight="1">
      <c r="C152" s="125"/>
      <c r="D152" s="20" t="s">
        <v>107</v>
      </c>
      <c r="E152" s="122"/>
      <c r="F152" s="134"/>
      <c r="G152" s="134"/>
      <c r="H152" s="134"/>
      <c r="I152" s="134"/>
      <c r="J152" s="104"/>
      <c r="K152" s="104"/>
      <c r="L152" s="104"/>
      <c r="M152" s="104"/>
      <c r="N152" s="98"/>
      <c r="O152" s="98"/>
      <c r="P152" s="98"/>
      <c r="Q152" s="98"/>
      <c r="R152" s="91"/>
      <c r="S152" s="91"/>
      <c r="T152" s="91"/>
      <c r="U152" s="89"/>
      <c r="V152" s="79"/>
      <c r="W152" s="79"/>
      <c r="X152" s="79"/>
      <c r="Y152" s="79"/>
      <c r="Z152" s="76"/>
      <c r="AA152" s="76"/>
      <c r="AB152" s="76"/>
      <c r="AC152" s="76"/>
      <c r="AD152" s="73"/>
      <c r="AE152" s="73"/>
      <c r="AF152" s="73"/>
      <c r="AG152" s="73"/>
    </row>
    <row r="153" spans="3:33" ht="16.95" customHeight="1">
      <c r="C153" s="125"/>
      <c r="D153" s="20" t="s">
        <v>108</v>
      </c>
      <c r="E153" s="122"/>
      <c r="F153" s="134"/>
      <c r="G153" s="134"/>
      <c r="H153" s="134"/>
      <c r="I153" s="134"/>
      <c r="J153" s="104"/>
      <c r="K153" s="104"/>
      <c r="L153" s="104"/>
      <c r="M153" s="104"/>
      <c r="N153" s="98"/>
      <c r="O153" s="98"/>
      <c r="P153" s="98"/>
      <c r="Q153" s="98"/>
      <c r="R153" s="91"/>
      <c r="S153" s="91"/>
      <c r="T153" s="91"/>
      <c r="U153" s="89"/>
      <c r="V153" s="79"/>
      <c r="W153" s="79"/>
      <c r="X153" s="79"/>
      <c r="Y153" s="79"/>
      <c r="Z153" s="76"/>
      <c r="AA153" s="76"/>
      <c r="AB153" s="76"/>
      <c r="AC153" s="76"/>
      <c r="AD153" s="73"/>
      <c r="AE153" s="73"/>
      <c r="AF153" s="73"/>
      <c r="AG153" s="73"/>
    </row>
    <row r="154" spans="3:33" ht="16.95" customHeight="1">
      <c r="C154" s="125"/>
      <c r="D154" s="20" t="s">
        <v>109</v>
      </c>
      <c r="E154" s="122"/>
      <c r="F154" s="134"/>
      <c r="G154" s="134"/>
      <c r="H154" s="134"/>
      <c r="I154" s="134"/>
      <c r="J154" s="104"/>
      <c r="K154" s="104"/>
      <c r="L154" s="104"/>
      <c r="M154" s="104"/>
      <c r="N154" s="98"/>
      <c r="O154" s="98"/>
      <c r="P154" s="98"/>
      <c r="Q154" s="98"/>
      <c r="R154" s="91"/>
      <c r="S154" s="91"/>
      <c r="T154" s="91"/>
      <c r="U154" s="89"/>
      <c r="V154" s="79"/>
      <c r="W154" s="79"/>
      <c r="X154" s="79"/>
      <c r="Y154" s="79"/>
      <c r="Z154" s="76"/>
      <c r="AA154" s="76"/>
      <c r="AB154" s="76"/>
      <c r="AC154" s="76"/>
      <c r="AD154" s="73"/>
      <c r="AE154" s="73"/>
      <c r="AF154" s="73"/>
      <c r="AG154" s="73"/>
    </row>
    <row r="155" spans="3:33" ht="16.95" customHeight="1">
      <c r="C155" s="125"/>
      <c r="D155" s="20" t="s">
        <v>110</v>
      </c>
      <c r="E155" s="122"/>
      <c r="F155" s="134"/>
      <c r="G155" s="134"/>
      <c r="H155" s="134"/>
      <c r="I155" s="134"/>
      <c r="J155" s="104"/>
      <c r="K155" s="104"/>
      <c r="L155" s="104"/>
      <c r="M155" s="104"/>
      <c r="N155" s="98"/>
      <c r="O155" s="98"/>
      <c r="P155" s="98"/>
      <c r="Q155" s="98"/>
      <c r="R155" s="91"/>
      <c r="S155" s="91"/>
      <c r="T155" s="91"/>
      <c r="U155" s="89"/>
      <c r="V155" s="79"/>
      <c r="W155" s="79"/>
      <c r="X155" s="79"/>
      <c r="Y155" s="79"/>
      <c r="Z155" s="76"/>
      <c r="AA155" s="76"/>
      <c r="AB155" s="76"/>
      <c r="AC155" s="76"/>
      <c r="AD155" s="73"/>
      <c r="AE155" s="73"/>
      <c r="AF155" s="73"/>
      <c r="AG155" s="73"/>
    </row>
    <row r="156" spans="3:33" ht="18" customHeight="1">
      <c r="C156" s="125"/>
      <c r="D156" s="20" t="s">
        <v>111</v>
      </c>
      <c r="E156" s="122"/>
      <c r="F156" s="134"/>
      <c r="G156" s="134"/>
      <c r="H156" s="134"/>
      <c r="I156" s="134"/>
      <c r="J156" s="104"/>
      <c r="K156" s="104"/>
      <c r="L156" s="104"/>
      <c r="M156" s="104"/>
      <c r="N156" s="98"/>
      <c r="O156" s="98"/>
      <c r="P156" s="98"/>
      <c r="Q156" s="98"/>
      <c r="R156" s="91"/>
      <c r="S156" s="91"/>
      <c r="T156" s="91"/>
      <c r="U156" s="89"/>
      <c r="V156" s="79"/>
      <c r="W156" s="79"/>
      <c r="X156" s="79"/>
      <c r="Y156" s="79"/>
      <c r="Z156" s="76"/>
      <c r="AA156" s="76"/>
      <c r="AB156" s="76"/>
      <c r="AC156" s="76"/>
      <c r="AD156" s="73"/>
      <c r="AE156" s="73"/>
      <c r="AF156" s="73"/>
      <c r="AG156" s="73"/>
    </row>
    <row r="157" spans="3:33" ht="30">
      <c r="C157" s="125"/>
      <c r="D157" s="20" t="s">
        <v>155</v>
      </c>
      <c r="E157" s="122"/>
      <c r="F157" s="134"/>
      <c r="G157" s="134"/>
      <c r="H157" s="134"/>
      <c r="I157" s="134"/>
      <c r="J157" s="104"/>
      <c r="K157" s="104"/>
      <c r="L157" s="104"/>
      <c r="M157" s="104"/>
      <c r="N157" s="98"/>
      <c r="O157" s="98"/>
      <c r="P157" s="98"/>
      <c r="Q157" s="98"/>
      <c r="R157" s="91"/>
      <c r="S157" s="91"/>
      <c r="T157" s="91"/>
      <c r="U157" s="89"/>
      <c r="V157" s="79"/>
      <c r="W157" s="79"/>
      <c r="X157" s="79"/>
      <c r="Y157" s="79"/>
      <c r="Z157" s="76"/>
      <c r="AA157" s="76"/>
      <c r="AB157" s="76"/>
      <c r="AC157" s="76"/>
      <c r="AD157" s="73"/>
      <c r="AE157" s="73"/>
      <c r="AF157" s="73"/>
      <c r="AG157" s="73"/>
    </row>
    <row r="158" spans="3:33" ht="16.05" customHeight="1">
      <c r="C158" s="125"/>
      <c r="D158" s="2"/>
      <c r="E158" s="122"/>
      <c r="F158" s="134"/>
      <c r="G158" s="134"/>
      <c r="H158" s="134"/>
      <c r="I158" s="134"/>
      <c r="J158" s="104"/>
      <c r="K158" s="104"/>
      <c r="L158" s="104"/>
      <c r="M158" s="104"/>
      <c r="N158" s="98"/>
      <c r="O158" s="98"/>
      <c r="P158" s="98"/>
      <c r="Q158" s="98"/>
      <c r="R158" s="91"/>
      <c r="S158" s="91"/>
      <c r="T158" s="91"/>
      <c r="U158" s="89"/>
      <c r="V158" s="79"/>
      <c r="W158" s="79"/>
      <c r="X158" s="79"/>
      <c r="Y158" s="79"/>
      <c r="Z158" s="76"/>
      <c r="AA158" s="76"/>
      <c r="AB158" s="76"/>
      <c r="AC158" s="76"/>
      <c r="AD158" s="73"/>
      <c r="AE158" s="73"/>
      <c r="AF158" s="73"/>
      <c r="AG158" s="73"/>
    </row>
    <row r="159" spans="3:33" ht="16.95" customHeight="1">
      <c r="C159" s="125"/>
      <c r="D159" s="3" t="s">
        <v>12</v>
      </c>
      <c r="E159" s="122"/>
      <c r="F159" s="134"/>
      <c r="G159" s="134"/>
      <c r="H159" s="134"/>
      <c r="I159" s="134"/>
      <c r="J159" s="104"/>
      <c r="K159" s="104"/>
      <c r="L159" s="104"/>
      <c r="M159" s="104"/>
      <c r="N159" s="98"/>
      <c r="O159" s="98"/>
      <c r="P159" s="98"/>
      <c r="Q159" s="98"/>
      <c r="R159" s="91"/>
      <c r="S159" s="91"/>
      <c r="T159" s="91"/>
      <c r="U159" s="89"/>
      <c r="V159" s="79"/>
      <c r="W159" s="79"/>
      <c r="X159" s="79"/>
      <c r="Y159" s="79"/>
      <c r="Z159" s="76"/>
      <c r="AA159" s="76"/>
      <c r="AB159" s="76"/>
      <c r="AC159" s="76"/>
      <c r="AD159" s="73"/>
      <c r="AE159" s="73"/>
      <c r="AF159" s="73"/>
      <c r="AG159" s="73"/>
    </row>
    <row r="160" spans="3:33" ht="45">
      <c r="C160" s="125"/>
      <c r="D160" s="20" t="s">
        <v>14</v>
      </c>
      <c r="E160" s="122"/>
      <c r="F160" s="134"/>
      <c r="G160" s="134"/>
      <c r="H160" s="134"/>
      <c r="I160" s="134"/>
      <c r="J160" s="104"/>
      <c r="K160" s="104"/>
      <c r="L160" s="104"/>
      <c r="M160" s="104"/>
      <c r="N160" s="98"/>
      <c r="O160" s="98"/>
      <c r="P160" s="98"/>
      <c r="Q160" s="98"/>
      <c r="R160" s="91"/>
      <c r="S160" s="91"/>
      <c r="T160" s="91"/>
      <c r="U160" s="89"/>
      <c r="V160" s="79"/>
      <c r="W160" s="79"/>
      <c r="X160" s="79"/>
      <c r="Y160" s="79"/>
      <c r="Z160" s="76"/>
      <c r="AA160" s="76"/>
      <c r="AB160" s="76"/>
      <c r="AC160" s="76"/>
      <c r="AD160" s="73"/>
      <c r="AE160" s="73"/>
      <c r="AF160" s="73"/>
      <c r="AG160" s="73"/>
    </row>
    <row r="161" spans="3:33" ht="16.05" customHeight="1">
      <c r="C161" s="125"/>
      <c r="D161" s="2"/>
      <c r="E161" s="122"/>
      <c r="F161" s="134"/>
      <c r="G161" s="134"/>
      <c r="H161" s="134"/>
      <c r="I161" s="134"/>
      <c r="J161" s="104"/>
      <c r="K161" s="104"/>
      <c r="L161" s="104"/>
      <c r="M161" s="104"/>
      <c r="N161" s="98"/>
      <c r="O161" s="98"/>
      <c r="P161" s="98"/>
      <c r="Q161" s="98"/>
      <c r="R161" s="91"/>
      <c r="S161" s="91"/>
      <c r="T161" s="91"/>
      <c r="U161" s="89"/>
      <c r="V161" s="79"/>
      <c r="W161" s="79"/>
      <c r="X161" s="79"/>
      <c r="Y161" s="79"/>
      <c r="Z161" s="76"/>
      <c r="AA161" s="76"/>
      <c r="AB161" s="76"/>
      <c r="AC161" s="76"/>
      <c r="AD161" s="73"/>
      <c r="AE161" s="73"/>
      <c r="AF161" s="73"/>
      <c r="AG161" s="73"/>
    </row>
    <row r="162" spans="3:33" ht="16.95" customHeight="1">
      <c r="C162" s="125"/>
      <c r="D162" s="3" t="s">
        <v>15</v>
      </c>
      <c r="E162" s="122"/>
      <c r="F162" s="134"/>
      <c r="G162" s="134"/>
      <c r="H162" s="134"/>
      <c r="I162" s="134"/>
      <c r="J162" s="104"/>
      <c r="K162" s="104"/>
      <c r="L162" s="104"/>
      <c r="M162" s="104"/>
      <c r="N162" s="98"/>
      <c r="O162" s="98"/>
      <c r="P162" s="98"/>
      <c r="Q162" s="98"/>
      <c r="R162" s="91"/>
      <c r="S162" s="91"/>
      <c r="T162" s="91"/>
      <c r="U162" s="89"/>
      <c r="V162" s="79"/>
      <c r="W162" s="79"/>
      <c r="X162" s="79"/>
      <c r="Y162" s="79"/>
      <c r="Z162" s="76"/>
      <c r="AA162" s="76"/>
      <c r="AB162" s="76"/>
      <c r="AC162" s="76"/>
      <c r="AD162" s="73"/>
      <c r="AE162" s="73"/>
      <c r="AF162" s="73"/>
      <c r="AG162" s="73"/>
    </row>
    <row r="163" spans="3:33" ht="30">
      <c r="C163" s="125"/>
      <c r="D163" s="20" t="s">
        <v>75</v>
      </c>
      <c r="E163" s="122"/>
      <c r="F163" s="134"/>
      <c r="G163" s="134"/>
      <c r="H163" s="134"/>
      <c r="I163" s="134"/>
      <c r="J163" s="104"/>
      <c r="K163" s="104"/>
      <c r="L163" s="104"/>
      <c r="M163" s="104"/>
      <c r="N163" s="98"/>
      <c r="O163" s="98"/>
      <c r="P163" s="98"/>
      <c r="Q163" s="98"/>
      <c r="R163" s="91"/>
      <c r="S163" s="91"/>
      <c r="T163" s="91"/>
      <c r="U163" s="89"/>
      <c r="V163" s="79"/>
      <c r="W163" s="79"/>
      <c r="X163" s="79"/>
      <c r="Y163" s="79"/>
      <c r="Z163" s="76"/>
      <c r="AA163" s="76"/>
      <c r="AB163" s="76"/>
      <c r="AC163" s="76"/>
      <c r="AD163" s="73"/>
      <c r="AE163" s="73"/>
      <c r="AF163" s="73"/>
      <c r="AG163" s="73"/>
    </row>
    <row r="164" spans="3:33" ht="16.05" customHeight="1">
      <c r="C164" s="125"/>
      <c r="D164" s="2"/>
      <c r="E164" s="122"/>
      <c r="F164" s="134"/>
      <c r="G164" s="134"/>
      <c r="H164" s="134"/>
      <c r="I164" s="134"/>
      <c r="J164" s="104"/>
      <c r="K164" s="104"/>
      <c r="L164" s="104"/>
      <c r="M164" s="104"/>
      <c r="N164" s="98"/>
      <c r="O164" s="98"/>
      <c r="P164" s="98"/>
      <c r="Q164" s="98"/>
      <c r="R164" s="91"/>
      <c r="S164" s="91"/>
      <c r="T164" s="91"/>
      <c r="U164" s="89"/>
      <c r="V164" s="79"/>
      <c r="W164" s="79"/>
      <c r="X164" s="79"/>
      <c r="Y164" s="79"/>
      <c r="Z164" s="76"/>
      <c r="AA164" s="76"/>
      <c r="AB164" s="76"/>
      <c r="AC164" s="76"/>
      <c r="AD164" s="73"/>
      <c r="AE164" s="73"/>
      <c r="AF164" s="73"/>
      <c r="AG164" s="73"/>
    </row>
    <row r="165" spans="3:33" ht="16.95" customHeight="1">
      <c r="C165" s="125"/>
      <c r="D165" s="3" t="s">
        <v>17</v>
      </c>
      <c r="E165" s="122"/>
      <c r="F165" s="134"/>
      <c r="G165" s="134"/>
      <c r="H165" s="134"/>
      <c r="I165" s="134"/>
      <c r="J165" s="104"/>
      <c r="K165" s="104"/>
      <c r="L165" s="104"/>
      <c r="M165" s="104"/>
      <c r="N165" s="98"/>
      <c r="O165" s="98"/>
      <c r="P165" s="98"/>
      <c r="Q165" s="98"/>
      <c r="R165" s="91"/>
      <c r="S165" s="91"/>
      <c r="T165" s="91"/>
      <c r="U165" s="89"/>
      <c r="V165" s="79"/>
      <c r="W165" s="79"/>
      <c r="X165" s="79"/>
      <c r="Y165" s="79"/>
      <c r="Z165" s="76"/>
      <c r="AA165" s="76"/>
      <c r="AB165" s="76"/>
      <c r="AC165" s="76"/>
      <c r="AD165" s="73"/>
      <c r="AE165" s="73"/>
      <c r="AF165" s="73"/>
      <c r="AG165" s="73"/>
    </row>
    <row r="166" spans="3:33" ht="18" customHeight="1" thickBot="1">
      <c r="C166" s="126"/>
      <c r="D166" s="9" t="s">
        <v>76</v>
      </c>
      <c r="E166" s="123"/>
      <c r="F166" s="135"/>
      <c r="G166" s="135"/>
      <c r="H166" s="135"/>
      <c r="I166" s="135"/>
      <c r="J166" s="105"/>
      <c r="K166" s="105"/>
      <c r="L166" s="105"/>
      <c r="M166" s="105"/>
      <c r="N166" s="99"/>
      <c r="O166" s="99"/>
      <c r="P166" s="99"/>
      <c r="Q166" s="99"/>
      <c r="R166" s="93"/>
      <c r="S166" s="93"/>
      <c r="T166" s="93"/>
      <c r="U166" s="90"/>
      <c r="V166" s="80"/>
      <c r="W166" s="80"/>
      <c r="X166" s="80"/>
      <c r="Y166" s="80"/>
      <c r="Z166" s="77"/>
      <c r="AA166" s="77"/>
      <c r="AB166" s="77"/>
      <c r="AC166" s="77"/>
      <c r="AD166" s="74"/>
      <c r="AE166" s="74"/>
      <c r="AF166" s="74"/>
      <c r="AG166" s="74"/>
    </row>
    <row r="167" spans="3:33" ht="16.95" customHeight="1">
      <c r="C167" s="124" t="s">
        <v>112</v>
      </c>
      <c r="D167" s="6" t="s">
        <v>113</v>
      </c>
      <c r="E167" s="121">
        <v>289</v>
      </c>
      <c r="F167" s="133">
        <v>230000</v>
      </c>
      <c r="G167" s="133">
        <f>(F167*19%)</f>
        <v>43700</v>
      </c>
      <c r="H167" s="133">
        <f>(F167+G167)</f>
        <v>273700</v>
      </c>
      <c r="I167" s="133">
        <f>(H167*E167)</f>
        <v>79099300</v>
      </c>
      <c r="J167" s="103">
        <v>467914</v>
      </c>
      <c r="K167" s="103">
        <f>(J167*19%)</f>
        <v>88903.66</v>
      </c>
      <c r="L167" s="103">
        <f>(J167+K167)</f>
        <v>556817.66</v>
      </c>
      <c r="M167" s="103">
        <f>(L167*E167)</f>
        <v>160920303.74000001</v>
      </c>
      <c r="N167" s="97">
        <v>399000</v>
      </c>
      <c r="O167" s="97">
        <f>(N167*19%)</f>
        <v>75810</v>
      </c>
      <c r="P167" s="97">
        <f>(N167+O167)</f>
        <v>474810</v>
      </c>
      <c r="Q167" s="97">
        <f>(P167*E167)</f>
        <v>137220090</v>
      </c>
      <c r="R167" s="92">
        <v>409500</v>
      </c>
      <c r="S167" s="92">
        <f>(R167*19%)</f>
        <v>77805</v>
      </c>
      <c r="T167" s="92">
        <f>(R167+S167)</f>
        <v>487305</v>
      </c>
      <c r="U167" s="88">
        <f>(T167*E167)</f>
        <v>140831145</v>
      </c>
      <c r="V167" s="78">
        <v>230000</v>
      </c>
      <c r="W167" s="78">
        <f>(V167*19%)</f>
        <v>43700</v>
      </c>
      <c r="X167" s="78">
        <f>(V167+W167)</f>
        <v>273700</v>
      </c>
      <c r="Y167" s="78">
        <f>(X167*E167)</f>
        <v>79099300</v>
      </c>
      <c r="Z167" s="75">
        <f>(F167+J167+N167+R167)/4</f>
        <v>376603.5</v>
      </c>
      <c r="AA167" s="75">
        <f>(Z167*19%)</f>
        <v>71554.664999999994</v>
      </c>
      <c r="AB167" s="75">
        <f>(Z167+AA167)</f>
        <v>448158.16499999998</v>
      </c>
      <c r="AC167" s="75">
        <f>(AB167*E167)</f>
        <v>129517709.68499999</v>
      </c>
      <c r="AD167" s="72">
        <v>230000</v>
      </c>
      <c r="AE167" s="72">
        <f>(AD167*19%)</f>
        <v>43700</v>
      </c>
      <c r="AF167" s="72">
        <f>(AD167+AE167)</f>
        <v>273700</v>
      </c>
      <c r="AG167" s="72">
        <f>(AF167*E167)</f>
        <v>79099300</v>
      </c>
    </row>
    <row r="168" spans="3:33" ht="45">
      <c r="C168" s="125"/>
      <c r="D168" s="18" t="s">
        <v>114</v>
      </c>
      <c r="E168" s="122"/>
      <c r="F168" s="134"/>
      <c r="G168" s="134"/>
      <c r="H168" s="134"/>
      <c r="I168" s="134"/>
      <c r="J168" s="104"/>
      <c r="K168" s="104"/>
      <c r="L168" s="104"/>
      <c r="M168" s="104"/>
      <c r="N168" s="98"/>
      <c r="O168" s="98"/>
      <c r="P168" s="98"/>
      <c r="Q168" s="98"/>
      <c r="R168" s="91"/>
      <c r="S168" s="91"/>
      <c r="T168" s="91"/>
      <c r="U168" s="89"/>
      <c r="V168" s="79"/>
      <c r="W168" s="79"/>
      <c r="X168" s="79"/>
      <c r="Y168" s="79"/>
      <c r="Z168" s="76"/>
      <c r="AA168" s="76"/>
      <c r="AB168" s="76"/>
      <c r="AC168" s="76"/>
      <c r="AD168" s="73"/>
      <c r="AE168" s="73"/>
      <c r="AF168" s="73"/>
      <c r="AG168" s="73"/>
    </row>
    <row r="169" spans="3:33" ht="16.95" customHeight="1">
      <c r="C169" s="125"/>
      <c r="D169" s="18" t="s">
        <v>115</v>
      </c>
      <c r="E169" s="122"/>
      <c r="F169" s="134"/>
      <c r="G169" s="134"/>
      <c r="H169" s="134"/>
      <c r="I169" s="134"/>
      <c r="J169" s="104"/>
      <c r="K169" s="104"/>
      <c r="L169" s="104"/>
      <c r="M169" s="104"/>
      <c r="N169" s="98"/>
      <c r="O169" s="98"/>
      <c r="P169" s="98"/>
      <c r="Q169" s="98"/>
      <c r="R169" s="91"/>
      <c r="S169" s="91"/>
      <c r="T169" s="91"/>
      <c r="U169" s="89"/>
      <c r="V169" s="79"/>
      <c r="W169" s="79"/>
      <c r="X169" s="79"/>
      <c r="Y169" s="79"/>
      <c r="Z169" s="76"/>
      <c r="AA169" s="76"/>
      <c r="AB169" s="76"/>
      <c r="AC169" s="76"/>
      <c r="AD169" s="73"/>
      <c r="AE169" s="73"/>
      <c r="AF169" s="73"/>
      <c r="AG169" s="73"/>
    </row>
    <row r="170" spans="3:33" ht="16.05" customHeight="1">
      <c r="C170" s="125"/>
      <c r="D170" s="18"/>
      <c r="E170" s="122"/>
      <c r="F170" s="134"/>
      <c r="G170" s="134"/>
      <c r="H170" s="134"/>
      <c r="I170" s="134"/>
      <c r="J170" s="104"/>
      <c r="K170" s="104"/>
      <c r="L170" s="104"/>
      <c r="M170" s="104"/>
      <c r="N170" s="98"/>
      <c r="O170" s="98"/>
      <c r="P170" s="98"/>
      <c r="Q170" s="98"/>
      <c r="R170" s="91"/>
      <c r="S170" s="91"/>
      <c r="T170" s="91"/>
      <c r="U170" s="89"/>
      <c r="V170" s="79"/>
      <c r="W170" s="79"/>
      <c r="X170" s="79"/>
      <c r="Y170" s="79"/>
      <c r="Z170" s="76"/>
      <c r="AA170" s="76"/>
      <c r="AB170" s="76"/>
      <c r="AC170" s="76"/>
      <c r="AD170" s="73"/>
      <c r="AE170" s="73"/>
      <c r="AF170" s="73"/>
      <c r="AG170" s="73"/>
    </row>
    <row r="171" spans="3:33" ht="30">
      <c r="C171" s="125"/>
      <c r="D171" s="18" t="s">
        <v>156</v>
      </c>
      <c r="E171" s="122"/>
      <c r="F171" s="134"/>
      <c r="G171" s="134"/>
      <c r="H171" s="134"/>
      <c r="I171" s="134"/>
      <c r="J171" s="104"/>
      <c r="K171" s="104"/>
      <c r="L171" s="104"/>
      <c r="M171" s="104"/>
      <c r="N171" s="98"/>
      <c r="O171" s="98"/>
      <c r="P171" s="98"/>
      <c r="Q171" s="98"/>
      <c r="R171" s="91"/>
      <c r="S171" s="91"/>
      <c r="T171" s="91"/>
      <c r="U171" s="89"/>
      <c r="V171" s="79"/>
      <c r="W171" s="79"/>
      <c r="X171" s="79"/>
      <c r="Y171" s="79"/>
      <c r="Z171" s="76"/>
      <c r="AA171" s="76"/>
      <c r="AB171" s="76"/>
      <c r="AC171" s="76"/>
      <c r="AD171" s="73"/>
      <c r="AE171" s="73"/>
      <c r="AF171" s="73"/>
      <c r="AG171" s="73"/>
    </row>
    <row r="172" spans="3:33" ht="16.05" customHeight="1">
      <c r="C172" s="125"/>
      <c r="D172" s="18"/>
      <c r="E172" s="122"/>
      <c r="F172" s="134"/>
      <c r="G172" s="134"/>
      <c r="H172" s="134"/>
      <c r="I172" s="134"/>
      <c r="J172" s="104"/>
      <c r="K172" s="104"/>
      <c r="L172" s="104"/>
      <c r="M172" s="104"/>
      <c r="N172" s="98"/>
      <c r="O172" s="98"/>
      <c r="P172" s="98"/>
      <c r="Q172" s="98"/>
      <c r="R172" s="91"/>
      <c r="S172" s="91"/>
      <c r="T172" s="91"/>
      <c r="U172" s="89"/>
      <c r="V172" s="79"/>
      <c r="W172" s="79"/>
      <c r="X172" s="79"/>
      <c r="Y172" s="79"/>
      <c r="Z172" s="76"/>
      <c r="AA172" s="76"/>
      <c r="AB172" s="76"/>
      <c r="AC172" s="76"/>
      <c r="AD172" s="73"/>
      <c r="AE172" s="73"/>
      <c r="AF172" s="73"/>
      <c r="AG172" s="73"/>
    </row>
    <row r="173" spans="3:33" ht="16.95" customHeight="1">
      <c r="C173" s="125"/>
      <c r="D173" s="6" t="s">
        <v>116</v>
      </c>
      <c r="E173" s="122"/>
      <c r="F173" s="134"/>
      <c r="G173" s="134"/>
      <c r="H173" s="134"/>
      <c r="I173" s="134"/>
      <c r="J173" s="104"/>
      <c r="K173" s="104"/>
      <c r="L173" s="104"/>
      <c r="M173" s="104"/>
      <c r="N173" s="98"/>
      <c r="O173" s="98"/>
      <c r="P173" s="98"/>
      <c r="Q173" s="98"/>
      <c r="R173" s="91"/>
      <c r="S173" s="91"/>
      <c r="T173" s="91"/>
      <c r="U173" s="89"/>
      <c r="V173" s="79"/>
      <c r="W173" s="79"/>
      <c r="X173" s="79"/>
      <c r="Y173" s="79"/>
      <c r="Z173" s="76"/>
      <c r="AA173" s="76"/>
      <c r="AB173" s="76"/>
      <c r="AC173" s="76"/>
      <c r="AD173" s="73"/>
      <c r="AE173" s="73"/>
      <c r="AF173" s="73"/>
      <c r="AG173" s="73"/>
    </row>
    <row r="174" spans="3:33" ht="45">
      <c r="C174" s="125"/>
      <c r="D174" s="18" t="s">
        <v>117</v>
      </c>
      <c r="E174" s="122"/>
      <c r="F174" s="134"/>
      <c r="G174" s="134"/>
      <c r="H174" s="134"/>
      <c r="I174" s="134"/>
      <c r="J174" s="104"/>
      <c r="K174" s="104"/>
      <c r="L174" s="104"/>
      <c r="M174" s="104"/>
      <c r="N174" s="98"/>
      <c r="O174" s="98"/>
      <c r="P174" s="98"/>
      <c r="Q174" s="98"/>
      <c r="R174" s="91"/>
      <c r="S174" s="91"/>
      <c r="T174" s="91"/>
      <c r="U174" s="89"/>
      <c r="V174" s="79"/>
      <c r="W174" s="79"/>
      <c r="X174" s="79"/>
      <c r="Y174" s="79"/>
      <c r="Z174" s="76"/>
      <c r="AA174" s="76"/>
      <c r="AB174" s="76"/>
      <c r="AC174" s="76"/>
      <c r="AD174" s="73"/>
      <c r="AE174" s="73"/>
      <c r="AF174" s="73"/>
      <c r="AG174" s="73"/>
    </row>
    <row r="175" spans="3:33" ht="16.05" customHeight="1">
      <c r="C175" s="125"/>
      <c r="D175" s="18"/>
      <c r="E175" s="122"/>
      <c r="F175" s="134"/>
      <c r="G175" s="134"/>
      <c r="H175" s="134"/>
      <c r="I175" s="134"/>
      <c r="J175" s="104"/>
      <c r="K175" s="104"/>
      <c r="L175" s="104"/>
      <c r="M175" s="104"/>
      <c r="N175" s="98"/>
      <c r="O175" s="98"/>
      <c r="P175" s="98"/>
      <c r="Q175" s="98"/>
      <c r="R175" s="91"/>
      <c r="S175" s="91"/>
      <c r="T175" s="91"/>
      <c r="U175" s="89"/>
      <c r="V175" s="79"/>
      <c r="W175" s="79"/>
      <c r="X175" s="79"/>
      <c r="Y175" s="79"/>
      <c r="Z175" s="76"/>
      <c r="AA175" s="76"/>
      <c r="AB175" s="76"/>
      <c r="AC175" s="76"/>
      <c r="AD175" s="73"/>
      <c r="AE175" s="73"/>
      <c r="AF175" s="73"/>
      <c r="AG175" s="73"/>
    </row>
    <row r="176" spans="3:33" ht="16.95" customHeight="1">
      <c r="C176" s="125"/>
      <c r="D176" s="6" t="s">
        <v>118</v>
      </c>
      <c r="E176" s="122"/>
      <c r="F176" s="134"/>
      <c r="G176" s="134"/>
      <c r="H176" s="134"/>
      <c r="I176" s="134"/>
      <c r="J176" s="104"/>
      <c r="K176" s="104"/>
      <c r="L176" s="104"/>
      <c r="M176" s="104"/>
      <c r="N176" s="98"/>
      <c r="O176" s="98"/>
      <c r="P176" s="98"/>
      <c r="Q176" s="98"/>
      <c r="R176" s="91"/>
      <c r="S176" s="91"/>
      <c r="T176" s="91"/>
      <c r="U176" s="89"/>
      <c r="V176" s="79"/>
      <c r="W176" s="79"/>
      <c r="X176" s="79"/>
      <c r="Y176" s="79"/>
      <c r="Z176" s="76"/>
      <c r="AA176" s="76"/>
      <c r="AB176" s="76"/>
      <c r="AC176" s="76"/>
      <c r="AD176" s="73"/>
      <c r="AE176" s="73"/>
      <c r="AF176" s="73"/>
      <c r="AG176" s="73"/>
    </row>
    <row r="177" spans="3:33" ht="30.6" thickBot="1">
      <c r="C177" s="126"/>
      <c r="D177" s="19" t="s">
        <v>119</v>
      </c>
      <c r="E177" s="123"/>
      <c r="F177" s="135"/>
      <c r="G177" s="135"/>
      <c r="H177" s="135"/>
      <c r="I177" s="135"/>
      <c r="J177" s="105"/>
      <c r="K177" s="105"/>
      <c r="L177" s="105"/>
      <c r="M177" s="105"/>
      <c r="N177" s="99"/>
      <c r="O177" s="99"/>
      <c r="P177" s="99"/>
      <c r="Q177" s="99"/>
      <c r="R177" s="93"/>
      <c r="S177" s="93"/>
      <c r="T177" s="93"/>
      <c r="U177" s="90"/>
      <c r="V177" s="80"/>
      <c r="W177" s="80"/>
      <c r="X177" s="80"/>
      <c r="Y177" s="80"/>
      <c r="Z177" s="77"/>
      <c r="AA177" s="77"/>
      <c r="AB177" s="77"/>
      <c r="AC177" s="77"/>
      <c r="AD177" s="74"/>
      <c r="AE177" s="74"/>
      <c r="AF177" s="74"/>
      <c r="AG177" s="74"/>
    </row>
    <row r="178" spans="3:33" ht="16.95" customHeight="1">
      <c r="C178" s="136" t="s">
        <v>120</v>
      </c>
      <c r="D178" s="18" t="s">
        <v>121</v>
      </c>
      <c r="E178" s="121">
        <v>200</v>
      </c>
      <c r="F178" s="133">
        <v>180000</v>
      </c>
      <c r="G178" s="133">
        <f>(F178*19%)</f>
        <v>34200</v>
      </c>
      <c r="H178" s="133">
        <f>(F178+G178)</f>
        <v>214200</v>
      </c>
      <c r="I178" s="133">
        <f>(H178*E178)</f>
        <v>42840000</v>
      </c>
      <c r="J178" s="103">
        <v>27311</v>
      </c>
      <c r="K178" s="103">
        <f>(J178*19%)</f>
        <v>5189.09</v>
      </c>
      <c r="L178" s="103">
        <f>(J178+K178)</f>
        <v>32500.09</v>
      </c>
      <c r="M178" s="103">
        <f>(L178*E178)</f>
        <v>6500018</v>
      </c>
      <c r="N178" s="97">
        <v>108300</v>
      </c>
      <c r="O178" s="97">
        <f>(N178*19%)</f>
        <v>20577</v>
      </c>
      <c r="P178" s="97">
        <f>(N178+O178)</f>
        <v>128877</v>
      </c>
      <c r="Q178" s="97">
        <f>(P178*E178)</f>
        <v>25775400</v>
      </c>
      <c r="R178" s="92">
        <v>111150</v>
      </c>
      <c r="S178" s="92">
        <f>(R178*19%)</f>
        <v>21118.5</v>
      </c>
      <c r="T178" s="92">
        <f>(R178+S178)</f>
        <v>132268.5</v>
      </c>
      <c r="U178" s="88">
        <f>(T178*E178)</f>
        <v>26453700</v>
      </c>
      <c r="V178" s="78">
        <v>27311</v>
      </c>
      <c r="W178" s="78">
        <f>(V178*19%)</f>
        <v>5189.09</v>
      </c>
      <c r="X178" s="78">
        <f>(V178+W178)</f>
        <v>32500.09</v>
      </c>
      <c r="Y178" s="78">
        <f>(X178*E178)</f>
        <v>6500018</v>
      </c>
      <c r="Z178" s="75">
        <f>(F178+J178+N178+R178)/4</f>
        <v>106690.25</v>
      </c>
      <c r="AA178" s="75">
        <f>(Z178*19%)</f>
        <v>20271.147499999999</v>
      </c>
      <c r="AB178" s="75">
        <f>(Z178+AA178)</f>
        <v>126961.39749999999</v>
      </c>
      <c r="AC178" s="75">
        <f>(AB178*E178)</f>
        <v>25392279.5</v>
      </c>
      <c r="AD178" s="72">
        <v>106690</v>
      </c>
      <c r="AE178" s="72">
        <f>(AD178*19%)</f>
        <v>20271.099999999999</v>
      </c>
      <c r="AF178" s="72">
        <f>(AD178+AE178)</f>
        <v>126961.1</v>
      </c>
      <c r="AG178" s="72">
        <f>(AF178*E178)</f>
        <v>25392220</v>
      </c>
    </row>
    <row r="179" spans="3:33" ht="16.95" customHeight="1">
      <c r="C179" s="137"/>
      <c r="D179" s="6" t="s">
        <v>122</v>
      </c>
      <c r="E179" s="122"/>
      <c r="F179" s="134"/>
      <c r="G179" s="134"/>
      <c r="H179" s="134"/>
      <c r="I179" s="134"/>
      <c r="J179" s="104"/>
      <c r="K179" s="104"/>
      <c r="L179" s="104"/>
      <c r="M179" s="104"/>
      <c r="N179" s="98"/>
      <c r="O179" s="98"/>
      <c r="P179" s="98"/>
      <c r="Q179" s="98"/>
      <c r="R179" s="91"/>
      <c r="S179" s="91"/>
      <c r="T179" s="91"/>
      <c r="U179" s="89"/>
      <c r="V179" s="79"/>
      <c r="W179" s="79"/>
      <c r="X179" s="79"/>
      <c r="Y179" s="79"/>
      <c r="Z179" s="76"/>
      <c r="AA179" s="76"/>
      <c r="AB179" s="76"/>
      <c r="AC179" s="76"/>
      <c r="AD179" s="73"/>
      <c r="AE179" s="73"/>
      <c r="AF179" s="73"/>
      <c r="AG179" s="73"/>
    </row>
    <row r="180" spans="3:33" ht="16.95" customHeight="1">
      <c r="C180" s="137"/>
      <c r="D180" s="18" t="s">
        <v>64</v>
      </c>
      <c r="E180" s="122"/>
      <c r="F180" s="134"/>
      <c r="G180" s="134"/>
      <c r="H180" s="134"/>
      <c r="I180" s="134"/>
      <c r="J180" s="104"/>
      <c r="K180" s="104"/>
      <c r="L180" s="104"/>
      <c r="M180" s="104"/>
      <c r="N180" s="98"/>
      <c r="O180" s="98"/>
      <c r="P180" s="98"/>
      <c r="Q180" s="98"/>
      <c r="R180" s="91"/>
      <c r="S180" s="91"/>
      <c r="T180" s="91"/>
      <c r="U180" s="89"/>
      <c r="V180" s="79"/>
      <c r="W180" s="79"/>
      <c r="X180" s="79"/>
      <c r="Y180" s="79"/>
      <c r="Z180" s="76"/>
      <c r="AA180" s="76"/>
      <c r="AB180" s="76"/>
      <c r="AC180" s="76"/>
      <c r="AD180" s="73"/>
      <c r="AE180" s="73"/>
      <c r="AF180" s="73"/>
      <c r="AG180" s="73"/>
    </row>
    <row r="181" spans="3:33" ht="16.95" customHeight="1">
      <c r="C181" s="137"/>
      <c r="D181" s="6" t="s">
        <v>123</v>
      </c>
      <c r="E181" s="122"/>
      <c r="F181" s="134"/>
      <c r="G181" s="134"/>
      <c r="H181" s="134"/>
      <c r="I181" s="134"/>
      <c r="J181" s="104"/>
      <c r="K181" s="104"/>
      <c r="L181" s="104"/>
      <c r="M181" s="104"/>
      <c r="N181" s="98"/>
      <c r="O181" s="98"/>
      <c r="P181" s="98"/>
      <c r="Q181" s="98"/>
      <c r="R181" s="91"/>
      <c r="S181" s="91"/>
      <c r="T181" s="91"/>
      <c r="U181" s="89"/>
      <c r="V181" s="79"/>
      <c r="W181" s="79"/>
      <c r="X181" s="79"/>
      <c r="Y181" s="79"/>
      <c r="Z181" s="76"/>
      <c r="AA181" s="76"/>
      <c r="AB181" s="76"/>
      <c r="AC181" s="76"/>
      <c r="AD181" s="73"/>
      <c r="AE181" s="73"/>
      <c r="AF181" s="73"/>
      <c r="AG181" s="73"/>
    </row>
    <row r="182" spans="3:33" ht="16.95" customHeight="1">
      <c r="C182" s="137"/>
      <c r="D182" s="18" t="s">
        <v>124</v>
      </c>
      <c r="E182" s="122"/>
      <c r="F182" s="134"/>
      <c r="G182" s="134"/>
      <c r="H182" s="134"/>
      <c r="I182" s="134"/>
      <c r="J182" s="104"/>
      <c r="K182" s="104"/>
      <c r="L182" s="104"/>
      <c r="M182" s="104"/>
      <c r="N182" s="98"/>
      <c r="O182" s="98"/>
      <c r="P182" s="98"/>
      <c r="Q182" s="98"/>
      <c r="R182" s="91"/>
      <c r="S182" s="91"/>
      <c r="T182" s="91"/>
      <c r="U182" s="89"/>
      <c r="V182" s="79"/>
      <c r="W182" s="79"/>
      <c r="X182" s="79"/>
      <c r="Y182" s="79"/>
      <c r="Z182" s="76"/>
      <c r="AA182" s="76"/>
      <c r="AB182" s="76"/>
      <c r="AC182" s="76"/>
      <c r="AD182" s="73"/>
      <c r="AE182" s="73"/>
      <c r="AF182" s="73"/>
      <c r="AG182" s="73"/>
    </row>
    <row r="183" spans="3:33" ht="46.8">
      <c r="C183" s="137"/>
      <c r="D183" s="6" t="s">
        <v>125</v>
      </c>
      <c r="E183" s="122"/>
      <c r="F183" s="134"/>
      <c r="G183" s="134"/>
      <c r="H183" s="134"/>
      <c r="I183" s="134"/>
      <c r="J183" s="104"/>
      <c r="K183" s="104"/>
      <c r="L183" s="104"/>
      <c r="M183" s="104"/>
      <c r="N183" s="98"/>
      <c r="O183" s="98"/>
      <c r="P183" s="98"/>
      <c r="Q183" s="98"/>
      <c r="R183" s="91"/>
      <c r="S183" s="91"/>
      <c r="T183" s="91"/>
      <c r="U183" s="89"/>
      <c r="V183" s="79"/>
      <c r="W183" s="79"/>
      <c r="X183" s="79"/>
      <c r="Y183" s="79"/>
      <c r="Z183" s="76"/>
      <c r="AA183" s="76"/>
      <c r="AB183" s="76"/>
      <c r="AC183" s="76"/>
      <c r="AD183" s="73"/>
      <c r="AE183" s="73"/>
      <c r="AF183" s="73"/>
      <c r="AG183" s="73"/>
    </row>
    <row r="184" spans="3:33" ht="16.95" customHeight="1">
      <c r="C184" s="137"/>
      <c r="D184" s="18" t="s">
        <v>50</v>
      </c>
      <c r="E184" s="122"/>
      <c r="F184" s="134"/>
      <c r="G184" s="134"/>
      <c r="H184" s="134"/>
      <c r="I184" s="134"/>
      <c r="J184" s="104"/>
      <c r="K184" s="104"/>
      <c r="L184" s="104"/>
      <c r="M184" s="104"/>
      <c r="N184" s="98"/>
      <c r="O184" s="98"/>
      <c r="P184" s="98"/>
      <c r="Q184" s="98"/>
      <c r="R184" s="91"/>
      <c r="S184" s="91"/>
      <c r="T184" s="91"/>
      <c r="U184" s="89"/>
      <c r="V184" s="79"/>
      <c r="W184" s="79"/>
      <c r="X184" s="79"/>
      <c r="Y184" s="79"/>
      <c r="Z184" s="76"/>
      <c r="AA184" s="76"/>
      <c r="AB184" s="76"/>
      <c r="AC184" s="76"/>
      <c r="AD184" s="73"/>
      <c r="AE184" s="73"/>
      <c r="AF184" s="73"/>
      <c r="AG184" s="73"/>
    </row>
    <row r="185" spans="3:33" ht="16.05" customHeight="1">
      <c r="C185" s="137"/>
      <c r="D185" s="6">
        <v>1</v>
      </c>
      <c r="E185" s="122"/>
      <c r="F185" s="134"/>
      <c r="G185" s="134"/>
      <c r="H185" s="134"/>
      <c r="I185" s="134"/>
      <c r="J185" s="104"/>
      <c r="K185" s="104"/>
      <c r="L185" s="104"/>
      <c r="M185" s="104"/>
      <c r="N185" s="98"/>
      <c r="O185" s="98"/>
      <c r="P185" s="98"/>
      <c r="Q185" s="98"/>
      <c r="R185" s="91"/>
      <c r="S185" s="91"/>
      <c r="T185" s="91"/>
      <c r="U185" s="89"/>
      <c r="V185" s="79"/>
      <c r="W185" s="79"/>
      <c r="X185" s="79"/>
      <c r="Y185" s="79"/>
      <c r="Z185" s="76"/>
      <c r="AA185" s="76"/>
      <c r="AB185" s="76"/>
      <c r="AC185" s="76"/>
      <c r="AD185" s="73"/>
      <c r="AE185" s="73"/>
      <c r="AF185" s="73"/>
      <c r="AG185" s="73"/>
    </row>
    <row r="186" spans="3:33" ht="18" customHeight="1">
      <c r="C186" s="137"/>
      <c r="D186" s="18" t="s">
        <v>39</v>
      </c>
      <c r="E186" s="122"/>
      <c r="F186" s="134"/>
      <c r="G186" s="134"/>
      <c r="H186" s="134"/>
      <c r="I186" s="134"/>
      <c r="J186" s="104"/>
      <c r="K186" s="104"/>
      <c r="L186" s="104"/>
      <c r="M186" s="104"/>
      <c r="N186" s="98"/>
      <c r="O186" s="98"/>
      <c r="P186" s="98"/>
      <c r="Q186" s="98"/>
      <c r="R186" s="91"/>
      <c r="S186" s="91"/>
      <c r="T186" s="91"/>
      <c r="U186" s="89"/>
      <c r="V186" s="79"/>
      <c r="W186" s="79"/>
      <c r="X186" s="79"/>
      <c r="Y186" s="79"/>
      <c r="Z186" s="76"/>
      <c r="AA186" s="76"/>
      <c r="AB186" s="76"/>
      <c r="AC186" s="76"/>
      <c r="AD186" s="73"/>
      <c r="AE186" s="73"/>
      <c r="AF186" s="73"/>
      <c r="AG186" s="73"/>
    </row>
    <row r="187" spans="3:33" ht="18" customHeight="1" thickBot="1">
      <c r="C187" s="138"/>
      <c r="D187" s="26" t="s">
        <v>126</v>
      </c>
      <c r="E187" s="123"/>
      <c r="F187" s="135"/>
      <c r="G187" s="135"/>
      <c r="H187" s="135"/>
      <c r="I187" s="135"/>
      <c r="J187" s="105"/>
      <c r="K187" s="105"/>
      <c r="L187" s="105"/>
      <c r="M187" s="105"/>
      <c r="N187" s="99"/>
      <c r="O187" s="99"/>
      <c r="P187" s="99"/>
      <c r="Q187" s="99"/>
      <c r="R187" s="93"/>
      <c r="S187" s="93"/>
      <c r="T187" s="93"/>
      <c r="U187" s="90"/>
      <c r="V187" s="80"/>
      <c r="W187" s="80"/>
      <c r="X187" s="80"/>
      <c r="Y187" s="80"/>
      <c r="Z187" s="77"/>
      <c r="AA187" s="77"/>
      <c r="AB187" s="77"/>
      <c r="AC187" s="77"/>
      <c r="AD187" s="74"/>
      <c r="AE187" s="74"/>
      <c r="AF187" s="74"/>
      <c r="AG187" s="74"/>
    </row>
    <row r="188" spans="3:33" ht="16.95" customHeight="1">
      <c r="C188" s="118" t="s">
        <v>127</v>
      </c>
      <c r="D188" s="3" t="s">
        <v>4</v>
      </c>
      <c r="E188" s="121">
        <v>395</v>
      </c>
      <c r="F188" s="133">
        <v>800000</v>
      </c>
      <c r="G188" s="133">
        <f>(F188*19%)</f>
        <v>152000</v>
      </c>
      <c r="H188" s="133">
        <f>(F188+G188)</f>
        <v>952000</v>
      </c>
      <c r="I188" s="133">
        <f>(H188*E188)</f>
        <v>376040000</v>
      </c>
      <c r="J188" s="103">
        <v>544309</v>
      </c>
      <c r="K188" s="103">
        <f>(J188*19%)</f>
        <v>103418.71</v>
      </c>
      <c r="L188" s="103">
        <f>(J188+K188)</f>
        <v>647727.71</v>
      </c>
      <c r="M188" s="103">
        <f>L188*E188</f>
        <v>255852445.44999999</v>
      </c>
      <c r="N188" s="97">
        <v>1069748</v>
      </c>
      <c r="O188" s="97">
        <f>(N188*19%)</f>
        <v>203252.12</v>
      </c>
      <c r="P188" s="97">
        <f>(N188+O188)</f>
        <v>1273000.1200000001</v>
      </c>
      <c r="Q188" s="97">
        <f>(P188*E188)</f>
        <v>502835047.40000004</v>
      </c>
      <c r="R188" s="92">
        <v>1097899</v>
      </c>
      <c r="S188" s="92">
        <f>(R188*19%)</f>
        <v>208600.81</v>
      </c>
      <c r="T188" s="92">
        <f>(R188+S188)</f>
        <v>1306499.81</v>
      </c>
      <c r="U188" s="88">
        <f>(T188*E188)</f>
        <v>516067424.95000005</v>
      </c>
      <c r="V188" s="78">
        <v>544309</v>
      </c>
      <c r="W188" s="78">
        <f>(V188*19%)</f>
        <v>103418.71</v>
      </c>
      <c r="X188" s="78">
        <f>(V188+W188)</f>
        <v>647727.71</v>
      </c>
      <c r="Y188" s="78">
        <f>(X188*E188)</f>
        <v>255852445.44999999</v>
      </c>
      <c r="Z188" s="75">
        <f>(F188+J188+N188+R188)/4</f>
        <v>877989</v>
      </c>
      <c r="AA188" s="75">
        <f>(Z188*19%)</f>
        <v>166817.91</v>
      </c>
      <c r="AB188" s="75">
        <f>(Z188+AA188)</f>
        <v>1044806.91</v>
      </c>
      <c r="AC188" s="75">
        <f>(AB188*E188)</f>
        <v>412698729.44999999</v>
      </c>
      <c r="AD188" s="72">
        <v>877989</v>
      </c>
      <c r="AE188" s="72">
        <f>(AD188*19%)</f>
        <v>166817.91</v>
      </c>
      <c r="AF188" s="72">
        <f>(AD188+AE188)</f>
        <v>1044806.91</v>
      </c>
      <c r="AG188" s="72">
        <f>(AF188*E188)</f>
        <v>412698729.44999999</v>
      </c>
    </row>
    <row r="189" spans="3:33" ht="16.05" customHeight="1">
      <c r="C189" s="119"/>
      <c r="D189" s="2"/>
      <c r="E189" s="122"/>
      <c r="F189" s="134"/>
      <c r="G189" s="134"/>
      <c r="H189" s="134"/>
      <c r="I189" s="134"/>
      <c r="J189" s="104"/>
      <c r="K189" s="104"/>
      <c r="L189" s="104"/>
      <c r="M189" s="104"/>
      <c r="N189" s="98"/>
      <c r="O189" s="98"/>
      <c r="P189" s="98"/>
      <c r="Q189" s="98"/>
      <c r="R189" s="91"/>
      <c r="S189" s="91"/>
      <c r="T189" s="91"/>
      <c r="U189" s="89"/>
      <c r="V189" s="79"/>
      <c r="W189" s="79"/>
      <c r="X189" s="79"/>
      <c r="Y189" s="79"/>
      <c r="Z189" s="76"/>
      <c r="AA189" s="76"/>
      <c r="AB189" s="76"/>
      <c r="AC189" s="76"/>
      <c r="AD189" s="73"/>
      <c r="AE189" s="73"/>
      <c r="AF189" s="73"/>
      <c r="AG189" s="73"/>
    </row>
    <row r="190" spans="3:33" ht="60">
      <c r="C190" s="119"/>
      <c r="D190" s="20" t="s">
        <v>5</v>
      </c>
      <c r="E190" s="122"/>
      <c r="F190" s="134"/>
      <c r="G190" s="134"/>
      <c r="H190" s="134"/>
      <c r="I190" s="134"/>
      <c r="J190" s="104"/>
      <c r="K190" s="104"/>
      <c r="L190" s="104"/>
      <c r="M190" s="104"/>
      <c r="N190" s="98"/>
      <c r="O190" s="98"/>
      <c r="P190" s="98"/>
      <c r="Q190" s="98"/>
      <c r="R190" s="91"/>
      <c r="S190" s="91"/>
      <c r="T190" s="91"/>
      <c r="U190" s="89"/>
      <c r="V190" s="79"/>
      <c r="W190" s="79"/>
      <c r="X190" s="79"/>
      <c r="Y190" s="79"/>
      <c r="Z190" s="76"/>
      <c r="AA190" s="76"/>
      <c r="AB190" s="76"/>
      <c r="AC190" s="76"/>
      <c r="AD190" s="73"/>
      <c r="AE190" s="73"/>
      <c r="AF190" s="73"/>
      <c r="AG190" s="73"/>
    </row>
    <row r="191" spans="3:33" ht="16.05" customHeight="1">
      <c r="C191" s="119"/>
      <c r="D191" s="2"/>
      <c r="E191" s="122"/>
      <c r="F191" s="134"/>
      <c r="G191" s="134"/>
      <c r="H191" s="134"/>
      <c r="I191" s="134"/>
      <c r="J191" s="104"/>
      <c r="K191" s="104"/>
      <c r="L191" s="104"/>
      <c r="M191" s="104"/>
      <c r="N191" s="98"/>
      <c r="O191" s="98"/>
      <c r="P191" s="98"/>
      <c r="Q191" s="98"/>
      <c r="R191" s="91"/>
      <c r="S191" s="91"/>
      <c r="T191" s="91"/>
      <c r="U191" s="89"/>
      <c r="V191" s="79"/>
      <c r="W191" s="79"/>
      <c r="X191" s="79"/>
      <c r="Y191" s="79"/>
      <c r="Z191" s="76"/>
      <c r="AA191" s="76"/>
      <c r="AB191" s="76"/>
      <c r="AC191" s="76"/>
      <c r="AD191" s="73"/>
      <c r="AE191" s="73"/>
      <c r="AF191" s="73"/>
      <c r="AG191" s="73"/>
    </row>
    <row r="192" spans="3:33" ht="45">
      <c r="C192" s="119"/>
      <c r="D192" s="20" t="s">
        <v>6</v>
      </c>
      <c r="E192" s="122"/>
      <c r="F192" s="134"/>
      <c r="G192" s="134"/>
      <c r="H192" s="134"/>
      <c r="I192" s="134"/>
      <c r="J192" s="104"/>
      <c r="K192" s="104"/>
      <c r="L192" s="104"/>
      <c r="M192" s="104"/>
      <c r="N192" s="98"/>
      <c r="O192" s="98"/>
      <c r="P192" s="98"/>
      <c r="Q192" s="98"/>
      <c r="R192" s="91"/>
      <c r="S192" s="91"/>
      <c r="T192" s="91"/>
      <c r="U192" s="89"/>
      <c r="V192" s="79"/>
      <c r="W192" s="79"/>
      <c r="X192" s="79"/>
      <c r="Y192" s="79"/>
      <c r="Z192" s="76"/>
      <c r="AA192" s="76"/>
      <c r="AB192" s="76"/>
      <c r="AC192" s="76"/>
      <c r="AD192" s="73"/>
      <c r="AE192" s="73"/>
      <c r="AF192" s="73"/>
      <c r="AG192" s="73"/>
    </row>
    <row r="193" spans="3:33" ht="16.05" customHeight="1">
      <c r="C193" s="119"/>
      <c r="D193" s="2"/>
      <c r="E193" s="122"/>
      <c r="F193" s="134"/>
      <c r="G193" s="134"/>
      <c r="H193" s="134"/>
      <c r="I193" s="134"/>
      <c r="J193" s="104"/>
      <c r="K193" s="104"/>
      <c r="L193" s="104"/>
      <c r="M193" s="104"/>
      <c r="N193" s="98"/>
      <c r="O193" s="98"/>
      <c r="P193" s="98"/>
      <c r="Q193" s="98"/>
      <c r="R193" s="91"/>
      <c r="S193" s="91"/>
      <c r="T193" s="91"/>
      <c r="U193" s="89"/>
      <c r="V193" s="79"/>
      <c r="W193" s="79"/>
      <c r="X193" s="79"/>
      <c r="Y193" s="79"/>
      <c r="Z193" s="76"/>
      <c r="AA193" s="76"/>
      <c r="AB193" s="76"/>
      <c r="AC193" s="76"/>
      <c r="AD193" s="73"/>
      <c r="AE193" s="73"/>
      <c r="AF193" s="73"/>
      <c r="AG193" s="73"/>
    </row>
    <row r="194" spans="3:33" ht="60">
      <c r="C194" s="119"/>
      <c r="D194" s="20" t="s">
        <v>7</v>
      </c>
      <c r="E194" s="122"/>
      <c r="F194" s="134"/>
      <c r="G194" s="134"/>
      <c r="H194" s="134"/>
      <c r="I194" s="134"/>
      <c r="J194" s="104"/>
      <c r="K194" s="104"/>
      <c r="L194" s="104"/>
      <c r="M194" s="104"/>
      <c r="N194" s="98"/>
      <c r="O194" s="98"/>
      <c r="P194" s="98"/>
      <c r="Q194" s="98"/>
      <c r="R194" s="91"/>
      <c r="S194" s="91"/>
      <c r="T194" s="91"/>
      <c r="U194" s="89"/>
      <c r="V194" s="79"/>
      <c r="W194" s="79"/>
      <c r="X194" s="79"/>
      <c r="Y194" s="79"/>
      <c r="Z194" s="76"/>
      <c r="AA194" s="76"/>
      <c r="AB194" s="76"/>
      <c r="AC194" s="76"/>
      <c r="AD194" s="73"/>
      <c r="AE194" s="73"/>
      <c r="AF194" s="73"/>
      <c r="AG194" s="73"/>
    </row>
    <row r="195" spans="3:33" ht="16.05" customHeight="1">
      <c r="C195" s="119"/>
      <c r="D195" s="2"/>
      <c r="E195" s="122"/>
      <c r="F195" s="134"/>
      <c r="G195" s="134"/>
      <c r="H195" s="134"/>
      <c r="I195" s="134"/>
      <c r="J195" s="104"/>
      <c r="K195" s="104"/>
      <c r="L195" s="104"/>
      <c r="M195" s="104"/>
      <c r="N195" s="98"/>
      <c r="O195" s="98"/>
      <c r="P195" s="98"/>
      <c r="Q195" s="98"/>
      <c r="R195" s="91"/>
      <c r="S195" s="91"/>
      <c r="T195" s="91"/>
      <c r="U195" s="89"/>
      <c r="V195" s="79"/>
      <c r="W195" s="79"/>
      <c r="X195" s="79"/>
      <c r="Y195" s="79"/>
      <c r="Z195" s="76"/>
      <c r="AA195" s="76"/>
      <c r="AB195" s="76"/>
      <c r="AC195" s="76"/>
      <c r="AD195" s="73"/>
      <c r="AE195" s="73"/>
      <c r="AF195" s="73"/>
      <c r="AG195" s="73"/>
    </row>
    <row r="196" spans="3:33" ht="16.95" customHeight="1">
      <c r="C196" s="119"/>
      <c r="D196" s="3" t="s">
        <v>8</v>
      </c>
      <c r="E196" s="122"/>
      <c r="F196" s="134"/>
      <c r="G196" s="134"/>
      <c r="H196" s="134"/>
      <c r="I196" s="134"/>
      <c r="J196" s="104"/>
      <c r="K196" s="104"/>
      <c r="L196" s="104"/>
      <c r="M196" s="104"/>
      <c r="N196" s="98"/>
      <c r="O196" s="98"/>
      <c r="P196" s="98"/>
      <c r="Q196" s="98"/>
      <c r="R196" s="91"/>
      <c r="S196" s="91"/>
      <c r="T196" s="91"/>
      <c r="U196" s="89"/>
      <c r="V196" s="79"/>
      <c r="W196" s="79"/>
      <c r="X196" s="79"/>
      <c r="Y196" s="79"/>
      <c r="Z196" s="76"/>
      <c r="AA196" s="76"/>
      <c r="AB196" s="76"/>
      <c r="AC196" s="76"/>
      <c r="AD196" s="73"/>
      <c r="AE196" s="73"/>
      <c r="AF196" s="73"/>
      <c r="AG196" s="73"/>
    </row>
    <row r="197" spans="3:33" ht="16.05" customHeight="1">
      <c r="C197" s="119"/>
      <c r="D197" s="2"/>
      <c r="E197" s="122"/>
      <c r="F197" s="134"/>
      <c r="G197" s="134"/>
      <c r="H197" s="134"/>
      <c r="I197" s="134"/>
      <c r="J197" s="104"/>
      <c r="K197" s="104"/>
      <c r="L197" s="104"/>
      <c r="M197" s="104"/>
      <c r="N197" s="98"/>
      <c r="O197" s="98"/>
      <c r="P197" s="98"/>
      <c r="Q197" s="98"/>
      <c r="R197" s="91"/>
      <c r="S197" s="91"/>
      <c r="T197" s="91"/>
      <c r="U197" s="89"/>
      <c r="V197" s="79"/>
      <c r="W197" s="79"/>
      <c r="X197" s="79"/>
      <c r="Y197" s="79"/>
      <c r="Z197" s="76"/>
      <c r="AA197" s="76"/>
      <c r="AB197" s="76"/>
      <c r="AC197" s="76"/>
      <c r="AD197" s="73"/>
      <c r="AE197" s="73"/>
      <c r="AF197" s="73"/>
      <c r="AG197" s="73"/>
    </row>
    <row r="198" spans="3:33" ht="75">
      <c r="C198" s="119"/>
      <c r="D198" s="20" t="s">
        <v>128</v>
      </c>
      <c r="E198" s="122"/>
      <c r="F198" s="134"/>
      <c r="G198" s="134"/>
      <c r="H198" s="134"/>
      <c r="I198" s="134"/>
      <c r="J198" s="104"/>
      <c r="K198" s="104"/>
      <c r="L198" s="104"/>
      <c r="M198" s="104"/>
      <c r="N198" s="98"/>
      <c r="O198" s="98"/>
      <c r="P198" s="98"/>
      <c r="Q198" s="98"/>
      <c r="R198" s="91"/>
      <c r="S198" s="91"/>
      <c r="T198" s="91"/>
      <c r="U198" s="89"/>
      <c r="V198" s="79"/>
      <c r="W198" s="79"/>
      <c r="X198" s="79"/>
      <c r="Y198" s="79"/>
      <c r="Z198" s="76"/>
      <c r="AA198" s="76"/>
      <c r="AB198" s="76"/>
      <c r="AC198" s="76"/>
      <c r="AD198" s="73"/>
      <c r="AE198" s="73"/>
      <c r="AF198" s="73"/>
      <c r="AG198" s="73"/>
    </row>
    <row r="199" spans="3:33" ht="16.05" customHeight="1">
      <c r="C199" s="119"/>
      <c r="D199" s="2"/>
      <c r="E199" s="122"/>
      <c r="F199" s="134"/>
      <c r="G199" s="134"/>
      <c r="H199" s="134"/>
      <c r="I199" s="134"/>
      <c r="J199" s="104"/>
      <c r="K199" s="104"/>
      <c r="L199" s="104"/>
      <c r="M199" s="104"/>
      <c r="N199" s="98"/>
      <c r="O199" s="98"/>
      <c r="P199" s="98"/>
      <c r="Q199" s="98"/>
      <c r="R199" s="91"/>
      <c r="S199" s="91"/>
      <c r="T199" s="91"/>
      <c r="U199" s="89"/>
      <c r="V199" s="79"/>
      <c r="W199" s="79"/>
      <c r="X199" s="79"/>
      <c r="Y199" s="79"/>
      <c r="Z199" s="76"/>
      <c r="AA199" s="76"/>
      <c r="AB199" s="76"/>
      <c r="AC199" s="76"/>
      <c r="AD199" s="73"/>
      <c r="AE199" s="73"/>
      <c r="AF199" s="73"/>
      <c r="AG199" s="73"/>
    </row>
    <row r="200" spans="3:33" ht="16.95" customHeight="1">
      <c r="C200" s="119"/>
      <c r="D200" s="3" t="s">
        <v>12</v>
      </c>
      <c r="E200" s="122"/>
      <c r="F200" s="134"/>
      <c r="G200" s="134"/>
      <c r="H200" s="134"/>
      <c r="I200" s="134"/>
      <c r="J200" s="104"/>
      <c r="K200" s="104"/>
      <c r="L200" s="104"/>
      <c r="M200" s="104"/>
      <c r="N200" s="98"/>
      <c r="O200" s="98"/>
      <c r="P200" s="98"/>
      <c r="Q200" s="98"/>
      <c r="R200" s="91"/>
      <c r="S200" s="91"/>
      <c r="T200" s="91"/>
      <c r="U200" s="89"/>
      <c r="V200" s="79"/>
      <c r="W200" s="79"/>
      <c r="X200" s="79"/>
      <c r="Y200" s="79"/>
      <c r="Z200" s="76"/>
      <c r="AA200" s="76"/>
      <c r="AB200" s="76"/>
      <c r="AC200" s="76"/>
      <c r="AD200" s="73"/>
      <c r="AE200" s="73"/>
      <c r="AF200" s="73"/>
      <c r="AG200" s="73"/>
    </row>
    <row r="201" spans="3:33" ht="45">
      <c r="C201" s="119"/>
      <c r="D201" s="20" t="s">
        <v>129</v>
      </c>
      <c r="E201" s="122"/>
      <c r="F201" s="134"/>
      <c r="G201" s="134"/>
      <c r="H201" s="134"/>
      <c r="I201" s="134"/>
      <c r="J201" s="104"/>
      <c r="K201" s="104"/>
      <c r="L201" s="104"/>
      <c r="M201" s="104"/>
      <c r="N201" s="98"/>
      <c r="O201" s="98"/>
      <c r="P201" s="98"/>
      <c r="Q201" s="98"/>
      <c r="R201" s="91"/>
      <c r="S201" s="91"/>
      <c r="T201" s="91"/>
      <c r="U201" s="89"/>
      <c r="V201" s="79"/>
      <c r="W201" s="79"/>
      <c r="X201" s="79"/>
      <c r="Y201" s="79"/>
      <c r="Z201" s="76"/>
      <c r="AA201" s="76"/>
      <c r="AB201" s="76"/>
      <c r="AC201" s="76"/>
      <c r="AD201" s="73"/>
      <c r="AE201" s="73"/>
      <c r="AF201" s="73"/>
      <c r="AG201" s="73"/>
    </row>
    <row r="202" spans="3:33" ht="16.05" customHeight="1">
      <c r="C202" s="119"/>
      <c r="D202" s="2"/>
      <c r="E202" s="122"/>
      <c r="F202" s="134"/>
      <c r="G202" s="134"/>
      <c r="H202" s="134"/>
      <c r="I202" s="134"/>
      <c r="J202" s="104"/>
      <c r="K202" s="104"/>
      <c r="L202" s="104"/>
      <c r="M202" s="104"/>
      <c r="N202" s="98"/>
      <c r="O202" s="98"/>
      <c r="P202" s="98"/>
      <c r="Q202" s="98"/>
      <c r="R202" s="91"/>
      <c r="S202" s="91"/>
      <c r="T202" s="91"/>
      <c r="U202" s="89"/>
      <c r="V202" s="79"/>
      <c r="W202" s="79"/>
      <c r="X202" s="79"/>
      <c r="Y202" s="79"/>
      <c r="Z202" s="76"/>
      <c r="AA202" s="76"/>
      <c r="AB202" s="76"/>
      <c r="AC202" s="76"/>
      <c r="AD202" s="73"/>
      <c r="AE202" s="73"/>
      <c r="AF202" s="73"/>
      <c r="AG202" s="73"/>
    </row>
    <row r="203" spans="3:33" ht="45">
      <c r="C203" s="119"/>
      <c r="D203" s="20" t="s">
        <v>130</v>
      </c>
      <c r="E203" s="122"/>
      <c r="F203" s="134"/>
      <c r="G203" s="134"/>
      <c r="H203" s="134"/>
      <c r="I203" s="134"/>
      <c r="J203" s="104"/>
      <c r="K203" s="104"/>
      <c r="L203" s="104"/>
      <c r="M203" s="104"/>
      <c r="N203" s="98"/>
      <c r="O203" s="98"/>
      <c r="P203" s="98"/>
      <c r="Q203" s="98"/>
      <c r="R203" s="91"/>
      <c r="S203" s="91"/>
      <c r="T203" s="91"/>
      <c r="U203" s="89"/>
      <c r="V203" s="79"/>
      <c r="W203" s="79"/>
      <c r="X203" s="79"/>
      <c r="Y203" s="79"/>
      <c r="Z203" s="76"/>
      <c r="AA203" s="76"/>
      <c r="AB203" s="76"/>
      <c r="AC203" s="76"/>
      <c r="AD203" s="73"/>
      <c r="AE203" s="73"/>
      <c r="AF203" s="73"/>
      <c r="AG203" s="73"/>
    </row>
    <row r="204" spans="3:33" ht="16.05" customHeight="1">
      <c r="C204" s="119"/>
      <c r="D204" s="2"/>
      <c r="E204" s="122"/>
      <c r="F204" s="134"/>
      <c r="G204" s="134"/>
      <c r="H204" s="134"/>
      <c r="I204" s="134"/>
      <c r="J204" s="104"/>
      <c r="K204" s="104"/>
      <c r="L204" s="104"/>
      <c r="M204" s="104"/>
      <c r="N204" s="98"/>
      <c r="O204" s="98"/>
      <c r="P204" s="98"/>
      <c r="Q204" s="98"/>
      <c r="R204" s="91"/>
      <c r="S204" s="91"/>
      <c r="T204" s="91"/>
      <c r="U204" s="89"/>
      <c r="V204" s="79"/>
      <c r="W204" s="79"/>
      <c r="X204" s="79"/>
      <c r="Y204" s="79"/>
      <c r="Z204" s="76"/>
      <c r="AA204" s="76"/>
      <c r="AB204" s="76"/>
      <c r="AC204" s="76"/>
      <c r="AD204" s="73"/>
      <c r="AE204" s="73"/>
      <c r="AF204" s="73"/>
      <c r="AG204" s="73"/>
    </row>
    <row r="205" spans="3:33" ht="16.95" customHeight="1">
      <c r="C205" s="119"/>
      <c r="D205" s="3" t="s">
        <v>15</v>
      </c>
      <c r="E205" s="122"/>
      <c r="F205" s="134"/>
      <c r="G205" s="134"/>
      <c r="H205" s="134"/>
      <c r="I205" s="134"/>
      <c r="J205" s="104"/>
      <c r="K205" s="104"/>
      <c r="L205" s="104"/>
      <c r="M205" s="104"/>
      <c r="N205" s="98"/>
      <c r="O205" s="98"/>
      <c r="P205" s="98"/>
      <c r="Q205" s="98"/>
      <c r="R205" s="91"/>
      <c r="S205" s="91"/>
      <c r="T205" s="91"/>
      <c r="U205" s="89"/>
      <c r="V205" s="79"/>
      <c r="W205" s="79"/>
      <c r="X205" s="79"/>
      <c r="Y205" s="79"/>
      <c r="Z205" s="76"/>
      <c r="AA205" s="76"/>
      <c r="AB205" s="76"/>
      <c r="AC205" s="76"/>
      <c r="AD205" s="73"/>
      <c r="AE205" s="73"/>
      <c r="AF205" s="73"/>
      <c r="AG205" s="73"/>
    </row>
    <row r="206" spans="3:33" ht="16.95" customHeight="1">
      <c r="C206" s="119"/>
      <c r="D206" s="20" t="s">
        <v>16</v>
      </c>
      <c r="E206" s="122"/>
      <c r="F206" s="134"/>
      <c r="G206" s="134"/>
      <c r="H206" s="134"/>
      <c r="I206" s="134"/>
      <c r="J206" s="104"/>
      <c r="K206" s="104"/>
      <c r="L206" s="104"/>
      <c r="M206" s="104"/>
      <c r="N206" s="98"/>
      <c r="O206" s="98"/>
      <c r="P206" s="98"/>
      <c r="Q206" s="98"/>
      <c r="R206" s="91"/>
      <c r="S206" s="91"/>
      <c r="T206" s="91"/>
      <c r="U206" s="89"/>
      <c r="V206" s="79"/>
      <c r="W206" s="79"/>
      <c r="X206" s="79"/>
      <c r="Y206" s="79"/>
      <c r="Z206" s="76"/>
      <c r="AA206" s="76"/>
      <c r="AB206" s="76"/>
      <c r="AC206" s="76"/>
      <c r="AD206" s="73"/>
      <c r="AE206" s="73"/>
      <c r="AF206" s="73"/>
      <c r="AG206" s="73"/>
    </row>
    <row r="207" spans="3:33" ht="16.05" customHeight="1">
      <c r="C207" s="119"/>
      <c r="D207" s="2"/>
      <c r="E207" s="122"/>
      <c r="F207" s="134"/>
      <c r="G207" s="134"/>
      <c r="H207" s="134"/>
      <c r="I207" s="134"/>
      <c r="J207" s="104"/>
      <c r="K207" s="104"/>
      <c r="L207" s="104"/>
      <c r="M207" s="104"/>
      <c r="N207" s="98"/>
      <c r="O207" s="98"/>
      <c r="P207" s="98"/>
      <c r="Q207" s="98"/>
      <c r="R207" s="91"/>
      <c r="S207" s="91"/>
      <c r="T207" s="91"/>
      <c r="U207" s="89"/>
      <c r="V207" s="79"/>
      <c r="W207" s="79"/>
      <c r="X207" s="79"/>
      <c r="Y207" s="79"/>
      <c r="Z207" s="76"/>
      <c r="AA207" s="76"/>
      <c r="AB207" s="76"/>
      <c r="AC207" s="76"/>
      <c r="AD207" s="73"/>
      <c r="AE207" s="73"/>
      <c r="AF207" s="73"/>
      <c r="AG207" s="73"/>
    </row>
    <row r="208" spans="3:33" ht="16.95" customHeight="1">
      <c r="C208" s="119"/>
      <c r="D208" s="3" t="s">
        <v>17</v>
      </c>
      <c r="E208" s="122"/>
      <c r="F208" s="134"/>
      <c r="G208" s="134"/>
      <c r="H208" s="134"/>
      <c r="I208" s="134"/>
      <c r="J208" s="104"/>
      <c r="K208" s="104"/>
      <c r="L208" s="104"/>
      <c r="M208" s="104"/>
      <c r="N208" s="98"/>
      <c r="O208" s="98"/>
      <c r="P208" s="98"/>
      <c r="Q208" s="98"/>
      <c r="R208" s="91"/>
      <c r="S208" s="91"/>
      <c r="T208" s="91"/>
      <c r="U208" s="89"/>
      <c r="V208" s="79"/>
      <c r="W208" s="79"/>
      <c r="X208" s="79"/>
      <c r="Y208" s="79"/>
      <c r="Z208" s="76"/>
      <c r="AA208" s="76"/>
      <c r="AB208" s="76"/>
      <c r="AC208" s="76"/>
      <c r="AD208" s="73"/>
      <c r="AE208" s="73"/>
      <c r="AF208" s="73"/>
      <c r="AG208" s="73"/>
    </row>
    <row r="209" spans="3:33" ht="18" customHeight="1" thickBot="1">
      <c r="C209" s="120"/>
      <c r="D209" s="8" t="s">
        <v>76</v>
      </c>
      <c r="E209" s="123"/>
      <c r="F209" s="135"/>
      <c r="G209" s="135"/>
      <c r="H209" s="135"/>
      <c r="I209" s="135"/>
      <c r="J209" s="105"/>
      <c r="K209" s="105"/>
      <c r="L209" s="105"/>
      <c r="M209" s="105"/>
      <c r="N209" s="99"/>
      <c r="O209" s="99"/>
      <c r="P209" s="99"/>
      <c r="Q209" s="99"/>
      <c r="R209" s="93"/>
      <c r="S209" s="93"/>
      <c r="T209" s="93"/>
      <c r="U209" s="90"/>
      <c r="V209" s="80"/>
      <c r="W209" s="80"/>
      <c r="X209" s="80"/>
      <c r="Y209" s="80"/>
      <c r="Z209" s="77"/>
      <c r="AA209" s="77"/>
      <c r="AB209" s="77"/>
      <c r="AC209" s="77"/>
      <c r="AD209" s="74"/>
      <c r="AE209" s="74"/>
      <c r="AF209" s="74"/>
      <c r="AG209" s="74"/>
    </row>
    <row r="210" spans="3:33" ht="16.95" customHeight="1">
      <c r="C210" s="137" t="s">
        <v>131</v>
      </c>
      <c r="D210" s="6" t="s">
        <v>21</v>
      </c>
      <c r="E210" s="122">
        <v>5070</v>
      </c>
      <c r="F210" s="134">
        <v>68000</v>
      </c>
      <c r="G210" s="134">
        <f>(F210*19%)</f>
        <v>12920</v>
      </c>
      <c r="H210" s="134">
        <f>(F210+G210)</f>
        <v>80920</v>
      </c>
      <c r="I210" s="134">
        <f>(H210*E210)</f>
        <v>410264400</v>
      </c>
      <c r="J210" s="104">
        <v>45837</v>
      </c>
      <c r="K210" s="104">
        <f>(J210*19%)</f>
        <v>8709.0300000000007</v>
      </c>
      <c r="L210" s="104">
        <f>(J210+K210)</f>
        <v>54546.03</v>
      </c>
      <c r="M210" s="104">
        <f>(L210*E210)</f>
        <v>276548372.10000002</v>
      </c>
      <c r="N210" s="98">
        <v>79800</v>
      </c>
      <c r="O210" s="98">
        <f>(N210*19%)</f>
        <v>15162</v>
      </c>
      <c r="P210" s="98">
        <f>(N210+O210)</f>
        <v>94962</v>
      </c>
      <c r="Q210" s="98">
        <f>(P210*E210)</f>
        <v>481457340</v>
      </c>
      <c r="R210" s="91">
        <v>81000</v>
      </c>
      <c r="S210" s="91">
        <f>(R210*19%)</f>
        <v>15390</v>
      </c>
      <c r="T210" s="91">
        <f>(R210+S210)</f>
        <v>96390</v>
      </c>
      <c r="U210" s="89">
        <f>(T210*E210)</f>
        <v>488697300</v>
      </c>
      <c r="V210" s="79">
        <v>45837</v>
      </c>
      <c r="W210" s="79">
        <f>(V210*19%)</f>
        <v>8709.0300000000007</v>
      </c>
      <c r="X210" s="79">
        <f>(V210+W210)</f>
        <v>54546.03</v>
      </c>
      <c r="Y210" s="79">
        <f>(X210*E210)</f>
        <v>276548372.10000002</v>
      </c>
      <c r="Z210" s="76">
        <f>(F210+J210+N210+R210)/4</f>
        <v>68659.25</v>
      </c>
      <c r="AA210" s="76">
        <f>(Z210*19%)</f>
        <v>13045.2575</v>
      </c>
      <c r="AB210" s="76">
        <f>(Z210+AA210)</f>
        <v>81704.507500000007</v>
      </c>
      <c r="AC210" s="76">
        <f>(AB210*E210)</f>
        <v>414241853.02500004</v>
      </c>
      <c r="AD210" s="73">
        <v>45837</v>
      </c>
      <c r="AE210" s="73">
        <f>(AD210*19%)</f>
        <v>8709.0300000000007</v>
      </c>
      <c r="AF210" s="73">
        <f>(AD210+AE210)</f>
        <v>54546.03</v>
      </c>
      <c r="AG210" s="73">
        <f>(AF210*E210)</f>
        <v>276548372.10000002</v>
      </c>
    </row>
    <row r="211" spans="3:33" ht="16.95" customHeight="1">
      <c r="C211" s="137"/>
      <c r="D211" s="18" t="s">
        <v>121</v>
      </c>
      <c r="E211" s="122"/>
      <c r="F211" s="134"/>
      <c r="G211" s="134"/>
      <c r="H211" s="134"/>
      <c r="I211" s="134"/>
      <c r="J211" s="104"/>
      <c r="K211" s="104"/>
      <c r="L211" s="104"/>
      <c r="M211" s="104"/>
      <c r="N211" s="98"/>
      <c r="O211" s="98"/>
      <c r="P211" s="98"/>
      <c r="Q211" s="98"/>
      <c r="R211" s="91"/>
      <c r="S211" s="91"/>
      <c r="T211" s="91"/>
      <c r="U211" s="89"/>
      <c r="V211" s="79"/>
      <c r="W211" s="79"/>
      <c r="X211" s="79"/>
      <c r="Y211" s="79"/>
      <c r="Z211" s="76"/>
      <c r="AA211" s="76"/>
      <c r="AB211" s="76"/>
      <c r="AC211" s="76"/>
      <c r="AD211" s="73"/>
      <c r="AE211" s="73"/>
      <c r="AF211" s="73"/>
      <c r="AG211" s="73"/>
    </row>
    <row r="212" spans="3:33" ht="16.95" customHeight="1">
      <c r="C212" s="137"/>
      <c r="D212" s="6" t="s">
        <v>132</v>
      </c>
      <c r="E212" s="122"/>
      <c r="F212" s="134"/>
      <c r="G212" s="134"/>
      <c r="H212" s="134"/>
      <c r="I212" s="134"/>
      <c r="J212" s="104"/>
      <c r="K212" s="104"/>
      <c r="L212" s="104"/>
      <c r="M212" s="104"/>
      <c r="N212" s="98"/>
      <c r="O212" s="98"/>
      <c r="P212" s="98"/>
      <c r="Q212" s="98"/>
      <c r="R212" s="91"/>
      <c r="S212" s="91"/>
      <c r="T212" s="91"/>
      <c r="U212" s="89"/>
      <c r="V212" s="79"/>
      <c r="W212" s="79"/>
      <c r="X212" s="79"/>
      <c r="Y212" s="79"/>
      <c r="Z212" s="76"/>
      <c r="AA212" s="76"/>
      <c r="AB212" s="76"/>
      <c r="AC212" s="76"/>
      <c r="AD212" s="73"/>
      <c r="AE212" s="73"/>
      <c r="AF212" s="73"/>
      <c r="AG212" s="73"/>
    </row>
    <row r="213" spans="3:33" ht="16.95" customHeight="1">
      <c r="C213" s="137"/>
      <c r="D213" s="18" t="s">
        <v>133</v>
      </c>
      <c r="E213" s="122"/>
      <c r="F213" s="134"/>
      <c r="G213" s="134"/>
      <c r="H213" s="134"/>
      <c r="I213" s="134"/>
      <c r="J213" s="104"/>
      <c r="K213" s="104"/>
      <c r="L213" s="104"/>
      <c r="M213" s="104"/>
      <c r="N213" s="98"/>
      <c r="O213" s="98"/>
      <c r="P213" s="98"/>
      <c r="Q213" s="98"/>
      <c r="R213" s="91"/>
      <c r="S213" s="91"/>
      <c r="T213" s="91"/>
      <c r="U213" s="89"/>
      <c r="V213" s="79"/>
      <c r="W213" s="79"/>
      <c r="X213" s="79"/>
      <c r="Y213" s="79"/>
      <c r="Z213" s="76"/>
      <c r="AA213" s="76"/>
      <c r="AB213" s="76"/>
      <c r="AC213" s="76"/>
      <c r="AD213" s="73"/>
      <c r="AE213" s="73"/>
      <c r="AF213" s="73"/>
      <c r="AG213" s="73"/>
    </row>
    <row r="214" spans="3:33" ht="16.95" customHeight="1">
      <c r="C214" s="137"/>
      <c r="D214" s="6" t="s">
        <v>134</v>
      </c>
      <c r="E214" s="122"/>
      <c r="F214" s="134"/>
      <c r="G214" s="134"/>
      <c r="H214" s="134"/>
      <c r="I214" s="134"/>
      <c r="J214" s="104"/>
      <c r="K214" s="104"/>
      <c r="L214" s="104"/>
      <c r="M214" s="104"/>
      <c r="N214" s="98"/>
      <c r="O214" s="98"/>
      <c r="P214" s="98"/>
      <c r="Q214" s="98"/>
      <c r="R214" s="91"/>
      <c r="S214" s="91"/>
      <c r="T214" s="91"/>
      <c r="U214" s="89"/>
      <c r="V214" s="79"/>
      <c r="W214" s="79"/>
      <c r="X214" s="79"/>
      <c r="Y214" s="79"/>
      <c r="Z214" s="76"/>
      <c r="AA214" s="76"/>
      <c r="AB214" s="76"/>
      <c r="AC214" s="76"/>
      <c r="AD214" s="73"/>
      <c r="AE214" s="73"/>
      <c r="AF214" s="73"/>
      <c r="AG214" s="73"/>
    </row>
    <row r="215" spans="3:33" ht="16.95" customHeight="1">
      <c r="C215" s="137"/>
      <c r="D215" s="18" t="s">
        <v>135</v>
      </c>
      <c r="E215" s="122"/>
      <c r="F215" s="134"/>
      <c r="G215" s="134"/>
      <c r="H215" s="134"/>
      <c r="I215" s="134"/>
      <c r="J215" s="104"/>
      <c r="K215" s="104"/>
      <c r="L215" s="104"/>
      <c r="M215" s="104"/>
      <c r="N215" s="98"/>
      <c r="O215" s="98"/>
      <c r="P215" s="98"/>
      <c r="Q215" s="98"/>
      <c r="R215" s="91"/>
      <c r="S215" s="91"/>
      <c r="T215" s="91"/>
      <c r="U215" s="89"/>
      <c r="V215" s="79"/>
      <c r="W215" s="79"/>
      <c r="X215" s="79"/>
      <c r="Y215" s="79"/>
      <c r="Z215" s="76"/>
      <c r="AA215" s="76"/>
      <c r="AB215" s="76"/>
      <c r="AC215" s="76"/>
      <c r="AD215" s="73"/>
      <c r="AE215" s="73"/>
      <c r="AF215" s="73"/>
      <c r="AG215" s="73"/>
    </row>
    <row r="216" spans="3:33" ht="18" customHeight="1">
      <c r="C216" s="137"/>
      <c r="D216" s="6" t="s">
        <v>136</v>
      </c>
      <c r="E216" s="122"/>
      <c r="F216" s="134"/>
      <c r="G216" s="134"/>
      <c r="H216" s="134"/>
      <c r="I216" s="134"/>
      <c r="J216" s="104"/>
      <c r="K216" s="104"/>
      <c r="L216" s="104"/>
      <c r="M216" s="104"/>
      <c r="N216" s="98"/>
      <c r="O216" s="98"/>
      <c r="P216" s="98"/>
      <c r="Q216" s="98"/>
      <c r="R216" s="91"/>
      <c r="S216" s="91"/>
      <c r="T216" s="91"/>
      <c r="U216" s="89"/>
      <c r="V216" s="79"/>
      <c r="W216" s="79"/>
      <c r="X216" s="79"/>
      <c r="Y216" s="79"/>
      <c r="Z216" s="76"/>
      <c r="AA216" s="76"/>
      <c r="AB216" s="76"/>
      <c r="AC216" s="76"/>
      <c r="AD216" s="73"/>
      <c r="AE216" s="73"/>
      <c r="AF216" s="73"/>
      <c r="AG216" s="73"/>
    </row>
    <row r="217" spans="3:33" ht="16.95" customHeight="1">
      <c r="C217" s="137"/>
      <c r="D217" s="18" t="s">
        <v>137</v>
      </c>
      <c r="E217" s="122"/>
      <c r="F217" s="134"/>
      <c r="G217" s="134"/>
      <c r="H217" s="134"/>
      <c r="I217" s="134"/>
      <c r="J217" s="104"/>
      <c r="K217" s="104"/>
      <c r="L217" s="104"/>
      <c r="M217" s="104"/>
      <c r="N217" s="98"/>
      <c r="O217" s="98"/>
      <c r="P217" s="98"/>
      <c r="Q217" s="98"/>
      <c r="R217" s="91"/>
      <c r="S217" s="91"/>
      <c r="T217" s="91"/>
      <c r="U217" s="89"/>
      <c r="V217" s="79"/>
      <c r="W217" s="79"/>
      <c r="X217" s="79"/>
      <c r="Y217" s="79"/>
      <c r="Z217" s="76"/>
      <c r="AA217" s="76"/>
      <c r="AB217" s="76"/>
      <c r="AC217" s="76"/>
      <c r="AD217" s="73"/>
      <c r="AE217" s="73"/>
      <c r="AF217" s="73"/>
      <c r="AG217" s="73"/>
    </row>
    <row r="218" spans="3:33" ht="16.95" customHeight="1">
      <c r="C218" s="137"/>
      <c r="D218" s="6" t="s">
        <v>138</v>
      </c>
      <c r="E218" s="122"/>
      <c r="F218" s="134"/>
      <c r="G218" s="134"/>
      <c r="H218" s="134"/>
      <c r="I218" s="134"/>
      <c r="J218" s="104"/>
      <c r="K218" s="104"/>
      <c r="L218" s="104"/>
      <c r="M218" s="104"/>
      <c r="N218" s="98"/>
      <c r="O218" s="98"/>
      <c r="P218" s="98"/>
      <c r="Q218" s="98"/>
      <c r="R218" s="91"/>
      <c r="S218" s="91"/>
      <c r="T218" s="91"/>
      <c r="U218" s="89"/>
      <c r="V218" s="79"/>
      <c r="W218" s="79"/>
      <c r="X218" s="79"/>
      <c r="Y218" s="79"/>
      <c r="Z218" s="76"/>
      <c r="AA218" s="76"/>
      <c r="AB218" s="76"/>
      <c r="AC218" s="76"/>
      <c r="AD218" s="73"/>
      <c r="AE218" s="73"/>
      <c r="AF218" s="73"/>
      <c r="AG218" s="73"/>
    </row>
    <row r="219" spans="3:33" ht="16.95" customHeight="1">
      <c r="C219" s="137"/>
      <c r="D219" s="18" t="s">
        <v>139</v>
      </c>
      <c r="E219" s="122"/>
      <c r="F219" s="134"/>
      <c r="G219" s="134"/>
      <c r="H219" s="134"/>
      <c r="I219" s="134"/>
      <c r="J219" s="104"/>
      <c r="K219" s="104"/>
      <c r="L219" s="104"/>
      <c r="M219" s="104"/>
      <c r="N219" s="98"/>
      <c r="O219" s="98"/>
      <c r="P219" s="98"/>
      <c r="Q219" s="98"/>
      <c r="R219" s="91"/>
      <c r="S219" s="91"/>
      <c r="T219" s="91"/>
      <c r="U219" s="89"/>
      <c r="V219" s="79"/>
      <c r="W219" s="79"/>
      <c r="X219" s="79"/>
      <c r="Y219" s="79"/>
      <c r="Z219" s="76"/>
      <c r="AA219" s="76"/>
      <c r="AB219" s="76"/>
      <c r="AC219" s="76"/>
      <c r="AD219" s="73"/>
      <c r="AE219" s="73"/>
      <c r="AF219" s="73"/>
      <c r="AG219" s="73"/>
    </row>
    <row r="220" spans="3:33" ht="16.95" customHeight="1">
      <c r="C220" s="137"/>
      <c r="D220" s="6" t="s">
        <v>140</v>
      </c>
      <c r="E220" s="122"/>
      <c r="F220" s="134"/>
      <c r="G220" s="134"/>
      <c r="H220" s="134"/>
      <c r="I220" s="134"/>
      <c r="J220" s="104"/>
      <c r="K220" s="104"/>
      <c r="L220" s="104"/>
      <c r="M220" s="104"/>
      <c r="N220" s="98"/>
      <c r="O220" s="98"/>
      <c r="P220" s="98"/>
      <c r="Q220" s="98"/>
      <c r="R220" s="91"/>
      <c r="S220" s="91"/>
      <c r="T220" s="91"/>
      <c r="U220" s="89"/>
      <c r="V220" s="79"/>
      <c r="W220" s="79"/>
      <c r="X220" s="79"/>
      <c r="Y220" s="79"/>
      <c r="Z220" s="76"/>
      <c r="AA220" s="76"/>
      <c r="AB220" s="76"/>
      <c r="AC220" s="76"/>
      <c r="AD220" s="73"/>
      <c r="AE220" s="73"/>
      <c r="AF220" s="73"/>
      <c r="AG220" s="73"/>
    </row>
    <row r="221" spans="3:33" ht="16.95" customHeight="1">
      <c r="C221" s="137"/>
      <c r="D221" s="18" t="s">
        <v>39</v>
      </c>
      <c r="E221" s="122"/>
      <c r="F221" s="134"/>
      <c r="G221" s="134"/>
      <c r="H221" s="134"/>
      <c r="I221" s="134"/>
      <c r="J221" s="104"/>
      <c r="K221" s="104"/>
      <c r="L221" s="104"/>
      <c r="M221" s="104"/>
      <c r="N221" s="98"/>
      <c r="O221" s="98"/>
      <c r="P221" s="98"/>
      <c r="Q221" s="98"/>
      <c r="R221" s="91"/>
      <c r="S221" s="91"/>
      <c r="T221" s="91"/>
      <c r="U221" s="89"/>
      <c r="V221" s="79"/>
      <c r="W221" s="79"/>
      <c r="X221" s="79"/>
      <c r="Y221" s="79"/>
      <c r="Z221" s="76"/>
      <c r="AA221" s="76"/>
      <c r="AB221" s="76"/>
      <c r="AC221" s="76"/>
      <c r="AD221" s="73"/>
      <c r="AE221" s="73"/>
      <c r="AF221" s="73"/>
      <c r="AG221" s="73"/>
    </row>
    <row r="222" spans="3:33" ht="16.95" customHeight="1">
      <c r="C222" s="137"/>
      <c r="D222" s="6" t="s">
        <v>40</v>
      </c>
      <c r="E222" s="122"/>
      <c r="F222" s="134"/>
      <c r="G222" s="134"/>
      <c r="H222" s="134"/>
      <c r="I222" s="134"/>
      <c r="J222" s="104"/>
      <c r="K222" s="104"/>
      <c r="L222" s="104"/>
      <c r="M222" s="104"/>
      <c r="N222" s="98"/>
      <c r="O222" s="98"/>
      <c r="P222" s="98"/>
      <c r="Q222" s="98"/>
      <c r="R222" s="91"/>
      <c r="S222" s="91"/>
      <c r="T222" s="91"/>
      <c r="U222" s="89"/>
      <c r="V222" s="79"/>
      <c r="W222" s="79"/>
      <c r="X222" s="79"/>
      <c r="Y222" s="79"/>
      <c r="Z222" s="76"/>
      <c r="AA222" s="76"/>
      <c r="AB222" s="76"/>
      <c r="AC222" s="76"/>
      <c r="AD222" s="73"/>
      <c r="AE222" s="73"/>
      <c r="AF222" s="73"/>
      <c r="AG222" s="73"/>
    </row>
    <row r="223" spans="3:33" ht="16.95" customHeight="1">
      <c r="C223" s="137"/>
      <c r="D223" s="18" t="s">
        <v>141</v>
      </c>
      <c r="E223" s="122"/>
      <c r="F223" s="134"/>
      <c r="G223" s="134"/>
      <c r="H223" s="134"/>
      <c r="I223" s="134"/>
      <c r="J223" s="104"/>
      <c r="K223" s="104"/>
      <c r="L223" s="104"/>
      <c r="M223" s="104"/>
      <c r="N223" s="98"/>
      <c r="O223" s="98"/>
      <c r="P223" s="98"/>
      <c r="Q223" s="98"/>
      <c r="R223" s="91"/>
      <c r="S223" s="91"/>
      <c r="T223" s="91"/>
      <c r="U223" s="89"/>
      <c r="V223" s="79"/>
      <c r="W223" s="79"/>
      <c r="X223" s="79"/>
      <c r="Y223" s="79"/>
      <c r="Z223" s="76"/>
      <c r="AA223" s="76"/>
      <c r="AB223" s="76"/>
      <c r="AC223" s="76"/>
      <c r="AD223" s="73"/>
      <c r="AE223" s="73"/>
      <c r="AF223" s="73"/>
      <c r="AG223" s="73"/>
    </row>
    <row r="224" spans="3:33" ht="16.95" customHeight="1">
      <c r="C224" s="137"/>
      <c r="D224" s="6" t="s">
        <v>49</v>
      </c>
      <c r="E224" s="122"/>
      <c r="F224" s="134"/>
      <c r="G224" s="134"/>
      <c r="H224" s="134"/>
      <c r="I224" s="134"/>
      <c r="J224" s="104"/>
      <c r="K224" s="104"/>
      <c r="L224" s="104"/>
      <c r="M224" s="104"/>
      <c r="N224" s="98"/>
      <c r="O224" s="98"/>
      <c r="P224" s="98"/>
      <c r="Q224" s="98"/>
      <c r="R224" s="91"/>
      <c r="S224" s="91"/>
      <c r="T224" s="91"/>
      <c r="U224" s="89"/>
      <c r="V224" s="79"/>
      <c r="W224" s="79"/>
      <c r="X224" s="79"/>
      <c r="Y224" s="79"/>
      <c r="Z224" s="76"/>
      <c r="AA224" s="76"/>
      <c r="AB224" s="76"/>
      <c r="AC224" s="76"/>
      <c r="AD224" s="73"/>
      <c r="AE224" s="73"/>
      <c r="AF224" s="73"/>
      <c r="AG224" s="73"/>
    </row>
    <row r="225" spans="3:33" ht="16.95" customHeight="1">
      <c r="C225" s="137"/>
      <c r="D225" s="18" t="s">
        <v>142</v>
      </c>
      <c r="E225" s="122"/>
      <c r="F225" s="134"/>
      <c r="G225" s="134"/>
      <c r="H225" s="134"/>
      <c r="I225" s="134"/>
      <c r="J225" s="104"/>
      <c r="K225" s="104"/>
      <c r="L225" s="104"/>
      <c r="M225" s="104"/>
      <c r="N225" s="98"/>
      <c r="O225" s="98"/>
      <c r="P225" s="98"/>
      <c r="Q225" s="98"/>
      <c r="R225" s="91"/>
      <c r="S225" s="91"/>
      <c r="T225" s="91"/>
      <c r="U225" s="89"/>
      <c r="V225" s="79"/>
      <c r="W225" s="79"/>
      <c r="X225" s="79"/>
      <c r="Y225" s="79"/>
      <c r="Z225" s="76"/>
      <c r="AA225" s="76"/>
      <c r="AB225" s="76"/>
      <c r="AC225" s="76"/>
      <c r="AD225" s="73"/>
      <c r="AE225" s="73"/>
      <c r="AF225" s="73"/>
      <c r="AG225" s="73"/>
    </row>
    <row r="226" spans="3:33" ht="16.95" customHeight="1">
      <c r="C226" s="137"/>
      <c r="D226" s="6" t="s">
        <v>49</v>
      </c>
      <c r="E226" s="122"/>
      <c r="F226" s="134"/>
      <c r="G226" s="134"/>
      <c r="H226" s="134"/>
      <c r="I226" s="134"/>
      <c r="J226" s="104"/>
      <c r="K226" s="104"/>
      <c r="L226" s="104"/>
      <c r="M226" s="104"/>
      <c r="N226" s="98"/>
      <c r="O226" s="98"/>
      <c r="P226" s="98"/>
      <c r="Q226" s="98"/>
      <c r="R226" s="91"/>
      <c r="S226" s="91"/>
      <c r="T226" s="91"/>
      <c r="U226" s="89"/>
      <c r="V226" s="79"/>
      <c r="W226" s="79"/>
      <c r="X226" s="79"/>
      <c r="Y226" s="79"/>
      <c r="Z226" s="76"/>
      <c r="AA226" s="76"/>
      <c r="AB226" s="76"/>
      <c r="AC226" s="76"/>
      <c r="AD226" s="73"/>
      <c r="AE226" s="73"/>
      <c r="AF226" s="73"/>
      <c r="AG226" s="73"/>
    </row>
    <row r="227" spans="3:33" ht="16.95" customHeight="1">
      <c r="C227" s="137"/>
      <c r="D227" s="18" t="s">
        <v>143</v>
      </c>
      <c r="E227" s="122"/>
      <c r="F227" s="134"/>
      <c r="G227" s="134"/>
      <c r="H227" s="134"/>
      <c r="I227" s="134"/>
      <c r="J227" s="104"/>
      <c r="K227" s="104"/>
      <c r="L227" s="104"/>
      <c r="M227" s="104"/>
      <c r="N227" s="98"/>
      <c r="O227" s="98"/>
      <c r="P227" s="98"/>
      <c r="Q227" s="98"/>
      <c r="R227" s="91"/>
      <c r="S227" s="91"/>
      <c r="T227" s="91"/>
      <c r="U227" s="89"/>
      <c r="V227" s="79"/>
      <c r="W227" s="79"/>
      <c r="X227" s="79"/>
      <c r="Y227" s="79"/>
      <c r="Z227" s="76"/>
      <c r="AA227" s="76"/>
      <c r="AB227" s="76"/>
      <c r="AC227" s="76"/>
      <c r="AD227" s="73"/>
      <c r="AE227" s="73"/>
      <c r="AF227" s="73"/>
      <c r="AG227" s="73"/>
    </row>
    <row r="228" spans="3:33" ht="16.95" customHeight="1">
      <c r="C228" s="137"/>
      <c r="D228" s="6" t="s">
        <v>144</v>
      </c>
      <c r="E228" s="122"/>
      <c r="F228" s="134"/>
      <c r="G228" s="134"/>
      <c r="H228" s="134"/>
      <c r="I228" s="134"/>
      <c r="J228" s="104"/>
      <c r="K228" s="104"/>
      <c r="L228" s="104"/>
      <c r="M228" s="104"/>
      <c r="N228" s="98"/>
      <c r="O228" s="98"/>
      <c r="P228" s="98"/>
      <c r="Q228" s="98"/>
      <c r="R228" s="91"/>
      <c r="S228" s="91"/>
      <c r="T228" s="91"/>
      <c r="U228" s="89"/>
      <c r="V228" s="79"/>
      <c r="W228" s="79"/>
      <c r="X228" s="79"/>
      <c r="Y228" s="79"/>
      <c r="Z228" s="76"/>
      <c r="AA228" s="76"/>
      <c r="AB228" s="76"/>
      <c r="AC228" s="76"/>
      <c r="AD228" s="73"/>
      <c r="AE228" s="73"/>
      <c r="AF228" s="73"/>
      <c r="AG228" s="73"/>
    </row>
    <row r="229" spans="3:33" ht="16.95" customHeight="1">
      <c r="C229" s="137"/>
      <c r="D229" s="18" t="s">
        <v>64</v>
      </c>
      <c r="E229" s="122"/>
      <c r="F229" s="134"/>
      <c r="G229" s="134"/>
      <c r="H229" s="134"/>
      <c r="I229" s="134"/>
      <c r="J229" s="104"/>
      <c r="K229" s="104"/>
      <c r="L229" s="104"/>
      <c r="M229" s="104"/>
      <c r="N229" s="98"/>
      <c r="O229" s="98"/>
      <c r="P229" s="98"/>
      <c r="Q229" s="98"/>
      <c r="R229" s="91"/>
      <c r="S229" s="91"/>
      <c r="T229" s="91"/>
      <c r="U229" s="89"/>
      <c r="V229" s="79"/>
      <c r="W229" s="79"/>
      <c r="X229" s="79"/>
      <c r="Y229" s="79"/>
      <c r="Z229" s="76"/>
      <c r="AA229" s="76"/>
      <c r="AB229" s="76"/>
      <c r="AC229" s="76"/>
      <c r="AD229" s="73"/>
      <c r="AE229" s="73"/>
      <c r="AF229" s="73"/>
      <c r="AG229" s="73"/>
    </row>
    <row r="230" spans="3:33" ht="16.95" customHeight="1">
      <c r="C230" s="137"/>
      <c r="D230" s="6" t="s">
        <v>65</v>
      </c>
      <c r="E230" s="122"/>
      <c r="F230" s="134"/>
      <c r="G230" s="134"/>
      <c r="H230" s="134"/>
      <c r="I230" s="134"/>
      <c r="J230" s="104"/>
      <c r="K230" s="104"/>
      <c r="L230" s="104"/>
      <c r="M230" s="104"/>
      <c r="N230" s="98"/>
      <c r="O230" s="98"/>
      <c r="P230" s="98"/>
      <c r="Q230" s="98"/>
      <c r="R230" s="91"/>
      <c r="S230" s="91"/>
      <c r="T230" s="91"/>
      <c r="U230" s="89"/>
      <c r="V230" s="79"/>
      <c r="W230" s="79"/>
      <c r="X230" s="79"/>
      <c r="Y230" s="79"/>
      <c r="Z230" s="76"/>
      <c r="AA230" s="76"/>
      <c r="AB230" s="76"/>
      <c r="AC230" s="76"/>
      <c r="AD230" s="73"/>
      <c r="AE230" s="73"/>
      <c r="AF230" s="73"/>
      <c r="AG230" s="73"/>
    </row>
    <row r="231" spans="3:33" ht="18" customHeight="1">
      <c r="C231" s="137"/>
      <c r="D231" s="18" t="s">
        <v>145</v>
      </c>
      <c r="E231" s="122"/>
      <c r="F231" s="134"/>
      <c r="G231" s="134"/>
      <c r="H231" s="134"/>
      <c r="I231" s="134"/>
      <c r="J231" s="104"/>
      <c r="K231" s="104"/>
      <c r="L231" s="104"/>
      <c r="M231" s="104"/>
      <c r="N231" s="98"/>
      <c r="O231" s="98"/>
      <c r="P231" s="98"/>
      <c r="Q231" s="98"/>
      <c r="R231" s="91"/>
      <c r="S231" s="91"/>
      <c r="T231" s="91"/>
      <c r="U231" s="89"/>
      <c r="V231" s="79"/>
      <c r="W231" s="79"/>
      <c r="X231" s="79"/>
      <c r="Y231" s="79"/>
      <c r="Z231" s="76"/>
      <c r="AA231" s="76"/>
      <c r="AB231" s="76"/>
      <c r="AC231" s="76"/>
      <c r="AD231" s="73"/>
      <c r="AE231" s="73"/>
      <c r="AF231" s="73"/>
      <c r="AG231" s="73"/>
    </row>
    <row r="232" spans="3:33" ht="31.2">
      <c r="C232" s="137"/>
      <c r="D232" s="6" t="s">
        <v>146</v>
      </c>
      <c r="E232" s="122"/>
      <c r="F232" s="134"/>
      <c r="G232" s="134"/>
      <c r="H232" s="134"/>
      <c r="I232" s="134"/>
      <c r="J232" s="104"/>
      <c r="K232" s="104"/>
      <c r="L232" s="104"/>
      <c r="M232" s="104"/>
      <c r="N232" s="98"/>
      <c r="O232" s="98"/>
      <c r="P232" s="98"/>
      <c r="Q232" s="98"/>
      <c r="R232" s="91"/>
      <c r="S232" s="91"/>
      <c r="T232" s="91"/>
      <c r="U232" s="89"/>
      <c r="V232" s="79"/>
      <c r="W232" s="79"/>
      <c r="X232" s="79"/>
      <c r="Y232" s="79"/>
      <c r="Z232" s="76"/>
      <c r="AA232" s="76"/>
      <c r="AB232" s="76"/>
      <c r="AC232" s="76"/>
      <c r="AD232" s="73"/>
      <c r="AE232" s="73"/>
      <c r="AF232" s="73"/>
      <c r="AG232" s="73"/>
    </row>
    <row r="233" spans="3:33" ht="16.95" customHeight="1">
      <c r="C233" s="137"/>
      <c r="D233" s="18" t="s">
        <v>147</v>
      </c>
      <c r="E233" s="122"/>
      <c r="F233" s="134"/>
      <c r="G233" s="134"/>
      <c r="H233" s="134"/>
      <c r="I233" s="134"/>
      <c r="J233" s="104"/>
      <c r="K233" s="104"/>
      <c r="L233" s="104"/>
      <c r="M233" s="104"/>
      <c r="N233" s="98"/>
      <c r="O233" s="98"/>
      <c r="P233" s="98"/>
      <c r="Q233" s="98"/>
      <c r="R233" s="91"/>
      <c r="S233" s="91"/>
      <c r="T233" s="91"/>
      <c r="U233" s="89"/>
      <c r="V233" s="79"/>
      <c r="W233" s="79"/>
      <c r="X233" s="79"/>
      <c r="Y233" s="79"/>
      <c r="Z233" s="76"/>
      <c r="AA233" s="76"/>
      <c r="AB233" s="76"/>
      <c r="AC233" s="76"/>
      <c r="AD233" s="73"/>
      <c r="AE233" s="73"/>
      <c r="AF233" s="73"/>
      <c r="AG233" s="73"/>
    </row>
    <row r="234" spans="3:33" ht="16.95" customHeight="1">
      <c r="C234" s="137"/>
      <c r="D234" s="6" t="s">
        <v>45</v>
      </c>
      <c r="E234" s="122"/>
      <c r="F234" s="134"/>
      <c r="G234" s="134"/>
      <c r="H234" s="134"/>
      <c r="I234" s="134"/>
      <c r="J234" s="104"/>
      <c r="K234" s="104"/>
      <c r="L234" s="104"/>
      <c r="M234" s="104"/>
      <c r="N234" s="98"/>
      <c r="O234" s="98"/>
      <c r="P234" s="98"/>
      <c r="Q234" s="98"/>
      <c r="R234" s="91"/>
      <c r="S234" s="91"/>
      <c r="T234" s="91"/>
      <c r="U234" s="89"/>
      <c r="V234" s="79"/>
      <c r="W234" s="79"/>
      <c r="X234" s="79"/>
      <c r="Y234" s="79"/>
      <c r="Z234" s="76"/>
      <c r="AA234" s="76"/>
      <c r="AB234" s="76"/>
      <c r="AC234" s="76"/>
      <c r="AD234" s="73"/>
      <c r="AE234" s="73"/>
      <c r="AF234" s="73"/>
      <c r="AG234" s="73"/>
    </row>
    <row r="235" spans="3:33" ht="16.95" customHeight="1">
      <c r="C235" s="137"/>
      <c r="D235" s="18" t="s">
        <v>148</v>
      </c>
      <c r="E235" s="122"/>
      <c r="F235" s="134"/>
      <c r="G235" s="134"/>
      <c r="H235" s="134"/>
      <c r="I235" s="134"/>
      <c r="J235" s="104"/>
      <c r="K235" s="104"/>
      <c r="L235" s="104"/>
      <c r="M235" s="104"/>
      <c r="N235" s="98"/>
      <c r="O235" s="98"/>
      <c r="P235" s="98"/>
      <c r="Q235" s="98"/>
      <c r="R235" s="91"/>
      <c r="S235" s="91"/>
      <c r="T235" s="91"/>
      <c r="U235" s="89"/>
      <c r="V235" s="79"/>
      <c r="W235" s="79"/>
      <c r="X235" s="79"/>
      <c r="Y235" s="79"/>
      <c r="Z235" s="76"/>
      <c r="AA235" s="76"/>
      <c r="AB235" s="76"/>
      <c r="AC235" s="76"/>
      <c r="AD235" s="73"/>
      <c r="AE235" s="73"/>
      <c r="AF235" s="73"/>
      <c r="AG235" s="73"/>
    </row>
    <row r="236" spans="3:33" ht="18" customHeight="1" thickBot="1">
      <c r="C236" s="137"/>
      <c r="D236" s="6" t="s">
        <v>49</v>
      </c>
      <c r="E236" s="122"/>
      <c r="F236" s="134"/>
      <c r="G236" s="134"/>
      <c r="H236" s="134"/>
      <c r="I236" s="134"/>
      <c r="J236" s="104"/>
      <c r="K236" s="104"/>
      <c r="L236" s="104"/>
      <c r="M236" s="104"/>
      <c r="N236" s="98"/>
      <c r="O236" s="98"/>
      <c r="P236" s="98"/>
      <c r="Q236" s="98"/>
      <c r="R236" s="91"/>
      <c r="S236" s="91"/>
      <c r="T236" s="91"/>
      <c r="U236" s="89"/>
      <c r="V236" s="79"/>
      <c r="W236" s="79"/>
      <c r="X236" s="79"/>
      <c r="Y236" s="79"/>
      <c r="Z236" s="76"/>
      <c r="AA236" s="76"/>
      <c r="AB236" s="76"/>
      <c r="AC236" s="76"/>
      <c r="AD236" s="73"/>
      <c r="AE236" s="73"/>
      <c r="AF236" s="73"/>
      <c r="AG236" s="73"/>
    </row>
    <row r="237" spans="3:33" ht="151.94999999999999" customHeight="1" thickBot="1">
      <c r="C237" s="10" t="s">
        <v>150</v>
      </c>
      <c r="D237" s="33" t="s">
        <v>168</v>
      </c>
      <c r="E237" s="25">
        <v>1</v>
      </c>
      <c r="F237" s="28">
        <v>30000000</v>
      </c>
      <c r="G237" s="28">
        <v>0</v>
      </c>
      <c r="H237" s="28">
        <f>(F237+G237)</f>
        <v>30000000</v>
      </c>
      <c r="I237" s="28">
        <f>(H237*E237)</f>
        <v>30000000</v>
      </c>
      <c r="J237" s="30">
        <v>3409091</v>
      </c>
      <c r="K237" s="30">
        <v>0</v>
      </c>
      <c r="L237" s="30">
        <f>(J237+K237)</f>
        <v>3409091</v>
      </c>
      <c r="M237" s="30">
        <f>(L237*E237)</f>
        <v>3409091</v>
      </c>
      <c r="N237" s="35">
        <v>710000</v>
      </c>
      <c r="O237" s="35">
        <v>0</v>
      </c>
      <c r="P237" s="35">
        <f>(N237+O237)</f>
        <v>710000</v>
      </c>
      <c r="Q237" s="35">
        <f>(P237*E237)</f>
        <v>710000</v>
      </c>
      <c r="R237" s="38">
        <v>710000</v>
      </c>
      <c r="S237" s="38">
        <v>0</v>
      </c>
      <c r="T237" s="38">
        <f>(R237+S237)</f>
        <v>710000</v>
      </c>
      <c r="U237" s="39">
        <f>(T237*E237)</f>
        <v>710000</v>
      </c>
      <c r="V237" s="40">
        <v>710000</v>
      </c>
      <c r="W237" s="40">
        <v>0</v>
      </c>
      <c r="X237" s="40">
        <f>(V237+W237)</f>
        <v>710000</v>
      </c>
      <c r="Y237" s="40">
        <f>(X237*E237)</f>
        <v>710000</v>
      </c>
      <c r="Z237" s="45">
        <f>(F237+J237+N237+R237)/4</f>
        <v>8707272.75</v>
      </c>
      <c r="AA237" s="45">
        <v>0</v>
      </c>
      <c r="AB237" s="45">
        <f>(Z237+AA237)</f>
        <v>8707272.75</v>
      </c>
      <c r="AC237" s="45">
        <f>(AB237*E237)</f>
        <v>8707272.75</v>
      </c>
      <c r="AD237" s="53">
        <v>710000</v>
      </c>
      <c r="AE237" s="53">
        <v>0</v>
      </c>
      <c r="AF237" s="53">
        <f>(AD237+AE237)</f>
        <v>710000</v>
      </c>
      <c r="AG237" s="53">
        <f>(AF237*E237)</f>
        <v>710000</v>
      </c>
    </row>
    <row r="238" spans="3:33" ht="58.95" customHeight="1" thickBot="1">
      <c r="C238" s="139"/>
      <c r="D238" s="140"/>
      <c r="E238" s="140"/>
      <c r="F238" s="140"/>
      <c r="G238" s="140"/>
      <c r="H238" s="141"/>
      <c r="I238" s="31">
        <f>SUM(I7:I237)</f>
        <v>2999918700</v>
      </c>
      <c r="J238" s="81"/>
      <c r="K238" s="82"/>
      <c r="L238" s="83"/>
      <c r="M238" s="32">
        <f>SUM(M7:M237)</f>
        <v>4114062575.2099996</v>
      </c>
      <c r="N238" s="81"/>
      <c r="O238" s="82"/>
      <c r="P238" s="83"/>
      <c r="Q238" s="34">
        <f>SUM(Q7:Q237)</f>
        <v>4819881028.0699997</v>
      </c>
      <c r="R238" s="81"/>
      <c r="S238" s="82"/>
      <c r="T238" s="83"/>
      <c r="U238" s="37">
        <f>SUM(U7:U237)</f>
        <v>4941271749.9700003</v>
      </c>
      <c r="V238" s="81"/>
      <c r="W238" s="82"/>
      <c r="X238" s="83"/>
      <c r="Y238" s="47">
        <f>SUM(Y7:Y237)</f>
        <v>2657506093.2099996</v>
      </c>
      <c r="Z238" s="81"/>
      <c r="AA238" s="82"/>
      <c r="AB238" s="83"/>
      <c r="AC238" s="48">
        <f>SUM(AC7:AC237)</f>
        <v>4218783513.3124995</v>
      </c>
      <c r="AD238" s="60" t="s">
        <v>172</v>
      </c>
      <c r="AE238" s="61"/>
      <c r="AF238" s="62"/>
      <c r="AG238" s="54">
        <f>SUM(AG7:AG237)</f>
        <v>2843841467.3299994</v>
      </c>
    </row>
    <row r="239" spans="3:33" ht="49.05" customHeight="1" thickBot="1">
      <c r="C239" s="69" t="s">
        <v>154</v>
      </c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70"/>
      <c r="AB239" s="70"/>
      <c r="AC239" s="70"/>
      <c r="AD239" s="70"/>
      <c r="AE239" s="70"/>
      <c r="AF239" s="70"/>
      <c r="AG239" s="71"/>
    </row>
    <row r="242" spans="6:35">
      <c r="J242" s="58"/>
      <c r="AG242" s="27"/>
    </row>
    <row r="243" spans="6:35">
      <c r="F243" s="27"/>
      <c r="J243" s="58"/>
    </row>
    <row r="244" spans="6:35">
      <c r="F244" s="55"/>
      <c r="AE244" s="55"/>
    </row>
    <row r="245" spans="6:35">
      <c r="F245" s="55"/>
      <c r="G245" s="55"/>
      <c r="AG245" s="27"/>
    </row>
    <row r="246" spans="6:35">
      <c r="G246" s="27"/>
    </row>
    <row r="247" spans="6:35">
      <c r="Y247" s="49"/>
      <c r="AG247" s="49"/>
    </row>
    <row r="248" spans="6:35">
      <c r="Y248" s="49"/>
      <c r="AE248" s="55"/>
      <c r="AG248" s="49"/>
    </row>
    <row r="249" spans="6:35">
      <c r="Y249" s="49"/>
      <c r="AE249" s="55"/>
      <c r="AF249" s="23"/>
      <c r="AG249" s="55"/>
      <c r="AH249" s="55"/>
      <c r="AI249" s="11"/>
    </row>
    <row r="250" spans="6:35">
      <c r="L250" s="58"/>
      <c r="Y250" s="49"/>
      <c r="AC250" s="27"/>
      <c r="AD250" s="56"/>
      <c r="AE250" s="55"/>
      <c r="AF250" s="23"/>
      <c r="AG250" s="55"/>
      <c r="AH250" s="55"/>
      <c r="AI250" s="11"/>
    </row>
    <row r="251" spans="6:35">
      <c r="L251" s="58"/>
      <c r="Y251" s="50"/>
      <c r="AA251" s="27"/>
      <c r="AC251" s="55"/>
      <c r="AE251" s="55"/>
      <c r="AF251" s="23"/>
      <c r="AG251" s="55"/>
      <c r="AH251" s="55"/>
      <c r="AI251" s="11"/>
    </row>
    <row r="252" spans="6:35">
      <c r="L252" s="27"/>
      <c r="R252" s="59"/>
      <c r="Y252" s="27"/>
      <c r="AC252" s="55"/>
      <c r="AE252" s="55"/>
      <c r="AF252" s="23"/>
      <c r="AG252" s="55"/>
      <c r="AH252" s="55"/>
      <c r="AI252" s="11"/>
    </row>
    <row r="253" spans="6:35">
      <c r="F253" s="55"/>
      <c r="R253" s="59"/>
      <c r="AC253" s="55"/>
      <c r="AE253" s="55"/>
      <c r="AF253" s="23"/>
      <c r="AG253" s="55"/>
      <c r="AH253" s="55"/>
      <c r="AI253" s="11"/>
    </row>
    <row r="254" spans="6:35">
      <c r="R254" s="59"/>
      <c r="AA254" s="27"/>
      <c r="AC254" s="55"/>
      <c r="AE254" s="27"/>
      <c r="AF254" s="23"/>
      <c r="AG254" s="55"/>
      <c r="AH254" s="11"/>
      <c r="AI254" s="11"/>
    </row>
    <row r="255" spans="6:35">
      <c r="R255" s="59"/>
      <c r="AF255" s="23"/>
      <c r="AG255" s="55"/>
      <c r="AH255" s="11"/>
      <c r="AI255" s="11"/>
    </row>
    <row r="256" spans="6:35">
      <c r="R256" s="56"/>
    </row>
    <row r="262" spans="29:30">
      <c r="AD262" s="55"/>
    </row>
    <row r="263" spans="29:30">
      <c r="AD263" s="55"/>
    </row>
    <row r="264" spans="29:30">
      <c r="AD264" s="55"/>
    </row>
    <row r="265" spans="29:30">
      <c r="AD265" s="55"/>
    </row>
    <row r="266" spans="29:30">
      <c r="AD266" s="55"/>
    </row>
    <row r="267" spans="29:30">
      <c r="AD267" s="55"/>
    </row>
    <row r="268" spans="29:30">
      <c r="AD268" s="55"/>
    </row>
    <row r="269" spans="29:30">
      <c r="AD269" s="55"/>
    </row>
    <row r="270" spans="29:30">
      <c r="AC270" s="55"/>
      <c r="AD270" s="55"/>
    </row>
    <row r="271" spans="29:30" ht="16.2" thickBot="1"/>
    <row r="272" spans="29:30">
      <c r="AC272" s="56"/>
      <c r="AD272" s="57"/>
    </row>
    <row r="274" spans="29:29">
      <c r="AC274" s="56"/>
    </row>
    <row r="275" spans="29:29">
      <c r="AC275" s="56"/>
    </row>
  </sheetData>
  <autoFilter ref="C6:AG239" xr:uid="{4EBED90F-C9D4-5248-A4B0-5475F1C2FCEE}"/>
  <mergeCells count="318">
    <mergeCell ref="F167:F177"/>
    <mergeCell ref="G167:G177"/>
    <mergeCell ref="H167:H177"/>
    <mergeCell ref="I167:I177"/>
    <mergeCell ref="F178:F187"/>
    <mergeCell ref="G178:G187"/>
    <mergeCell ref="H178:H187"/>
    <mergeCell ref="I178:I187"/>
    <mergeCell ref="C238:H238"/>
    <mergeCell ref="F188:F209"/>
    <mergeCell ref="G188:G209"/>
    <mergeCell ref="H188:H209"/>
    <mergeCell ref="I188:I209"/>
    <mergeCell ref="F210:F236"/>
    <mergeCell ref="G210:G236"/>
    <mergeCell ref="H210:H236"/>
    <mergeCell ref="I210:I236"/>
    <mergeCell ref="C188:C209"/>
    <mergeCell ref="E188:E209"/>
    <mergeCell ref="C210:C236"/>
    <mergeCell ref="H82:H94"/>
    <mergeCell ref="I82:I94"/>
    <mergeCell ref="F95:F140"/>
    <mergeCell ref="G95:G140"/>
    <mergeCell ref="H95:H140"/>
    <mergeCell ref="I95:I140"/>
    <mergeCell ref="F141:F166"/>
    <mergeCell ref="G141:G166"/>
    <mergeCell ref="H141:H166"/>
    <mergeCell ref="I141:I166"/>
    <mergeCell ref="C95:C140"/>
    <mergeCell ref="E95:E140"/>
    <mergeCell ref="C141:C166"/>
    <mergeCell ref="E141:E166"/>
    <mergeCell ref="E210:E236"/>
    <mergeCell ref="C167:C177"/>
    <mergeCell ref="E167:E177"/>
    <mergeCell ref="C178:C187"/>
    <mergeCell ref="E178:E187"/>
    <mergeCell ref="C5:E5"/>
    <mergeCell ref="J5:M5"/>
    <mergeCell ref="C7:C21"/>
    <mergeCell ref="E7:E21"/>
    <mergeCell ref="C22:C73"/>
    <mergeCell ref="E22:E73"/>
    <mergeCell ref="C74:C81"/>
    <mergeCell ref="E74:E81"/>
    <mergeCell ref="C82:C94"/>
    <mergeCell ref="E82:E94"/>
    <mergeCell ref="F7:F21"/>
    <mergeCell ref="G7:G21"/>
    <mergeCell ref="H7:H21"/>
    <mergeCell ref="I7:I21"/>
    <mergeCell ref="F22:F73"/>
    <mergeCell ref="G22:G73"/>
    <mergeCell ref="H22:H73"/>
    <mergeCell ref="I22:I73"/>
    <mergeCell ref="F74:F81"/>
    <mergeCell ref="G74:G81"/>
    <mergeCell ref="H74:H81"/>
    <mergeCell ref="I74:I81"/>
    <mergeCell ref="F82:F94"/>
    <mergeCell ref="G82:G94"/>
    <mergeCell ref="M7:M21"/>
    <mergeCell ref="J22:J73"/>
    <mergeCell ref="K22:K73"/>
    <mergeCell ref="L22:L73"/>
    <mergeCell ref="M22:M73"/>
    <mergeCell ref="J7:J21"/>
    <mergeCell ref="K7:K21"/>
    <mergeCell ref="L7:L21"/>
    <mergeCell ref="F5:I5"/>
    <mergeCell ref="M95:M140"/>
    <mergeCell ref="J141:J166"/>
    <mergeCell ref="K141:K166"/>
    <mergeCell ref="L141:L166"/>
    <mergeCell ref="M141:M166"/>
    <mergeCell ref="J95:J140"/>
    <mergeCell ref="K95:K140"/>
    <mergeCell ref="L95:L140"/>
    <mergeCell ref="M74:M81"/>
    <mergeCell ref="J82:J94"/>
    <mergeCell ref="K82:K94"/>
    <mergeCell ref="L82:L94"/>
    <mergeCell ref="M82:M94"/>
    <mergeCell ref="J74:J81"/>
    <mergeCell ref="K74:K81"/>
    <mergeCell ref="L74:L81"/>
    <mergeCell ref="M188:M209"/>
    <mergeCell ref="J210:J236"/>
    <mergeCell ref="K210:K236"/>
    <mergeCell ref="L210:L236"/>
    <mergeCell ref="M210:M236"/>
    <mergeCell ref="J188:J209"/>
    <mergeCell ref="K188:K209"/>
    <mergeCell ref="L188:L209"/>
    <mergeCell ref="M167:M177"/>
    <mergeCell ref="J178:J187"/>
    <mergeCell ref="K178:K187"/>
    <mergeCell ref="L178:L187"/>
    <mergeCell ref="M178:M187"/>
    <mergeCell ref="J167:J177"/>
    <mergeCell ref="K167:K177"/>
    <mergeCell ref="L167:L177"/>
    <mergeCell ref="N5:Q5"/>
    <mergeCell ref="N7:N21"/>
    <mergeCell ref="O7:O21"/>
    <mergeCell ref="P7:P21"/>
    <mergeCell ref="Q7:Q21"/>
    <mergeCell ref="N22:N73"/>
    <mergeCell ref="O22:O73"/>
    <mergeCell ref="P22:P73"/>
    <mergeCell ref="Q22:Q73"/>
    <mergeCell ref="Q95:Q140"/>
    <mergeCell ref="N141:N166"/>
    <mergeCell ref="O141:O166"/>
    <mergeCell ref="P141:P166"/>
    <mergeCell ref="Q141:Q166"/>
    <mergeCell ref="N95:N140"/>
    <mergeCell ref="O95:O140"/>
    <mergeCell ref="P95:P140"/>
    <mergeCell ref="N74:N81"/>
    <mergeCell ref="O74:O81"/>
    <mergeCell ref="P74:P81"/>
    <mergeCell ref="Q74:Q81"/>
    <mergeCell ref="N82:N94"/>
    <mergeCell ref="O82:O94"/>
    <mergeCell ref="P82:P94"/>
    <mergeCell ref="Q82:Q94"/>
    <mergeCell ref="Q188:Q209"/>
    <mergeCell ref="N210:N236"/>
    <mergeCell ref="O210:O236"/>
    <mergeCell ref="P210:P236"/>
    <mergeCell ref="Q210:Q236"/>
    <mergeCell ref="N188:N209"/>
    <mergeCell ref="O188:O209"/>
    <mergeCell ref="P188:P209"/>
    <mergeCell ref="Q167:Q177"/>
    <mergeCell ref="N178:N187"/>
    <mergeCell ref="O178:O187"/>
    <mergeCell ref="P178:P187"/>
    <mergeCell ref="Q178:Q187"/>
    <mergeCell ref="N167:N177"/>
    <mergeCell ref="O167:O177"/>
    <mergeCell ref="P167:P177"/>
    <mergeCell ref="R5:U5"/>
    <mergeCell ref="R7:R21"/>
    <mergeCell ref="S7:S21"/>
    <mergeCell ref="T7:T21"/>
    <mergeCell ref="U7:U21"/>
    <mergeCell ref="R22:R73"/>
    <mergeCell ref="S22:S73"/>
    <mergeCell ref="T22:T73"/>
    <mergeCell ref="U22:U73"/>
    <mergeCell ref="R141:R166"/>
    <mergeCell ref="S141:S166"/>
    <mergeCell ref="T141:T166"/>
    <mergeCell ref="U141:U166"/>
    <mergeCell ref="R95:R140"/>
    <mergeCell ref="S95:S140"/>
    <mergeCell ref="T95:T140"/>
    <mergeCell ref="R74:R81"/>
    <mergeCell ref="S74:S81"/>
    <mergeCell ref="T74:T81"/>
    <mergeCell ref="U74:U81"/>
    <mergeCell ref="R82:R94"/>
    <mergeCell ref="S82:S94"/>
    <mergeCell ref="T82:T94"/>
    <mergeCell ref="U82:U94"/>
    <mergeCell ref="N238:P238"/>
    <mergeCell ref="J238:L238"/>
    <mergeCell ref="R238:T238"/>
    <mergeCell ref="V95:V140"/>
    <mergeCell ref="V141:V166"/>
    <mergeCell ref="W141:W166"/>
    <mergeCell ref="U188:U209"/>
    <mergeCell ref="R210:R236"/>
    <mergeCell ref="S210:S236"/>
    <mergeCell ref="T210:T236"/>
    <mergeCell ref="U210:U236"/>
    <mergeCell ref="R188:R209"/>
    <mergeCell ref="S188:S209"/>
    <mergeCell ref="T188:T209"/>
    <mergeCell ref="V188:V209"/>
    <mergeCell ref="U167:U177"/>
    <mergeCell ref="R178:R187"/>
    <mergeCell ref="S178:S187"/>
    <mergeCell ref="T178:T187"/>
    <mergeCell ref="U178:U187"/>
    <mergeCell ref="R167:R177"/>
    <mergeCell ref="S167:S177"/>
    <mergeCell ref="T167:T177"/>
    <mergeCell ref="U95:U140"/>
    <mergeCell ref="AE95:AE140"/>
    <mergeCell ref="AD141:AD166"/>
    <mergeCell ref="AE141:AE166"/>
    <mergeCell ref="AD22:AD73"/>
    <mergeCell ref="AE22:AE73"/>
    <mergeCell ref="AD74:AD81"/>
    <mergeCell ref="W95:W140"/>
    <mergeCell ref="X95:X140"/>
    <mergeCell ref="Y82:Y94"/>
    <mergeCell ref="Z82:Z94"/>
    <mergeCell ref="Y95:Y140"/>
    <mergeCell ref="Z95:Z140"/>
    <mergeCell ref="X82:X94"/>
    <mergeCell ref="AA82:AA94"/>
    <mergeCell ref="Y22:Y73"/>
    <mergeCell ref="Z22:Z73"/>
    <mergeCell ref="Y74:Y81"/>
    <mergeCell ref="Z74:Z81"/>
    <mergeCell ref="AE74:AE81"/>
    <mergeCell ref="Z5:AC5"/>
    <mergeCell ref="Y210:Y236"/>
    <mergeCell ref="Z210:Z236"/>
    <mergeCell ref="Y178:Y187"/>
    <mergeCell ref="Z178:Z187"/>
    <mergeCell ref="Y188:Y209"/>
    <mergeCell ref="Z188:Z209"/>
    <mergeCell ref="Y141:Y166"/>
    <mergeCell ref="Z141:Z166"/>
    <mergeCell ref="Y167:Y177"/>
    <mergeCell ref="Z167:Z177"/>
    <mergeCell ref="W5:Y5"/>
    <mergeCell ref="W7:W21"/>
    <mergeCell ref="X7:X21"/>
    <mergeCell ref="Y7:Y21"/>
    <mergeCell ref="AB22:AB73"/>
    <mergeCell ref="AB74:AB81"/>
    <mergeCell ref="AA188:AA209"/>
    <mergeCell ref="AB188:AB209"/>
    <mergeCell ref="AB82:AB94"/>
    <mergeCell ref="AA95:AA140"/>
    <mergeCell ref="AB95:AB140"/>
    <mergeCell ref="AA141:AA166"/>
    <mergeCell ref="AB141:AB166"/>
    <mergeCell ref="V7:V21"/>
    <mergeCell ref="V22:V73"/>
    <mergeCell ref="W22:W73"/>
    <mergeCell ref="X22:X73"/>
    <mergeCell ref="V74:V81"/>
    <mergeCell ref="W74:W81"/>
    <mergeCell ref="X74:X81"/>
    <mergeCell ref="AC7:AC21"/>
    <mergeCell ref="AD7:AD21"/>
    <mergeCell ref="AB7:AB21"/>
    <mergeCell ref="AE7:AE21"/>
    <mergeCell ref="V82:V94"/>
    <mergeCell ref="W82:W94"/>
    <mergeCell ref="V210:V236"/>
    <mergeCell ref="W210:W236"/>
    <mergeCell ref="X210:X236"/>
    <mergeCell ref="V238:X238"/>
    <mergeCell ref="X141:X166"/>
    <mergeCell ref="V167:V177"/>
    <mergeCell ref="W167:W177"/>
    <mergeCell ref="X167:X177"/>
    <mergeCell ref="V178:V187"/>
    <mergeCell ref="W178:W187"/>
    <mergeCell ref="X178:X187"/>
    <mergeCell ref="W188:W209"/>
    <mergeCell ref="X188:X209"/>
    <mergeCell ref="Z238:AB238"/>
    <mergeCell ref="Z7:Z21"/>
    <mergeCell ref="AA7:AA21"/>
    <mergeCell ref="AA22:AA73"/>
    <mergeCell ref="AA167:AA177"/>
    <mergeCell ref="AB167:AB177"/>
    <mergeCell ref="AA178:AA187"/>
    <mergeCell ref="AB178:AB187"/>
    <mergeCell ref="AG167:AG177"/>
    <mergeCell ref="AC141:AC166"/>
    <mergeCell ref="AC167:AC177"/>
    <mergeCell ref="AC178:AC187"/>
    <mergeCell ref="AC188:AC209"/>
    <mergeCell ref="AC210:AC236"/>
    <mergeCell ref="AC22:AC73"/>
    <mergeCell ref="AA74:AA81"/>
    <mergeCell ref="AC74:AC81"/>
    <mergeCell ref="AC82:AC94"/>
    <mergeCell ref="AC95:AC140"/>
    <mergeCell ref="AA210:AA236"/>
    <mergeCell ref="AB210:AB236"/>
    <mergeCell ref="AD167:AD177"/>
    <mergeCell ref="AE167:AE177"/>
    <mergeCell ref="AD178:AD187"/>
    <mergeCell ref="AE178:AE187"/>
    <mergeCell ref="AD188:AD209"/>
    <mergeCell ref="AE188:AE209"/>
    <mergeCell ref="AD210:AD236"/>
    <mergeCell ref="AE210:AE236"/>
    <mergeCell ref="AD82:AD94"/>
    <mergeCell ref="AE82:AE94"/>
    <mergeCell ref="AD95:AD140"/>
    <mergeCell ref="AD238:AF238"/>
    <mergeCell ref="C3:AG3"/>
    <mergeCell ref="C4:AG4"/>
    <mergeCell ref="AD5:AG5"/>
    <mergeCell ref="C239:AG239"/>
    <mergeCell ref="AF178:AF187"/>
    <mergeCell ref="AG178:AG187"/>
    <mergeCell ref="AF188:AF209"/>
    <mergeCell ref="AG188:AG209"/>
    <mergeCell ref="AF210:AF236"/>
    <mergeCell ref="AG210:AG236"/>
    <mergeCell ref="AF7:AF21"/>
    <mergeCell ref="AG7:AG21"/>
    <mergeCell ref="AF22:AF73"/>
    <mergeCell ref="AG22:AG73"/>
    <mergeCell ref="AF74:AF81"/>
    <mergeCell ref="AG74:AG81"/>
    <mergeCell ref="AF82:AF94"/>
    <mergeCell ref="AG82:AG94"/>
    <mergeCell ref="AF95:AF140"/>
    <mergeCell ref="AG95:AG140"/>
    <mergeCell ref="AF141:AF166"/>
    <mergeCell ref="AG141:AG166"/>
    <mergeCell ref="AF167:AF17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DEL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Lino Macheta Tellez</dc:creator>
  <cp:lastModifiedBy>Erica Milena Vargas Medina</cp:lastModifiedBy>
  <dcterms:created xsi:type="dcterms:W3CDTF">2025-08-20T22:46:51Z</dcterms:created>
  <dcterms:modified xsi:type="dcterms:W3CDTF">2025-10-27T21:12:01Z</dcterms:modified>
</cp:coreProperties>
</file>