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mon.bueno\Documents\COMPRAS 2025\SELECCIONES ABREVIADAS 2025\S.I. 031-2025 INSUMOS MEDICO QUIRURGICOS DESIERTSO SI-002\"/>
    </mc:Choice>
  </mc:AlternateContent>
  <bookViews>
    <workbookView xWindow="0" yWindow="0" windowWidth="28800" windowHeight="11715"/>
  </bookViews>
  <sheets>
    <sheet name="oferta econó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6" i="1" l="1"/>
  <c r="K116" i="1" s="1"/>
  <c r="K117" i="1" s="1"/>
  <c r="K112" i="1"/>
  <c r="K113" i="1" s="1"/>
  <c r="K108" i="1"/>
  <c r="K107" i="1"/>
  <c r="J103" i="1"/>
  <c r="K103" i="1" s="1"/>
  <c r="K104" i="1" s="1"/>
  <c r="K99" i="1"/>
  <c r="K100" i="1" s="1"/>
  <c r="K95" i="1"/>
  <c r="J94" i="1"/>
  <c r="K94" i="1" s="1"/>
  <c r="J93" i="1"/>
  <c r="K93" i="1" s="1"/>
  <c r="K89" i="1"/>
  <c r="K90" i="1" s="1"/>
  <c r="K85" i="1"/>
  <c r="K84" i="1"/>
  <c r="J83" i="1"/>
  <c r="K83" i="1" s="1"/>
  <c r="J82" i="1"/>
  <c r="K82" i="1" s="1"/>
  <c r="J81" i="1"/>
  <c r="K81" i="1" s="1"/>
  <c r="K80" i="1"/>
  <c r="J80" i="1"/>
  <c r="J79" i="1"/>
  <c r="K79" i="1" s="1"/>
  <c r="J78" i="1"/>
  <c r="K78" i="1" s="1"/>
  <c r="J77" i="1"/>
  <c r="K77" i="1" s="1"/>
  <c r="J76" i="1"/>
  <c r="K76" i="1" s="1"/>
  <c r="J75" i="1"/>
  <c r="K75" i="1" s="1"/>
  <c r="J74" i="1"/>
  <c r="K74" i="1" s="1"/>
  <c r="J73" i="1"/>
  <c r="K73" i="1" s="1"/>
  <c r="J72" i="1"/>
  <c r="K72" i="1" s="1"/>
  <c r="J71" i="1"/>
  <c r="K71" i="1" s="1"/>
  <c r="J70" i="1"/>
  <c r="K70" i="1" s="1"/>
  <c r="J69" i="1"/>
  <c r="K69" i="1" s="1"/>
  <c r="K68" i="1"/>
  <c r="J68" i="1"/>
  <c r="J67" i="1"/>
  <c r="K67" i="1" s="1"/>
  <c r="J66" i="1"/>
  <c r="K66" i="1" s="1"/>
  <c r="K62" i="1"/>
  <c r="K61" i="1"/>
  <c r="K60" i="1"/>
  <c r="K59" i="1"/>
  <c r="K58" i="1"/>
  <c r="K57" i="1"/>
  <c r="K56" i="1"/>
  <c r="K55" i="1"/>
  <c r="J51" i="1"/>
  <c r="K51" i="1" s="1"/>
  <c r="K52" i="1" s="1"/>
  <c r="K47" i="1"/>
  <c r="K46" i="1"/>
  <c r="K45" i="1"/>
  <c r="K41" i="1"/>
  <c r="K40" i="1"/>
  <c r="K39" i="1"/>
  <c r="K42" i="1" s="1"/>
  <c r="J35" i="1"/>
  <c r="K35" i="1" s="1"/>
  <c r="K36" i="1" s="1"/>
  <c r="K31" i="1"/>
  <c r="K32" i="1" s="1"/>
  <c r="K27" i="1"/>
  <c r="K28" i="1" s="1"/>
  <c r="K23" i="1"/>
  <c r="K22" i="1"/>
  <c r="K21" i="1"/>
  <c r="K20" i="1"/>
  <c r="K19" i="1"/>
  <c r="K18" i="1"/>
  <c r="K24" i="1" s="1"/>
  <c r="K14" i="1"/>
  <c r="K13" i="1"/>
  <c r="K12" i="1"/>
  <c r="K11" i="1"/>
  <c r="K10" i="1"/>
  <c r="K6" i="1"/>
  <c r="K5" i="1"/>
  <c r="K4" i="1"/>
  <c r="K3" i="1"/>
  <c r="H117" i="1"/>
  <c r="H116" i="1"/>
  <c r="G116" i="1"/>
  <c r="H112" i="1"/>
  <c r="H113" i="1" s="1"/>
  <c r="H108" i="1"/>
  <c r="H107" i="1"/>
  <c r="H109" i="1" s="1"/>
  <c r="G103" i="1"/>
  <c r="H103" i="1" s="1"/>
  <c r="H104" i="1" s="1"/>
  <c r="H99" i="1"/>
  <c r="H100" i="1" s="1"/>
  <c r="H95" i="1"/>
  <c r="H94" i="1"/>
  <c r="G94" i="1"/>
  <c r="G93" i="1"/>
  <c r="H93" i="1" s="1"/>
  <c r="H96" i="1" s="1"/>
  <c r="H89" i="1"/>
  <c r="H90" i="1" s="1"/>
  <c r="H85" i="1"/>
  <c r="H84" i="1"/>
  <c r="G83" i="1"/>
  <c r="H83" i="1" s="1"/>
  <c r="H82" i="1"/>
  <c r="G82" i="1"/>
  <c r="H81" i="1"/>
  <c r="G81" i="1"/>
  <c r="G80" i="1"/>
  <c r="H80" i="1" s="1"/>
  <c r="H79" i="1"/>
  <c r="G79" i="1"/>
  <c r="G78" i="1"/>
  <c r="H78" i="1" s="1"/>
  <c r="G77" i="1"/>
  <c r="H77" i="1" s="1"/>
  <c r="G76" i="1"/>
  <c r="H76" i="1" s="1"/>
  <c r="G75" i="1"/>
  <c r="H75" i="1" s="1"/>
  <c r="H74" i="1"/>
  <c r="G74" i="1"/>
  <c r="G73" i="1"/>
  <c r="H73" i="1" s="1"/>
  <c r="G72" i="1"/>
  <c r="H72" i="1" s="1"/>
  <c r="G71" i="1"/>
  <c r="H71" i="1" s="1"/>
  <c r="G70" i="1"/>
  <c r="H70" i="1" s="1"/>
  <c r="H69" i="1"/>
  <c r="G69" i="1"/>
  <c r="H68" i="1"/>
  <c r="G68" i="1"/>
  <c r="G67" i="1"/>
  <c r="H67" i="1" s="1"/>
  <c r="G66" i="1"/>
  <c r="H66" i="1" s="1"/>
  <c r="H62" i="1"/>
  <c r="H61" i="1"/>
  <c r="H60" i="1"/>
  <c r="H59" i="1"/>
  <c r="H58" i="1"/>
  <c r="H57" i="1"/>
  <c r="H56" i="1"/>
  <c r="H55" i="1"/>
  <c r="G51" i="1"/>
  <c r="H51" i="1" s="1"/>
  <c r="H52" i="1" s="1"/>
  <c r="H47" i="1"/>
  <c r="H46" i="1"/>
  <c r="H45" i="1"/>
  <c r="H48" i="1" s="1"/>
  <c r="H41" i="1"/>
  <c r="H40" i="1"/>
  <c r="H39" i="1"/>
  <c r="G35" i="1"/>
  <c r="H35" i="1" s="1"/>
  <c r="H36" i="1" s="1"/>
  <c r="H31" i="1"/>
  <c r="H32" i="1" s="1"/>
  <c r="H28" i="1"/>
  <c r="H27" i="1"/>
  <c r="H23" i="1"/>
  <c r="H22" i="1"/>
  <c r="H21" i="1"/>
  <c r="H20" i="1"/>
  <c r="H19" i="1"/>
  <c r="H18" i="1"/>
  <c r="H14" i="1"/>
  <c r="H13" i="1"/>
  <c r="H12" i="1"/>
  <c r="H15" i="1" s="1"/>
  <c r="H11" i="1"/>
  <c r="H10" i="1"/>
  <c r="H7" i="1"/>
  <c r="H6" i="1"/>
  <c r="H5" i="1"/>
  <c r="H4" i="1"/>
  <c r="H3" i="1"/>
  <c r="K15" i="1" l="1"/>
  <c r="K48" i="1"/>
  <c r="K63" i="1"/>
  <c r="K96" i="1"/>
  <c r="K109" i="1"/>
  <c r="K7" i="1"/>
  <c r="K86" i="1"/>
  <c r="H42" i="1"/>
  <c r="H63" i="1"/>
  <c r="H24" i="1"/>
  <c r="H86" i="1"/>
</calcChain>
</file>

<file path=xl/sharedStrings.xml><?xml version="1.0" encoding="utf-8"?>
<sst xmlns="http://schemas.openxmlformats.org/spreadsheetml/2006/main" count="440" uniqueCount="149">
  <si>
    <t>LOTE No. 1</t>
  </si>
  <si>
    <t>INSUMOS Y/O DISPOSITIVOS PARA REEMPLAZO PERCUTÁNEO DE VÁLVULA CARDIACA</t>
  </si>
  <si>
    <t xml:space="preserve">ELECTROFISIOLOGIA </t>
  </si>
  <si>
    <t>PRECIO TECHO</t>
  </si>
  <si>
    <t>ITEM</t>
  </si>
  <si>
    <t>CÓDIGO INTERNO</t>
  </si>
  <si>
    <t>CÓDIGO UNSPCS</t>
  </si>
  <si>
    <t>DESCRIPCIÓN</t>
  </si>
  <si>
    <t>UNIDAD DE MEDIDA</t>
  </si>
  <si>
    <t>VALOR UNITARIO</t>
  </si>
  <si>
    <t>VALOR UNITARIO INCLUIDO IVA (SI APLICA)</t>
  </si>
  <si>
    <t>VALOR IVA</t>
  </si>
  <si>
    <t>TRANSCATETER NÚMERO 20 VÁLVULA CARDIACA</t>
  </si>
  <si>
    <t xml:space="preserve">UNIDAD </t>
  </si>
  <si>
    <t>VÁLVULA CARDIACA TRANSCATETER NÚMERO 23</t>
  </si>
  <si>
    <t>VÁLVULA CARDIACA TRANSCATETER NÚMERO 26</t>
  </si>
  <si>
    <t>VÁLVULA CARDIACA TRANSCATETER NÚMERO 29</t>
  </si>
  <si>
    <t>TOTAL LOTE No. 1</t>
  </si>
  <si>
    <t>LOTE No. 2</t>
  </si>
  <si>
    <t>TUBOS VALVULADOS</t>
  </si>
  <si>
    <t>CIRUGIA CARDIOVASCULAR</t>
  </si>
  <si>
    <t>DESCRIPCION</t>
  </si>
  <si>
    <t>42296005
42294704</t>
  </si>
  <si>
    <t>TUBO VALVULADO #21</t>
  </si>
  <si>
    <t>UNIDAD</t>
  </si>
  <si>
    <t>42296005
42294705</t>
  </si>
  <si>
    <t>TUBO VALVULADO #23</t>
  </si>
  <si>
    <t>42296005
42294706</t>
  </si>
  <si>
    <t>TUBO VALVULADO #25</t>
  </si>
  <si>
    <t>42296005
42294707</t>
  </si>
  <si>
    <t>TUBO VALVULADO #27</t>
  </si>
  <si>
    <t>42296005
42294743</t>
  </si>
  <si>
    <t>TUBO VALVULADO #29</t>
  </si>
  <si>
    <t>TOTAL LOTE No. 2</t>
  </si>
  <si>
    <t>LOTE No. 3</t>
  </si>
  <si>
    <t>INSUMOS CIRUGIA PEDIATRICA</t>
  </si>
  <si>
    <t>CIRUGIA PEDIATRICA</t>
  </si>
  <si>
    <t>KIT PARA GASTROPEXIA SERVICIO DE CIRUGIA PEDIATRICA</t>
  </si>
  <si>
    <t>SONDA GASTROENTERICA YEYUNAL</t>
  </si>
  <si>
    <t>SONDA DE BAJO PERFIL CON AVANCE A YEYUNO MIC-KEY YEYUNAL</t>
  </si>
  <si>
    <t>42231602
42294901</t>
  </si>
  <si>
    <t>KIT DE GASTROSTOMIA ENDOSCOPICA PERCUTANEA PEDIATRICA TIPO PUSH O PULL 14 FR</t>
  </si>
  <si>
    <t>KIT DE GASTROSTOMIA ENDOSCOPICA PERCUTANEA PEDIATRICA TIPO PUSH O PULL 18 FR A 20FR</t>
  </si>
  <si>
    <t>KIT DE GASTROSTOMIA ENDOSCOPICA PERCUTANEA PEDIATRICA TIPO PUSH O PULL 14FR A 16 FR</t>
  </si>
  <si>
    <t>TOTAL LOTE No. 3</t>
  </si>
  <si>
    <t>LOTE No. 4</t>
  </si>
  <si>
    <t>PROTESIS MAMARIAS EXTERNAS</t>
  </si>
  <si>
    <t>CIRUGIA GENERAL</t>
  </si>
  <si>
    <t>TOTAL LOTE No. 4</t>
  </si>
  <si>
    <t>LOTE No. 5</t>
  </si>
  <si>
    <t>DISPOSITIVOS DE BIOPSIA PARA CIRUGIA GENERAL</t>
  </si>
  <si>
    <t>STENT DE APOSICION LUMINAL 6-20MM DIAMETRO X 8MM - 10 MM LONGITUD CON CISTOTOMO PARA DREANJE DE SEUDOQUISTES PANCREATICOS, NECROSECTOMIAS Y/O VIAS BILIARES</t>
  </si>
  <si>
    <t>TOTAL LOTE No. 5</t>
  </si>
  <si>
    <t>LOTE No. 6</t>
  </si>
  <si>
    <t>SOPORTE DE AGUJAS</t>
  </si>
  <si>
    <t>SOPORTES DE AGUJAS</t>
  </si>
  <si>
    <t>TOTAL LOTE No. 6</t>
  </si>
  <si>
    <t>LOTE No. 7</t>
  </si>
  <si>
    <t>PROTESIS MAMARIAS INTERNAS</t>
  </si>
  <si>
    <t>CIRUGIA PLASTICA</t>
  </si>
  <si>
    <t>PROTESIS MAMARIA INTERNA DE SUPERFICIE :
 MICROTEXTURIZADA RELLENAS DE GEL COHESIVO DE SILICONA CON DISPONIBILIDAD DE STOCK COMPLETO ( DIFERENTES TAMAÑOS ) DURANTE EL PROCEDIMIENTO QUIRÚRGICO. O CUANDO SEAN REQUERIDAS. PERFIL REDONDO</t>
  </si>
  <si>
    <t>PROTESIS MAMARIA INTERNA SUPERFICIE 
 MICROTEXTURIZADA RELLENAS DE GEL DE SILICONA REDONDAS O ANATOMICAS</t>
  </si>
  <si>
    <t>EXPANSORES TISULARES EN 
 SILICONA DE DIFERENTES FORMAS (REDONDO, RECTANGULAR, CROSSANT)</t>
  </si>
  <si>
    <t>TOTAL LOTE No. 7</t>
  </si>
  <si>
    <t>LOTE No. 8</t>
  </si>
  <si>
    <t>DISPOSITIVO DESCARTABLE PARA OCLUSIÓN VASCULAR</t>
  </si>
  <si>
    <t>OCLUSOR VASCULAR CLIP</t>
  </si>
  <si>
    <t>ACLUSOR VASCULAR CLIP SENCILLO</t>
  </si>
  <si>
    <t>CLIP DOBLE</t>
  </si>
  <si>
    <t>TOTAL LOTE No. 8</t>
  </si>
  <si>
    <t>LOTE No. 9</t>
  </si>
  <si>
    <t>MONOPOLAR CON RADIOFRECUENCIA A BAJA TEMPERATURA PARA PROCEDIMIENTOS EN ELECTROFISIOLOGIA CAMBIOS DE MARCAPASOS</t>
  </si>
  <si>
    <t>ELECTROFISIOLOGIA</t>
  </si>
  <si>
    <t>KIT DISPOSITIVO QUIRURGICO CON PULSOS DE ALTA FRECUENCIA MONOPOLAR PARA INSICIÓN, DISECCION ELECTRODOS DE ESTIMULACIÓN CARDIACA.</t>
  </si>
  <si>
    <t>TOTAL LOTE No. 9</t>
  </si>
  <si>
    <t>LOTE No. 10</t>
  </si>
  <si>
    <t>VENDA ENYESADA ACRILIA Y SINTETICA</t>
  </si>
  <si>
    <t>NEUROCIRUGIA</t>
  </si>
  <si>
    <t>VENDA ENYESADA ACRILICA DE 3 PULGADAS X 4 YARDAS</t>
  </si>
  <si>
    <t>VENDA ENYESADA ACRILICA DE 4 PULGADAS X 4 YARDAS</t>
  </si>
  <si>
    <t>VENDA ENYESADA ACRILICA DE 5 PULGADAS X 4 YARDAS</t>
  </si>
  <si>
    <t>VENDA COHESIVA FLEXIBLE DE LATEX. 3 PULGADAS X 2.2 YARDAS</t>
  </si>
  <si>
    <t>VENDA COHESIVA FLEXIBLE DE LATEX. 4 PULGADAS X 2.2 YARDAS</t>
  </si>
  <si>
    <t>VENDA SINTETICA TUBULAR ALMOHADILLADA HIDRÓFUGA 2 PULGADAS X 2.6 YARDAS</t>
  </si>
  <si>
    <t>VENDA SINTETICA TUBULAR ALMOHADILLADA HIDRÓFUGA 3 PULGADAS X 2.6 YARDAS</t>
  </si>
  <si>
    <t>VENDA SINTETICA TUBULAR ALMOHADILLADA HIDRÓFUGA 4 PULGADAS X 2.6 YARDAS</t>
  </si>
  <si>
    <t>TOTAL LOTE No. 10</t>
  </si>
  <si>
    <t>LOTE No. 11</t>
  </si>
  <si>
    <t xml:space="preserve">INSUMOS Y DISPOSITIVOS PARA LOS PROCEDIMIENTOS DEL SERVICIO DE NEUROLOGÍA </t>
  </si>
  <si>
    <t>NEUROLOGÍA</t>
  </si>
  <si>
    <t>SENSOR DE PRESION NASAL Y TERMICO PARA ADULTO</t>
  </si>
  <si>
    <t>SENSOR DE PRESION NASAL Y TERMICO PARA PEDIATRICO</t>
  </si>
  <si>
    <t>SENSOR DE PULSOXIMETRIA CON PROTECTOR TIPO CAPUCHON CADWELL ADULTO</t>
  </si>
  <si>
    <t>SENSOR DE PULSOXIMETRIA CON PROTECTOR TIPO CAPUCHON CADWELL PEDIATRICO</t>
  </si>
  <si>
    <t>KIT DE BANDAS DETECTORAS DE MOVIMIENTOS RESPIRATORIOS PARA EQUIPO CADWELL TORAX Y ABDOMEN ADULTO</t>
  </si>
  <si>
    <t>KIT DE BANDAS DETECTORAS DE MOVIMIENTOS RESPIRATORIOS PARA EQUIPO CADWELL TORAX Y ABDOMEN PEDIATRICO</t>
  </si>
  <si>
    <t>MODULO DE OXIMETRIA Sp02 Easy Cadwell</t>
  </si>
  <si>
    <t>MODULO EASY NET NASAL PRESION</t>
  </si>
  <si>
    <t>MODULO EASY NET DE POSICION</t>
  </si>
  <si>
    <t>MODULO EASY NET SPO2</t>
  </si>
  <si>
    <t>HUB EASY NET DE 6 PUERTOS</t>
  </si>
  <si>
    <t>CABLES EASY NET DE 12cm</t>
  </si>
  <si>
    <t>CABLES EASY NET DE 177 cm ADULTO</t>
  </si>
  <si>
    <t>CABLE PARA CAJA REMOTA PARA EQUIPO CADWELL 10 PULGADAS</t>
  </si>
  <si>
    <t>CABLES TIPO PLUG PARA CONEXIÓN BPAP TX8</t>
  </si>
  <si>
    <t>ELECTRODO SUPERFICIE EN ORO COPA 10 MM PARA ADULTOS TIPO DIN Y PEDIATRICOS</t>
  </si>
  <si>
    <t>MASCARA ORONASAL PILOTO ADULTO</t>
  </si>
  <si>
    <t>MASCARA NASAL PARA PEDIATRIA PARA BPAPTX8</t>
  </si>
  <si>
    <t>CREMA LIMPIADORA NUPREP</t>
  </si>
  <si>
    <t>CREMA CONDUCTORA TEN 20</t>
  </si>
  <si>
    <t>TOTAL LOTE No. 11</t>
  </si>
  <si>
    <t>LOTE No. 12</t>
  </si>
  <si>
    <t xml:space="preserve">SUMINISTRO DE SISTEMA DE CIERRE MEDIANTE SUTURA PERCUTANEA PARA VASCULAR </t>
  </si>
  <si>
    <t>VASCULAR</t>
  </si>
  <si>
    <t>SISTEMA DE CIERRE MEDIANTE SUTURA PERCUTANEA PARA VASCULAR</t>
  </si>
  <si>
    <t>CAJA</t>
  </si>
  <si>
    <t>TOTAL LOTE No. 12</t>
  </si>
  <si>
    <t>LOTE No. 13</t>
  </si>
  <si>
    <t>DISPOSITIVOS PARA TOMA DE MUESTRA ECOENDOSCOPIA</t>
  </si>
  <si>
    <t>DISPOSITIVO DE BIOPSIA CON AGUJA FINA
 (FNB) POR ECOGRAFÍA ENDOSCÓPICA</t>
  </si>
  <si>
    <t>AGUJA DE ASPIRACIÓN (FNA) POR ECOGRAFÍA ENDOSCÓPICA</t>
  </si>
  <si>
    <t>AGENTE DE ELEVACIÓN DE LA SUBMUCOSA</t>
  </si>
  <si>
    <t>CAJA X 2</t>
  </si>
  <si>
    <t>TOTAL LOTE No. 13</t>
  </si>
  <si>
    <t>LOTE No. 14</t>
  </si>
  <si>
    <t>MICROCATETER PARA INFUSON DIAGNOSTICA</t>
  </si>
  <si>
    <t xml:space="preserve">NEUROCIRUGIA </t>
  </si>
  <si>
    <t xml:space="preserve">CÓDIGO UNSPCS </t>
  </si>
  <si>
    <t>MICROCATETÉR PARA INFUSIÓN  DIAGNÓSTICA</t>
  </si>
  <si>
    <t>TOTAL LOTE No. 14</t>
  </si>
  <si>
    <t>LOTE No. 15</t>
  </si>
  <si>
    <t xml:space="preserve">MICROGUIA SELECTIVA Y SUPRASELECTIVA PARA NAVEGACION DE MICROCATETERES CEREBRALES </t>
  </si>
  <si>
    <t xml:space="preserve">MICROGUIA SELECTIVA Y SUPRASELECTIVA PARA NAVEGACIÓN DE MICROCATETERES CEREBRALES </t>
  </si>
  <si>
    <t>TOTAL LOTE No. 15</t>
  </si>
  <si>
    <t>LOTE No. 16</t>
  </si>
  <si>
    <t>INSUMOS CIRUGIA ENDOVASCULAR</t>
  </si>
  <si>
    <t>TOTAL LOTE No. 16</t>
  </si>
  <si>
    <t>LOTE No. 17</t>
  </si>
  <si>
    <t>INTRODUCTOR LARGO NEUROCIRUGIA</t>
  </si>
  <si>
    <t>INTRODUCTOR LARGO 6FR O 7 FR Y DE 90CM A 120CM</t>
  </si>
  <si>
    <t>TOTAL LOTE No. 17</t>
  </si>
  <si>
    <t>LOTE No. 18</t>
  </si>
  <si>
    <t xml:space="preserve"> KIT FLUORESCENCIA ENDOSCOPICA</t>
  </si>
  <si>
    <t xml:space="preserve">CIRUGIA GENERAL </t>
  </si>
  <si>
    <t>KIT FLUORESCENCIA VERDE ENDOSCOPICA</t>
  </si>
  <si>
    <t>TOTAL LOTE No. 18</t>
  </si>
  <si>
    <t>VALOR OFERTADO</t>
  </si>
  <si>
    <t>CATETER GUIA NEUROCIRUGIA DE 7 FR</t>
  </si>
  <si>
    <t>CATETER GUIA NEUROCIRUGIA DE 8 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</si>
</sst>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6" x14ac:knownFonts="1">
    <font>
      <sz val="11"/>
      <color theme="1"/>
      <name val="Calibri"/>
      <scheme val="minor"/>
    </font>
    <font>
      <b/>
      <sz val="7"/>
      <color rgb="FF000000"/>
      <name val="Verdana"/>
      <family val="2"/>
    </font>
    <font>
      <sz val="7"/>
      <name val="Verdana"/>
      <family val="2"/>
    </font>
    <font>
      <b/>
      <sz val="7"/>
      <color theme="1"/>
      <name val="Verdana"/>
      <family val="2"/>
    </font>
    <font>
      <sz val="7"/>
      <color theme="1"/>
      <name val="Verdana"/>
      <family val="2"/>
    </font>
    <font>
      <sz val="7"/>
      <color rgb="FF00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theme="0"/>
        <bgColor theme="0"/>
      </patternFill>
    </fill>
    <fill>
      <patternFill patternType="solid">
        <fgColor rgb="FFC9DAF8"/>
        <bgColor rgb="FFC9DAF8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164" fontId="3" fillId="0" borderId="1" xfId="0" applyNumberFormat="1" applyFont="1" applyBorder="1"/>
    <xf numFmtId="164" fontId="3" fillId="0" borderId="1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7"/>
  <sheetViews>
    <sheetView tabSelected="1" workbookViewId="0">
      <selection activeCell="D41" sqref="D41"/>
    </sheetView>
  </sheetViews>
  <sheetFormatPr baseColWidth="10" defaultColWidth="14.42578125" defaultRowHeight="15" customHeight="1" x14ac:dyDescent="0.15"/>
  <cols>
    <col min="1" max="1" width="10.28515625" style="37" customWidth="1"/>
    <col min="2" max="2" width="14.7109375" style="3" customWidth="1"/>
    <col min="3" max="3" width="12.7109375" style="3" hidden="1" customWidth="1"/>
    <col min="4" max="4" width="37.85546875" style="3" customWidth="1"/>
    <col min="5" max="5" width="17.85546875" style="6" customWidth="1"/>
    <col min="6" max="6" width="10.85546875" style="3" customWidth="1"/>
    <col min="7" max="7" width="11.42578125" style="3" customWidth="1"/>
    <col min="8" max="8" width="14.42578125" style="3"/>
    <col min="9" max="9" width="10.85546875" style="3" customWidth="1"/>
    <col min="10" max="10" width="11.42578125" style="3" customWidth="1"/>
    <col min="11" max="16384" width="14.42578125" style="3"/>
  </cols>
  <sheetData>
    <row r="1" spans="1:11" ht="9" customHeight="1" x14ac:dyDescent="0.15">
      <c r="A1" s="1" t="s">
        <v>0</v>
      </c>
      <c r="B1" s="43" t="s">
        <v>1</v>
      </c>
      <c r="C1" s="40"/>
      <c r="D1" s="40"/>
      <c r="E1" s="2" t="s">
        <v>2</v>
      </c>
      <c r="F1" s="38" t="s">
        <v>3</v>
      </c>
      <c r="G1" s="38"/>
      <c r="H1" s="38"/>
      <c r="I1" s="38" t="s">
        <v>146</v>
      </c>
      <c r="J1" s="38"/>
      <c r="K1" s="38"/>
    </row>
    <row r="2" spans="1:11" s="6" customFormat="1" ht="27" x14ac:dyDescent="0.25">
      <c r="A2" s="4" t="s">
        <v>4</v>
      </c>
      <c r="B2" s="4" t="s">
        <v>5</v>
      </c>
      <c r="C2" s="4" t="s">
        <v>6</v>
      </c>
      <c r="D2" s="4" t="s">
        <v>7</v>
      </c>
      <c r="E2" s="5" t="s">
        <v>8</v>
      </c>
      <c r="F2" s="5" t="s">
        <v>9</v>
      </c>
      <c r="G2" s="5" t="s">
        <v>11</v>
      </c>
      <c r="H2" s="5" t="s">
        <v>10</v>
      </c>
      <c r="I2" s="5" t="s">
        <v>9</v>
      </c>
      <c r="J2" s="5" t="s">
        <v>11</v>
      </c>
      <c r="K2" s="5" t="s">
        <v>10</v>
      </c>
    </row>
    <row r="3" spans="1:11" ht="9" x14ac:dyDescent="0.15">
      <c r="A3" s="7">
        <v>1</v>
      </c>
      <c r="B3" s="7">
        <v>1196420198</v>
      </c>
      <c r="C3" s="7">
        <v>42181903</v>
      </c>
      <c r="D3" s="8" t="s">
        <v>12</v>
      </c>
      <c r="E3" s="9" t="s">
        <v>13</v>
      </c>
      <c r="F3" s="10">
        <v>68000000</v>
      </c>
      <c r="G3" s="10">
        <v>0</v>
      </c>
      <c r="H3" s="10">
        <f>+F3+G3</f>
        <v>68000000</v>
      </c>
      <c r="I3" s="10"/>
      <c r="J3" s="10">
        <v>0</v>
      </c>
      <c r="K3" s="10">
        <f>+I3+J3</f>
        <v>0</v>
      </c>
    </row>
    <row r="4" spans="1:11" ht="9" x14ac:dyDescent="0.15">
      <c r="A4" s="7">
        <v>2</v>
      </c>
      <c r="B4" s="7">
        <v>1186290569</v>
      </c>
      <c r="C4" s="7">
        <v>42181903</v>
      </c>
      <c r="D4" s="8" t="s">
        <v>14</v>
      </c>
      <c r="E4" s="9" t="s">
        <v>13</v>
      </c>
      <c r="F4" s="10">
        <v>68000000</v>
      </c>
      <c r="G4" s="10">
        <v>0</v>
      </c>
      <c r="H4" s="10">
        <f t="shared" ref="H4:H6" si="0">+F4+G4</f>
        <v>68000000</v>
      </c>
      <c r="I4" s="10"/>
      <c r="J4" s="10">
        <v>0</v>
      </c>
      <c r="K4" s="10">
        <f t="shared" ref="K4:K6" si="1">+I4+J4</f>
        <v>0</v>
      </c>
    </row>
    <row r="5" spans="1:11" ht="9" x14ac:dyDescent="0.15">
      <c r="A5" s="7">
        <v>3</v>
      </c>
      <c r="B5" s="7">
        <v>1196420199</v>
      </c>
      <c r="C5" s="7">
        <v>42181903</v>
      </c>
      <c r="D5" s="8" t="s">
        <v>15</v>
      </c>
      <c r="E5" s="9" t="s">
        <v>13</v>
      </c>
      <c r="F5" s="10">
        <v>68000000</v>
      </c>
      <c r="G5" s="10">
        <v>0</v>
      </c>
      <c r="H5" s="10">
        <f t="shared" si="0"/>
        <v>68000000</v>
      </c>
      <c r="I5" s="10"/>
      <c r="J5" s="10">
        <v>0</v>
      </c>
      <c r="K5" s="10">
        <f t="shared" si="1"/>
        <v>0</v>
      </c>
    </row>
    <row r="6" spans="1:11" ht="9" x14ac:dyDescent="0.15">
      <c r="A6" s="7">
        <v>4</v>
      </c>
      <c r="B6" s="7">
        <v>1196420201</v>
      </c>
      <c r="C6" s="7">
        <v>42181903</v>
      </c>
      <c r="D6" s="8" t="s">
        <v>16</v>
      </c>
      <c r="E6" s="9" t="s">
        <v>13</v>
      </c>
      <c r="F6" s="10">
        <v>68000000</v>
      </c>
      <c r="G6" s="10">
        <v>0</v>
      </c>
      <c r="H6" s="10">
        <f t="shared" si="0"/>
        <v>68000000</v>
      </c>
      <c r="I6" s="10"/>
      <c r="J6" s="10">
        <v>0</v>
      </c>
      <c r="K6" s="10">
        <f t="shared" si="1"/>
        <v>0</v>
      </c>
    </row>
    <row r="7" spans="1:11" ht="9" x14ac:dyDescent="0.15">
      <c r="A7" s="11"/>
      <c r="B7" s="12"/>
      <c r="C7" s="12"/>
      <c r="D7" s="13" t="s">
        <v>17</v>
      </c>
      <c r="E7" s="14"/>
      <c r="F7" s="15"/>
      <c r="G7" s="15"/>
      <c r="H7" s="16">
        <f>SUM(H3:H6)</f>
        <v>272000000</v>
      </c>
      <c r="I7" s="15"/>
      <c r="J7" s="15"/>
      <c r="K7" s="16">
        <f>SUM(K3:K6)</f>
        <v>0</v>
      </c>
    </row>
    <row r="8" spans="1:11" ht="14.25" customHeight="1" x14ac:dyDescent="0.15">
      <c r="A8" s="17" t="s">
        <v>18</v>
      </c>
      <c r="B8" s="39" t="s">
        <v>19</v>
      </c>
      <c r="C8" s="40"/>
      <c r="D8" s="40"/>
      <c r="E8" s="18" t="s">
        <v>20</v>
      </c>
      <c r="F8" s="38" t="s">
        <v>3</v>
      </c>
      <c r="G8" s="38"/>
      <c r="H8" s="38"/>
      <c r="I8" s="38" t="s">
        <v>146</v>
      </c>
      <c r="J8" s="38"/>
      <c r="K8" s="38"/>
    </row>
    <row r="9" spans="1:11" ht="27" x14ac:dyDescent="0.15">
      <c r="A9" s="4" t="s">
        <v>4</v>
      </c>
      <c r="B9" s="4" t="s">
        <v>5</v>
      </c>
      <c r="C9" s="4" t="s">
        <v>6</v>
      </c>
      <c r="D9" s="4" t="s">
        <v>21</v>
      </c>
      <c r="E9" s="19" t="s">
        <v>8</v>
      </c>
      <c r="F9" s="5" t="s">
        <v>9</v>
      </c>
      <c r="G9" s="5" t="s">
        <v>11</v>
      </c>
      <c r="H9" s="5" t="s">
        <v>10</v>
      </c>
      <c r="I9" s="5" t="s">
        <v>9</v>
      </c>
      <c r="J9" s="5" t="s">
        <v>11</v>
      </c>
      <c r="K9" s="5" t="s">
        <v>10</v>
      </c>
    </row>
    <row r="10" spans="1:11" ht="18" x14ac:dyDescent="0.15">
      <c r="A10" s="20">
        <v>1</v>
      </c>
      <c r="B10" s="21">
        <v>1196420011</v>
      </c>
      <c r="C10" s="22" t="s">
        <v>22</v>
      </c>
      <c r="D10" s="23" t="s">
        <v>23</v>
      </c>
      <c r="E10" s="21" t="s">
        <v>24</v>
      </c>
      <c r="F10" s="10">
        <v>10061747</v>
      </c>
      <c r="G10" s="10">
        <v>0</v>
      </c>
      <c r="H10" s="10">
        <f>+F10+G10</f>
        <v>10061747</v>
      </c>
      <c r="I10" s="10"/>
      <c r="J10" s="10">
        <v>0</v>
      </c>
      <c r="K10" s="10">
        <f>+I10+J10</f>
        <v>0</v>
      </c>
    </row>
    <row r="11" spans="1:11" ht="18" x14ac:dyDescent="0.15">
      <c r="A11" s="20">
        <v>2</v>
      </c>
      <c r="B11" s="21">
        <v>1196420171</v>
      </c>
      <c r="C11" s="22" t="s">
        <v>25</v>
      </c>
      <c r="D11" s="23" t="s">
        <v>26</v>
      </c>
      <c r="E11" s="21" t="s">
        <v>24</v>
      </c>
      <c r="F11" s="10">
        <v>10061747</v>
      </c>
      <c r="G11" s="10">
        <v>0</v>
      </c>
      <c r="H11" s="10">
        <f t="shared" ref="H11:H14" si="2">+F11+G11</f>
        <v>10061747</v>
      </c>
      <c r="I11" s="10"/>
      <c r="J11" s="10">
        <v>0</v>
      </c>
      <c r="K11" s="10">
        <f t="shared" ref="K11:K14" si="3">+I11+J11</f>
        <v>0</v>
      </c>
    </row>
    <row r="12" spans="1:11" ht="14.25" customHeight="1" x14ac:dyDescent="0.15">
      <c r="A12" s="20">
        <v>3</v>
      </c>
      <c r="B12" s="21">
        <v>1196420172</v>
      </c>
      <c r="C12" s="22" t="s">
        <v>27</v>
      </c>
      <c r="D12" s="23" t="s">
        <v>28</v>
      </c>
      <c r="E12" s="21" t="s">
        <v>24</v>
      </c>
      <c r="F12" s="10">
        <v>10061747</v>
      </c>
      <c r="G12" s="10">
        <v>0</v>
      </c>
      <c r="H12" s="10">
        <f t="shared" si="2"/>
        <v>10061747</v>
      </c>
      <c r="I12" s="10"/>
      <c r="J12" s="10">
        <v>0</v>
      </c>
      <c r="K12" s="10">
        <f t="shared" si="3"/>
        <v>0</v>
      </c>
    </row>
    <row r="13" spans="1:11" ht="14.25" customHeight="1" x14ac:dyDescent="0.15">
      <c r="A13" s="20">
        <v>4</v>
      </c>
      <c r="B13" s="21">
        <v>1196420173</v>
      </c>
      <c r="C13" s="22" t="s">
        <v>29</v>
      </c>
      <c r="D13" s="23" t="s">
        <v>30</v>
      </c>
      <c r="E13" s="21" t="s">
        <v>24</v>
      </c>
      <c r="F13" s="10">
        <v>10061747</v>
      </c>
      <c r="G13" s="10">
        <v>0</v>
      </c>
      <c r="H13" s="10">
        <f t="shared" si="2"/>
        <v>10061747</v>
      </c>
      <c r="I13" s="10"/>
      <c r="J13" s="10">
        <v>0</v>
      </c>
      <c r="K13" s="10">
        <f t="shared" si="3"/>
        <v>0</v>
      </c>
    </row>
    <row r="14" spans="1:11" ht="14.25" customHeight="1" x14ac:dyDescent="0.15">
      <c r="A14" s="20">
        <v>5</v>
      </c>
      <c r="B14" s="21">
        <v>1196420174</v>
      </c>
      <c r="C14" s="22" t="s">
        <v>31</v>
      </c>
      <c r="D14" s="23" t="s">
        <v>32</v>
      </c>
      <c r="E14" s="21" t="s">
        <v>24</v>
      </c>
      <c r="F14" s="10">
        <v>10061747</v>
      </c>
      <c r="G14" s="10">
        <v>0</v>
      </c>
      <c r="H14" s="10">
        <f t="shared" si="2"/>
        <v>10061747</v>
      </c>
      <c r="I14" s="10"/>
      <c r="J14" s="10">
        <v>0</v>
      </c>
      <c r="K14" s="10">
        <f t="shared" si="3"/>
        <v>0</v>
      </c>
    </row>
    <row r="15" spans="1:11" ht="9" x14ac:dyDescent="0.15">
      <c r="A15" s="24"/>
      <c r="B15" s="24"/>
      <c r="C15" s="25"/>
      <c r="D15" s="13" t="s">
        <v>33</v>
      </c>
      <c r="E15" s="21"/>
      <c r="F15" s="15"/>
      <c r="G15" s="15"/>
      <c r="H15" s="16">
        <f>SUM(H10:H14)</f>
        <v>50308735</v>
      </c>
      <c r="I15" s="15"/>
      <c r="J15" s="15"/>
      <c r="K15" s="16">
        <f>SUM(K10:K14)</f>
        <v>0</v>
      </c>
    </row>
    <row r="16" spans="1:11" ht="14.25" customHeight="1" x14ac:dyDescent="0.15">
      <c r="A16" s="17" t="s">
        <v>34</v>
      </c>
      <c r="B16" s="39" t="s">
        <v>35</v>
      </c>
      <c r="C16" s="40"/>
      <c r="D16" s="40"/>
      <c r="E16" s="18" t="s">
        <v>36</v>
      </c>
      <c r="F16" s="38" t="s">
        <v>3</v>
      </c>
      <c r="G16" s="38"/>
      <c r="H16" s="38"/>
      <c r="I16" s="38" t="s">
        <v>146</v>
      </c>
      <c r="J16" s="38"/>
      <c r="K16" s="38"/>
    </row>
    <row r="17" spans="1:11" ht="27" x14ac:dyDescent="0.15">
      <c r="A17" s="4" t="s">
        <v>4</v>
      </c>
      <c r="B17" s="4" t="s">
        <v>5</v>
      </c>
      <c r="C17" s="4" t="s">
        <v>6</v>
      </c>
      <c r="D17" s="4" t="s">
        <v>21</v>
      </c>
      <c r="E17" s="19" t="s">
        <v>8</v>
      </c>
      <c r="F17" s="5" t="s">
        <v>9</v>
      </c>
      <c r="G17" s="5" t="s">
        <v>11</v>
      </c>
      <c r="H17" s="5" t="s">
        <v>10</v>
      </c>
      <c r="I17" s="5" t="s">
        <v>9</v>
      </c>
      <c r="J17" s="5" t="s">
        <v>11</v>
      </c>
      <c r="K17" s="5" t="s">
        <v>10</v>
      </c>
    </row>
    <row r="18" spans="1:11" ht="18" x14ac:dyDescent="0.15">
      <c r="A18" s="20">
        <v>1</v>
      </c>
      <c r="B18" s="21">
        <v>1196430149</v>
      </c>
      <c r="C18" s="22">
        <v>42203400</v>
      </c>
      <c r="D18" s="8" t="s">
        <v>37</v>
      </c>
      <c r="E18" s="20" t="s">
        <v>24</v>
      </c>
      <c r="F18" s="10">
        <v>1605120</v>
      </c>
      <c r="G18" s="10">
        <v>0</v>
      </c>
      <c r="H18" s="10">
        <f>+F18+G18</f>
        <v>1605120</v>
      </c>
      <c r="I18" s="10"/>
      <c r="J18" s="10">
        <v>0</v>
      </c>
      <c r="K18" s="10">
        <f>+I18+J18</f>
        <v>0</v>
      </c>
    </row>
    <row r="19" spans="1:11" ht="14.25" customHeight="1" x14ac:dyDescent="0.15">
      <c r="A19" s="20">
        <v>2</v>
      </c>
      <c r="B19" s="21">
        <v>1196430092</v>
      </c>
      <c r="C19" s="22">
        <v>42203400</v>
      </c>
      <c r="D19" s="8" t="s">
        <v>38</v>
      </c>
      <c r="E19" s="20" t="s">
        <v>24</v>
      </c>
      <c r="F19" s="10">
        <v>2535276</v>
      </c>
      <c r="G19" s="10">
        <v>0</v>
      </c>
      <c r="H19" s="10">
        <f t="shared" ref="H19:H23" si="4">+F19+G19</f>
        <v>2535276</v>
      </c>
      <c r="I19" s="10"/>
      <c r="J19" s="10">
        <v>0</v>
      </c>
      <c r="K19" s="10">
        <f t="shared" ref="K19:K23" si="5">+I19+J19</f>
        <v>0</v>
      </c>
    </row>
    <row r="20" spans="1:11" ht="18" x14ac:dyDescent="0.15">
      <c r="A20" s="20">
        <v>3</v>
      </c>
      <c r="B20" s="21">
        <v>1196430093</v>
      </c>
      <c r="C20" s="22">
        <v>42203400</v>
      </c>
      <c r="D20" s="8" t="s">
        <v>39</v>
      </c>
      <c r="E20" s="20" t="s">
        <v>24</v>
      </c>
      <c r="F20" s="10">
        <v>4522169</v>
      </c>
      <c r="G20" s="10">
        <v>0</v>
      </c>
      <c r="H20" s="10">
        <f t="shared" si="4"/>
        <v>4522169</v>
      </c>
      <c r="I20" s="10"/>
      <c r="J20" s="10">
        <v>0</v>
      </c>
      <c r="K20" s="10">
        <f t="shared" si="5"/>
        <v>0</v>
      </c>
    </row>
    <row r="21" spans="1:11" ht="18" x14ac:dyDescent="0.15">
      <c r="A21" s="20">
        <v>4</v>
      </c>
      <c r="B21" s="21">
        <v>1196430861</v>
      </c>
      <c r="C21" s="22" t="s">
        <v>40</v>
      </c>
      <c r="D21" s="8" t="s">
        <v>41</v>
      </c>
      <c r="E21" s="20" t="s">
        <v>24</v>
      </c>
      <c r="F21" s="10">
        <v>1232660</v>
      </c>
      <c r="G21" s="10">
        <v>0</v>
      </c>
      <c r="H21" s="10">
        <f t="shared" si="4"/>
        <v>1232660</v>
      </c>
      <c r="I21" s="10"/>
      <c r="J21" s="10">
        <v>0</v>
      </c>
      <c r="K21" s="10">
        <f t="shared" si="5"/>
        <v>0</v>
      </c>
    </row>
    <row r="22" spans="1:11" ht="18" x14ac:dyDescent="0.15">
      <c r="A22" s="20">
        <v>5</v>
      </c>
      <c r="B22" s="21">
        <v>1196430850</v>
      </c>
      <c r="C22" s="22" t="s">
        <v>40</v>
      </c>
      <c r="D22" s="8" t="s">
        <v>42</v>
      </c>
      <c r="E22" s="20" t="s">
        <v>24</v>
      </c>
      <c r="F22" s="10">
        <v>1232660</v>
      </c>
      <c r="G22" s="10">
        <v>0</v>
      </c>
      <c r="H22" s="10">
        <f t="shared" si="4"/>
        <v>1232660</v>
      </c>
      <c r="I22" s="10"/>
      <c r="J22" s="10">
        <v>0</v>
      </c>
      <c r="K22" s="10">
        <f t="shared" si="5"/>
        <v>0</v>
      </c>
    </row>
    <row r="23" spans="1:11" ht="18" x14ac:dyDescent="0.15">
      <c r="A23" s="20">
        <v>6</v>
      </c>
      <c r="B23" s="21">
        <v>1196430032</v>
      </c>
      <c r="C23" s="22" t="s">
        <v>40</v>
      </c>
      <c r="D23" s="8" t="s">
        <v>43</v>
      </c>
      <c r="E23" s="20" t="s">
        <v>24</v>
      </c>
      <c r="F23" s="10">
        <v>1232660</v>
      </c>
      <c r="G23" s="10">
        <v>0</v>
      </c>
      <c r="H23" s="10">
        <f t="shared" si="4"/>
        <v>1232660</v>
      </c>
      <c r="I23" s="10"/>
      <c r="J23" s="10">
        <v>0</v>
      </c>
      <c r="K23" s="10">
        <f t="shared" si="5"/>
        <v>0</v>
      </c>
    </row>
    <row r="24" spans="1:11" ht="14.25" customHeight="1" x14ac:dyDescent="0.15">
      <c r="A24" s="24"/>
      <c r="B24" s="24"/>
      <c r="C24" s="24"/>
      <c r="D24" s="13" t="s">
        <v>44</v>
      </c>
      <c r="E24" s="20"/>
      <c r="F24" s="15"/>
      <c r="G24" s="15"/>
      <c r="H24" s="16">
        <f>SUM(H18:H23)</f>
        <v>12360545</v>
      </c>
      <c r="I24" s="15"/>
      <c r="J24" s="15"/>
      <c r="K24" s="16">
        <f>SUM(K18:K23)</f>
        <v>0</v>
      </c>
    </row>
    <row r="25" spans="1:11" ht="14.25" customHeight="1" x14ac:dyDescent="0.15">
      <c r="A25" s="17" t="s">
        <v>45</v>
      </c>
      <c r="B25" s="39" t="s">
        <v>46</v>
      </c>
      <c r="C25" s="40"/>
      <c r="D25" s="40"/>
      <c r="E25" s="18" t="s">
        <v>47</v>
      </c>
      <c r="F25" s="38" t="s">
        <v>3</v>
      </c>
      <c r="G25" s="38"/>
      <c r="H25" s="38"/>
      <c r="I25" s="38" t="s">
        <v>146</v>
      </c>
      <c r="J25" s="38"/>
      <c r="K25" s="38"/>
    </row>
    <row r="26" spans="1:11" ht="27" x14ac:dyDescent="0.15">
      <c r="A26" s="4" t="s">
        <v>4</v>
      </c>
      <c r="B26" s="4" t="s">
        <v>5</v>
      </c>
      <c r="C26" s="4" t="s">
        <v>6</v>
      </c>
      <c r="D26" s="4" t="s">
        <v>21</v>
      </c>
      <c r="E26" s="19" t="s">
        <v>8</v>
      </c>
      <c r="F26" s="5" t="s">
        <v>9</v>
      </c>
      <c r="G26" s="5" t="s">
        <v>11</v>
      </c>
      <c r="H26" s="5" t="s">
        <v>10</v>
      </c>
      <c r="I26" s="5" t="s">
        <v>9</v>
      </c>
      <c r="J26" s="5" t="s">
        <v>11</v>
      </c>
      <c r="K26" s="5" t="s">
        <v>10</v>
      </c>
    </row>
    <row r="27" spans="1:11" ht="14.25" customHeight="1" x14ac:dyDescent="0.15">
      <c r="A27" s="20">
        <v>1</v>
      </c>
      <c r="B27" s="21">
        <v>1196491100</v>
      </c>
      <c r="C27" s="22">
        <v>42293906</v>
      </c>
      <c r="D27" s="8" t="s">
        <v>46</v>
      </c>
      <c r="E27" s="21" t="s">
        <v>24</v>
      </c>
      <c r="F27" s="10">
        <v>216916</v>
      </c>
      <c r="G27" s="10">
        <v>0</v>
      </c>
      <c r="H27" s="10">
        <f>+F27+G27</f>
        <v>216916</v>
      </c>
      <c r="I27" s="10"/>
      <c r="J27" s="10">
        <v>0</v>
      </c>
      <c r="K27" s="10">
        <f>+I27+J27</f>
        <v>0</v>
      </c>
    </row>
    <row r="28" spans="1:11" ht="9" x14ac:dyDescent="0.15">
      <c r="A28" s="24"/>
      <c r="B28" s="25"/>
      <c r="C28" s="25"/>
      <c r="D28" s="13" t="s">
        <v>48</v>
      </c>
      <c r="E28" s="21"/>
      <c r="F28" s="15"/>
      <c r="G28" s="15"/>
      <c r="H28" s="16">
        <f>SUM(H27)</f>
        <v>216916</v>
      </c>
      <c r="I28" s="15"/>
      <c r="J28" s="15"/>
      <c r="K28" s="16">
        <f>SUM(K27)</f>
        <v>0</v>
      </c>
    </row>
    <row r="29" spans="1:11" ht="14.25" customHeight="1" x14ac:dyDescent="0.15">
      <c r="A29" s="17" t="s">
        <v>49</v>
      </c>
      <c r="B29" s="39" t="s">
        <v>50</v>
      </c>
      <c r="C29" s="40"/>
      <c r="D29" s="40"/>
      <c r="E29" s="18" t="s">
        <v>47</v>
      </c>
      <c r="F29" s="38" t="s">
        <v>3</v>
      </c>
      <c r="G29" s="38"/>
      <c r="H29" s="38"/>
      <c r="I29" s="38" t="s">
        <v>146</v>
      </c>
      <c r="J29" s="38"/>
      <c r="K29" s="38"/>
    </row>
    <row r="30" spans="1:11" ht="27" x14ac:dyDescent="0.15">
      <c r="A30" s="4" t="s">
        <v>4</v>
      </c>
      <c r="B30" s="4" t="s">
        <v>5</v>
      </c>
      <c r="C30" s="4" t="s">
        <v>6</v>
      </c>
      <c r="D30" s="4" t="s">
        <v>21</v>
      </c>
      <c r="E30" s="19" t="s">
        <v>8</v>
      </c>
      <c r="F30" s="5" t="s">
        <v>9</v>
      </c>
      <c r="G30" s="5" t="s">
        <v>11</v>
      </c>
      <c r="H30" s="5" t="s">
        <v>10</v>
      </c>
      <c r="I30" s="5" t="s">
        <v>9</v>
      </c>
      <c r="J30" s="5" t="s">
        <v>11</v>
      </c>
      <c r="K30" s="5" t="s">
        <v>10</v>
      </c>
    </row>
    <row r="31" spans="1:11" ht="36" x14ac:dyDescent="0.15">
      <c r="A31" s="20">
        <v>1</v>
      </c>
      <c r="B31" s="21">
        <v>1186220363</v>
      </c>
      <c r="C31" s="21">
        <v>42295513</v>
      </c>
      <c r="D31" s="8" t="s">
        <v>51</v>
      </c>
      <c r="E31" s="20" t="s">
        <v>24</v>
      </c>
      <c r="F31" s="10">
        <v>13450620</v>
      </c>
      <c r="G31" s="10">
        <v>0</v>
      </c>
      <c r="H31" s="10">
        <f>+F31+G31</f>
        <v>13450620</v>
      </c>
      <c r="I31" s="10"/>
      <c r="J31" s="10">
        <v>0</v>
      </c>
      <c r="K31" s="10">
        <f>+I31+J31</f>
        <v>0</v>
      </c>
    </row>
    <row r="32" spans="1:11" ht="9" x14ac:dyDescent="0.15">
      <c r="A32" s="25"/>
      <c r="B32" s="25"/>
      <c r="C32" s="25"/>
      <c r="D32" s="13" t="s">
        <v>52</v>
      </c>
      <c r="E32" s="21"/>
      <c r="F32" s="15"/>
      <c r="G32" s="15"/>
      <c r="H32" s="16">
        <f>SUM(H31)</f>
        <v>13450620</v>
      </c>
      <c r="I32" s="15"/>
      <c r="J32" s="15"/>
      <c r="K32" s="16">
        <f>SUM(K31)</f>
        <v>0</v>
      </c>
    </row>
    <row r="33" spans="1:11" ht="9" x14ac:dyDescent="0.15">
      <c r="A33" s="17" t="s">
        <v>53</v>
      </c>
      <c r="B33" s="39" t="s">
        <v>54</v>
      </c>
      <c r="C33" s="40"/>
      <c r="D33" s="40"/>
      <c r="E33" s="18" t="s">
        <v>47</v>
      </c>
      <c r="F33" s="38" t="s">
        <v>3</v>
      </c>
      <c r="G33" s="38"/>
      <c r="H33" s="38"/>
      <c r="I33" s="38" t="s">
        <v>146</v>
      </c>
      <c r="J33" s="38"/>
      <c r="K33" s="38"/>
    </row>
    <row r="34" spans="1:11" ht="27" x14ac:dyDescent="0.15">
      <c r="A34" s="4" t="s">
        <v>4</v>
      </c>
      <c r="B34" s="4" t="s">
        <v>5</v>
      </c>
      <c r="C34" s="4" t="s">
        <v>6</v>
      </c>
      <c r="D34" s="4" t="s">
        <v>21</v>
      </c>
      <c r="E34" s="19" t="s">
        <v>8</v>
      </c>
      <c r="F34" s="5" t="s">
        <v>9</v>
      </c>
      <c r="G34" s="5" t="s">
        <v>11</v>
      </c>
      <c r="H34" s="5" t="s">
        <v>10</v>
      </c>
      <c r="I34" s="5" t="s">
        <v>9</v>
      </c>
      <c r="J34" s="5" t="s">
        <v>11</v>
      </c>
      <c r="K34" s="5" t="s">
        <v>10</v>
      </c>
    </row>
    <row r="35" spans="1:11" ht="14.25" customHeight="1" x14ac:dyDescent="0.15">
      <c r="A35" s="20">
        <v>1</v>
      </c>
      <c r="B35" s="21">
        <v>1199020024</v>
      </c>
      <c r="C35" s="21">
        <v>42311707</v>
      </c>
      <c r="D35" s="26" t="s">
        <v>55</v>
      </c>
      <c r="E35" s="21" t="s">
        <v>24</v>
      </c>
      <c r="F35" s="10">
        <v>4490</v>
      </c>
      <c r="G35" s="10">
        <f>ROUND(F35*0.19,0)</f>
        <v>853</v>
      </c>
      <c r="H35" s="10">
        <f>+F35+G35</f>
        <v>5343</v>
      </c>
      <c r="I35" s="10"/>
      <c r="J35" s="10">
        <f>ROUND(I35*0.19,0)</f>
        <v>0</v>
      </c>
      <c r="K35" s="10">
        <f>+I35+J35</f>
        <v>0</v>
      </c>
    </row>
    <row r="36" spans="1:11" ht="14.25" customHeight="1" x14ac:dyDescent="0.15">
      <c r="A36" s="24"/>
      <c r="B36" s="25"/>
      <c r="C36" s="25"/>
      <c r="D36" s="13" t="s">
        <v>56</v>
      </c>
      <c r="E36" s="21"/>
      <c r="F36" s="15"/>
      <c r="G36" s="15"/>
      <c r="H36" s="16">
        <f>SUM(H35)</f>
        <v>5343</v>
      </c>
      <c r="I36" s="15"/>
      <c r="J36" s="15"/>
      <c r="K36" s="16">
        <f>SUM(K35)</f>
        <v>0</v>
      </c>
    </row>
    <row r="37" spans="1:11" ht="9" x14ac:dyDescent="0.15">
      <c r="A37" s="17" t="s">
        <v>57</v>
      </c>
      <c r="B37" s="39" t="s">
        <v>58</v>
      </c>
      <c r="C37" s="40"/>
      <c r="D37" s="40"/>
      <c r="E37" s="18" t="s">
        <v>59</v>
      </c>
      <c r="F37" s="38" t="s">
        <v>3</v>
      </c>
      <c r="G37" s="38"/>
      <c r="H37" s="38"/>
      <c r="I37" s="38" t="s">
        <v>146</v>
      </c>
      <c r="J37" s="38"/>
      <c r="K37" s="38"/>
    </row>
    <row r="38" spans="1:11" ht="27" x14ac:dyDescent="0.15">
      <c r="A38" s="4" t="s">
        <v>4</v>
      </c>
      <c r="B38" s="4" t="s">
        <v>5</v>
      </c>
      <c r="C38" s="4" t="s">
        <v>6</v>
      </c>
      <c r="D38" s="4" t="s">
        <v>21</v>
      </c>
      <c r="E38" s="19" t="s">
        <v>8</v>
      </c>
      <c r="F38" s="5" t="s">
        <v>9</v>
      </c>
      <c r="G38" s="5" t="s">
        <v>11</v>
      </c>
      <c r="H38" s="5" t="s">
        <v>10</v>
      </c>
      <c r="I38" s="5" t="s">
        <v>9</v>
      </c>
      <c r="J38" s="5" t="s">
        <v>11</v>
      </c>
      <c r="K38" s="5" t="s">
        <v>10</v>
      </c>
    </row>
    <row r="39" spans="1:11" ht="54" x14ac:dyDescent="0.15">
      <c r="A39" s="21">
        <v>1</v>
      </c>
      <c r="B39" s="21">
        <v>1196491104</v>
      </c>
      <c r="C39" s="21">
        <v>42295509</v>
      </c>
      <c r="D39" s="8" t="s">
        <v>60</v>
      </c>
      <c r="E39" s="21" t="s">
        <v>24</v>
      </c>
      <c r="F39" s="10">
        <v>1367600</v>
      </c>
      <c r="G39" s="10">
        <v>0</v>
      </c>
      <c r="H39" s="10">
        <f t="shared" ref="H39:H41" si="6">+F39+G39</f>
        <v>1367600</v>
      </c>
      <c r="I39" s="10"/>
      <c r="J39" s="10">
        <v>0</v>
      </c>
      <c r="K39" s="10">
        <f t="shared" ref="K39:K41" si="7">+I39+J39</f>
        <v>0</v>
      </c>
    </row>
    <row r="40" spans="1:11" ht="27" x14ac:dyDescent="0.15">
      <c r="A40" s="21">
        <v>2</v>
      </c>
      <c r="B40" s="21">
        <v>1197491140</v>
      </c>
      <c r="C40" s="21">
        <v>42295509</v>
      </c>
      <c r="D40" s="8" t="s">
        <v>61</v>
      </c>
      <c r="E40" s="21" t="s">
        <v>24</v>
      </c>
      <c r="F40" s="10">
        <v>2840400</v>
      </c>
      <c r="G40" s="10">
        <v>0</v>
      </c>
      <c r="H40" s="10">
        <f t="shared" si="6"/>
        <v>2840400</v>
      </c>
      <c r="I40" s="10"/>
      <c r="J40" s="10">
        <v>0</v>
      </c>
      <c r="K40" s="10">
        <f t="shared" si="7"/>
        <v>0</v>
      </c>
    </row>
    <row r="41" spans="1:11" ht="27" x14ac:dyDescent="0.15">
      <c r="A41" s="21">
        <v>3</v>
      </c>
      <c r="B41" s="21">
        <v>1196490568</v>
      </c>
      <c r="C41" s="21">
        <v>42293906</v>
      </c>
      <c r="D41" s="44" t="s">
        <v>62</v>
      </c>
      <c r="E41" s="21" t="s">
        <v>24</v>
      </c>
      <c r="F41" s="16">
        <v>2735200</v>
      </c>
      <c r="G41" s="16">
        <v>0</v>
      </c>
      <c r="H41" s="16">
        <f t="shared" si="6"/>
        <v>2735200</v>
      </c>
      <c r="I41" s="10"/>
      <c r="J41" s="10">
        <v>0</v>
      </c>
      <c r="K41" s="10">
        <f t="shared" si="7"/>
        <v>0</v>
      </c>
    </row>
    <row r="42" spans="1:11" ht="14.25" customHeight="1" x14ac:dyDescent="0.15">
      <c r="A42" s="25"/>
      <c r="B42" s="25"/>
      <c r="C42" s="25"/>
      <c r="D42" s="13" t="s">
        <v>63</v>
      </c>
      <c r="E42" s="21"/>
      <c r="F42" s="15"/>
      <c r="G42" s="15"/>
      <c r="H42" s="16">
        <f>SUM(H39:H41)</f>
        <v>6943200</v>
      </c>
      <c r="I42" s="15"/>
      <c r="J42" s="15"/>
      <c r="K42" s="16">
        <f>SUM(K39:K41)</f>
        <v>0</v>
      </c>
    </row>
    <row r="43" spans="1:11" ht="9" x14ac:dyDescent="0.15">
      <c r="A43" s="17" t="s">
        <v>64</v>
      </c>
      <c r="B43" s="39" t="s">
        <v>65</v>
      </c>
      <c r="C43" s="40"/>
      <c r="D43" s="40"/>
      <c r="E43" s="18" t="s">
        <v>59</v>
      </c>
      <c r="F43" s="38" t="s">
        <v>3</v>
      </c>
      <c r="G43" s="38"/>
      <c r="H43" s="38"/>
      <c r="I43" s="38" t="s">
        <v>146</v>
      </c>
      <c r="J43" s="38"/>
      <c r="K43" s="38"/>
    </row>
    <row r="44" spans="1:11" ht="27" x14ac:dyDescent="0.15">
      <c r="A44" s="4" t="s">
        <v>4</v>
      </c>
      <c r="B44" s="4" t="s">
        <v>5</v>
      </c>
      <c r="C44" s="4" t="s">
        <v>6</v>
      </c>
      <c r="D44" s="4" t="s">
        <v>21</v>
      </c>
      <c r="E44" s="19" t="s">
        <v>8</v>
      </c>
      <c r="F44" s="5" t="s">
        <v>9</v>
      </c>
      <c r="G44" s="5" t="s">
        <v>11</v>
      </c>
      <c r="H44" s="5" t="s">
        <v>10</v>
      </c>
      <c r="I44" s="5" t="s">
        <v>9</v>
      </c>
      <c r="J44" s="5" t="s">
        <v>11</v>
      </c>
      <c r="K44" s="5" t="s">
        <v>10</v>
      </c>
    </row>
    <row r="45" spans="1:11" ht="9" x14ac:dyDescent="0.15">
      <c r="A45" s="20">
        <v>1</v>
      </c>
      <c r="B45" s="21">
        <v>1186220016</v>
      </c>
      <c r="C45" s="21">
        <v>42203400</v>
      </c>
      <c r="D45" s="26" t="s">
        <v>66</v>
      </c>
      <c r="E45" s="21" t="s">
        <v>24</v>
      </c>
      <c r="F45" s="10">
        <v>1373282</v>
      </c>
      <c r="G45" s="10">
        <v>0</v>
      </c>
      <c r="H45" s="10">
        <f t="shared" ref="H45:H47" si="8">+F45+G45</f>
        <v>1373282</v>
      </c>
      <c r="I45" s="10"/>
      <c r="J45" s="10">
        <v>0</v>
      </c>
      <c r="K45" s="10">
        <f t="shared" ref="K45:K47" si="9">+I45+J45</f>
        <v>0</v>
      </c>
    </row>
    <row r="46" spans="1:11" ht="14.25" customHeight="1" x14ac:dyDescent="0.15">
      <c r="A46" s="20">
        <v>2</v>
      </c>
      <c r="B46" s="21">
        <v>1186220013</v>
      </c>
      <c r="C46" s="21">
        <v>42203400</v>
      </c>
      <c r="D46" s="26" t="s">
        <v>67</v>
      </c>
      <c r="E46" s="21" t="s">
        <v>24</v>
      </c>
      <c r="F46" s="10">
        <v>1373282</v>
      </c>
      <c r="G46" s="10">
        <v>0</v>
      </c>
      <c r="H46" s="10">
        <f t="shared" si="8"/>
        <v>1373282</v>
      </c>
      <c r="I46" s="10"/>
      <c r="J46" s="10">
        <v>0</v>
      </c>
      <c r="K46" s="10">
        <f t="shared" si="9"/>
        <v>0</v>
      </c>
    </row>
    <row r="47" spans="1:11" ht="9" x14ac:dyDescent="0.15">
      <c r="A47" s="20">
        <v>3</v>
      </c>
      <c r="B47" s="21">
        <v>1186220471</v>
      </c>
      <c r="C47" s="21">
        <v>42203400</v>
      </c>
      <c r="D47" s="26" t="s">
        <v>68</v>
      </c>
      <c r="E47" s="21" t="s">
        <v>24</v>
      </c>
      <c r="F47" s="10">
        <v>1739491</v>
      </c>
      <c r="G47" s="10">
        <v>0</v>
      </c>
      <c r="H47" s="10">
        <f t="shared" si="8"/>
        <v>1739491</v>
      </c>
      <c r="I47" s="10"/>
      <c r="J47" s="10">
        <v>0</v>
      </c>
      <c r="K47" s="10">
        <f t="shared" si="9"/>
        <v>0</v>
      </c>
    </row>
    <row r="48" spans="1:11" ht="9" x14ac:dyDescent="0.15">
      <c r="A48" s="24"/>
      <c r="B48" s="25"/>
      <c r="C48" s="25"/>
      <c r="D48" s="13" t="s">
        <v>69</v>
      </c>
      <c r="E48" s="21"/>
      <c r="F48" s="15"/>
      <c r="G48" s="15"/>
      <c r="H48" s="16">
        <f>SUM(H45:H47)</f>
        <v>4486055</v>
      </c>
      <c r="I48" s="15"/>
      <c r="J48" s="15"/>
      <c r="K48" s="16">
        <f>SUM(K45:K47)</f>
        <v>0</v>
      </c>
    </row>
    <row r="49" spans="1:11" ht="9" x14ac:dyDescent="0.15">
      <c r="A49" s="17" t="s">
        <v>70</v>
      </c>
      <c r="B49" s="39" t="s">
        <v>71</v>
      </c>
      <c r="C49" s="40"/>
      <c r="D49" s="40"/>
      <c r="E49" s="18" t="s">
        <v>72</v>
      </c>
      <c r="F49" s="38" t="s">
        <v>3</v>
      </c>
      <c r="G49" s="38"/>
      <c r="H49" s="38"/>
      <c r="I49" s="38" t="s">
        <v>146</v>
      </c>
      <c r="J49" s="38"/>
      <c r="K49" s="38"/>
    </row>
    <row r="50" spans="1:11" ht="27" x14ac:dyDescent="0.15">
      <c r="A50" s="4" t="s">
        <v>4</v>
      </c>
      <c r="B50" s="4" t="s">
        <v>5</v>
      </c>
      <c r="C50" s="4" t="s">
        <v>6</v>
      </c>
      <c r="D50" s="4" t="s">
        <v>21</v>
      </c>
      <c r="E50" s="19" t="s">
        <v>8</v>
      </c>
      <c r="F50" s="5" t="s">
        <v>9</v>
      </c>
      <c r="G50" s="5" t="s">
        <v>11</v>
      </c>
      <c r="H50" s="5" t="s">
        <v>10</v>
      </c>
      <c r="I50" s="5" t="s">
        <v>9</v>
      </c>
      <c r="J50" s="5" t="s">
        <v>11</v>
      </c>
      <c r="K50" s="5" t="s">
        <v>10</v>
      </c>
    </row>
    <row r="51" spans="1:11" ht="27" x14ac:dyDescent="0.15">
      <c r="A51" s="20">
        <v>1</v>
      </c>
      <c r="B51" s="21">
        <v>1196491825</v>
      </c>
      <c r="C51" s="21">
        <v>42295143</v>
      </c>
      <c r="D51" s="8" t="s">
        <v>73</v>
      </c>
      <c r="E51" s="21" t="s">
        <v>24</v>
      </c>
      <c r="F51" s="10">
        <v>758492</v>
      </c>
      <c r="G51" s="10">
        <f>ROUND(F51*0.19,0)</f>
        <v>144113</v>
      </c>
      <c r="H51" s="10">
        <f>+F51+G51</f>
        <v>902605</v>
      </c>
      <c r="I51" s="10"/>
      <c r="J51" s="10">
        <f>ROUND(I51*0.19,0)</f>
        <v>0</v>
      </c>
      <c r="K51" s="10">
        <f>+I51+J51</f>
        <v>0</v>
      </c>
    </row>
    <row r="52" spans="1:11" ht="14.25" customHeight="1" x14ac:dyDescent="0.15">
      <c r="A52" s="24"/>
      <c r="B52" s="25"/>
      <c r="C52" s="25"/>
      <c r="D52" s="13" t="s">
        <v>74</v>
      </c>
      <c r="E52" s="21"/>
      <c r="F52" s="15"/>
      <c r="G52" s="15"/>
      <c r="H52" s="16">
        <f>SUM(H51)</f>
        <v>902605</v>
      </c>
      <c r="I52" s="15"/>
      <c r="J52" s="15"/>
      <c r="K52" s="16">
        <f>SUM(K51)</f>
        <v>0</v>
      </c>
    </row>
    <row r="53" spans="1:11" ht="14.25" customHeight="1" x14ac:dyDescent="0.15">
      <c r="A53" s="17" t="s">
        <v>75</v>
      </c>
      <c r="B53" s="39" t="s">
        <v>76</v>
      </c>
      <c r="C53" s="40"/>
      <c r="D53" s="40"/>
      <c r="E53" s="18" t="s">
        <v>77</v>
      </c>
      <c r="F53" s="38" t="s">
        <v>3</v>
      </c>
      <c r="G53" s="38"/>
      <c r="H53" s="38"/>
      <c r="I53" s="38" t="s">
        <v>146</v>
      </c>
      <c r="J53" s="38"/>
      <c r="K53" s="38"/>
    </row>
    <row r="54" spans="1:11" ht="27" x14ac:dyDescent="0.15">
      <c r="A54" s="4" t="s">
        <v>4</v>
      </c>
      <c r="B54" s="4" t="s">
        <v>5</v>
      </c>
      <c r="C54" s="4" t="s">
        <v>6</v>
      </c>
      <c r="D54" s="4" t="s">
        <v>21</v>
      </c>
      <c r="E54" s="19" t="s">
        <v>8</v>
      </c>
      <c r="F54" s="5" t="s">
        <v>9</v>
      </c>
      <c r="G54" s="5" t="s">
        <v>11</v>
      </c>
      <c r="H54" s="5" t="s">
        <v>10</v>
      </c>
      <c r="I54" s="5" t="s">
        <v>9</v>
      </c>
      <c r="J54" s="5" t="s">
        <v>11</v>
      </c>
      <c r="K54" s="5" t="s">
        <v>10</v>
      </c>
    </row>
    <row r="55" spans="1:11" ht="18" x14ac:dyDescent="0.15">
      <c r="A55" s="21">
        <v>1</v>
      </c>
      <c r="B55" s="21">
        <v>1237690333</v>
      </c>
      <c r="C55" s="21">
        <v>42241506</v>
      </c>
      <c r="D55" s="8" t="s">
        <v>78</v>
      </c>
      <c r="E55" s="21" t="s">
        <v>24</v>
      </c>
      <c r="F55" s="10">
        <v>32288</v>
      </c>
      <c r="G55" s="10">
        <v>0</v>
      </c>
      <c r="H55" s="10">
        <f t="shared" ref="H55:H62" si="10">+F55+G55</f>
        <v>32288</v>
      </c>
      <c r="I55" s="10"/>
      <c r="J55" s="10">
        <v>0</v>
      </c>
      <c r="K55" s="10">
        <f t="shared" ref="K55:K62" si="11">+I55+J55</f>
        <v>0</v>
      </c>
    </row>
    <row r="56" spans="1:11" ht="18" x14ac:dyDescent="0.15">
      <c r="A56" s="21">
        <v>2</v>
      </c>
      <c r="B56" s="21">
        <v>1237690334</v>
      </c>
      <c r="C56" s="21">
        <v>42241506</v>
      </c>
      <c r="D56" s="8" t="s">
        <v>79</v>
      </c>
      <c r="E56" s="21" t="s">
        <v>24</v>
      </c>
      <c r="F56" s="10">
        <v>58226</v>
      </c>
      <c r="G56" s="10">
        <v>0</v>
      </c>
      <c r="H56" s="10">
        <f t="shared" si="10"/>
        <v>58226</v>
      </c>
      <c r="I56" s="10"/>
      <c r="J56" s="10">
        <v>0</v>
      </c>
      <c r="K56" s="10">
        <f t="shared" si="11"/>
        <v>0</v>
      </c>
    </row>
    <row r="57" spans="1:11" ht="18" x14ac:dyDescent="0.15">
      <c r="A57" s="21">
        <v>3</v>
      </c>
      <c r="B57" s="21">
        <v>1237690335</v>
      </c>
      <c r="C57" s="21">
        <v>42241506</v>
      </c>
      <c r="D57" s="8" t="s">
        <v>80</v>
      </c>
      <c r="E57" s="21" t="s">
        <v>24</v>
      </c>
      <c r="F57" s="10">
        <v>54797</v>
      </c>
      <c r="G57" s="10">
        <v>0</v>
      </c>
      <c r="H57" s="10">
        <f t="shared" si="10"/>
        <v>54797</v>
      </c>
      <c r="I57" s="10"/>
      <c r="J57" s="10">
        <v>0</v>
      </c>
      <c r="K57" s="10">
        <f t="shared" si="11"/>
        <v>0</v>
      </c>
    </row>
    <row r="58" spans="1:11" ht="18" x14ac:dyDescent="0.15">
      <c r="A58" s="21">
        <v>4</v>
      </c>
      <c r="B58" s="21">
        <v>1176020059</v>
      </c>
      <c r="C58" s="21">
        <v>42241506</v>
      </c>
      <c r="D58" s="8" t="s">
        <v>81</v>
      </c>
      <c r="E58" s="21" t="s">
        <v>24</v>
      </c>
      <c r="F58" s="10">
        <v>14632</v>
      </c>
      <c r="G58" s="10">
        <v>0</v>
      </c>
      <c r="H58" s="10">
        <f t="shared" si="10"/>
        <v>14632</v>
      </c>
      <c r="I58" s="10"/>
      <c r="J58" s="10">
        <v>0</v>
      </c>
      <c r="K58" s="10">
        <f t="shared" si="11"/>
        <v>0</v>
      </c>
    </row>
    <row r="59" spans="1:11" ht="18" x14ac:dyDescent="0.15">
      <c r="A59" s="21">
        <v>5</v>
      </c>
      <c r="B59" s="21">
        <v>1176020060</v>
      </c>
      <c r="C59" s="21">
        <v>42241506</v>
      </c>
      <c r="D59" s="8" t="s">
        <v>82</v>
      </c>
      <c r="E59" s="21" t="s">
        <v>24</v>
      </c>
      <c r="F59" s="10">
        <v>14632</v>
      </c>
      <c r="G59" s="10">
        <v>0</v>
      </c>
      <c r="H59" s="10">
        <f t="shared" si="10"/>
        <v>14632</v>
      </c>
      <c r="I59" s="10"/>
      <c r="J59" s="10">
        <v>0</v>
      </c>
      <c r="K59" s="10">
        <f t="shared" si="11"/>
        <v>0</v>
      </c>
    </row>
    <row r="60" spans="1:11" ht="18" x14ac:dyDescent="0.15">
      <c r="A60" s="21">
        <v>6</v>
      </c>
      <c r="B60" s="21">
        <v>1176020395</v>
      </c>
      <c r="C60" s="21">
        <v>42241506</v>
      </c>
      <c r="D60" s="8" t="s">
        <v>83</v>
      </c>
      <c r="E60" s="21" t="s">
        <v>24</v>
      </c>
      <c r="F60" s="10">
        <v>34796</v>
      </c>
      <c r="G60" s="10">
        <v>0</v>
      </c>
      <c r="H60" s="10">
        <f t="shared" si="10"/>
        <v>34796</v>
      </c>
      <c r="I60" s="10"/>
      <c r="J60" s="10">
        <v>0</v>
      </c>
      <c r="K60" s="10">
        <f t="shared" si="11"/>
        <v>0</v>
      </c>
    </row>
    <row r="61" spans="1:11" ht="18" x14ac:dyDescent="0.15">
      <c r="A61" s="21">
        <v>7</v>
      </c>
      <c r="B61" s="21">
        <v>1176020075</v>
      </c>
      <c r="C61" s="21">
        <v>42241506</v>
      </c>
      <c r="D61" s="8" t="s">
        <v>84</v>
      </c>
      <c r="E61" s="21" t="s">
        <v>24</v>
      </c>
      <c r="F61" s="10">
        <v>39498</v>
      </c>
      <c r="G61" s="10">
        <v>0</v>
      </c>
      <c r="H61" s="10">
        <f t="shared" si="10"/>
        <v>39498</v>
      </c>
      <c r="I61" s="10"/>
      <c r="J61" s="10">
        <v>0</v>
      </c>
      <c r="K61" s="10">
        <f t="shared" si="11"/>
        <v>0</v>
      </c>
    </row>
    <row r="62" spans="1:11" ht="18" x14ac:dyDescent="0.15">
      <c r="A62" s="21">
        <v>8</v>
      </c>
      <c r="B62" s="21">
        <v>1176020076</v>
      </c>
      <c r="C62" s="21">
        <v>42241506</v>
      </c>
      <c r="D62" s="8" t="s">
        <v>85</v>
      </c>
      <c r="E62" s="21" t="s">
        <v>24</v>
      </c>
      <c r="F62" s="10">
        <v>42787</v>
      </c>
      <c r="G62" s="10">
        <v>0</v>
      </c>
      <c r="H62" s="10">
        <f t="shared" si="10"/>
        <v>42787</v>
      </c>
      <c r="I62" s="10"/>
      <c r="J62" s="10">
        <v>0</v>
      </c>
      <c r="K62" s="10">
        <f t="shared" si="11"/>
        <v>0</v>
      </c>
    </row>
    <row r="63" spans="1:11" ht="15.75" customHeight="1" x14ac:dyDescent="0.15">
      <c r="A63" s="25"/>
      <c r="B63" s="25"/>
      <c r="C63" s="25"/>
      <c r="D63" s="13" t="s">
        <v>86</v>
      </c>
      <c r="E63" s="21"/>
      <c r="F63" s="15"/>
      <c r="G63" s="15"/>
      <c r="H63" s="16">
        <f>SUM(H55:H62)</f>
        <v>291656</v>
      </c>
      <c r="I63" s="15"/>
      <c r="J63" s="15"/>
      <c r="K63" s="16">
        <f>SUM(K55:K62)</f>
        <v>0</v>
      </c>
    </row>
    <row r="64" spans="1:11" ht="24.75" customHeight="1" x14ac:dyDescent="0.15">
      <c r="A64" s="17" t="s">
        <v>87</v>
      </c>
      <c r="B64" s="39" t="s">
        <v>88</v>
      </c>
      <c r="C64" s="40"/>
      <c r="D64" s="40"/>
      <c r="E64" s="27" t="s">
        <v>89</v>
      </c>
      <c r="F64" s="38" t="s">
        <v>3</v>
      </c>
      <c r="G64" s="38"/>
      <c r="H64" s="38"/>
      <c r="I64" s="38" t="s">
        <v>146</v>
      </c>
      <c r="J64" s="38"/>
      <c r="K64" s="38"/>
    </row>
    <row r="65" spans="1:11" ht="27" x14ac:dyDescent="0.15">
      <c r="A65" s="4" t="s">
        <v>4</v>
      </c>
      <c r="B65" s="4" t="s">
        <v>5</v>
      </c>
      <c r="C65" s="4" t="s">
        <v>6</v>
      </c>
      <c r="D65" s="4" t="s">
        <v>21</v>
      </c>
      <c r="E65" s="19" t="s">
        <v>8</v>
      </c>
      <c r="F65" s="5" t="s">
        <v>9</v>
      </c>
      <c r="G65" s="5" t="s">
        <v>11</v>
      </c>
      <c r="H65" s="5" t="s">
        <v>10</v>
      </c>
      <c r="I65" s="5" t="s">
        <v>9</v>
      </c>
      <c r="J65" s="5" t="s">
        <v>11</v>
      </c>
      <c r="K65" s="5" t="s">
        <v>10</v>
      </c>
    </row>
    <row r="66" spans="1:11" ht="15.75" customHeight="1" x14ac:dyDescent="0.15">
      <c r="A66" s="21">
        <v>1</v>
      </c>
      <c r="B66" s="20">
        <v>1128599070</v>
      </c>
      <c r="C66" s="20">
        <v>4260200</v>
      </c>
      <c r="D66" s="28" t="s">
        <v>90</v>
      </c>
      <c r="E66" s="29" t="s">
        <v>24</v>
      </c>
      <c r="F66" s="10">
        <v>1193819</v>
      </c>
      <c r="G66" s="10">
        <f t="shared" ref="G66:G80" si="12">ROUND(F66*0.19,0)</f>
        <v>226826</v>
      </c>
      <c r="H66" s="10">
        <f t="shared" ref="H66:H80" si="13">+F66+G66</f>
        <v>1420645</v>
      </c>
      <c r="I66" s="10"/>
      <c r="J66" s="10">
        <f t="shared" ref="J66:J80" si="14">ROUND(I66*0.19,0)</f>
        <v>0</v>
      </c>
      <c r="K66" s="10">
        <f t="shared" ref="K66:K80" si="15">+I66+J66</f>
        <v>0</v>
      </c>
    </row>
    <row r="67" spans="1:11" ht="18" x14ac:dyDescent="0.15">
      <c r="A67" s="21">
        <v>2</v>
      </c>
      <c r="B67" s="20">
        <v>1128599385</v>
      </c>
      <c r="C67" s="20">
        <v>4260200</v>
      </c>
      <c r="D67" s="28" t="s">
        <v>91</v>
      </c>
      <c r="E67" s="29" t="s">
        <v>24</v>
      </c>
      <c r="F67" s="10">
        <v>1420645</v>
      </c>
      <c r="G67" s="10">
        <f t="shared" si="12"/>
        <v>269923</v>
      </c>
      <c r="H67" s="10">
        <f t="shared" si="13"/>
        <v>1690568</v>
      </c>
      <c r="I67" s="10"/>
      <c r="J67" s="10">
        <f t="shared" si="14"/>
        <v>0</v>
      </c>
      <c r="K67" s="10">
        <f t="shared" si="15"/>
        <v>0</v>
      </c>
    </row>
    <row r="68" spans="1:11" ht="18" x14ac:dyDescent="0.15">
      <c r="A68" s="21">
        <v>3</v>
      </c>
      <c r="B68" s="20">
        <v>1128599296</v>
      </c>
      <c r="C68" s="20">
        <v>4260200</v>
      </c>
      <c r="D68" s="28" t="s">
        <v>92</v>
      </c>
      <c r="E68" s="29" t="s">
        <v>24</v>
      </c>
      <c r="F68" s="10">
        <v>1776580</v>
      </c>
      <c r="G68" s="10">
        <f t="shared" si="12"/>
        <v>337550</v>
      </c>
      <c r="H68" s="10">
        <f t="shared" si="13"/>
        <v>2114130</v>
      </c>
      <c r="I68" s="10"/>
      <c r="J68" s="10">
        <f t="shared" si="14"/>
        <v>0</v>
      </c>
      <c r="K68" s="10">
        <f t="shared" si="15"/>
        <v>0</v>
      </c>
    </row>
    <row r="69" spans="1:11" ht="18" x14ac:dyDescent="0.15">
      <c r="A69" s="21">
        <v>4</v>
      </c>
      <c r="B69" s="11">
        <v>1128599387</v>
      </c>
      <c r="C69" s="11">
        <v>4260200</v>
      </c>
      <c r="D69" s="28" t="s">
        <v>93</v>
      </c>
      <c r="E69" s="29" t="s">
        <v>24</v>
      </c>
      <c r="F69" s="10">
        <v>1420645</v>
      </c>
      <c r="G69" s="10">
        <f t="shared" si="12"/>
        <v>269923</v>
      </c>
      <c r="H69" s="10">
        <f t="shared" si="13"/>
        <v>1690568</v>
      </c>
      <c r="I69" s="10"/>
      <c r="J69" s="10">
        <f t="shared" si="14"/>
        <v>0</v>
      </c>
      <c r="K69" s="10">
        <f t="shared" si="15"/>
        <v>0</v>
      </c>
    </row>
    <row r="70" spans="1:11" ht="27" x14ac:dyDescent="0.15">
      <c r="A70" s="21">
        <v>5</v>
      </c>
      <c r="B70" s="11">
        <v>1121090212</v>
      </c>
      <c r="C70" s="11">
        <v>4260200</v>
      </c>
      <c r="D70" s="28" t="s">
        <v>94</v>
      </c>
      <c r="E70" s="29" t="s">
        <v>24</v>
      </c>
      <c r="F70" s="10">
        <v>7135722</v>
      </c>
      <c r="G70" s="10">
        <f t="shared" si="12"/>
        <v>1355787</v>
      </c>
      <c r="H70" s="10">
        <f t="shared" si="13"/>
        <v>8491509</v>
      </c>
      <c r="I70" s="10"/>
      <c r="J70" s="10">
        <f t="shared" si="14"/>
        <v>0</v>
      </c>
      <c r="K70" s="10">
        <f t="shared" si="15"/>
        <v>0</v>
      </c>
    </row>
    <row r="71" spans="1:11" ht="27" x14ac:dyDescent="0.15">
      <c r="A71" s="21">
        <v>6</v>
      </c>
      <c r="B71" s="20">
        <v>1121090213</v>
      </c>
      <c r="C71" s="20">
        <v>4260200</v>
      </c>
      <c r="D71" s="28" t="s">
        <v>95</v>
      </c>
      <c r="E71" s="29" t="s">
        <v>24</v>
      </c>
      <c r="F71" s="10">
        <v>5996405</v>
      </c>
      <c r="G71" s="10">
        <f t="shared" si="12"/>
        <v>1139317</v>
      </c>
      <c r="H71" s="10">
        <f t="shared" si="13"/>
        <v>7135722</v>
      </c>
      <c r="I71" s="10"/>
      <c r="J71" s="10">
        <f t="shared" si="14"/>
        <v>0</v>
      </c>
      <c r="K71" s="10">
        <f t="shared" si="15"/>
        <v>0</v>
      </c>
    </row>
    <row r="72" spans="1:11" ht="15.75" customHeight="1" x14ac:dyDescent="0.15">
      <c r="A72" s="21">
        <v>7</v>
      </c>
      <c r="B72" s="20">
        <v>1121090312</v>
      </c>
      <c r="C72" s="20">
        <v>4260200</v>
      </c>
      <c r="D72" s="28" t="s">
        <v>96</v>
      </c>
      <c r="E72" s="29" t="s">
        <v>24</v>
      </c>
      <c r="F72" s="10">
        <v>7890032</v>
      </c>
      <c r="G72" s="10">
        <f t="shared" si="12"/>
        <v>1499106</v>
      </c>
      <c r="H72" s="10">
        <f t="shared" si="13"/>
        <v>9389138</v>
      </c>
      <c r="I72" s="10"/>
      <c r="J72" s="10">
        <f t="shared" si="14"/>
        <v>0</v>
      </c>
      <c r="K72" s="10">
        <f t="shared" si="15"/>
        <v>0</v>
      </c>
    </row>
    <row r="73" spans="1:11" ht="15.75" customHeight="1" x14ac:dyDescent="0.15">
      <c r="A73" s="21">
        <v>8</v>
      </c>
      <c r="B73" s="20">
        <v>1121090150</v>
      </c>
      <c r="C73" s="20">
        <v>4260200</v>
      </c>
      <c r="D73" s="28" t="s">
        <v>97</v>
      </c>
      <c r="E73" s="29" t="s">
        <v>24</v>
      </c>
      <c r="F73" s="10">
        <v>1970517</v>
      </c>
      <c r="G73" s="10">
        <f t="shared" si="12"/>
        <v>374398</v>
      </c>
      <c r="H73" s="10">
        <f t="shared" si="13"/>
        <v>2344915</v>
      </c>
      <c r="I73" s="10"/>
      <c r="J73" s="10">
        <f t="shared" si="14"/>
        <v>0</v>
      </c>
      <c r="K73" s="10">
        <f t="shared" si="15"/>
        <v>0</v>
      </c>
    </row>
    <row r="74" spans="1:11" ht="15.75" customHeight="1" x14ac:dyDescent="0.15">
      <c r="A74" s="21">
        <v>9</v>
      </c>
      <c r="B74" s="20">
        <v>1121090150</v>
      </c>
      <c r="C74" s="20">
        <v>4260200</v>
      </c>
      <c r="D74" s="28" t="s">
        <v>98</v>
      </c>
      <c r="E74" s="29" t="s">
        <v>24</v>
      </c>
      <c r="F74" s="10">
        <v>1970517</v>
      </c>
      <c r="G74" s="10">
        <f t="shared" si="12"/>
        <v>374398</v>
      </c>
      <c r="H74" s="10">
        <f t="shared" si="13"/>
        <v>2344915</v>
      </c>
      <c r="I74" s="10"/>
      <c r="J74" s="10">
        <f t="shared" si="14"/>
        <v>0</v>
      </c>
      <c r="K74" s="10">
        <f t="shared" si="15"/>
        <v>0</v>
      </c>
    </row>
    <row r="75" spans="1:11" ht="15.75" customHeight="1" x14ac:dyDescent="0.15">
      <c r="A75" s="21">
        <v>10</v>
      </c>
      <c r="B75" s="20">
        <v>1121090150</v>
      </c>
      <c r="C75" s="20">
        <v>4260200</v>
      </c>
      <c r="D75" s="28" t="s">
        <v>99</v>
      </c>
      <c r="E75" s="29" t="s">
        <v>24</v>
      </c>
      <c r="F75" s="10">
        <v>1970517</v>
      </c>
      <c r="G75" s="10">
        <f t="shared" si="12"/>
        <v>374398</v>
      </c>
      <c r="H75" s="10">
        <f t="shared" si="13"/>
        <v>2344915</v>
      </c>
      <c r="I75" s="10"/>
      <c r="J75" s="10">
        <f t="shared" si="14"/>
        <v>0</v>
      </c>
      <c r="K75" s="10">
        <f t="shared" si="15"/>
        <v>0</v>
      </c>
    </row>
    <row r="76" spans="1:11" ht="15.75" customHeight="1" x14ac:dyDescent="0.15">
      <c r="A76" s="21">
        <v>11</v>
      </c>
      <c r="B76" s="20">
        <v>1121090150</v>
      </c>
      <c r="C76" s="20">
        <v>4260200</v>
      </c>
      <c r="D76" s="28" t="s">
        <v>100</v>
      </c>
      <c r="E76" s="29" t="s">
        <v>24</v>
      </c>
      <c r="F76" s="10">
        <v>1970517</v>
      </c>
      <c r="G76" s="10">
        <f t="shared" si="12"/>
        <v>374398</v>
      </c>
      <c r="H76" s="10">
        <f t="shared" si="13"/>
        <v>2344915</v>
      </c>
      <c r="I76" s="10"/>
      <c r="J76" s="10">
        <f t="shared" si="14"/>
        <v>0</v>
      </c>
      <c r="K76" s="10">
        <f t="shared" si="15"/>
        <v>0</v>
      </c>
    </row>
    <row r="77" spans="1:11" ht="15.75" customHeight="1" x14ac:dyDescent="0.15">
      <c r="A77" s="21">
        <v>12</v>
      </c>
      <c r="B77" s="20">
        <v>1121020039</v>
      </c>
      <c r="C77" s="20">
        <v>4260200</v>
      </c>
      <c r="D77" s="28" t="s">
        <v>101</v>
      </c>
      <c r="E77" s="29" t="s">
        <v>24</v>
      </c>
      <c r="F77" s="10">
        <v>128095</v>
      </c>
      <c r="G77" s="10">
        <f t="shared" si="12"/>
        <v>24338</v>
      </c>
      <c r="H77" s="10">
        <f t="shared" si="13"/>
        <v>152433</v>
      </c>
      <c r="I77" s="10"/>
      <c r="J77" s="10">
        <f t="shared" si="14"/>
        <v>0</v>
      </c>
      <c r="K77" s="10">
        <f t="shared" si="15"/>
        <v>0</v>
      </c>
    </row>
    <row r="78" spans="1:11" ht="15.75" customHeight="1" x14ac:dyDescent="0.15">
      <c r="A78" s="21">
        <v>13</v>
      </c>
      <c r="B78" s="20">
        <v>1121020067</v>
      </c>
      <c r="C78" s="20">
        <v>4260200</v>
      </c>
      <c r="D78" s="28" t="s">
        <v>102</v>
      </c>
      <c r="E78" s="29" t="s">
        <v>24</v>
      </c>
      <c r="F78" s="10">
        <v>224394</v>
      </c>
      <c r="G78" s="10">
        <f t="shared" si="12"/>
        <v>42635</v>
      </c>
      <c r="H78" s="10">
        <f t="shared" si="13"/>
        <v>267029</v>
      </c>
      <c r="I78" s="10"/>
      <c r="J78" s="10">
        <f t="shared" si="14"/>
        <v>0</v>
      </c>
      <c r="K78" s="10">
        <f t="shared" si="15"/>
        <v>0</v>
      </c>
    </row>
    <row r="79" spans="1:11" ht="18" x14ac:dyDescent="0.15">
      <c r="A79" s="21">
        <v>14</v>
      </c>
      <c r="B79" s="20">
        <v>1121020039</v>
      </c>
      <c r="C79" s="20">
        <v>4260200</v>
      </c>
      <c r="D79" s="28" t="s">
        <v>103</v>
      </c>
      <c r="E79" s="29" t="s">
        <v>24</v>
      </c>
      <c r="F79" s="10">
        <v>1160657</v>
      </c>
      <c r="G79" s="10">
        <f t="shared" si="12"/>
        <v>220525</v>
      </c>
      <c r="H79" s="10">
        <f t="shared" si="13"/>
        <v>1381182</v>
      </c>
      <c r="I79" s="10"/>
      <c r="J79" s="10">
        <f t="shared" si="14"/>
        <v>0</v>
      </c>
      <c r="K79" s="10">
        <f t="shared" si="15"/>
        <v>0</v>
      </c>
    </row>
    <row r="80" spans="1:11" ht="15.75" customHeight="1" x14ac:dyDescent="0.15">
      <c r="A80" s="21">
        <v>15</v>
      </c>
      <c r="B80" s="20">
        <v>1121090234</v>
      </c>
      <c r="C80" s="20">
        <v>4260200</v>
      </c>
      <c r="D80" s="28" t="s">
        <v>104</v>
      </c>
      <c r="E80" s="29" t="s">
        <v>24</v>
      </c>
      <c r="F80" s="10">
        <v>84529</v>
      </c>
      <c r="G80" s="10">
        <f t="shared" si="12"/>
        <v>16061</v>
      </c>
      <c r="H80" s="10">
        <f t="shared" si="13"/>
        <v>100590</v>
      </c>
      <c r="I80" s="10"/>
      <c r="J80" s="10">
        <f t="shared" si="14"/>
        <v>0</v>
      </c>
      <c r="K80" s="10">
        <f t="shared" si="15"/>
        <v>0</v>
      </c>
    </row>
    <row r="81" spans="1:11" ht="18" x14ac:dyDescent="0.15">
      <c r="A81" s="21">
        <v>16</v>
      </c>
      <c r="B81" s="20">
        <v>1121020069</v>
      </c>
      <c r="C81" s="20">
        <v>4260200</v>
      </c>
      <c r="D81" s="28" t="s">
        <v>105</v>
      </c>
      <c r="E81" s="29" t="s">
        <v>24</v>
      </c>
      <c r="F81" s="10">
        <v>91682</v>
      </c>
      <c r="G81" s="10">
        <f>ROUND(F81*0.19,0)</f>
        <v>17420</v>
      </c>
      <c r="H81" s="10">
        <f>+F81+G81</f>
        <v>109102</v>
      </c>
      <c r="I81" s="10"/>
      <c r="J81" s="10">
        <f>ROUND(I81*0.19,0)</f>
        <v>0</v>
      </c>
      <c r="K81" s="10">
        <f>+I81+J81</f>
        <v>0</v>
      </c>
    </row>
    <row r="82" spans="1:11" ht="15.75" customHeight="1" x14ac:dyDescent="0.15">
      <c r="A82" s="21">
        <v>17</v>
      </c>
      <c r="B82" s="20">
        <v>1121020070</v>
      </c>
      <c r="C82" s="20">
        <v>4260200</v>
      </c>
      <c r="D82" s="28" t="s">
        <v>106</v>
      </c>
      <c r="E82" s="29" t="s">
        <v>24</v>
      </c>
      <c r="F82" s="10">
        <v>944002</v>
      </c>
      <c r="G82" s="10">
        <f t="shared" ref="G82:G83" si="16">ROUND(F82*0.19,0)</f>
        <v>179360</v>
      </c>
      <c r="H82" s="10">
        <f t="shared" ref="H82:H85" si="17">+F82+G82</f>
        <v>1123362</v>
      </c>
      <c r="I82" s="10"/>
      <c r="J82" s="10">
        <f t="shared" ref="J82:J83" si="18">ROUND(I82*0.19,0)</f>
        <v>0</v>
      </c>
      <c r="K82" s="10">
        <f t="shared" ref="K82:K85" si="19">+I82+J82</f>
        <v>0</v>
      </c>
    </row>
    <row r="83" spans="1:11" ht="15.75" customHeight="1" x14ac:dyDescent="0.15">
      <c r="A83" s="21">
        <v>18</v>
      </c>
      <c r="B83" s="20">
        <v>1121020071</v>
      </c>
      <c r="C83" s="20">
        <v>4260200</v>
      </c>
      <c r="D83" s="28" t="s">
        <v>107</v>
      </c>
      <c r="E83" s="29" t="s">
        <v>24</v>
      </c>
      <c r="F83" s="10">
        <v>944002</v>
      </c>
      <c r="G83" s="10">
        <f t="shared" si="16"/>
        <v>179360</v>
      </c>
      <c r="H83" s="10">
        <f t="shared" si="17"/>
        <v>1123362</v>
      </c>
      <c r="I83" s="10"/>
      <c r="J83" s="10">
        <f t="shared" si="18"/>
        <v>0</v>
      </c>
      <c r="K83" s="10">
        <f t="shared" si="19"/>
        <v>0</v>
      </c>
    </row>
    <row r="84" spans="1:11" ht="9" x14ac:dyDescent="0.15">
      <c r="A84" s="21">
        <v>19</v>
      </c>
      <c r="B84" s="20">
        <v>1121020071</v>
      </c>
      <c r="C84" s="20">
        <v>4260200</v>
      </c>
      <c r="D84" s="28" t="s">
        <v>108</v>
      </c>
      <c r="E84" s="29" t="s">
        <v>24</v>
      </c>
      <c r="F84" s="10">
        <v>50178</v>
      </c>
      <c r="G84" s="10">
        <v>0</v>
      </c>
      <c r="H84" s="10">
        <f t="shared" si="17"/>
        <v>50178</v>
      </c>
      <c r="I84" s="10"/>
      <c r="J84" s="10">
        <v>0</v>
      </c>
      <c r="K84" s="10">
        <f t="shared" si="19"/>
        <v>0</v>
      </c>
    </row>
    <row r="85" spans="1:11" ht="15.75" customHeight="1" x14ac:dyDescent="0.15">
      <c r="A85" s="21">
        <v>20</v>
      </c>
      <c r="B85" s="20">
        <v>1121020071</v>
      </c>
      <c r="C85" s="20">
        <v>4260200</v>
      </c>
      <c r="D85" s="28" t="s">
        <v>109</v>
      </c>
      <c r="E85" s="29" t="s">
        <v>24</v>
      </c>
      <c r="F85" s="10">
        <v>76727</v>
      </c>
      <c r="G85" s="10">
        <v>0</v>
      </c>
      <c r="H85" s="10">
        <f t="shared" si="17"/>
        <v>76727</v>
      </c>
      <c r="I85" s="10"/>
      <c r="J85" s="10">
        <v>0</v>
      </c>
      <c r="K85" s="10">
        <f t="shared" si="19"/>
        <v>0</v>
      </c>
    </row>
    <row r="86" spans="1:11" ht="15.75" customHeight="1" x14ac:dyDescent="0.15">
      <c r="A86" s="25"/>
      <c r="B86" s="24"/>
      <c r="C86" s="24"/>
      <c r="D86" s="13" t="s">
        <v>110</v>
      </c>
      <c r="E86" s="29"/>
      <c r="F86" s="15"/>
      <c r="G86" s="15"/>
      <c r="H86" s="16">
        <f>SUM(H66:H85)</f>
        <v>45695905</v>
      </c>
      <c r="I86" s="15"/>
      <c r="J86" s="15"/>
      <c r="K86" s="16">
        <f>SUM(K66:K85)</f>
        <v>0</v>
      </c>
    </row>
    <row r="87" spans="1:11" ht="15.75" customHeight="1" x14ac:dyDescent="0.15">
      <c r="A87" s="17" t="s">
        <v>111</v>
      </c>
      <c r="B87" s="39" t="s">
        <v>112</v>
      </c>
      <c r="C87" s="40"/>
      <c r="D87" s="40"/>
      <c r="E87" s="27" t="s">
        <v>113</v>
      </c>
      <c r="F87" s="38" t="s">
        <v>3</v>
      </c>
      <c r="G87" s="38"/>
      <c r="H87" s="38"/>
      <c r="I87" s="38" t="s">
        <v>146</v>
      </c>
      <c r="J87" s="38"/>
      <c r="K87" s="38"/>
    </row>
    <row r="88" spans="1:11" ht="27" x14ac:dyDescent="0.15">
      <c r="A88" s="4" t="s">
        <v>4</v>
      </c>
      <c r="B88" s="4" t="s">
        <v>5</v>
      </c>
      <c r="C88" s="4" t="s">
        <v>6</v>
      </c>
      <c r="D88" s="4" t="s">
        <v>21</v>
      </c>
      <c r="E88" s="19" t="s">
        <v>8</v>
      </c>
      <c r="F88" s="5" t="s">
        <v>9</v>
      </c>
      <c r="G88" s="5" t="s">
        <v>11</v>
      </c>
      <c r="H88" s="5" t="s">
        <v>10</v>
      </c>
      <c r="I88" s="5" t="s">
        <v>9</v>
      </c>
      <c r="J88" s="5" t="s">
        <v>11</v>
      </c>
      <c r="K88" s="5" t="s">
        <v>10</v>
      </c>
    </row>
    <row r="89" spans="1:11" ht="18" x14ac:dyDescent="0.15">
      <c r="A89" s="11">
        <v>1</v>
      </c>
      <c r="B89" s="11">
        <v>1186220809</v>
      </c>
      <c r="C89" s="11">
        <v>42295900</v>
      </c>
      <c r="D89" s="28" t="s">
        <v>114</v>
      </c>
      <c r="E89" s="11" t="s">
        <v>115</v>
      </c>
      <c r="F89" s="10">
        <v>547040</v>
      </c>
      <c r="G89" s="10">
        <v>0</v>
      </c>
      <c r="H89" s="10">
        <f>+F89+G89</f>
        <v>547040</v>
      </c>
      <c r="I89" s="10"/>
      <c r="J89" s="10">
        <v>0</v>
      </c>
      <c r="K89" s="10">
        <f>+I89+J89</f>
        <v>0</v>
      </c>
    </row>
    <row r="90" spans="1:11" ht="15.75" customHeight="1" x14ac:dyDescent="0.15">
      <c r="A90" s="12"/>
      <c r="B90" s="12"/>
      <c r="C90" s="12"/>
      <c r="D90" s="13" t="s">
        <v>116</v>
      </c>
      <c r="E90" s="11"/>
      <c r="F90" s="15"/>
      <c r="G90" s="15"/>
      <c r="H90" s="16">
        <f>SUM(H89)</f>
        <v>547040</v>
      </c>
      <c r="I90" s="15"/>
      <c r="J90" s="15"/>
      <c r="K90" s="16">
        <f>SUM(K89)</f>
        <v>0</v>
      </c>
    </row>
    <row r="91" spans="1:11" ht="14.25" customHeight="1" x14ac:dyDescent="0.15">
      <c r="A91" s="17" t="s">
        <v>117</v>
      </c>
      <c r="B91" s="39" t="s">
        <v>118</v>
      </c>
      <c r="C91" s="40"/>
      <c r="D91" s="40"/>
      <c r="E91" s="18" t="s">
        <v>47</v>
      </c>
      <c r="F91" s="38" t="s">
        <v>3</v>
      </c>
      <c r="G91" s="38"/>
      <c r="H91" s="38"/>
      <c r="I91" s="38" t="s">
        <v>146</v>
      </c>
      <c r="J91" s="38"/>
      <c r="K91" s="38"/>
    </row>
    <row r="92" spans="1:11" ht="27" x14ac:dyDescent="0.15">
      <c r="A92" s="4" t="s">
        <v>4</v>
      </c>
      <c r="B92" s="4" t="s">
        <v>5</v>
      </c>
      <c r="C92" s="4" t="s">
        <v>6</v>
      </c>
      <c r="D92" s="4" t="s">
        <v>21</v>
      </c>
      <c r="E92" s="19" t="s">
        <v>8</v>
      </c>
      <c r="F92" s="5" t="s">
        <v>9</v>
      </c>
      <c r="G92" s="5" t="s">
        <v>11</v>
      </c>
      <c r="H92" s="5" t="s">
        <v>10</v>
      </c>
      <c r="I92" s="5" t="s">
        <v>9</v>
      </c>
      <c r="J92" s="5" t="s">
        <v>11</v>
      </c>
      <c r="K92" s="5" t="s">
        <v>10</v>
      </c>
    </row>
    <row r="93" spans="1:11" ht="18" x14ac:dyDescent="0.15">
      <c r="A93" s="20">
        <v>1</v>
      </c>
      <c r="B93" s="20">
        <v>1199010188</v>
      </c>
      <c r="C93" s="21">
        <v>42295513</v>
      </c>
      <c r="D93" s="8" t="s">
        <v>119</v>
      </c>
      <c r="E93" s="20" t="s">
        <v>24</v>
      </c>
      <c r="F93" s="10">
        <v>1807638</v>
      </c>
      <c r="G93" s="10">
        <f>ROUND(F93*0.19,0)</f>
        <v>343451</v>
      </c>
      <c r="H93" s="10">
        <f>+F93+G93</f>
        <v>2151089</v>
      </c>
      <c r="I93" s="10"/>
      <c r="J93" s="10">
        <f>ROUND(I93*0.19,0)</f>
        <v>0</v>
      </c>
      <c r="K93" s="10">
        <f>+I93+J93</f>
        <v>0</v>
      </c>
    </row>
    <row r="94" spans="1:11" ht="18" x14ac:dyDescent="0.15">
      <c r="A94" s="20">
        <v>2</v>
      </c>
      <c r="B94" s="20">
        <v>1176010319</v>
      </c>
      <c r="C94" s="21">
        <v>42295513</v>
      </c>
      <c r="D94" s="8" t="s">
        <v>120</v>
      </c>
      <c r="E94" s="20" t="s">
        <v>24</v>
      </c>
      <c r="F94" s="10">
        <v>1021118</v>
      </c>
      <c r="G94" s="10">
        <f>ROUND(F94*0.19,0)</f>
        <v>194012</v>
      </c>
      <c r="H94" s="10">
        <f>+F94+G94</f>
        <v>1215130</v>
      </c>
      <c r="I94" s="10"/>
      <c r="J94" s="10">
        <f>ROUND(I94*0.19,0)</f>
        <v>0</v>
      </c>
      <c r="K94" s="10">
        <f>+I94+J94</f>
        <v>0</v>
      </c>
    </row>
    <row r="95" spans="1:11" ht="14.25" customHeight="1" x14ac:dyDescent="0.15">
      <c r="A95" s="21">
        <v>3</v>
      </c>
      <c r="B95" s="21">
        <v>1196491822</v>
      </c>
      <c r="C95" s="21">
        <v>42295513</v>
      </c>
      <c r="D95" s="8" t="s">
        <v>121</v>
      </c>
      <c r="E95" s="21" t="s">
        <v>122</v>
      </c>
      <c r="F95" s="10">
        <v>890960</v>
      </c>
      <c r="G95" s="10">
        <v>0</v>
      </c>
      <c r="H95" s="10">
        <f>+F95+G95</f>
        <v>890960</v>
      </c>
      <c r="I95" s="10"/>
      <c r="J95" s="10">
        <v>0</v>
      </c>
      <c r="K95" s="10">
        <f>+I95+J95</f>
        <v>0</v>
      </c>
    </row>
    <row r="96" spans="1:11" ht="9" x14ac:dyDescent="0.15">
      <c r="A96" s="25"/>
      <c r="B96" s="25"/>
      <c r="C96" s="25"/>
      <c r="D96" s="13" t="s">
        <v>123</v>
      </c>
      <c r="E96" s="21"/>
      <c r="F96" s="15"/>
      <c r="G96" s="15"/>
      <c r="H96" s="16">
        <f>SUM(H93:H95)</f>
        <v>4257179</v>
      </c>
      <c r="I96" s="15"/>
      <c r="J96" s="15"/>
      <c r="K96" s="16">
        <f>SUM(K93:K95)</f>
        <v>0</v>
      </c>
    </row>
    <row r="97" spans="1:11" ht="20.25" customHeight="1" x14ac:dyDescent="0.15">
      <c r="A97" s="30" t="s">
        <v>124</v>
      </c>
      <c r="B97" s="41" t="s">
        <v>125</v>
      </c>
      <c r="C97" s="42"/>
      <c r="D97" s="42"/>
      <c r="E97" s="2" t="s">
        <v>126</v>
      </c>
      <c r="F97" s="38" t="s">
        <v>3</v>
      </c>
      <c r="G97" s="38"/>
      <c r="H97" s="38"/>
      <c r="I97" s="38" t="s">
        <v>146</v>
      </c>
      <c r="J97" s="38"/>
      <c r="K97" s="38"/>
    </row>
    <row r="98" spans="1:11" ht="27" x14ac:dyDescent="0.15">
      <c r="A98" s="5" t="s">
        <v>4</v>
      </c>
      <c r="B98" s="5" t="s">
        <v>5</v>
      </c>
      <c r="C98" s="5" t="s">
        <v>127</v>
      </c>
      <c r="D98" s="5" t="s">
        <v>21</v>
      </c>
      <c r="E98" s="5" t="s">
        <v>8</v>
      </c>
      <c r="F98" s="5" t="s">
        <v>9</v>
      </c>
      <c r="G98" s="5" t="s">
        <v>11</v>
      </c>
      <c r="H98" s="5" t="s">
        <v>10</v>
      </c>
      <c r="I98" s="5" t="s">
        <v>9</v>
      </c>
      <c r="J98" s="5" t="s">
        <v>11</v>
      </c>
      <c r="K98" s="5" t="s">
        <v>10</v>
      </c>
    </row>
    <row r="99" spans="1:11" ht="24" customHeight="1" x14ac:dyDescent="0.15">
      <c r="A99" s="9">
        <v>1</v>
      </c>
      <c r="B99" s="31">
        <v>1186220172</v>
      </c>
      <c r="C99" s="31">
        <v>42296100</v>
      </c>
      <c r="D99" s="32" t="s">
        <v>128</v>
      </c>
      <c r="E99" s="31" t="s">
        <v>24</v>
      </c>
      <c r="F99" s="10">
        <v>2406881</v>
      </c>
      <c r="G99" s="10">
        <v>0</v>
      </c>
      <c r="H99" s="10">
        <f>+F99+G99</f>
        <v>2406881</v>
      </c>
      <c r="I99" s="10"/>
      <c r="J99" s="10">
        <v>0</v>
      </c>
      <c r="K99" s="10">
        <f>+I99+J99</f>
        <v>0</v>
      </c>
    </row>
    <row r="100" spans="1:11" ht="14.25" customHeight="1" x14ac:dyDescent="0.15">
      <c r="A100" s="33"/>
      <c r="B100" s="9"/>
      <c r="C100" s="9"/>
      <c r="D100" s="13" t="s">
        <v>129</v>
      </c>
      <c r="E100" s="9"/>
      <c r="F100" s="15"/>
      <c r="G100" s="15"/>
      <c r="H100" s="16">
        <f>SUM(H99)</f>
        <v>2406881</v>
      </c>
      <c r="I100" s="15"/>
      <c r="J100" s="15"/>
      <c r="K100" s="16">
        <f>SUM(K99)</f>
        <v>0</v>
      </c>
    </row>
    <row r="101" spans="1:11" ht="9" customHeight="1" x14ac:dyDescent="0.15">
      <c r="A101" s="30" t="s">
        <v>130</v>
      </c>
      <c r="B101" s="41" t="s">
        <v>131</v>
      </c>
      <c r="C101" s="42"/>
      <c r="D101" s="42"/>
      <c r="E101" s="2" t="s">
        <v>126</v>
      </c>
      <c r="F101" s="38" t="s">
        <v>3</v>
      </c>
      <c r="G101" s="38"/>
      <c r="H101" s="38"/>
      <c r="I101" s="38" t="s">
        <v>146</v>
      </c>
      <c r="J101" s="38"/>
      <c r="K101" s="38"/>
    </row>
    <row r="102" spans="1:11" ht="27" x14ac:dyDescent="0.15">
      <c r="A102" s="5" t="s">
        <v>4</v>
      </c>
      <c r="B102" s="5" t="s">
        <v>5</v>
      </c>
      <c r="C102" s="5" t="s">
        <v>127</v>
      </c>
      <c r="D102" s="5" t="s">
        <v>21</v>
      </c>
      <c r="E102" s="5" t="s">
        <v>8</v>
      </c>
      <c r="F102" s="5" t="s">
        <v>9</v>
      </c>
      <c r="G102" s="5" t="s">
        <v>11</v>
      </c>
      <c r="H102" s="5" t="s">
        <v>10</v>
      </c>
      <c r="I102" s="5" t="s">
        <v>9</v>
      </c>
      <c r="J102" s="5" t="s">
        <v>11</v>
      </c>
      <c r="K102" s="5" t="s">
        <v>10</v>
      </c>
    </row>
    <row r="103" spans="1:11" ht="18" x14ac:dyDescent="0.15">
      <c r="A103" s="11">
        <v>1</v>
      </c>
      <c r="B103" s="31">
        <v>1186220027</v>
      </c>
      <c r="C103" s="9">
        <v>42296100</v>
      </c>
      <c r="D103" s="34" t="s">
        <v>132</v>
      </c>
      <c r="E103" s="11" t="s">
        <v>13</v>
      </c>
      <c r="F103" s="10">
        <v>1821586</v>
      </c>
      <c r="G103" s="10">
        <f>ROUND(F103*0.19,0)</f>
        <v>346101</v>
      </c>
      <c r="H103" s="10">
        <f>+F103+G103</f>
        <v>2167687</v>
      </c>
      <c r="I103" s="10"/>
      <c r="J103" s="10">
        <f>ROUND(I103*0.19,0)</f>
        <v>0</v>
      </c>
      <c r="K103" s="10">
        <f>+I103+J103</f>
        <v>0</v>
      </c>
    </row>
    <row r="104" spans="1:11" ht="12" customHeight="1" x14ac:dyDescent="0.15">
      <c r="A104" s="11"/>
      <c r="B104" s="31"/>
      <c r="C104" s="9"/>
      <c r="D104" s="13" t="s">
        <v>133</v>
      </c>
      <c r="E104" s="11"/>
      <c r="F104" s="15"/>
      <c r="G104" s="15"/>
      <c r="H104" s="16">
        <f>SUM(H103)</f>
        <v>2167687</v>
      </c>
      <c r="I104" s="15"/>
      <c r="J104" s="15"/>
      <c r="K104" s="16">
        <f>SUM(K103)</f>
        <v>0</v>
      </c>
    </row>
    <row r="105" spans="1:11" ht="14.25" customHeight="1" x14ac:dyDescent="0.15">
      <c r="A105" s="17" t="s">
        <v>134</v>
      </c>
      <c r="B105" s="39" t="s">
        <v>135</v>
      </c>
      <c r="C105" s="40"/>
      <c r="D105" s="40"/>
      <c r="E105" s="18" t="s">
        <v>77</v>
      </c>
      <c r="F105" s="38" t="s">
        <v>3</v>
      </c>
      <c r="G105" s="38"/>
      <c r="H105" s="38"/>
      <c r="I105" s="38" t="s">
        <v>146</v>
      </c>
      <c r="J105" s="38"/>
      <c r="K105" s="38"/>
    </row>
    <row r="106" spans="1:11" ht="27" x14ac:dyDescent="0.15">
      <c r="A106" s="4" t="s">
        <v>4</v>
      </c>
      <c r="B106" s="4" t="s">
        <v>5</v>
      </c>
      <c r="C106" s="4" t="s">
        <v>6</v>
      </c>
      <c r="D106" s="4" t="s">
        <v>21</v>
      </c>
      <c r="E106" s="35" t="s">
        <v>8</v>
      </c>
      <c r="F106" s="5" t="s">
        <v>9</v>
      </c>
      <c r="G106" s="5" t="s">
        <v>11</v>
      </c>
      <c r="H106" s="5" t="s">
        <v>10</v>
      </c>
      <c r="I106" s="5" t="s">
        <v>9</v>
      </c>
      <c r="J106" s="5" t="s">
        <v>11</v>
      </c>
      <c r="K106" s="5" t="s">
        <v>10</v>
      </c>
    </row>
    <row r="107" spans="1:11" ht="14.25" customHeight="1" x14ac:dyDescent="0.15">
      <c r="A107" s="20">
        <v>1</v>
      </c>
      <c r="B107" s="21">
        <v>1186220447</v>
      </c>
      <c r="C107" s="22">
        <v>42296100</v>
      </c>
      <c r="D107" s="8" t="s">
        <v>147</v>
      </c>
      <c r="E107" s="21" t="s">
        <v>24</v>
      </c>
      <c r="F107" s="10">
        <v>721852</v>
      </c>
      <c r="G107" s="10">
        <v>0</v>
      </c>
      <c r="H107" s="10">
        <f t="shared" ref="H107:H108" si="20">+F107+G107</f>
        <v>721852</v>
      </c>
      <c r="I107" s="10"/>
      <c r="J107" s="10">
        <v>0</v>
      </c>
      <c r="K107" s="10">
        <f t="shared" ref="K107:K108" si="21">+I107+J107</f>
        <v>0</v>
      </c>
    </row>
    <row r="108" spans="1:11" ht="14.25" customHeight="1" x14ac:dyDescent="0.15">
      <c r="A108" s="20">
        <v>2</v>
      </c>
      <c r="B108" s="21">
        <v>1186220498</v>
      </c>
      <c r="C108" s="22">
        <v>42296100</v>
      </c>
      <c r="D108" s="8" t="s">
        <v>148</v>
      </c>
      <c r="E108" s="21" t="s">
        <v>24</v>
      </c>
      <c r="F108" s="10">
        <v>721852</v>
      </c>
      <c r="G108" s="10">
        <v>0</v>
      </c>
      <c r="H108" s="10">
        <f t="shared" si="20"/>
        <v>721852</v>
      </c>
      <c r="I108" s="10"/>
      <c r="J108" s="10">
        <v>0</v>
      </c>
      <c r="K108" s="10">
        <f t="shared" si="21"/>
        <v>0</v>
      </c>
    </row>
    <row r="109" spans="1:11" ht="14.25" customHeight="1" x14ac:dyDescent="0.15">
      <c r="A109" s="25"/>
      <c r="B109" s="25"/>
      <c r="C109" s="25"/>
      <c r="D109" s="13" t="s">
        <v>136</v>
      </c>
      <c r="E109" s="21"/>
      <c r="F109" s="15"/>
      <c r="G109" s="15"/>
      <c r="H109" s="16">
        <f>SUM(H107:H108)</f>
        <v>1443704</v>
      </c>
      <c r="I109" s="15"/>
      <c r="J109" s="15"/>
      <c r="K109" s="16">
        <f>SUM(K107:K108)</f>
        <v>0</v>
      </c>
    </row>
    <row r="110" spans="1:11" ht="14.25" customHeight="1" x14ac:dyDescent="0.15">
      <c r="A110" s="17" t="s">
        <v>137</v>
      </c>
      <c r="B110" s="39" t="s">
        <v>138</v>
      </c>
      <c r="C110" s="40"/>
      <c r="D110" s="40"/>
      <c r="E110" s="18" t="s">
        <v>77</v>
      </c>
      <c r="F110" s="38" t="s">
        <v>3</v>
      </c>
      <c r="G110" s="38"/>
      <c r="H110" s="38"/>
      <c r="I110" s="38" t="s">
        <v>146</v>
      </c>
      <c r="J110" s="38"/>
      <c r="K110" s="38"/>
    </row>
    <row r="111" spans="1:11" ht="27" x14ac:dyDescent="0.15">
      <c r="A111" s="4" t="s">
        <v>4</v>
      </c>
      <c r="B111" s="4" t="s">
        <v>5</v>
      </c>
      <c r="C111" s="4" t="s">
        <v>6</v>
      </c>
      <c r="D111" s="4" t="s">
        <v>21</v>
      </c>
      <c r="E111" s="19" t="s">
        <v>8</v>
      </c>
      <c r="F111" s="5" t="s">
        <v>9</v>
      </c>
      <c r="G111" s="5" t="s">
        <v>11</v>
      </c>
      <c r="H111" s="5" t="s">
        <v>10</v>
      </c>
      <c r="I111" s="5" t="s">
        <v>9</v>
      </c>
      <c r="J111" s="5" t="s">
        <v>11</v>
      </c>
      <c r="K111" s="5" t="s">
        <v>10</v>
      </c>
    </row>
    <row r="112" spans="1:11" ht="14.25" customHeight="1" x14ac:dyDescent="0.15">
      <c r="A112" s="21">
        <v>1</v>
      </c>
      <c r="B112" s="21">
        <v>1186290049</v>
      </c>
      <c r="C112" s="21">
        <v>42296100</v>
      </c>
      <c r="D112" s="23" t="s">
        <v>139</v>
      </c>
      <c r="E112" s="21" t="s">
        <v>24</v>
      </c>
      <c r="F112" s="10">
        <v>3276433</v>
      </c>
      <c r="G112" s="10">
        <v>0</v>
      </c>
      <c r="H112" s="10">
        <f t="shared" ref="H112" si="22">+F112+G112</f>
        <v>3276433</v>
      </c>
      <c r="I112" s="10"/>
      <c r="J112" s="10">
        <v>0</v>
      </c>
      <c r="K112" s="10">
        <f t="shared" ref="K112" si="23">+I112+J112</f>
        <v>0</v>
      </c>
    </row>
    <row r="113" spans="1:11" ht="14.25" customHeight="1" x14ac:dyDescent="0.15">
      <c r="A113" s="25"/>
      <c r="B113" s="25"/>
      <c r="C113" s="25"/>
      <c r="D113" s="13" t="s">
        <v>140</v>
      </c>
      <c r="E113" s="21"/>
      <c r="F113" s="15"/>
      <c r="G113" s="15"/>
      <c r="H113" s="16">
        <f>SUM(H112)</f>
        <v>3276433</v>
      </c>
      <c r="I113" s="15"/>
      <c r="J113" s="15"/>
      <c r="K113" s="16">
        <f>SUM(K112)</f>
        <v>0</v>
      </c>
    </row>
    <row r="114" spans="1:11" ht="14.25" customHeight="1" x14ac:dyDescent="0.15">
      <c r="A114" s="30" t="s">
        <v>141</v>
      </c>
      <c r="B114" s="41" t="s">
        <v>142</v>
      </c>
      <c r="C114" s="42"/>
      <c r="D114" s="42"/>
      <c r="E114" s="2" t="s">
        <v>143</v>
      </c>
      <c r="F114" s="38" t="s">
        <v>3</v>
      </c>
      <c r="G114" s="38"/>
      <c r="H114" s="38"/>
      <c r="I114" s="38" t="s">
        <v>146</v>
      </c>
      <c r="J114" s="38"/>
      <c r="K114" s="38"/>
    </row>
    <row r="115" spans="1:11" ht="27" x14ac:dyDescent="0.15">
      <c r="A115" s="5" t="s">
        <v>4</v>
      </c>
      <c r="B115" s="5" t="s">
        <v>5</v>
      </c>
      <c r="C115" s="5" t="s">
        <v>127</v>
      </c>
      <c r="D115" s="5" t="s">
        <v>21</v>
      </c>
      <c r="E115" s="5" t="s">
        <v>8</v>
      </c>
      <c r="F115" s="5" t="s">
        <v>9</v>
      </c>
      <c r="G115" s="5" t="s">
        <v>11</v>
      </c>
      <c r="H115" s="5" t="s">
        <v>10</v>
      </c>
      <c r="I115" s="5" t="s">
        <v>9</v>
      </c>
      <c r="J115" s="5" t="s">
        <v>11</v>
      </c>
      <c r="K115" s="5" t="s">
        <v>10</v>
      </c>
    </row>
    <row r="116" spans="1:11" ht="9" x14ac:dyDescent="0.15">
      <c r="A116" s="11">
        <v>1</v>
      </c>
      <c r="B116" s="31">
        <v>1196490072</v>
      </c>
      <c r="C116" s="36">
        <v>42292900</v>
      </c>
      <c r="D116" s="34" t="s">
        <v>144</v>
      </c>
      <c r="E116" s="31" t="s">
        <v>24</v>
      </c>
      <c r="F116" s="10">
        <v>966086</v>
      </c>
      <c r="G116" s="10">
        <f t="shared" ref="G116" si="24">ROUND(F116*0.19,0)</f>
        <v>183556</v>
      </c>
      <c r="H116" s="10">
        <f t="shared" ref="H116" si="25">+F116+G116</f>
        <v>1149642</v>
      </c>
      <c r="I116" s="10"/>
      <c r="J116" s="10">
        <f t="shared" ref="J116" si="26">ROUND(I116*0.19,0)</f>
        <v>0</v>
      </c>
      <c r="K116" s="10">
        <f t="shared" ref="K116" si="27">+I116+J116</f>
        <v>0</v>
      </c>
    </row>
    <row r="117" spans="1:11" ht="14.25" customHeight="1" x14ac:dyDescent="0.15">
      <c r="A117" s="11"/>
      <c r="B117" s="31"/>
      <c r="C117" s="36"/>
      <c r="D117" s="13" t="s">
        <v>145</v>
      </c>
      <c r="E117" s="31"/>
      <c r="F117" s="15"/>
      <c r="G117" s="15"/>
      <c r="H117" s="16">
        <f>SUM(H116)</f>
        <v>1149642</v>
      </c>
      <c r="I117" s="15"/>
      <c r="J117" s="15"/>
      <c r="K117" s="16">
        <f>SUM(K116)</f>
        <v>0</v>
      </c>
    </row>
    <row r="118" spans="1:11" ht="15.75" customHeight="1" x14ac:dyDescent="0.15"/>
    <row r="119" spans="1:11" ht="15.75" customHeight="1" x14ac:dyDescent="0.15"/>
    <row r="120" spans="1:11" ht="15.75" customHeight="1" x14ac:dyDescent="0.15"/>
    <row r="121" spans="1:11" ht="15.75" customHeight="1" x14ac:dyDescent="0.15"/>
    <row r="122" spans="1:11" ht="15.75" customHeight="1" x14ac:dyDescent="0.15"/>
    <row r="123" spans="1:11" ht="15.75" customHeight="1" x14ac:dyDescent="0.15"/>
    <row r="124" spans="1:11" ht="15.75" customHeight="1" x14ac:dyDescent="0.15"/>
    <row r="125" spans="1:11" ht="15.75" customHeight="1" x14ac:dyDescent="0.15"/>
    <row r="126" spans="1:11" ht="15.75" customHeight="1" x14ac:dyDescent="0.15"/>
    <row r="127" spans="1:11" ht="15.75" customHeight="1" x14ac:dyDescent="0.15"/>
    <row r="128" spans="1:11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</sheetData>
  <mergeCells count="54">
    <mergeCell ref="B16:D16"/>
    <mergeCell ref="F16:H16"/>
    <mergeCell ref="B25:D25"/>
    <mergeCell ref="F25:H25"/>
    <mergeCell ref="B1:D1"/>
    <mergeCell ref="F1:H1"/>
    <mergeCell ref="B8:D8"/>
    <mergeCell ref="F8:H8"/>
    <mergeCell ref="B37:D37"/>
    <mergeCell ref="F37:H37"/>
    <mergeCell ref="B43:D43"/>
    <mergeCell ref="F43:H43"/>
    <mergeCell ref="B29:D29"/>
    <mergeCell ref="F29:H29"/>
    <mergeCell ref="B33:D33"/>
    <mergeCell ref="F33:H33"/>
    <mergeCell ref="F87:H87"/>
    <mergeCell ref="B49:D49"/>
    <mergeCell ref="F49:H49"/>
    <mergeCell ref="B53:D53"/>
    <mergeCell ref="F53:H53"/>
    <mergeCell ref="I33:K33"/>
    <mergeCell ref="B110:D110"/>
    <mergeCell ref="F110:H110"/>
    <mergeCell ref="B114:D114"/>
    <mergeCell ref="F114:H114"/>
    <mergeCell ref="B101:D101"/>
    <mergeCell ref="F101:H101"/>
    <mergeCell ref="B105:D105"/>
    <mergeCell ref="F105:H105"/>
    <mergeCell ref="B91:D91"/>
    <mergeCell ref="F91:H91"/>
    <mergeCell ref="B97:D97"/>
    <mergeCell ref="F97:H97"/>
    <mergeCell ref="B64:D64"/>
    <mergeCell ref="F64:H64"/>
    <mergeCell ref="B87:D87"/>
    <mergeCell ref="I1:K1"/>
    <mergeCell ref="I8:K8"/>
    <mergeCell ref="I16:K16"/>
    <mergeCell ref="I25:K25"/>
    <mergeCell ref="I29:K29"/>
    <mergeCell ref="I114:K114"/>
    <mergeCell ref="I37:K37"/>
    <mergeCell ref="I43:K43"/>
    <mergeCell ref="I49:K49"/>
    <mergeCell ref="I53:K53"/>
    <mergeCell ref="I64:K64"/>
    <mergeCell ref="I87:K87"/>
    <mergeCell ref="I91:K91"/>
    <mergeCell ref="I97:K97"/>
    <mergeCell ref="I101:K101"/>
    <mergeCell ref="I105:K105"/>
    <mergeCell ref="I110:K110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Ramon Bueno</cp:lastModifiedBy>
  <dcterms:created xsi:type="dcterms:W3CDTF">2025-07-29T19:48:50Z</dcterms:created>
  <dcterms:modified xsi:type="dcterms:W3CDTF">2025-10-28T18:36:01Z</dcterms:modified>
</cp:coreProperties>
</file>