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dtinjaca\OneDrive - Fiscalia General de la Nacion\Escritorio\2025\MINIMAS\ADQ ENROLAMIENTO BIOMETRICO\"/>
    </mc:Choice>
  </mc:AlternateContent>
  <xr:revisionPtr revIDLastSave="0" documentId="8_{E13F401D-45D8-467F-8936-C4985EDD66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17" l="1"/>
  <c r="S10" i="17"/>
  <c r="M10" i="17"/>
  <c r="N10" i="17" s="1"/>
  <c r="L10" i="17"/>
  <c r="J10" i="17"/>
  <c r="V6" i="17"/>
  <c r="W6" i="17" s="1"/>
  <c r="U6" i="17"/>
  <c r="S6" i="17"/>
  <c r="L6" i="17"/>
  <c r="J6" i="17"/>
  <c r="M6" i="17" s="1"/>
  <c r="N6" i="17" s="1"/>
  <c r="V10" i="17" l="1"/>
  <c r="W10" i="17" s="1"/>
  <c r="U12" i="17"/>
  <c r="S12" i="17"/>
  <c r="M12" i="17"/>
  <c r="N12" i="17" s="1"/>
  <c r="L12" i="17"/>
  <c r="J12" i="17"/>
  <c r="V12" i="17" l="1"/>
  <c r="W12" i="17" s="1"/>
  <c r="V8" i="17"/>
  <c r="W8" i="17" s="1"/>
  <c r="U8" i="17"/>
  <c r="S8" i="17"/>
  <c r="M8" i="17"/>
  <c r="N8" i="17" s="1"/>
  <c r="L8" i="17"/>
  <c r="J8" i="17"/>
  <c r="V11" i="17" l="1"/>
  <c r="W11" i="17" s="1"/>
  <c r="U11" i="17"/>
  <c r="S11" i="17"/>
  <c r="M11" i="17"/>
  <c r="N11" i="17" s="1"/>
  <c r="L11" i="17"/>
  <c r="J11" i="17"/>
  <c r="J13" i="17"/>
  <c r="L13" i="17"/>
  <c r="M13" i="17"/>
  <c r="N13" i="17" s="1"/>
  <c r="S13" i="17"/>
  <c r="U13" i="17"/>
  <c r="V13" i="17"/>
  <c r="W13" i="17" s="1"/>
  <c r="U7" i="17"/>
  <c r="S7" i="17"/>
  <c r="M7" i="17"/>
  <c r="N7" i="17" s="1"/>
  <c r="L7" i="17"/>
  <c r="J7" i="17"/>
  <c r="J9" i="17"/>
  <c r="L9" i="17"/>
  <c r="M9" i="17"/>
  <c r="N9" i="17" s="1"/>
  <c r="S9" i="17"/>
  <c r="U9" i="17"/>
  <c r="V9" i="17"/>
  <c r="W9" i="17" s="1"/>
  <c r="J14" i="17"/>
  <c r="L14" i="17"/>
  <c r="M14" i="17"/>
  <c r="N14" i="17" s="1"/>
  <c r="S14" i="17"/>
  <c r="U14" i="17"/>
  <c r="U15" i="17"/>
  <c r="S15" i="17"/>
  <c r="M15" i="17"/>
  <c r="N15" i="17" s="1"/>
  <c r="L15" i="17"/>
  <c r="J15" i="17"/>
  <c r="V7" i="17" l="1"/>
  <c r="W7" i="17" s="1"/>
  <c r="V14" i="17"/>
  <c r="W14" i="17" s="1"/>
  <c r="V15" i="17"/>
  <c r="W15" i="17" s="1"/>
</calcChain>
</file>

<file path=xl/sharedStrings.xml><?xml version="1.0" encoding="utf-8"?>
<sst xmlns="http://schemas.openxmlformats.org/spreadsheetml/2006/main" count="319" uniqueCount="213">
  <si>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</si>
  <si>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</si>
  <si>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</si>
  <si>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</si>
  <si>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</si>
  <si>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</si>
  <si>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</si>
  <si>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</si>
  <si>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</si>
  <si>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</si>
  <si>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</si>
  <si>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</si>
  <si>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</si>
  <si>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</si>
  <si>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</si>
  <si>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</si>
  <si>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</si>
  <si>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</si>
  <si>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</si>
  <si>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</si>
  <si>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</si>
  <si>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</si>
  <si>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</si>
  <si>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</si>
  <si>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</si>
  <si>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</si>
  <si>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</si>
  <si>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</si>
  <si>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</si>
  <si>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</si>
  <si>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</si>
  <si>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</si>
  <si>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</si>
  <si>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</si>
  <si>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</si>
  <si>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</si>
  <si>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</si>
  <si>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</si>
  <si>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</si>
  <si>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</si>
  <si>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</si>
  <si>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</si>
  <si>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</si>
  <si>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</si>
  <si>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</si>
  <si>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</si>
  <si>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</si>
  <si>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</si>
  <si>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</si>
  <si>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</si>
  <si>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</si>
  <si>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</si>
  <si>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</si>
  <si>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</si>
  <si>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</si>
  <si>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</si>
  <si>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</si>
  <si>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</si>
  <si>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</si>
  <si>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</si>
  <si>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</si>
  <si>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</si>
  <si>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</si>
  <si>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</si>
  <si>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</si>
  <si>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</si>
  <si>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</si>
  <si>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</si>
  <si>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</si>
  <si>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</si>
  <si>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</si>
  <si>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</si>
  <si>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</si>
  <si>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</si>
  <si>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</si>
  <si>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</si>
  <si>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</si>
  <si>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</si>
  <si>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</si>
  <si>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</si>
  <si>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</si>
  <si>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</si>
  <si>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</si>
  <si>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</si>
  <si>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</si>
  <si>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</si>
  <si>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</si>
  <si>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</si>
  <si>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</si>
  <si>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</si>
  <si>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</si>
  <si>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</si>
  <si>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</si>
  <si>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</si>
  <si>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</si>
  <si>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</si>
  <si>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</si>
  <si>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</si>
  <si>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</si>
  <si>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</si>
  <si>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</si>
  <si>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</si>
  <si>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</si>
  <si>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</si>
  <si>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</si>
  <si>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</si>
  <si>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</si>
  <si>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</si>
  <si>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</si>
  <si>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</si>
  <si>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</si>
  <si>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</si>
  <si>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</si>
  <si>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</si>
  <si>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</si>
  <si>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</si>
  <si>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</si>
  <si>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</si>
  <si>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</si>
  <si>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</si>
  <si>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</si>
  <si>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</si>
  <si>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</si>
  <si>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</si>
  <si>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</si>
  <si>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</si>
  <si>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</si>
  <si>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</si>
  <si>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</si>
  <si>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</si>
  <si>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</si>
  <si>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</si>
  <si>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</si>
  <si>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</si>
  <si>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</si>
  <si>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</si>
  <si>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</si>
  <si>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</si>
  <si>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</si>
  <si>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</si>
  <si>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</si>
  <si>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</si>
  <si>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</si>
  <si>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</si>
  <si>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</si>
  <si>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</si>
  <si>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</si>
  <si>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</si>
  <si>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</si>
  <si>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</si>
  <si>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</si>
  <si>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</si>
  <si>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SI</t>
  </si>
  <si>
    <t>Efectos desfavorables derivados de la eventual iliquidez o declaración de la insolvencia del contratista que afecten el normal desarrollo del contrato</t>
  </si>
  <si>
    <t xml:space="preserve">Adelantar procesos estrictos de evaluación de su capacidad financiera y organizacional aportada.
En caso de presentarse la iliquidez se debe realizar una análisis de la situación y tomar las medidas a que haya lugar </t>
  </si>
  <si>
    <t>Contratista
Entidad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</si>
  <si>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</si>
  <si>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</si>
  <si>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</si>
  <si>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</si>
  <si>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</si>
  <si>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</si>
  <si>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</si>
  <si>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</si>
  <si>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Análisis de la situación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</si>
  <si>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</si>
  <si>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</si>
  <si>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</si>
  <si>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Contratación - Ejecución</t>
  </si>
  <si>
    <t xml:space="preserve">Afectación del desarrollo del Proceso de contratación
Suspensión o cesión del contrato
Reprocesos Administrativos
</t>
  </si>
  <si>
    <t>Económicos</t>
  </si>
  <si>
    <t xml:space="preserve">Que no se puedan adquirir el bien requerido
Retraso en la entrega o recibo del bien contratado. </t>
  </si>
  <si>
    <t>Suspensión del contrato
Que estos cambios normativos impliquen un mayor costo en la adquisición del bien.</t>
  </si>
  <si>
    <t>Especifico</t>
  </si>
  <si>
    <t>Demora en los tramites de importación y Nacionalización del Producto</t>
  </si>
  <si>
    <t xml:space="preserve">El contratista debera estar pendiente del seguimiento del transporte importación y nacionalización del bien a adquirir y mantener informado al supervisor del contrato.. </t>
  </si>
  <si>
    <t>Firma del contrato</t>
  </si>
  <si>
    <t xml:space="preserve">Una vez realizada la socialización. </t>
  </si>
  <si>
    <t>Una sola vez</t>
  </si>
  <si>
    <t>Entidad</t>
  </si>
  <si>
    <t>interno</t>
  </si>
  <si>
    <t>Seguimiento permanente a la TRM por parte de la entidad</t>
  </si>
  <si>
    <t xml:space="preserve"> Devaluación o revaluación del tipo de cambio que afecta el precio de la contratación, ya que esta contratación esta dada en dolares</t>
  </si>
  <si>
    <t>Financieros</t>
  </si>
  <si>
    <t>Tecnológico</t>
  </si>
  <si>
    <t>Inicio de la ejecución del contrato</t>
  </si>
  <si>
    <t>Terminación del contrato</t>
  </si>
  <si>
    <t>A través de actividades de seguimiento y control reportadas al supervisor del contrato</t>
  </si>
  <si>
    <t xml:space="preserve">La entidad deben estar pendientes de los cambios normativos que se puedan presentar y que afecten al sector. </t>
  </si>
  <si>
    <t xml:space="preserve">Confinamiento total o parcial decretado por el Gobierno Nacional o Local a causa de cualquier tipo de pandemia, que afecte la salud de las partes interesadas dentro del proceso. </t>
  </si>
  <si>
    <t>Afectación en los tiempos de ejecución del contrato.
Afectación al normal desarrollo en el servicio que prestan los grupos de lofoscopia a nivel nacional.</t>
  </si>
  <si>
    <t xml:space="preserve">Selección - Contratación </t>
  </si>
  <si>
    <t xml:space="preserve">Que el día del cierre no se presenten proponentes al proceso </t>
  </si>
  <si>
    <t>Se declara desierto el proceso de contratación.
Reprocesos Administrativos</t>
  </si>
  <si>
    <t>Realizar y revisar las observaciones frente a las condiciones técnicas y la manifestación de la necesidad con el fin de que las reglas del proceso sean claras para todos los interesados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</si>
  <si>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</si>
  <si>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</si>
  <si>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</si>
  <si>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</si>
  <si>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</si>
  <si>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</si>
  <si>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</si>
  <si>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</si>
  <si>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</si>
  <si>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</si>
  <si>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</si>
  <si>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 xml:space="preserve">Realizar supervisión del sistema multibiometrico por parte del operador para atender de manera previa cualquier fallo que se pueda presentar. </t>
  </si>
  <si>
    <t>MATRIZ PARA LA TIPIFICACIÓN, ESTIMACIÓN Y ASIGNACIÓN DE RIESGOS PREVISIBLES PARA 
"ACTUALIZACION ENROLAMIENTO BIOMETRICOS-UPS PARA EL LABORATORIO DEL GRUPO DELITOS INFORMÁTICOS CTI"</t>
  </si>
  <si>
    <t>Eventuales fallos en la instalación de los equipos que afecten el funcionamiento y la operación de de los equipos de ENROLAMIENTO BIOMETRICOS y UPS  contratado</t>
  </si>
  <si>
    <t>Afectación o suspención de la instalación o funcionamiento de los equipos de ENROLAMIENTO BIOMETRICOS y UPS  contratados.</t>
  </si>
  <si>
    <t xml:space="preserve">Afectación del cronograma de ejecución del contrato 
Afectación en la puesta  en funcionamiento del ENROLAMIENTO BIOMETRICOS y UPS </t>
  </si>
  <si>
    <t xml:space="preserve">Afectación o suspención de la instalación o funcionamiento  de los equipos ENROLAMIENTO BIOMETRICOS y UPS </t>
  </si>
  <si>
    <t>Huelgas, paros, sabotaje, actos terrorista que puedan interrumpir la puesta en marcha de los equipos de ENROLAMIENTO BIOMETRICOS y UPS  contratados.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</si>
</sst>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vertical="center"/>
    </xf>
    <xf numFmtId="0" fontId="15" fillId="4" borderId="1" xfId="3" applyFont="1" applyBorder="1" applyAlignment="1">
      <alignment horizontal="center" vertical="center"/>
    </xf>
    <xf numFmtId="9" fontId="13" fillId="2" borderId="1" xfId="1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 wrapText="1"/>
    </xf>
    <xf numFmtId="0" fontId="11" fillId="3" borderId="1" xfId="3" applyFont="1" applyFill="1" applyBorder="1" applyAlignment="1">
      <alignment horizontal="center"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1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justify" vertical="center" wrapText="1"/>
    </xf>
    <xf numFmtId="0" fontId="18" fillId="12" borderId="1" xfId="3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7" fillId="4" borderId="1" xfId="3" applyFont="1" applyBorder="1" applyAlignment="1">
      <alignment horizontal="center" vertical="center"/>
    </xf>
    <xf numFmtId="0" fontId="11" fillId="3" borderId="19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textRotation="255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89"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BEF69070-A560-4337-9EB5-11C126BB1FB0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EF83E114-1E3E-4FC6-A9AB-EAAD51D06663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5A704AA1-25B6-4716-B806-E895E827CF9E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658BF7B3-52B8-40BA-B4CE-5A35B6111748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468C6D4D-972C-4A00-B986-73C274CA4D0D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112791A9-74E2-4DD1-A46B-3DF2AD8D9FE7}"/>
            </a:ext>
          </a:extLst>
        </xdr:cNvPr>
        <xdr:cNvSpPr txBox="1"/>
      </xdr:nvSpPr>
      <xdr:spPr>
        <a:xfrm>
          <a:off x="20201467" y="63288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15"/>
  <sheetViews>
    <sheetView showGridLines="0" tabSelected="1" view="pageBreakPreview" topLeftCell="C1" zoomScale="55" zoomScaleNormal="55" zoomScaleSheetLayoutView="55" zoomScalePageLayoutView="70" workbookViewId="0">
      <selection activeCell="H9" sqref="H9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57.75" customHeight="1" x14ac:dyDescent="0.25">
      <c r="B2" s="78" t="s">
        <v>207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80"/>
    </row>
    <row r="3" spans="2:29" ht="40.5" customHeight="1" x14ac:dyDescent="0.25">
      <c r="B3" s="81" t="s">
        <v>14</v>
      </c>
      <c r="C3" s="81"/>
      <c r="D3" s="81"/>
      <c r="E3" s="81"/>
      <c r="F3" s="81"/>
      <c r="G3" s="81"/>
      <c r="H3" s="81"/>
      <c r="I3" s="81" t="s">
        <v>4</v>
      </c>
      <c r="J3" s="81"/>
      <c r="K3" s="81"/>
      <c r="L3" s="81"/>
      <c r="M3" s="81"/>
      <c r="N3" s="81"/>
      <c r="O3" s="81" t="s">
        <v>3</v>
      </c>
      <c r="P3" s="81"/>
      <c r="Q3" s="81"/>
      <c r="R3" s="82" t="s">
        <v>28</v>
      </c>
      <c r="S3" s="82"/>
      <c r="T3" s="82"/>
      <c r="U3" s="82"/>
      <c r="V3" s="82"/>
      <c r="W3" s="82"/>
      <c r="X3" s="83" t="s">
        <v>15</v>
      </c>
      <c r="Y3" s="83"/>
      <c r="Z3" s="83"/>
      <c r="AA3" s="83"/>
      <c r="AB3" s="83"/>
      <c r="AC3" s="83"/>
    </row>
    <row r="4" spans="2:29" ht="29.1" customHeight="1" x14ac:dyDescent="0.25">
      <c r="B4" s="77" t="s">
        <v>22</v>
      </c>
      <c r="C4" s="86" t="s">
        <v>21</v>
      </c>
      <c r="D4" s="86" t="s">
        <v>23</v>
      </c>
      <c r="E4" s="88" t="s">
        <v>20</v>
      </c>
      <c r="F4" s="86" t="s">
        <v>7</v>
      </c>
      <c r="G4" s="85" t="s">
        <v>5</v>
      </c>
      <c r="H4" s="85" t="s">
        <v>6</v>
      </c>
      <c r="I4" s="85" t="s">
        <v>1</v>
      </c>
      <c r="J4" s="85"/>
      <c r="K4" s="85" t="s">
        <v>0</v>
      </c>
      <c r="L4" s="85"/>
      <c r="M4" s="84" t="s">
        <v>27</v>
      </c>
      <c r="N4" s="84"/>
      <c r="O4" s="85" t="s">
        <v>2</v>
      </c>
      <c r="P4" s="85"/>
      <c r="Q4" s="87" t="s">
        <v>8</v>
      </c>
      <c r="R4" s="85" t="s">
        <v>1</v>
      </c>
      <c r="S4" s="85"/>
      <c r="T4" s="85" t="s">
        <v>0</v>
      </c>
      <c r="U4" s="85"/>
      <c r="V4" s="84" t="s">
        <v>27</v>
      </c>
      <c r="W4" s="84"/>
      <c r="X4" s="85" t="s">
        <v>13</v>
      </c>
      <c r="Y4" s="85"/>
      <c r="Z4" s="85"/>
      <c r="AA4" s="85"/>
      <c r="AB4" s="85" t="s">
        <v>10</v>
      </c>
      <c r="AC4" s="85"/>
    </row>
    <row r="5" spans="2:29" ht="60" customHeight="1" x14ac:dyDescent="0.25">
      <c r="B5" s="77"/>
      <c r="C5" s="86"/>
      <c r="D5" s="86"/>
      <c r="E5" s="88"/>
      <c r="F5" s="86"/>
      <c r="G5" s="85"/>
      <c r="H5" s="85"/>
      <c r="I5" s="7" t="s">
        <v>25</v>
      </c>
      <c r="J5" s="44" t="s">
        <v>33</v>
      </c>
      <c r="K5" s="7" t="s">
        <v>25</v>
      </c>
      <c r="L5" s="7" t="s">
        <v>17</v>
      </c>
      <c r="M5" s="8" t="s">
        <v>26</v>
      </c>
      <c r="N5" s="44" t="s">
        <v>16</v>
      </c>
      <c r="O5" s="9" t="s">
        <v>24</v>
      </c>
      <c r="P5" s="9" t="s">
        <v>29</v>
      </c>
      <c r="Q5" s="87"/>
      <c r="R5" s="7" t="s">
        <v>25</v>
      </c>
      <c r="S5" s="44" t="s">
        <v>18</v>
      </c>
      <c r="T5" s="7" t="s">
        <v>25</v>
      </c>
      <c r="U5" s="44" t="s">
        <v>19</v>
      </c>
      <c r="V5" s="8" t="s">
        <v>26</v>
      </c>
      <c r="W5" s="44" t="s">
        <v>16</v>
      </c>
      <c r="X5" s="43" t="s">
        <v>30</v>
      </c>
      <c r="Y5" s="43" t="s">
        <v>9</v>
      </c>
      <c r="Z5" s="43" t="s">
        <v>31</v>
      </c>
      <c r="AA5" s="43" t="s">
        <v>32</v>
      </c>
      <c r="AB5" s="43" t="s">
        <v>11</v>
      </c>
      <c r="AC5" s="43" t="s">
        <v>12</v>
      </c>
    </row>
    <row r="6" spans="2:29" s="45" customFormat="1" ht="103.5" customHeight="1" x14ac:dyDescent="0.25">
      <c r="B6" s="64">
        <v>1</v>
      </c>
      <c r="C6" s="46" t="s">
        <v>36</v>
      </c>
      <c r="D6" s="47" t="s">
        <v>73</v>
      </c>
      <c r="E6" s="47" t="s">
        <v>191</v>
      </c>
      <c r="F6" s="46" t="s">
        <v>142</v>
      </c>
      <c r="G6" s="48" t="s">
        <v>192</v>
      </c>
      <c r="H6" s="49" t="s">
        <v>193</v>
      </c>
      <c r="I6" s="75">
        <v>2</v>
      </c>
      <c r="J6" s="34" t="str">
        <f t="shared" ref="J6" si="0">IF(I6=0,"",IF(I6=5,"CASI CIERTO",IF(I6=4,"PROBABLE",IF(I6=3,"POSIBLE",IF(I6=2,"IMPROBABLE","RARO")))))</f>
        <v>IMPROBABLE</v>
      </c>
      <c r="K6" s="51">
        <v>3</v>
      </c>
      <c r="L6" s="35" t="str">
        <f t="shared" ref="L6" si="1">IF(K6=0,"",IF(K6=5,"CATASTRÓFICO",IF(K6=4,"MAYOR",IF(K6=3,"MODERADO",IF(K6=2,"MENOR","INSIGNIFICANTE")))))</f>
        <v>MODERADO</v>
      </c>
      <c r="M6" s="52">
        <f t="shared" ref="M6" si="2">SUM(I6:J6)+SUM(K6:L6)</f>
        <v>5</v>
      </c>
      <c r="N6" s="53" t="str">
        <f t="shared" ref="N6" si="3">IF(M6=0,"",IF(M6&gt;7.9,"EXTREMO",IF(M6&gt;5.9,"ALTO",IF(M6&gt;4.9,"MEDIO",IF(M6&gt;2.9,"BAJO","MUY BAJO")))))</f>
        <v>MEDIO</v>
      </c>
      <c r="O6" s="38">
        <v>1</v>
      </c>
      <c r="P6" s="38"/>
      <c r="Q6" s="37" t="s">
        <v>194</v>
      </c>
      <c r="R6" s="66">
        <v>1</v>
      </c>
      <c r="S6" s="34" t="str">
        <f t="shared" ref="S6" si="4">IF(R6=0,"",IF(R6=5,"CASI CIERTO",IF(R6=4,"PROBABLE",IF(R6=3,"POSIBLE",IF(R6=2,"IMPROBABLE","RARO")))))</f>
        <v>RARO</v>
      </c>
      <c r="T6" s="66">
        <v>3</v>
      </c>
      <c r="U6" s="35" t="str">
        <f t="shared" ref="U6" si="5">IF(T6=0,"",IF(T6=5,"CATASTRÓFICO",IF(T6=4,"MAYOR",IF(T6=3,"MODERADO",IF(T6=2,"MENOR","INSIGNIFICANTE")))))</f>
        <v>MODERADO</v>
      </c>
      <c r="V6" s="52">
        <f t="shared" ref="V6" si="6">+T6+R6</f>
        <v>4</v>
      </c>
      <c r="W6" s="53" t="str">
        <f t="shared" ref="W6" si="7">IF(V6=0,"",IF(V6&gt;7.9,"EXTREMO",IF(V6&gt;5.9,"ALTO",IF(V6&gt;4.9,"MEDIO",IF(V6&gt;2.9,"BAJO","MUY BAJO")))))</f>
        <v>BAJO</v>
      </c>
      <c r="X6" s="40" t="s">
        <v>144</v>
      </c>
      <c r="Y6" s="40" t="s">
        <v>179</v>
      </c>
      <c r="Z6" s="41" t="s">
        <v>195</v>
      </c>
      <c r="AA6" s="41" t="s">
        <v>196</v>
      </c>
      <c r="AB6" s="40" t="s">
        <v>197</v>
      </c>
      <c r="AC6" s="76" t="s">
        <v>38</v>
      </c>
    </row>
    <row r="7" spans="2:29" ht="108.75" customHeight="1" x14ac:dyDescent="0.25">
      <c r="B7" s="64">
        <v>2</v>
      </c>
      <c r="C7" s="46" t="s">
        <v>173</v>
      </c>
      <c r="D7" s="47" t="s">
        <v>180</v>
      </c>
      <c r="E7" s="47" t="s">
        <v>168</v>
      </c>
      <c r="F7" s="46" t="s">
        <v>170</v>
      </c>
      <c r="G7" s="48" t="s">
        <v>182</v>
      </c>
      <c r="H7" s="49" t="s">
        <v>171</v>
      </c>
      <c r="I7" s="50">
        <v>3</v>
      </c>
      <c r="J7" s="34" t="str">
        <f t="shared" ref="J7:J8" si="8">IF(I7=0,"",IF(I7=5,"CASI CIERTO",IF(I7=4,"PROBABLE",IF(I7=3,"POSIBLE",IF(I7=2,"IMPROBABLE","RARO")))))</f>
        <v>POSIBLE</v>
      </c>
      <c r="K7" s="51">
        <v>3</v>
      </c>
      <c r="L7" s="35" t="str">
        <f t="shared" ref="L7:L8" si="9">IF(K7=0,"",IF(K7=5,"CATASTRÓFICO",IF(K7=4,"MAYOR",IF(K7=3,"MODERADO",IF(K7=2,"MENOR","INSIGNIFICANTE")))))</f>
        <v>MODERADO</v>
      </c>
      <c r="M7" s="52">
        <f t="shared" ref="M7:M8" si="10">+K7+I7</f>
        <v>6</v>
      </c>
      <c r="N7" s="36" t="str">
        <f t="shared" ref="N7:N8" si="11">IF(M7=0,"",IF(M7&gt;7.9,"EXTREMO",IF(M7&gt;5.9,"ALTO",IF(M7&gt;4.9,"MEDIO",IF(M7&gt;2.9,"BAJO","MUY BAJO")))))</f>
        <v>ALTO</v>
      </c>
      <c r="O7" s="38">
        <v>1</v>
      </c>
      <c r="P7" s="38"/>
      <c r="Q7" s="37" t="s">
        <v>181</v>
      </c>
      <c r="R7" s="50">
        <v>2</v>
      </c>
      <c r="S7" s="34" t="str">
        <f t="shared" ref="S7:S8" si="12">IF(R7=0,"",IF(R7=5,"CASI CIERTO",IF(R7=4,"PROBABLE",IF(R7=3,"POSIBLE",IF(R7=2,"IMPROBABLE","RARO")))))</f>
        <v>IMPROBABLE</v>
      </c>
      <c r="T7" s="50">
        <v>4</v>
      </c>
      <c r="U7" s="35" t="str">
        <f t="shared" ref="U7:U8" si="13">IF(T7=0,"",IF(T7=5,"CATASTRÓFICO",IF(T7=4,"MAYOR",IF(T7=3,"MODERADO",IF(T7=2,"MENOR","INSIGNIFICANTE")))))</f>
        <v>MAYOR</v>
      </c>
      <c r="V7" s="52">
        <f t="shared" ref="V7" si="14">SUM(R7:S7)+SUM(T7:U7)</f>
        <v>6</v>
      </c>
      <c r="W7" s="36" t="str">
        <f t="shared" ref="W7:W8" si="15">IF(V7=0,"",IF(V7&gt;7.9,"EXTREMO",IF(V7&gt;5.9,"ALTO",IF(V7&gt;4.9,"MEDIO",IF(V7&gt;2.9,"BAJO","MUY BAJO")))))</f>
        <v>ALTO</v>
      </c>
      <c r="X7" s="40" t="s">
        <v>144</v>
      </c>
      <c r="Y7" s="40" t="s">
        <v>179</v>
      </c>
      <c r="Z7" s="41" t="s">
        <v>151</v>
      </c>
      <c r="AA7" s="41" t="s">
        <v>44</v>
      </c>
      <c r="AB7" s="42" t="s">
        <v>146</v>
      </c>
      <c r="AC7" s="42" t="s">
        <v>38</v>
      </c>
    </row>
    <row r="8" spans="2:29" s="45" customFormat="1" ht="115.5" customHeight="1" x14ac:dyDescent="0.25">
      <c r="B8" s="64">
        <v>3</v>
      </c>
      <c r="C8" s="46" t="s">
        <v>39</v>
      </c>
      <c r="D8" s="47" t="s">
        <v>34</v>
      </c>
      <c r="E8" s="47" t="s">
        <v>168</v>
      </c>
      <c r="F8" s="46" t="s">
        <v>148</v>
      </c>
      <c r="G8" s="48" t="s">
        <v>150</v>
      </c>
      <c r="H8" s="49" t="s">
        <v>172</v>
      </c>
      <c r="I8" s="50">
        <v>2</v>
      </c>
      <c r="J8" s="34" t="str">
        <f t="shared" si="8"/>
        <v>IMPROBABLE</v>
      </c>
      <c r="K8" s="51">
        <v>3</v>
      </c>
      <c r="L8" s="35" t="str">
        <f t="shared" si="9"/>
        <v>MODERADO</v>
      </c>
      <c r="M8" s="52">
        <f t="shared" si="10"/>
        <v>5</v>
      </c>
      <c r="N8" s="53" t="str">
        <f t="shared" si="11"/>
        <v>MEDIO</v>
      </c>
      <c r="O8" s="38">
        <v>1</v>
      </c>
      <c r="P8" s="38"/>
      <c r="Q8" s="37" t="s">
        <v>188</v>
      </c>
      <c r="R8" s="50">
        <v>1</v>
      </c>
      <c r="S8" s="34" t="str">
        <f t="shared" si="12"/>
        <v>RARO</v>
      </c>
      <c r="T8" s="50">
        <v>3</v>
      </c>
      <c r="U8" s="35" t="str">
        <f t="shared" si="13"/>
        <v>MODERADO</v>
      </c>
      <c r="V8" s="52">
        <f t="shared" ref="V8" si="16">+T8+R8</f>
        <v>4</v>
      </c>
      <c r="W8" s="53" t="str">
        <f t="shared" si="15"/>
        <v>BAJO</v>
      </c>
      <c r="X8" s="40" t="s">
        <v>144</v>
      </c>
      <c r="Y8" s="40" t="s">
        <v>179</v>
      </c>
      <c r="Z8" s="41" t="s">
        <v>151</v>
      </c>
      <c r="AA8" s="41" t="s">
        <v>44</v>
      </c>
      <c r="AB8" s="42" t="s">
        <v>146</v>
      </c>
      <c r="AC8" s="42" t="s">
        <v>38</v>
      </c>
    </row>
    <row r="9" spans="2:29" s="32" customFormat="1" ht="103.5" customHeight="1" x14ac:dyDescent="0.25">
      <c r="B9" s="63">
        <v>4</v>
      </c>
      <c r="C9" s="46" t="s">
        <v>36</v>
      </c>
      <c r="D9" s="47" t="s">
        <v>73</v>
      </c>
      <c r="E9" s="47" t="s">
        <v>159</v>
      </c>
      <c r="F9" s="46" t="s">
        <v>142</v>
      </c>
      <c r="G9" s="48" t="s">
        <v>143</v>
      </c>
      <c r="H9" s="49" t="s">
        <v>160</v>
      </c>
      <c r="I9" s="50">
        <v>3</v>
      </c>
      <c r="J9" s="34" t="str">
        <f>IF(I9=0,"",IF(I9=5,"CASI CIERTO",IF(I9=4,"PROBABLE",IF(I9=3,"POSIBLE",IF(I9=2,"IMPROBABLE","RARO")))))</f>
        <v>POSIBLE</v>
      </c>
      <c r="K9" s="51">
        <v>4</v>
      </c>
      <c r="L9" s="35" t="str">
        <f>IF(K9=0,"",IF(K9=5,"CATASTRÓFICO",IF(K9=4,"MAYOR",IF(K9=3,"MODERADO",IF(K9=2,"MENOR","INSIGNIFICANTE")))))</f>
        <v>MAYOR</v>
      </c>
      <c r="M9" s="52">
        <f>+I9+K9</f>
        <v>7</v>
      </c>
      <c r="N9" s="36" t="str">
        <f>IF(M9=0,"",IF(M9&gt;7.9,"EXTREMO",IF(M9&gt;5.9,"ALTO",IF(M9&gt;4.9,"MEDIO",IF(M9&gt;2.9,"BAJO","MUY BAJO")))))</f>
        <v>ALTO</v>
      </c>
      <c r="O9" s="38"/>
      <c r="P9" s="38">
        <v>1</v>
      </c>
      <c r="Q9" s="37" t="s">
        <v>161</v>
      </c>
      <c r="R9" s="50">
        <v>2</v>
      </c>
      <c r="S9" s="34" t="str">
        <f>IF(R9=0,"",IF(R9=5,"CASI CIERTO",IF(R9=4,"PROBABLE",IF(R9=3,"POSIBLE",IF(R9=2,"IMPROBABLE","RARO")))))</f>
        <v>IMPROBABLE</v>
      </c>
      <c r="T9" s="50">
        <v>4</v>
      </c>
      <c r="U9" s="35" t="str">
        <f>IF(T9=0,"",IF(T9=5,"CATASTRÓFICO",IF(T9=4,"MAYOR",IF(T9=3,"MODERADO",IF(T9=2,"MENOR","INSIGNIFICANTE")))))</f>
        <v>MAYOR</v>
      </c>
      <c r="V9" s="52">
        <f>+R9+T9</f>
        <v>6</v>
      </c>
      <c r="W9" s="36" t="str">
        <f>IF(V9=0,"",IF(V9&gt;7.9,"EXTREMO",IF(V9&gt;5.9,"ALTO",IF(V9&gt;4.9,"MEDIO",IF(V9&gt;2.9,"BAJO","MUY BAJO")))))</f>
        <v>ALTO</v>
      </c>
      <c r="X9" s="40" t="s">
        <v>144</v>
      </c>
      <c r="Y9" s="40" t="s">
        <v>145</v>
      </c>
      <c r="Z9" s="41" t="s">
        <v>162</v>
      </c>
      <c r="AA9" s="41" t="s">
        <v>163</v>
      </c>
      <c r="AB9" s="40" t="s">
        <v>149</v>
      </c>
      <c r="AC9" s="40" t="s">
        <v>147</v>
      </c>
    </row>
    <row r="10" spans="2:29" ht="93.75" customHeight="1" x14ac:dyDescent="0.25">
      <c r="B10" s="64">
        <v>5</v>
      </c>
      <c r="C10" s="46" t="s">
        <v>36</v>
      </c>
      <c r="D10" s="47" t="s">
        <v>34</v>
      </c>
      <c r="E10" s="47" t="s">
        <v>198</v>
      </c>
      <c r="F10" s="46" t="s">
        <v>142</v>
      </c>
      <c r="G10" s="48" t="s">
        <v>199</v>
      </c>
      <c r="H10" s="49" t="s">
        <v>200</v>
      </c>
      <c r="I10" s="50">
        <v>3</v>
      </c>
      <c r="J10" s="34" t="str">
        <f t="shared" ref="J10" si="17">IF(I10=0,"",IF(I10=5,"CASI CIERTO",IF(I10=4,"PROBABLE",IF(I10=3,"POSIBLE",IF(I10=2,"IMPROBABLE","RARO")))))</f>
        <v>POSIBLE</v>
      </c>
      <c r="K10" s="51">
        <v>3</v>
      </c>
      <c r="L10" s="35" t="str">
        <f t="shared" ref="L10" si="18">IF(K10=0,"",IF(K10=5,"CATASTRÓFICO",IF(K10=4,"MAYOR",IF(K10=3,"MODERADO",IF(K10=2,"MENOR","INSIGNIFICANTE")))))</f>
        <v>MODERADO</v>
      </c>
      <c r="M10" s="52">
        <f t="shared" ref="M10" si="19">+K10+I10</f>
        <v>6</v>
      </c>
      <c r="N10" s="36" t="str">
        <f t="shared" ref="N10" si="20">IF(M10=0,"",IF(M10&gt;7.9,"EXTREMO",IF(M10&gt;5.9,"ALTO",IF(M10&gt;4.9,"MEDIO",IF(M10&gt;2.9,"BAJO","MUY BAJO")))))</f>
        <v>ALTO</v>
      </c>
      <c r="O10" s="38">
        <v>0.5</v>
      </c>
      <c r="P10" s="38">
        <v>0.5</v>
      </c>
      <c r="Q10" s="37" t="s">
        <v>201</v>
      </c>
      <c r="R10" s="50">
        <v>2</v>
      </c>
      <c r="S10" s="34" t="str">
        <f t="shared" ref="S10" si="21">IF(R10=0,"",IF(R10=5,"CASI CIERTO",IF(R10=4,"PROBABLE",IF(R10=3,"POSIBLE",IF(R10=2,"IMPROBABLE","RARO")))))</f>
        <v>IMPROBABLE</v>
      </c>
      <c r="T10" s="50">
        <v>3</v>
      </c>
      <c r="U10" s="35" t="str">
        <f t="shared" ref="U10" si="22">IF(T10=0,"",IF(T10=5,"CATASTRÓFICO",IF(T10=4,"MAYOR",IF(T10=3,"MODERADO",IF(T10=2,"MENOR","INSIGNIFICANTE")))))</f>
        <v>MODERADO</v>
      </c>
      <c r="V10" s="52">
        <f t="shared" ref="V10" si="23">SUM(R10:S10)+SUM(T10:U10)</f>
        <v>5</v>
      </c>
      <c r="W10" s="36" t="str">
        <f t="shared" ref="W10" si="24">IF(V10=0,"",IF(V10&gt;7.9,"EXTREMO",IF(V10&gt;5.9,"ALTO",IF(V10&gt;4.9,"MEDIO",IF(V10&gt;2.9,"BAJO","MUY BAJO")))))</f>
        <v>MEDIO</v>
      </c>
      <c r="X10" s="40" t="s">
        <v>152</v>
      </c>
      <c r="Y10" s="40" t="s">
        <v>202</v>
      </c>
      <c r="Z10" s="41" t="s">
        <v>203</v>
      </c>
      <c r="AA10" s="41" t="s">
        <v>204</v>
      </c>
      <c r="AB10" s="41" t="s">
        <v>205</v>
      </c>
      <c r="AC10" s="42" t="s">
        <v>38</v>
      </c>
    </row>
    <row r="11" spans="2:29" s="32" customFormat="1" ht="147.75" customHeight="1" x14ac:dyDescent="0.25">
      <c r="B11" s="64">
        <v>6</v>
      </c>
      <c r="C11" s="46" t="s">
        <v>173</v>
      </c>
      <c r="D11" s="47" t="s">
        <v>73</v>
      </c>
      <c r="E11" s="47" t="s">
        <v>168</v>
      </c>
      <c r="F11" s="46" t="s">
        <v>183</v>
      </c>
      <c r="G11" s="48" t="s">
        <v>174</v>
      </c>
      <c r="H11" s="49" t="s">
        <v>190</v>
      </c>
      <c r="I11" s="50">
        <v>3</v>
      </c>
      <c r="J11" s="34" t="str">
        <f t="shared" ref="J11" si="25">IF(I11=0,"",IF(I11=5,"CASI CIERTO",IF(I11=4,"PROBABLE",IF(I11=3,"POSIBLE",IF(I11=2,"IMPROBABLE","RARO")))))</f>
        <v>POSIBLE</v>
      </c>
      <c r="K11" s="51">
        <v>4</v>
      </c>
      <c r="L11" s="35" t="str">
        <f t="shared" ref="L11" si="26">IF(K11=0,"",IF(K11=5,"CATASTRÓFICO",IF(K11=4,"MAYOR",IF(K11=3,"MODERADO",IF(K11=2,"MENOR","INSIGNIFICANTE")))))</f>
        <v>MAYOR</v>
      </c>
      <c r="M11" s="52">
        <f t="shared" ref="M11" si="27">+K11+I11</f>
        <v>7</v>
      </c>
      <c r="N11" s="36" t="str">
        <f t="shared" ref="N11" si="28">IF(M11=0,"",IF(M11&gt;7.9,"EXTREMO",IF(M11&gt;5.9,"ALTO",IF(M11&gt;4.9,"MEDIO",IF(M11&gt;2.9,"BAJO","MUY BAJO")))))</f>
        <v>ALTO</v>
      </c>
      <c r="O11" s="38"/>
      <c r="P11" s="38">
        <v>1</v>
      </c>
      <c r="Q11" s="67" t="s">
        <v>175</v>
      </c>
      <c r="R11" s="50">
        <v>1</v>
      </c>
      <c r="S11" s="34" t="str">
        <f t="shared" ref="S11" si="29">IF(R11=0,"",IF(R11=5,"CASI CIERTO",IF(R11=4,"PROBABLE",IF(R11=3,"POSIBLE",IF(R11=2,"IMPROBABLE","RARO")))))</f>
        <v>RARO</v>
      </c>
      <c r="T11" s="50">
        <v>4</v>
      </c>
      <c r="U11" s="35" t="str">
        <f t="shared" ref="U11" si="30">IF(T11=0,"",IF(T11=5,"CATASTRÓFICO",IF(T11=4,"MAYOR",IF(T11=3,"MODERADO",IF(T11=2,"MENOR","INSIGNIFICANTE")))))</f>
        <v>MAYOR</v>
      </c>
      <c r="V11" s="52">
        <f t="shared" ref="V11" si="31">+T11+R11</f>
        <v>5</v>
      </c>
      <c r="W11" s="36" t="str">
        <f t="shared" ref="W11" si="32">IF(V11=0,"",IF(V11&gt;7.9,"EXTREMO",IF(V11&gt;5.9,"ALTO",IF(V11&gt;4.9,"MEDIO",IF(V11&gt;2.9,"BAJO","MUY BAJO")))))</f>
        <v>MEDIO</v>
      </c>
      <c r="X11" s="68" t="s">
        <v>144</v>
      </c>
      <c r="Y11" s="68" t="s">
        <v>145</v>
      </c>
      <c r="Z11" s="69" t="s">
        <v>176</v>
      </c>
      <c r="AA11" s="69" t="s">
        <v>177</v>
      </c>
      <c r="AB11" s="70" t="s">
        <v>149</v>
      </c>
      <c r="AC11" s="70" t="s">
        <v>178</v>
      </c>
    </row>
    <row r="12" spans="2:29" ht="139.5" customHeight="1" x14ac:dyDescent="0.25">
      <c r="B12" s="64">
        <v>7</v>
      </c>
      <c r="C12" s="46" t="s">
        <v>36</v>
      </c>
      <c r="D12" s="47" t="s">
        <v>34</v>
      </c>
      <c r="E12" s="47" t="s">
        <v>35</v>
      </c>
      <c r="F12" s="46" t="s">
        <v>184</v>
      </c>
      <c r="G12" s="48" t="s">
        <v>208</v>
      </c>
      <c r="H12" s="49" t="s">
        <v>210</v>
      </c>
      <c r="I12" s="66">
        <v>4</v>
      </c>
      <c r="J12" s="34" t="str">
        <f t="shared" ref="J12" si="33">IF(I12=0,"",IF(I12=5,"CASI CIERTO",IF(I12=4,"PROBABLE",IF(I12=3,"POSIBLE",IF(I12=2,"IMPROBABLE","RARO")))))</f>
        <v>PROBABLE</v>
      </c>
      <c r="K12" s="51">
        <v>4</v>
      </c>
      <c r="L12" s="35" t="str">
        <f t="shared" ref="L12" si="34">IF(K12=0,"",IF(K12=5,"CATASTRÓFICO",IF(K12=4,"MAYOR",IF(K12=3,"MODERADO",IF(K12=2,"MENOR","INSIGNIFICANTE")))))</f>
        <v>MAYOR</v>
      </c>
      <c r="M12" s="52">
        <f t="shared" ref="M12" si="35">+K12+I12</f>
        <v>8</v>
      </c>
      <c r="N12" s="36" t="str">
        <f t="shared" ref="N12" si="36">IF(M12=0,"",IF(M12&gt;7.9,"EXTREMO",IF(M12&gt;5.9,"ALTO",IF(M12&gt;4.9,"MEDIO",IF(M12&gt;2.9,"BAJO","MUY BAJO")))))</f>
        <v>EXTREMO</v>
      </c>
      <c r="O12" s="38"/>
      <c r="P12" s="38">
        <v>1</v>
      </c>
      <c r="Q12" s="37" t="s">
        <v>206</v>
      </c>
      <c r="R12" s="72">
        <v>3</v>
      </c>
      <c r="S12" s="34" t="str">
        <f t="shared" ref="S12" si="37">IF(R12=0,"",IF(R12=5,"CASI CIERTO",IF(R12=4,"PROBABLE",IF(R12=3,"POSIBLE",IF(R12=2,"IMPROBABLE","RARO")))))</f>
        <v>POSIBLE</v>
      </c>
      <c r="T12" s="73">
        <v>4</v>
      </c>
      <c r="U12" s="34" t="str">
        <f t="shared" ref="U12" si="38">IF(T12=0,"",IF(T12=5,"CATASTRÓFICO",IF(T12=4,"MAYOR",IF(T12=3,"MODERADO",IF(T12=2,"MENOR","INSIGNIFICANTE")))))</f>
        <v>MAYOR</v>
      </c>
      <c r="V12" s="52">
        <f t="shared" ref="V12" si="39">SUM(R12:S12)+SUM(T12:U12)</f>
        <v>7</v>
      </c>
      <c r="W12" s="53" t="str">
        <f t="shared" ref="W12" si="40">IF(V12=0,"",IF(V12&gt;7.9,"EXTREMO",IF(V12&gt;5.9,"ALTO",IF(V12&gt;4.9,"MEDIO",IF(V12&gt;2.9,"BAJO","MUY BAJO")))))</f>
        <v>ALTO</v>
      </c>
      <c r="X12" s="74" t="s">
        <v>152</v>
      </c>
      <c r="Y12" s="33" t="s">
        <v>41</v>
      </c>
      <c r="Z12" s="41" t="s">
        <v>185</v>
      </c>
      <c r="AA12" s="41" t="s">
        <v>186</v>
      </c>
      <c r="AB12" s="41" t="s">
        <v>187</v>
      </c>
      <c r="AC12" s="37" t="s">
        <v>38</v>
      </c>
    </row>
    <row r="13" spans="2:29" s="54" customFormat="1" ht="121.5" customHeight="1" x14ac:dyDescent="0.25">
      <c r="B13" s="65">
        <v>8</v>
      </c>
      <c r="C13" s="46" t="s">
        <v>36</v>
      </c>
      <c r="D13" s="47" t="s">
        <v>73</v>
      </c>
      <c r="E13" s="47" t="s">
        <v>35</v>
      </c>
      <c r="F13" s="46" t="s">
        <v>142</v>
      </c>
      <c r="G13" s="48" t="s">
        <v>153</v>
      </c>
      <c r="H13" s="49" t="s">
        <v>169</v>
      </c>
      <c r="I13" s="55">
        <v>2</v>
      </c>
      <c r="J13" s="34" t="str">
        <f>IF(I13=0,"",IF(I13=5,"CASI CIERTO",IF(I13=4,"PROBABLE",IF(I13=3,"POSIBLE",IF(I13=2,"IMPROBABLE","RARO")))))</f>
        <v>IMPROBABLE</v>
      </c>
      <c r="K13" s="48">
        <v>4</v>
      </c>
      <c r="L13" s="34" t="str">
        <f>IF(K13=0,"",IF(K13=5,"CATASTRÓFICO",IF(K13=4,"MAYOR",IF(K13=3,"MODERADO",IF(K13=2,"MENOR","INSIGNIFICANTE")))))</f>
        <v>MAYOR</v>
      </c>
      <c r="M13" s="52">
        <f>+I13+K13</f>
        <v>6</v>
      </c>
      <c r="N13" s="56" t="str">
        <f>IF(M13=0,"",IF(M13&gt;7.9,"EXTREMO",IF(M13&gt;5.9,"ALTO",IF(M13&gt;4.9,"MEDIO",IF(M13&gt;2.9,"BAJO","MUY BAJO")))))</f>
        <v>ALTO</v>
      </c>
      <c r="O13" s="57"/>
      <c r="P13" s="58">
        <v>1</v>
      </c>
      <c r="Q13" s="37" t="s">
        <v>154</v>
      </c>
      <c r="R13" s="55">
        <v>1</v>
      </c>
      <c r="S13" s="34" t="str">
        <f>IF(R13=0,"",IF(R13=5,"CASI CIERTO",IF(R13=4,"PROBABLE",IF(R13=3,"POSIBLE",IF(R13=2,"IMPROBABLE","RARO")))))</f>
        <v>RARO</v>
      </c>
      <c r="T13" s="55">
        <v>4</v>
      </c>
      <c r="U13" s="34" t="str">
        <f>IF(T13=0,"",IF(T13=5,"CATASTRÓFICO",IF(T13=4,"MAYOR",IF(T13=3,"MODERADO",IF(T13=2,"MENOR","INSIGNIFICANTE")))))</f>
        <v>MAYOR</v>
      </c>
      <c r="V13" s="52">
        <f>+T13+R13</f>
        <v>5</v>
      </c>
      <c r="W13" s="56" t="str">
        <f>IF(V13=0,"",IF(V13&gt;7.9,"EXTREMO",IF(V13&gt;5.9,"ALTO",IF(V13&gt;4.9,"MEDIO",IF(V13&gt;2.9,"BAJO","MUY BAJO")))))</f>
        <v>MEDIO</v>
      </c>
      <c r="X13" s="40" t="s">
        <v>152</v>
      </c>
      <c r="Y13" s="40" t="s">
        <v>155</v>
      </c>
      <c r="Z13" s="40" t="s">
        <v>156</v>
      </c>
      <c r="AA13" s="40" t="s">
        <v>44</v>
      </c>
      <c r="AB13" s="59" t="s">
        <v>157</v>
      </c>
      <c r="AC13" s="40" t="s">
        <v>158</v>
      </c>
    </row>
    <row r="14" spans="2:29" s="60" customFormat="1" ht="104.25" customHeight="1" x14ac:dyDescent="0.25">
      <c r="B14" s="33">
        <v>9</v>
      </c>
      <c r="C14" s="46" t="s">
        <v>36</v>
      </c>
      <c r="D14" s="47" t="s">
        <v>34</v>
      </c>
      <c r="E14" s="47" t="s">
        <v>35</v>
      </c>
      <c r="F14" s="46" t="s">
        <v>45</v>
      </c>
      <c r="G14" s="48" t="s">
        <v>189</v>
      </c>
      <c r="H14" s="71" t="s">
        <v>209</v>
      </c>
      <c r="I14" s="61">
        <v>3</v>
      </c>
      <c r="J14" s="35" t="str">
        <f t="shared" ref="J14:J15" si="41">IF(I14=0,"",IF(I14=5,"CASI CIERTO",IF(I14=4,"PROBABLE",IF(I14=3,"POSIBLE",IF(I14=2,"IMPROBABLE","RARO")))))</f>
        <v>POSIBLE</v>
      </c>
      <c r="K14" s="40">
        <v>4</v>
      </c>
      <c r="L14" s="35" t="str">
        <f t="shared" ref="L14:L15" si="42">IF(K14=0,"",IF(K14=5,"CATASTRÓFICO",IF(K14=4,"MAYOR",IF(K14=3,"MODERADO",IF(K14=2,"MENOR","INSIGNIFICANTE")))))</f>
        <v>MAYOR</v>
      </c>
      <c r="M14" s="52">
        <f t="shared" ref="M14:M15" si="43">+K14+I14</f>
        <v>7</v>
      </c>
      <c r="N14" s="35" t="str">
        <f t="shared" ref="N14:N15" si="44">IF(M14=0,"",IF(M14&gt;7.9,"EXTREMO",IF(M14&gt;5.9,"ALTO",IF(M14&gt;4.9,"MEDIO",IF(M14&gt;2.9,"BAJO","MUY BAJO")))))</f>
        <v>ALTO</v>
      </c>
      <c r="O14" s="62">
        <v>0.5</v>
      </c>
      <c r="P14" s="62">
        <v>0.5</v>
      </c>
      <c r="Q14" s="37" t="s">
        <v>164</v>
      </c>
      <c r="R14" s="61">
        <v>2</v>
      </c>
      <c r="S14" s="35" t="str">
        <f t="shared" ref="S14:S15" si="45">IF(R14=0,"",IF(R14=5,"CASI CIERTO",IF(R14=4,"PROBABLE",IF(R14=3,"POSIBLE",IF(R14=2,"IMPROBABLE","RARO")))))</f>
        <v>IMPROBABLE</v>
      </c>
      <c r="T14" s="61">
        <v>4</v>
      </c>
      <c r="U14" s="35" t="str">
        <f t="shared" ref="U14:U15" si="46">IF(T14=0,"",IF(T14=5,"CATASTRÓFICO",IF(T14=4,"MAYOR",IF(T14=3,"MODERADO",IF(T14=2,"MENOR","INSIGNIFICANTE")))))</f>
        <v>MAYOR</v>
      </c>
      <c r="V14" s="52">
        <f t="shared" ref="V14" si="47">SUM(R14:S14)+SUM(T14:U14)</f>
        <v>6</v>
      </c>
      <c r="W14" s="36" t="str">
        <f t="shared" ref="W14:W15" si="48">IF(V14=0,"",IF(V14&gt;7.9,"EXTREMO",IF(V14&gt;5.9,"ALTO",IF(V14&gt;4.9,"MEDIO",IF(V14&gt;2.9,"BAJO","MUY BAJO")))))</f>
        <v>ALTO</v>
      </c>
      <c r="X14" s="40" t="s">
        <v>144</v>
      </c>
      <c r="Y14" s="40" t="s">
        <v>155</v>
      </c>
      <c r="Z14" s="41" t="s">
        <v>165</v>
      </c>
      <c r="AA14" s="41" t="s">
        <v>44</v>
      </c>
      <c r="AB14" s="41" t="s">
        <v>166</v>
      </c>
      <c r="AC14" s="41" t="s">
        <v>167</v>
      </c>
    </row>
    <row r="15" spans="2:29" s="39" customFormat="1" ht="72.75" customHeight="1" x14ac:dyDescent="0.25">
      <c r="B15" s="63">
        <v>10</v>
      </c>
      <c r="C15" s="46" t="s">
        <v>36</v>
      </c>
      <c r="D15" s="47" t="s">
        <v>34</v>
      </c>
      <c r="E15" s="47" t="s">
        <v>35</v>
      </c>
      <c r="F15" s="46" t="s">
        <v>45</v>
      </c>
      <c r="G15" s="48" t="s">
        <v>212</v>
      </c>
      <c r="H15" s="71" t="s">
        <v>211</v>
      </c>
      <c r="I15" s="50">
        <v>3</v>
      </c>
      <c r="J15" s="34" t="str">
        <f t="shared" si="41"/>
        <v>POSIBLE</v>
      </c>
      <c r="K15" s="51">
        <v>3</v>
      </c>
      <c r="L15" s="35" t="str">
        <f t="shared" si="42"/>
        <v>MODERADO</v>
      </c>
      <c r="M15" s="52">
        <f t="shared" si="43"/>
        <v>6</v>
      </c>
      <c r="N15" s="36" t="str">
        <f t="shared" si="44"/>
        <v>ALTO</v>
      </c>
      <c r="O15" s="38">
        <v>0.5</v>
      </c>
      <c r="P15" s="38">
        <v>0.5</v>
      </c>
      <c r="Q15" s="37" t="s">
        <v>164</v>
      </c>
      <c r="R15" s="50">
        <v>2</v>
      </c>
      <c r="S15" s="34" t="str">
        <f t="shared" si="45"/>
        <v>IMPROBABLE</v>
      </c>
      <c r="T15" s="50">
        <v>3</v>
      </c>
      <c r="U15" s="35" t="str">
        <f t="shared" si="46"/>
        <v>MODERADO</v>
      </c>
      <c r="V15" s="52">
        <f t="shared" ref="V15" si="49">SUM(R15:S15)+SUM(T15:U15)</f>
        <v>5</v>
      </c>
      <c r="W15" s="53" t="str">
        <f t="shared" si="48"/>
        <v>MEDIO</v>
      </c>
      <c r="X15" s="40" t="s">
        <v>144</v>
      </c>
      <c r="Y15" s="40" t="s">
        <v>155</v>
      </c>
      <c r="Z15" s="41" t="s">
        <v>165</v>
      </c>
      <c r="AA15" s="41" t="s">
        <v>44</v>
      </c>
      <c r="AB15" s="41" t="s">
        <v>166</v>
      </c>
      <c r="AC15" s="41" t="s">
        <v>167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">
    <cfRule type="top10" dxfId="288" priority="157" rank="4"/>
    <cfRule type="cellIs" dxfId="287" priority="158" operator="equal">
      <formula>5</formula>
    </cfRule>
  </conditionalFormatting>
  <conditionalFormatting sqref="I6:I15">
    <cfRule type="cellIs" dxfId="286" priority="13" operator="lessThan">
      <formula>5</formula>
    </cfRule>
    <cfRule type="cellIs" dxfId="285" priority="14" operator="equal">
      <formula>5</formula>
    </cfRule>
  </conditionalFormatting>
  <conditionalFormatting sqref="I7">
    <cfRule type="top10" dxfId="284" priority="1059" rank="4"/>
    <cfRule type="cellIs" dxfId="283" priority="1060" operator="equal">
      <formula>5</formula>
    </cfRule>
  </conditionalFormatting>
  <conditionalFormatting sqref="I8">
    <cfRule type="top10" dxfId="282" priority="357" rank="4"/>
    <cfRule type="cellIs" dxfId="281" priority="358" operator="equal">
      <formula>5</formula>
    </cfRule>
  </conditionalFormatting>
  <conditionalFormatting sqref="I9 I11">
    <cfRule type="top10" dxfId="280" priority="1793" rank="4"/>
    <cfRule type="cellIs" dxfId="279" priority="1794" operator="equal">
      <formula>5</formula>
    </cfRule>
  </conditionalFormatting>
  <conditionalFormatting sqref="I10">
    <cfRule type="top10" dxfId="278" priority="15" rank="4"/>
    <cfRule type="cellIs" dxfId="277" priority="16" operator="equal">
      <formula>5</formula>
    </cfRule>
  </conditionalFormatting>
  <conditionalFormatting sqref="I12">
    <cfRule type="top10" dxfId="276" priority="272" rank="4"/>
    <cfRule type="cellIs" dxfId="275" priority="273" operator="equal">
      <formula>5</formula>
    </cfRule>
  </conditionalFormatting>
  <conditionalFormatting sqref="I13">
    <cfRule type="cellIs" dxfId="274" priority="1496" operator="equal">
      <formula>5</formula>
    </cfRule>
    <cfRule type="top10" dxfId="273" priority="1495" rank="4"/>
  </conditionalFormatting>
  <conditionalFormatting sqref="I14">
    <cfRule type="cellIs" dxfId="272" priority="2069" operator="equal">
      <formula>5</formula>
    </cfRule>
    <cfRule type="top10" dxfId="271" priority="2068" rank="4"/>
  </conditionalFormatting>
  <conditionalFormatting sqref="I15">
    <cfRule type="cellIs" dxfId="270" priority="1696" operator="equal">
      <formula>5</formula>
    </cfRule>
    <cfRule type="top10" dxfId="269" priority="1695" rank="4"/>
  </conditionalFormatting>
  <conditionalFormatting sqref="J6">
    <cfRule type="colorScale" priority="142">
      <colorScale>
        <cfvo type="percent" val="50"/>
        <cfvo type="max"/>
        <color rgb="FFFF7128"/>
        <color rgb="FFFFEF9C"/>
      </colorScale>
    </cfRule>
    <cfRule type="colorScale" priority="134">
      <colorScale>
        <cfvo type="min"/>
        <cfvo type="max"/>
        <color rgb="FFFF7128"/>
        <color rgb="FFFFEF9C"/>
      </colorScale>
    </cfRule>
    <cfRule type="iconSet" priority="133">
      <iconSet iconSet="3Arrows">
        <cfvo type="percent" val="0"/>
        <cfvo type="percent" val="33"/>
        <cfvo type="percent" val="67"/>
      </iconSet>
    </cfRule>
    <cfRule type="colorScale" priority="1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32">
      <iconSet iconSet="4Rating">
        <cfvo type="percent" val="0"/>
        <cfvo type="percent" val="25"/>
        <cfvo type="percent" val="50"/>
        <cfvo type="percent" val="75"/>
      </iconSet>
    </cfRule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8" priority="130" operator="equal">
      <formula>5</formula>
    </cfRule>
    <cfRule type="cellIs" dxfId="267" priority="131" operator="greaterThan">
      <formula>0.5</formula>
    </cfRule>
    <cfRule type="top10" dxfId="266" priority="136" percent="1" rank="50"/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{E31A7125-8416-46DA-9D7B-9A976FDBEC6F}</x14:id>
        </ext>
      </extLst>
    </cfRule>
    <cfRule type="colorScale" priority="138">
      <colorScale>
        <cfvo type="min"/>
        <cfvo type="max"/>
        <color rgb="FFFF7128"/>
        <color rgb="FFFFEF9C"/>
      </colorScale>
    </cfRule>
    <cfRule type="top10" dxfId="265" priority="139" rank="50"/>
  </conditionalFormatting>
  <conditionalFormatting sqref="J6:J15">
    <cfRule type="cellIs" priority="97" operator="between">
      <formula>0.5</formula>
      <formula>1</formula>
    </cfRule>
  </conditionalFormatting>
  <conditionalFormatting sqref="J7">
    <cfRule type="cellIs" dxfId="264" priority="1131" operator="greaterThan">
      <formula>0.5</formula>
    </cfRule>
    <cfRule type="colorScale" priority="112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34">
      <colorScale>
        <cfvo type="min"/>
        <cfvo type="max"/>
        <color rgb="FFFF7128"/>
        <color rgb="FFFFEF9C"/>
      </colorScale>
    </cfRule>
    <cfRule type="colorScale" priority="1142">
      <colorScale>
        <cfvo type="percent" val="50"/>
        <cfvo type="max"/>
        <color rgb="FFFF7128"/>
        <color rgb="FFFFEF9C"/>
      </colorScale>
    </cfRule>
    <cfRule type="colorScale" priority="1138">
      <colorScale>
        <cfvo type="min"/>
        <cfvo type="max"/>
        <color rgb="FFFF7128"/>
        <color rgb="FFFFEF9C"/>
      </colorScale>
    </cfRule>
    <cfRule type="cellIs" dxfId="263" priority="1130" operator="equal">
      <formula>5</formula>
    </cfRule>
    <cfRule type="dataBar" priority="11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{E188A3C7-6B56-4B69-877E-B7740178F7D0}</x14:id>
        </ext>
      </extLst>
    </cfRule>
    <cfRule type="colorScale" priority="11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62" priority="1136" percent="1" rank="50"/>
    <cfRule type="top10" dxfId="261" priority="1139" rank="50"/>
    <cfRule type="iconSet" priority="1133">
      <iconSet iconSet="3Arrows">
        <cfvo type="percent" val="0"/>
        <cfvo type="percent" val="33"/>
        <cfvo type="percent" val="67"/>
      </iconSet>
    </cfRule>
    <cfRule type="iconSet" priority="113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J8">
    <cfRule type="colorScale" priority="3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60" priority="331" operator="greaterThan">
      <formula>0.5</formula>
    </cfRule>
    <cfRule type="iconSet" priority="332">
      <iconSet iconSet="4Rating">
        <cfvo type="percent" val="0"/>
        <cfvo type="percent" val="25"/>
        <cfvo type="percent" val="50"/>
        <cfvo type="percent" val="75"/>
      </iconSet>
    </cfRule>
    <cfRule type="iconSet" priority="333">
      <iconSet iconSet="3Arrows">
        <cfvo type="percent" val="0"/>
        <cfvo type="percent" val="33"/>
        <cfvo type="percent" val="67"/>
      </iconSet>
    </cfRule>
    <cfRule type="colorScale" priority="334">
      <colorScale>
        <cfvo type="min"/>
        <cfvo type="max"/>
        <color rgb="FFFF7128"/>
        <color rgb="FFFFEF9C"/>
      </colorScale>
    </cfRule>
    <cfRule type="colorScale" priority="32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59" priority="336" percent="1" rank="50"/>
    <cfRule type="dataBar" priority="3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{9ED8EFEF-F773-47E7-B202-E40C72883E99}</x14:id>
        </ext>
      </extLst>
    </cfRule>
    <cfRule type="colorScale" priority="338">
      <colorScale>
        <cfvo type="min"/>
        <cfvo type="max"/>
        <color rgb="FFFF7128"/>
        <color rgb="FFFFEF9C"/>
      </colorScale>
    </cfRule>
    <cfRule type="top10" dxfId="258" priority="339" rank="50"/>
    <cfRule type="cellIs" dxfId="257" priority="330" operator="equal">
      <formula>5</formula>
    </cfRule>
    <cfRule type="colorScale" priority="342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1834">
      <colorScale>
        <cfvo type="percent" val="50"/>
        <cfvo type="max"/>
        <color rgb="FFFF7128"/>
        <color rgb="FFFFEF9C"/>
      </colorScale>
    </cfRule>
    <cfRule type="colorScale" priority="183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6" priority="1822" operator="equal">
      <formula>5</formula>
    </cfRule>
    <cfRule type="cellIs" dxfId="255" priority="1823" operator="greaterThan">
      <formula>0.5</formula>
    </cfRule>
    <cfRule type="iconSet" priority="1824">
      <iconSet iconSet="4Rating">
        <cfvo type="percent" val="0"/>
        <cfvo type="percent" val="25"/>
        <cfvo type="percent" val="50"/>
        <cfvo type="percent" val="75"/>
      </iconSet>
    </cfRule>
    <cfRule type="top10" dxfId="254" priority="1828" percent="1" rank="50"/>
    <cfRule type="colorScale" priority="1826">
      <colorScale>
        <cfvo type="min"/>
        <cfvo type="max"/>
        <color rgb="FFFF7128"/>
        <color rgb="FFFFEF9C"/>
      </colorScale>
    </cfRule>
    <cfRule type="dataBar" priority="182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top10" dxfId="253" priority="1831" rank="50"/>
    <cfRule type="colorScale" priority="1830">
      <colorScale>
        <cfvo type="min"/>
        <cfvo type="max"/>
        <color rgb="FFFF7128"/>
        <color rgb="FFFFEF9C"/>
      </colorScale>
    </cfRule>
    <cfRule type="iconSet" priority="1825">
      <iconSet iconSet="3Arrows">
        <cfvo type="percent" val="0"/>
        <cfvo type="percent" val="33"/>
        <cfvo type="percent" val="67"/>
      </iconSet>
    </cfRule>
  </conditionalFormatting>
  <conditionalFormatting sqref="J10">
    <cfRule type="cellIs" dxfId="252" priority="87" operator="greaterThan">
      <formula>0.5</formula>
    </cfRule>
    <cfRule type="iconSet" priority="88">
      <iconSet iconSet="4Rating">
        <cfvo type="percent" val="0"/>
        <cfvo type="percent" val="25"/>
        <cfvo type="percent" val="50"/>
        <cfvo type="percent" val="75"/>
      </iconSet>
    </cfRule>
    <cfRule type="dataBar" priority="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{FFF75467-FF9E-498A-8DAB-B531FEA6587C}</x14:id>
        </ext>
      </extLst>
    </cfRule>
    <cfRule type="iconSet" priority="89">
      <iconSet iconSet="3Arrows">
        <cfvo type="percent" val="0"/>
        <cfvo type="percent" val="33"/>
        <cfvo type="percent" val="67"/>
      </iconSet>
    </cfRule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0">
      <colorScale>
        <cfvo type="min"/>
        <cfvo type="max"/>
        <color rgb="FFFF7128"/>
        <color rgb="FFFFEF9C"/>
      </colorScale>
    </cfRule>
    <cfRule type="colorScale" priority="98">
      <colorScale>
        <cfvo type="percent" val="50"/>
        <cfvo type="max"/>
        <color rgb="FFFF7128"/>
        <color rgb="FFFFEF9C"/>
      </colorScale>
    </cfRule>
    <cfRule type="top10" dxfId="251" priority="92" percent="1" rank="50"/>
    <cfRule type="colorScale" priority="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50" priority="95" rank="50"/>
    <cfRule type="colorScale" priority="94">
      <colorScale>
        <cfvo type="min"/>
        <cfvo type="max"/>
        <color rgb="FFFF7128"/>
        <color rgb="FFFFEF9C"/>
      </colorScale>
    </cfRule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9" priority="86" operator="equal">
      <formula>5</formula>
    </cfRule>
  </conditionalFormatting>
  <conditionalFormatting sqref="J11">
    <cfRule type="colorScale" priority="613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48" priority="620" percent="1" rank="50"/>
    <cfRule type="dataBar" priority="62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{90069AD5-9DF3-4E31-8630-5D898F5A1C03}</x14:id>
        </ext>
      </extLst>
    </cfRule>
    <cfRule type="colorScale" priority="622">
      <colorScale>
        <cfvo type="min"/>
        <cfvo type="max"/>
        <color rgb="FFFF7128"/>
        <color rgb="FFFFEF9C"/>
      </colorScale>
    </cfRule>
    <cfRule type="top10" dxfId="247" priority="623" rank="50"/>
    <cfRule type="colorScale" priority="6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26">
      <colorScale>
        <cfvo type="percent" val="50"/>
        <cfvo type="max"/>
        <color rgb="FFFF7128"/>
        <color rgb="FFFFEF9C"/>
      </colorScale>
    </cfRule>
    <cfRule type="cellIs" dxfId="246" priority="614" operator="equal">
      <formula>5</formula>
    </cfRule>
    <cfRule type="cellIs" dxfId="245" priority="615" operator="greaterThan">
      <formula>0.5</formula>
    </cfRule>
    <cfRule type="iconSet" priority="616">
      <iconSet iconSet="4Rating">
        <cfvo type="percent" val="0"/>
        <cfvo type="percent" val="25"/>
        <cfvo type="percent" val="50"/>
        <cfvo type="percent" val="75"/>
      </iconSet>
    </cfRule>
    <cfRule type="iconSet" priority="617">
      <iconSet iconSet="3Arrows">
        <cfvo type="percent" val="0"/>
        <cfvo type="percent" val="33"/>
        <cfvo type="percent" val="67"/>
      </iconSet>
    </cfRule>
    <cfRule type="colorScale" priority="618">
      <colorScale>
        <cfvo type="min"/>
        <cfvo type="max"/>
        <color rgb="FFFF7128"/>
        <color rgb="FFFFEF9C"/>
      </colorScale>
    </cfRule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top10" dxfId="244" priority="263" percent="1" rank="50"/>
    <cfRule type="dataBar" priority="26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{1CFE7591-A06C-4153-AE40-B6E8D7CD3B05}</x14:id>
        </ext>
      </extLst>
    </cfRule>
    <cfRule type="colorScale" priority="2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5">
      <colorScale>
        <cfvo type="min"/>
        <cfvo type="max"/>
        <color rgb="FFFF7128"/>
        <color rgb="FFFFEF9C"/>
      </colorScale>
    </cfRule>
    <cfRule type="top10" dxfId="243" priority="266" rank="50"/>
    <cfRule type="colorScale" priority="269">
      <colorScale>
        <cfvo type="percent" val="50"/>
        <cfvo type="max"/>
        <color rgb="FFFF7128"/>
        <color rgb="FFFFEF9C"/>
      </colorScale>
    </cfRule>
    <cfRule type="colorScale" priority="2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2" priority="257" operator="equal">
      <formula>5</formula>
    </cfRule>
    <cfRule type="cellIs" dxfId="241" priority="258" operator="greaterThan">
      <formula>0.5</formula>
    </cfRule>
    <cfRule type="iconSet" priority="259">
      <iconSet iconSet="4Rating">
        <cfvo type="percent" val="0"/>
        <cfvo type="percent" val="25"/>
        <cfvo type="percent" val="50"/>
        <cfvo type="percent" val="75"/>
      </iconSet>
    </cfRule>
    <cfRule type="iconSet" priority="260">
      <iconSet iconSet="3Arrows">
        <cfvo type="percent" val="0"/>
        <cfvo type="percent" val="33"/>
        <cfvo type="percent" val="67"/>
      </iconSet>
    </cfRule>
    <cfRule type="colorScale" priority="261">
      <colorScale>
        <cfvo type="min"/>
        <cfvo type="max"/>
        <color rgb="FFFF7128"/>
        <color rgb="FFFFEF9C"/>
      </colorScale>
    </cfRule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iconSet" priority="1514">
      <iconSet iconSet="3Arrows">
        <cfvo type="percent" val="0"/>
        <cfvo type="percent" val="33"/>
        <cfvo type="percent" val="67"/>
      </iconSet>
    </cfRule>
    <cfRule type="colorScale" priority="1523">
      <colorScale>
        <cfvo type="percent" val="50"/>
        <cfvo type="max"/>
        <color rgb="FFFF7128"/>
        <color rgb="FFFFEF9C"/>
      </colorScale>
    </cfRule>
    <cfRule type="cellIs" dxfId="240" priority="1511" operator="equal">
      <formula>5</formula>
    </cfRule>
    <cfRule type="cellIs" dxfId="239" priority="1512" operator="greaterThan">
      <formula>0.5</formula>
    </cfRule>
    <cfRule type="iconSet" priority="1513">
      <iconSet iconSet="4Rating">
        <cfvo type="percent" val="0"/>
        <cfvo type="percent" val="25"/>
        <cfvo type="percent" val="50"/>
        <cfvo type="percent" val="75"/>
      </iconSet>
    </cfRule>
    <cfRule type="dataBar" priority="15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{233C4315-272C-4A50-ABBB-F4DE6E880784}</x14:id>
        </ext>
      </extLst>
    </cfRule>
    <cfRule type="colorScale" priority="1515">
      <colorScale>
        <cfvo type="min"/>
        <cfvo type="max"/>
        <color rgb="FFFF7128"/>
        <color rgb="FFFFEF9C"/>
      </colorScale>
    </cfRule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38" priority="1517" percent="1" rank="50"/>
    <cfRule type="colorScale" priority="151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519">
      <colorScale>
        <cfvo type="min"/>
        <cfvo type="max"/>
        <color rgb="FFFF7128"/>
        <color rgb="FFFFEF9C"/>
      </colorScale>
    </cfRule>
    <cfRule type="top10" dxfId="237" priority="1520" rank="50"/>
    <cfRule type="colorScale" priority="152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36" priority="2057" percent="1" rank="50"/>
    <cfRule type="colorScale" priority="2059">
      <colorScale>
        <cfvo type="min"/>
        <cfvo type="max"/>
        <color rgb="FFFF7128"/>
        <color rgb="FFFFEF9C"/>
      </colorScale>
    </cfRule>
    <cfRule type="top10" dxfId="235" priority="2060" rank="50"/>
    <cfRule type="colorScale" priority="20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63">
      <colorScale>
        <cfvo type="percent" val="50"/>
        <cfvo type="max"/>
        <color rgb="FFFF7128"/>
        <color rgb="FFFFEF9C"/>
      </colorScale>
    </cfRule>
    <cfRule type="dataBar" priority="20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{BB983E57-3C22-4BFF-BAFF-ABAC3FF7BCBF}</x14:id>
        </ext>
      </extLst>
    </cfRule>
    <cfRule type="colorScale" priority="20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4" priority="2051" operator="equal">
      <formula>5</formula>
    </cfRule>
    <cfRule type="cellIs" dxfId="233" priority="2052" operator="greaterThan">
      <formula>0.5</formula>
    </cfRule>
    <cfRule type="iconSet" priority="2053">
      <iconSet iconSet="4Rating">
        <cfvo type="percent" val="0"/>
        <cfvo type="percent" val="25"/>
        <cfvo type="percent" val="50"/>
        <cfvo type="percent" val="75"/>
      </iconSet>
    </cfRule>
    <cfRule type="iconSet" priority="2054">
      <iconSet iconSet="3Arrows">
        <cfvo type="percent" val="0"/>
        <cfvo type="percent" val="33"/>
        <cfvo type="percent" val="67"/>
      </iconSet>
    </cfRule>
    <cfRule type="colorScale" priority="2055">
      <colorScale>
        <cfvo type="min"/>
        <cfvo type="max"/>
        <color rgb="FFFF7128"/>
        <color rgb="FFFFEF9C"/>
      </colorScale>
    </cfRule>
  </conditionalFormatting>
  <conditionalFormatting sqref="J15">
    <cfRule type="iconSet" priority="1768">
      <iconSet iconSet="4Rating">
        <cfvo type="percent" val="0"/>
        <cfvo type="percent" val="25"/>
        <cfvo type="percent" val="50"/>
        <cfvo type="percent" val="75"/>
      </iconSet>
    </cfRule>
    <cfRule type="cellIs" dxfId="232" priority="1766" operator="equal">
      <formula>5</formula>
    </cfRule>
    <cfRule type="colorScale" priority="17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1" priority="1767" operator="greaterThan">
      <formula>0.5</formula>
    </cfRule>
    <cfRule type="colorScale" priority="1778">
      <colorScale>
        <cfvo type="percent" val="50"/>
        <cfvo type="max"/>
        <color rgb="FFFF7128"/>
        <color rgb="FFFFEF9C"/>
      </colorScale>
    </cfRule>
    <cfRule type="colorScale" priority="17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30" priority="1775" rank="50"/>
    <cfRule type="colorScale" priority="1774">
      <colorScale>
        <cfvo type="min"/>
        <cfvo type="max"/>
        <color rgb="FFFF7128"/>
        <color rgb="FFFFEF9C"/>
      </colorScale>
    </cfRule>
    <cfRule type="dataBar" priority="17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top10" dxfId="229" priority="1772" percent="1" rank="50"/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70">
      <colorScale>
        <cfvo type="min"/>
        <cfvo type="max"/>
        <color rgb="FFFF7128"/>
        <color rgb="FFFFEF9C"/>
      </colorScale>
    </cfRule>
    <cfRule type="iconSet" priority="1769">
      <iconSet iconSet="3Arrows">
        <cfvo type="percent" val="0"/>
        <cfvo type="percent" val="33"/>
        <cfvo type="percent" val="67"/>
      </iconSet>
    </cfRule>
  </conditionalFormatting>
  <conditionalFormatting sqref="K6">
    <cfRule type="top10" dxfId="228" priority="114" rank="4"/>
    <cfRule type="cellIs" dxfId="227" priority="115" operator="equal">
      <formula>5</formula>
    </cfRule>
  </conditionalFormatting>
  <conditionalFormatting sqref="K6:K15">
    <cfRule type="cellIs" dxfId="226" priority="10" operator="equal">
      <formula>5</formula>
    </cfRule>
    <cfRule type="cellIs" dxfId="225" priority="9" operator="lessThan">
      <formula>5</formula>
    </cfRule>
  </conditionalFormatting>
  <conditionalFormatting sqref="K7">
    <cfRule type="top10" dxfId="224" priority="1055" rank="4"/>
    <cfRule type="cellIs" dxfId="223" priority="1056" operator="equal">
      <formula>5</formula>
    </cfRule>
  </conditionalFormatting>
  <conditionalFormatting sqref="K8">
    <cfRule type="cellIs" dxfId="222" priority="315" operator="equal">
      <formula>5</formula>
    </cfRule>
    <cfRule type="top10" dxfId="221" priority="314" rank="4"/>
  </conditionalFormatting>
  <conditionalFormatting sqref="K9 K11">
    <cfRule type="cellIs" dxfId="220" priority="1790" operator="equal">
      <formula>5</formula>
    </cfRule>
    <cfRule type="top10" dxfId="219" priority="1789" rank="4"/>
  </conditionalFormatting>
  <conditionalFormatting sqref="K10">
    <cfRule type="top10" dxfId="218" priority="11" rank="4"/>
    <cfRule type="cellIs" dxfId="217" priority="12" operator="equal">
      <formula>5</formula>
    </cfRule>
  </conditionalFormatting>
  <conditionalFormatting sqref="K12">
    <cfRule type="cellIs" dxfId="216" priority="277" operator="equal">
      <formula>5</formula>
    </cfRule>
    <cfRule type="top10" dxfId="215" priority="276" rank="4"/>
  </conditionalFormatting>
  <conditionalFormatting sqref="K13">
    <cfRule type="top10" dxfId="214" priority="1493" rank="4"/>
    <cfRule type="cellIs" dxfId="213" priority="1494" operator="equal">
      <formula>5</formula>
    </cfRule>
  </conditionalFormatting>
  <conditionalFormatting sqref="K14">
    <cfRule type="top10" dxfId="212" priority="2066" rank="4"/>
    <cfRule type="cellIs" dxfId="211" priority="2067" operator="equal">
      <formula>5</formula>
    </cfRule>
  </conditionalFormatting>
  <conditionalFormatting sqref="K15">
    <cfRule type="top10" dxfId="210" priority="1691" rank="4"/>
    <cfRule type="cellIs" dxfId="209" priority="1692" operator="equal">
      <formula>5</formula>
    </cfRule>
  </conditionalFormatting>
  <conditionalFormatting sqref="L6">
    <cfRule type="colorScale" priority="156">
      <colorScale>
        <cfvo type="percent" val="50"/>
        <cfvo type="max"/>
        <color rgb="FFFF7128"/>
        <color rgb="FFFFEF9C"/>
      </colorScale>
    </cfRule>
    <cfRule type="colorScale" priority="14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08" priority="145" operator="greaterThan">
      <formula>0.5</formula>
    </cfRule>
    <cfRule type="iconSet" priority="146">
      <iconSet iconSet="4Rating">
        <cfvo type="percent" val="0"/>
        <cfvo type="percent" val="25"/>
        <cfvo type="percent" val="50"/>
        <cfvo type="percent" val="75"/>
      </iconSet>
    </cfRule>
    <cfRule type="iconSet" priority="147">
      <iconSet iconSet="3Arrows">
        <cfvo type="percent" val="0"/>
        <cfvo type="percent" val="33"/>
        <cfvo type="percent" val="67"/>
      </iconSet>
    </cfRule>
    <cfRule type="colorScale" priority="148">
      <colorScale>
        <cfvo type="min"/>
        <cfvo type="max"/>
        <color rgb="FFFF7128"/>
        <color rgb="FFFFEF9C"/>
      </colorScale>
    </cfRule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7" priority="150" percent="1" rank="50"/>
    <cfRule type="cellIs" dxfId="206" priority="144" operator="equal">
      <formula>5</formula>
    </cfRule>
    <cfRule type="dataBar" priority="1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{563BE209-E2A2-4CDB-9973-221A245BA902}</x14:id>
        </ext>
      </extLst>
    </cfRule>
    <cfRule type="colorScale" priority="152">
      <colorScale>
        <cfvo type="min"/>
        <cfvo type="max"/>
        <color rgb="FFFF7128"/>
        <color rgb="FFFFEF9C"/>
      </colorScale>
    </cfRule>
    <cfRule type="top10" dxfId="205" priority="153" rank="50"/>
  </conditionalFormatting>
  <conditionalFormatting sqref="L6:L15">
    <cfRule type="cellIs" priority="83" operator="between">
      <formula>0.5</formula>
      <formula>1</formula>
    </cfRule>
  </conditionalFormatting>
  <conditionalFormatting sqref="L7">
    <cfRule type="colorScale" priority="111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20">
      <colorScale>
        <cfvo type="min"/>
        <cfvo type="max"/>
        <color rgb="FFFF7128"/>
        <color rgb="FFFFEF9C"/>
      </colorScale>
    </cfRule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04" priority="1122" percent="1" rank="50"/>
    <cfRule type="dataBar" priority="1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{65DF717E-4C32-458E-99FE-321D48A3EC0B}</x14:id>
        </ext>
      </extLst>
    </cfRule>
    <cfRule type="colorScale" priority="1124">
      <colorScale>
        <cfvo type="min"/>
        <cfvo type="max"/>
        <color rgb="FFFF7128"/>
        <color rgb="FFFFEF9C"/>
      </colorScale>
    </cfRule>
    <cfRule type="top10" dxfId="203" priority="1125" rank="50"/>
    <cfRule type="iconSet" priority="1119">
      <iconSet iconSet="3Arrows">
        <cfvo type="percent" val="0"/>
        <cfvo type="percent" val="33"/>
        <cfvo type="percent" val="67"/>
      </iconSet>
    </cfRule>
    <cfRule type="colorScale" priority="1128">
      <colorScale>
        <cfvo type="percent" val="50"/>
        <cfvo type="max"/>
        <color rgb="FFFF7128"/>
        <color rgb="FFFFEF9C"/>
      </colorScale>
    </cfRule>
    <cfRule type="iconSet" priority="1118">
      <iconSet iconSet="4Rating">
        <cfvo type="percent" val="0"/>
        <cfvo type="percent" val="25"/>
        <cfvo type="percent" val="50"/>
        <cfvo type="percent" val="75"/>
      </iconSet>
    </cfRule>
    <cfRule type="cellIs" dxfId="202" priority="1117" operator="greaterThan">
      <formula>0.5</formula>
    </cfRule>
    <cfRule type="cellIs" dxfId="201" priority="1116" operator="equal">
      <formula>5</formula>
    </cfRule>
  </conditionalFormatting>
  <conditionalFormatting sqref="L8">
    <cfRule type="iconSet" priority="346">
      <iconSet iconSet="4Rating">
        <cfvo type="percent" val="0"/>
        <cfvo type="percent" val="25"/>
        <cfvo type="percent" val="50"/>
        <cfvo type="percent" val="75"/>
      </iconSet>
    </cfRule>
    <cfRule type="iconSet" priority="347">
      <iconSet iconSet="3Arrows">
        <cfvo type="percent" val="0"/>
        <cfvo type="percent" val="33"/>
        <cfvo type="percent" val="67"/>
      </iconSet>
    </cfRule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3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{608C0991-86FD-462C-8C0A-6C13BDD270CB}</x14:id>
        </ext>
      </extLst>
    </cfRule>
    <cfRule type="colorScale" priority="352">
      <colorScale>
        <cfvo type="min"/>
        <cfvo type="max"/>
        <color rgb="FFFF7128"/>
        <color rgb="FFFFEF9C"/>
      </colorScale>
    </cfRule>
    <cfRule type="top10" dxfId="200" priority="353" rank="50"/>
    <cfRule type="top10" dxfId="199" priority="350" percent="1" rank="50"/>
    <cfRule type="colorScale" priority="3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6">
      <colorScale>
        <cfvo type="percent" val="50"/>
        <cfvo type="max"/>
        <color rgb="FFFF7128"/>
        <color rgb="FFFFEF9C"/>
      </colorScale>
    </cfRule>
    <cfRule type="cellIs" dxfId="198" priority="345" operator="greaterThan">
      <formula>0.5</formula>
    </cfRule>
    <cfRule type="cellIs" dxfId="197" priority="344" operator="equal">
      <formula>5</formula>
    </cfRule>
    <cfRule type="colorScale" priority="348">
      <colorScale>
        <cfvo type="min"/>
        <cfvo type="max"/>
        <color rgb="FFFF7128"/>
        <color rgb="FFFFEF9C"/>
      </colorScale>
    </cfRule>
    <cfRule type="colorScale" priority="3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">
    <cfRule type="dataBar" priority="18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colorScale" priority="18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6" priority="1836" operator="equal">
      <formula>5</formula>
    </cfRule>
    <cfRule type="cellIs" dxfId="195" priority="1837" operator="greaterThan">
      <formula>0.5</formula>
    </cfRule>
    <cfRule type="iconSet" priority="1838">
      <iconSet iconSet="4Rating">
        <cfvo type="percent" val="0"/>
        <cfvo type="percent" val="25"/>
        <cfvo type="percent" val="50"/>
        <cfvo type="percent" val="75"/>
      </iconSet>
    </cfRule>
    <cfRule type="iconSet" priority="1839">
      <iconSet iconSet="3Arrows">
        <cfvo type="percent" val="0"/>
        <cfvo type="percent" val="33"/>
        <cfvo type="percent" val="67"/>
      </iconSet>
    </cfRule>
    <cfRule type="top10" dxfId="194" priority="1845" rank="50"/>
    <cfRule type="colorScale" priority="1840">
      <colorScale>
        <cfvo type="min"/>
        <cfvo type="max"/>
        <color rgb="FFFF7128"/>
        <color rgb="FFFFEF9C"/>
      </colorScale>
    </cfRule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93" priority="1842" percent="1" rank="50"/>
    <cfRule type="colorScale" priority="1844">
      <colorScale>
        <cfvo type="min"/>
        <cfvo type="max"/>
        <color rgb="FFFF7128"/>
        <color rgb="FFFFEF9C"/>
      </colorScale>
    </cfRule>
    <cfRule type="colorScale" priority="18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48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76">
      <colorScale>
        <cfvo type="min"/>
        <cfvo type="max"/>
        <color rgb="FFFF7128"/>
        <color rgb="FFFFEF9C"/>
      </colorScale>
    </cfRule>
    <cfRule type="iconSet" priority="75">
      <iconSet iconSet="3Arrows">
        <cfvo type="percent" val="0"/>
        <cfvo type="percent" val="33"/>
        <cfvo type="percent" val="67"/>
      </iconSet>
    </cfRule>
    <cfRule type="iconSet" priority="74">
      <iconSet iconSet="4Rating">
        <cfvo type="percent" val="0"/>
        <cfvo type="percent" val="25"/>
        <cfvo type="percent" val="50"/>
        <cfvo type="percent" val="75"/>
      </iconSet>
    </cfRule>
    <cfRule type="cellIs" dxfId="192" priority="73" operator="greaterThan">
      <formula>0.5</formula>
    </cfRule>
    <cfRule type="cellIs" dxfId="191" priority="72" operator="equal">
      <formula>5</formula>
    </cfRule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90" priority="78" percent="1" rank="50"/>
    <cfRule type="colorScale" priority="84">
      <colorScale>
        <cfvo type="percent" val="50"/>
        <cfvo type="max"/>
        <color rgb="FFFF7128"/>
        <color rgb="FFFFEF9C"/>
      </colorScale>
    </cfRule>
    <cfRule type="colorScale" priority="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9" priority="81" rank="50"/>
    <cfRule type="colorScale" priority="80">
      <colorScale>
        <cfvo type="min"/>
        <cfvo type="max"/>
        <color rgb="FFFF7128"/>
        <color rgb="FFFFEF9C"/>
      </colorScale>
    </cfRule>
    <cfRule type="dataBar" priority="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{BD3E39F5-2D71-4DA4-8E15-B854FCE6A8D1}</x14:id>
        </ext>
      </extLst>
    </cfRule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2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8" priority="628" operator="equal">
      <formula>5</formula>
    </cfRule>
    <cfRule type="cellIs" dxfId="187" priority="629" operator="greaterThan">
      <formula>0.5</formula>
    </cfRule>
    <cfRule type="iconSet" priority="630">
      <iconSet iconSet="4Rating">
        <cfvo type="percent" val="0"/>
        <cfvo type="percent" val="25"/>
        <cfvo type="percent" val="50"/>
        <cfvo type="percent" val="75"/>
      </iconSet>
    </cfRule>
    <cfRule type="iconSet" priority="631">
      <iconSet iconSet="3Arrows">
        <cfvo type="percent" val="0"/>
        <cfvo type="percent" val="33"/>
        <cfvo type="percent" val="67"/>
      </iconSet>
    </cfRule>
    <cfRule type="colorScale" priority="632">
      <colorScale>
        <cfvo type="min"/>
        <cfvo type="max"/>
        <color rgb="FFFF7128"/>
        <color rgb="FFFFEF9C"/>
      </colorScale>
    </cfRule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6" priority="634" percent="1" rank="50"/>
    <cfRule type="dataBar" priority="63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{287931A2-7C0E-4418-9C67-BF353B0B9F12}</x14:id>
        </ext>
      </extLst>
    </cfRule>
    <cfRule type="colorScale" priority="636">
      <colorScale>
        <cfvo type="min"/>
        <cfvo type="max"/>
        <color rgb="FFFF7128"/>
        <color rgb="FFFFEF9C"/>
      </colorScale>
    </cfRule>
    <cfRule type="top10" dxfId="185" priority="637" rank="50"/>
    <cfRule type="colorScale" priority="6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0">
      <colorScale>
        <cfvo type="percent" val="50"/>
        <cfvo type="max"/>
        <color rgb="FFFF7128"/>
        <color rgb="FFFFEF9C"/>
      </colorScale>
    </cfRule>
  </conditionalFormatting>
  <conditionalFormatting sqref="L12">
    <cfRule type="colorScale" priority="255">
      <colorScale>
        <cfvo type="percent" val="50"/>
        <cfvo type="max"/>
        <color rgb="FFFF7128"/>
        <color rgb="FFFFEF9C"/>
      </colorScale>
    </cfRule>
    <cfRule type="colorScale" priority="2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1">
      <colorScale>
        <cfvo type="min"/>
        <cfvo type="max"/>
        <color rgb="FFFF7128"/>
        <color rgb="FFFFEF9C"/>
      </colorScale>
    </cfRule>
    <cfRule type="dataBar" priority="2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{3B98DC4A-D84D-4696-BF6A-0C4DEDBB9C4F}</x14:id>
        </ext>
      </extLst>
    </cfRule>
    <cfRule type="top10" dxfId="184" priority="249" percent="1" rank="50"/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3" priority="243" operator="equal">
      <formula>5</formula>
    </cfRule>
    <cfRule type="top10" dxfId="182" priority="252" rank="50"/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45">
      <iconSet iconSet="4Rating">
        <cfvo type="percent" val="0"/>
        <cfvo type="percent" val="25"/>
        <cfvo type="percent" val="50"/>
        <cfvo type="percent" val="75"/>
      </iconSet>
    </cfRule>
    <cfRule type="iconSet" priority="246">
      <iconSet iconSet="3Arrows">
        <cfvo type="percent" val="0"/>
        <cfvo type="percent" val="33"/>
        <cfvo type="percent" val="67"/>
      </iconSet>
    </cfRule>
    <cfRule type="colorScale" priority="247">
      <colorScale>
        <cfvo type="min"/>
        <cfvo type="max"/>
        <color rgb="FFFF7128"/>
        <color rgb="FFFFEF9C"/>
      </colorScale>
    </cfRule>
    <cfRule type="cellIs" dxfId="181" priority="244" operator="greaterThan">
      <formula>0.5</formula>
    </cfRule>
  </conditionalFormatting>
  <conditionalFormatting sqref="L13">
    <cfRule type="colorScale" priority="1533">
      <colorScale>
        <cfvo type="min"/>
        <cfvo type="max"/>
        <color rgb="FFFF7128"/>
        <color rgb="FFFFEF9C"/>
      </colorScale>
    </cfRule>
    <cfRule type="dataBar" priority="15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{BC55B727-793D-4DEE-8E79-EADB55081FDF}</x14:id>
        </ext>
      </extLst>
    </cfRule>
    <cfRule type="top10" dxfId="180" priority="1531" percent="1" rank="50"/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29">
      <colorScale>
        <cfvo type="min"/>
        <cfvo type="max"/>
        <color rgb="FFFF7128"/>
        <color rgb="FFFFEF9C"/>
      </colorScale>
    </cfRule>
    <cfRule type="iconSet" priority="1528">
      <iconSet iconSet="3Arrows">
        <cfvo type="percent" val="0"/>
        <cfvo type="percent" val="33"/>
        <cfvo type="percent" val="67"/>
      </iconSet>
    </cfRule>
    <cfRule type="cellIs" dxfId="179" priority="1526" operator="greaterThan">
      <formula>0.5</formula>
    </cfRule>
    <cfRule type="cellIs" dxfId="178" priority="1525" operator="equal">
      <formula>5</formula>
    </cfRule>
    <cfRule type="colorScale" priority="1524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527">
      <iconSet iconSet="4Rating">
        <cfvo type="percent" val="0"/>
        <cfvo type="percent" val="25"/>
        <cfvo type="percent" val="50"/>
        <cfvo type="percent" val="75"/>
      </iconSet>
    </cfRule>
    <cfRule type="colorScale" priority="1537">
      <colorScale>
        <cfvo type="percent" val="50"/>
        <cfvo type="max"/>
        <color rgb="FFFF7128"/>
        <color rgb="FFFFEF9C"/>
      </colorScale>
    </cfRule>
    <cfRule type="colorScale" priority="15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77" priority="1534" rank="50"/>
  </conditionalFormatting>
  <conditionalFormatting sqref="L14">
    <cfRule type="iconSet" priority="2039">
      <iconSet iconSet="4Rating">
        <cfvo type="percent" val="0"/>
        <cfvo type="percent" val="25"/>
        <cfvo type="percent" val="50"/>
        <cfvo type="percent" val="75"/>
      </iconSet>
    </cfRule>
    <cfRule type="top10" dxfId="176" priority="2043" percent="1" rank="50"/>
    <cfRule type="dataBar" priority="20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{B17405A8-E8DD-462F-B0DE-7C2270A77377}</x14:id>
        </ext>
      </extLst>
    </cfRule>
    <cfRule type="colorScale" priority="2045">
      <colorScale>
        <cfvo type="min"/>
        <cfvo type="max"/>
        <color rgb="FFFF7128"/>
        <color rgb="FFFFEF9C"/>
      </colorScale>
    </cfRule>
    <cfRule type="top10" dxfId="175" priority="2046" rank="50"/>
    <cfRule type="colorScale" priority="20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040">
      <iconSet iconSet="3Arrows">
        <cfvo type="percent" val="0"/>
        <cfvo type="percent" val="33"/>
        <cfvo type="percent" val="67"/>
      </iconSet>
    </cfRule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4" priority="2038" operator="greaterThan">
      <formula>0.5</formula>
    </cfRule>
    <cfRule type="cellIs" dxfId="173" priority="2037" operator="equal">
      <formula>5</formula>
    </cfRule>
    <cfRule type="colorScale" priority="203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049">
      <colorScale>
        <cfvo type="percent" val="50"/>
        <cfvo type="max"/>
        <color rgb="FFFF7128"/>
        <color rgb="FFFFEF9C"/>
      </colorScale>
    </cfRule>
    <cfRule type="colorScale" priority="2041">
      <colorScale>
        <cfvo type="min"/>
        <cfvo type="max"/>
        <color rgb="FFFF7128"/>
        <color rgb="FFFFEF9C"/>
      </colorScale>
    </cfRule>
  </conditionalFormatting>
  <conditionalFormatting sqref="L15">
    <cfRule type="top10" dxfId="172" priority="1761" rank="50"/>
    <cfRule type="colorScale" priority="1760">
      <colorScale>
        <cfvo type="min"/>
        <cfvo type="max"/>
        <color rgb="FFFF7128"/>
        <color rgb="FFFFEF9C"/>
      </colorScale>
    </cfRule>
    <cfRule type="dataBar" priority="17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top10" dxfId="171" priority="1758" percent="1" rank="50"/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56">
      <colorScale>
        <cfvo type="min"/>
        <cfvo type="max"/>
        <color rgb="FFFF7128"/>
        <color rgb="FFFFEF9C"/>
      </colorScale>
    </cfRule>
    <cfRule type="iconSet" priority="1755">
      <iconSet iconSet="3Arrows">
        <cfvo type="percent" val="0"/>
        <cfvo type="percent" val="33"/>
        <cfvo type="percent" val="67"/>
      </iconSet>
    </cfRule>
    <cfRule type="iconSet" priority="1754">
      <iconSet iconSet="4Rating">
        <cfvo type="percent" val="0"/>
        <cfvo type="percent" val="25"/>
        <cfvo type="percent" val="50"/>
        <cfvo type="percent" val="75"/>
      </iconSet>
    </cfRule>
    <cfRule type="cellIs" dxfId="170" priority="1753" operator="greaterThan">
      <formula>0.5</formula>
    </cfRule>
    <cfRule type="cellIs" dxfId="169" priority="1752" operator="equal">
      <formula>5</formula>
    </cfRule>
    <cfRule type="colorScale" priority="1764">
      <colorScale>
        <cfvo type="percent" val="50"/>
        <cfvo type="max"/>
        <color rgb="FFFF7128"/>
        <color rgb="FFFFEF9C"/>
      </colorScale>
    </cfRule>
  </conditionalFormatting>
  <conditionalFormatting sqref="N6"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3">
      <colorScale>
        <cfvo type="percent" val="50"/>
        <cfvo type="max"/>
        <color rgb="FFFF7128"/>
        <color rgb="FFFFEF9C"/>
      </colorScale>
    </cfRule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02">
      <iconSet iconSet="4Rating">
        <cfvo type="percent" val="0"/>
        <cfvo type="percent" val="25"/>
        <cfvo type="percent" val="50"/>
        <cfvo type="percent" val="75"/>
      </iconSet>
    </cfRule>
    <cfRule type="top10" dxfId="168" priority="110" rank="50"/>
    <cfRule type="colorScale" priority="109">
      <colorScale>
        <cfvo type="min"/>
        <cfvo type="max"/>
        <color rgb="FFFF7128"/>
        <color rgb="FFFFEF9C"/>
      </colorScale>
    </cfRule>
    <cfRule type="dataBar" priority="1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{D4929FB1-1AE0-4A7B-971B-DA270A788960}</x14:id>
        </ext>
      </extLst>
    </cfRule>
    <cfRule type="top10" dxfId="167" priority="107" percent="1" rank="50"/>
    <cfRule type="colorScale" priority="105">
      <colorScale>
        <cfvo type="min"/>
        <cfvo type="max"/>
        <color rgb="FFFF7128"/>
        <color rgb="FFFFEF9C"/>
      </colorScale>
    </cfRule>
    <cfRule type="colorScale" priority="10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3">
      <iconSet iconSet="3Arrows">
        <cfvo type="percent" val="0"/>
        <cfvo type="percent" val="33"/>
        <cfvo type="percent" val="67"/>
      </iconSet>
    </cfRule>
  </conditionalFormatting>
  <conditionalFormatting sqref="N6:N13">
    <cfRule type="cellIs" dxfId="166" priority="58" operator="greaterThan">
      <formula>0.5</formula>
    </cfRule>
  </conditionalFormatting>
  <conditionalFormatting sqref="N6:N15">
    <cfRule type="cellIs" priority="69" operator="between">
      <formula>0.5</formula>
      <formula>1</formula>
    </cfRule>
  </conditionalFormatting>
  <conditionalFormatting sqref="N7">
    <cfRule type="colorScale" priority="1114">
      <colorScale>
        <cfvo type="percent" val="50"/>
        <cfvo type="max"/>
        <color rgb="FFFF7128"/>
        <color rgb="FFFFEF9C"/>
      </colorScale>
    </cfRule>
    <cfRule type="iconSet" priority="1103">
      <iconSet iconSet="4Rating">
        <cfvo type="percent" val="0"/>
        <cfvo type="percent" val="25"/>
        <cfvo type="percent" val="50"/>
        <cfvo type="percent" val="75"/>
      </iconSet>
    </cfRule>
    <cfRule type="colorScale" priority="11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5" priority="1111" rank="50"/>
    <cfRule type="colorScale" priority="1110">
      <colorScale>
        <cfvo type="min"/>
        <cfvo type="max"/>
        <color rgb="FFFF7128"/>
        <color rgb="FFFFEF9C"/>
      </colorScale>
    </cfRule>
    <cfRule type="dataBar" priority="11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{A16586BB-B519-4F04-B6F2-78A17B3991F1}</x14:id>
        </ext>
      </extLst>
    </cfRule>
    <cfRule type="top10" dxfId="164" priority="1108" percent="1" rank="50"/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06">
      <colorScale>
        <cfvo type="min"/>
        <cfvo type="max"/>
        <color rgb="FFFF7128"/>
        <color rgb="FFFFEF9C"/>
      </colorScale>
    </cfRule>
    <cfRule type="colorScale" priority="110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104">
      <iconSet iconSet="3Arrows">
        <cfvo type="percent" val="0"/>
        <cfvo type="percent" val="33"/>
        <cfvo type="percent" val="67"/>
      </iconSet>
    </cfRule>
  </conditionalFormatting>
  <conditionalFormatting sqref="N8">
    <cfRule type="dataBar" priority="3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{D4FB52C9-2F0F-4FB6-AD36-C978697B0B91}</x14:id>
        </ext>
      </extLst>
    </cfRule>
    <cfRule type="colorScale" priority="309">
      <colorScale>
        <cfvo type="min"/>
        <cfvo type="max"/>
        <color rgb="FFFF7128"/>
        <color rgb="FFFFEF9C"/>
      </colorScale>
    </cfRule>
    <cfRule type="top10" dxfId="163" priority="310" rank="50"/>
    <cfRule type="colorScale" priority="313">
      <colorScale>
        <cfvo type="percent" val="50"/>
        <cfvo type="max"/>
        <color rgb="FFFF7128"/>
        <color rgb="FFFFEF9C"/>
      </colorScale>
    </cfRule>
    <cfRule type="colorScale" priority="3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5">
      <colorScale>
        <cfvo type="min"/>
        <cfvo type="max"/>
        <color rgb="FFFF7128"/>
        <color rgb="FFFFEF9C"/>
      </colorScale>
    </cfRule>
    <cfRule type="top10" dxfId="162" priority="307" percent="1" rank="50"/>
    <cfRule type="colorScale" priority="30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303">
      <iconSet iconSet="3Arrows">
        <cfvo type="percent" val="0"/>
        <cfvo type="percent" val="33"/>
        <cfvo type="percent" val="67"/>
      </iconSet>
    </cfRule>
    <cfRule type="iconSet" priority="30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9">
    <cfRule type="colorScale" priority="1803">
      <colorScale>
        <cfvo type="min"/>
        <cfvo type="max"/>
        <color rgb="FFFF7128"/>
        <color rgb="FFFFEF9C"/>
      </colorScale>
    </cfRule>
    <cfRule type="top10" dxfId="161" priority="1804" rank="50"/>
    <cfRule type="colorScale" priority="18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99">
      <colorScale>
        <cfvo type="min"/>
        <cfvo type="max"/>
        <color rgb="FFFF7128"/>
        <color rgb="FFFFEF9C"/>
      </colorScale>
    </cfRule>
    <cfRule type="colorScale" priority="1807">
      <colorScale>
        <cfvo type="percent" val="50"/>
        <cfvo type="max"/>
        <color rgb="FFFF7128"/>
        <color rgb="FFFFEF9C"/>
      </colorScale>
    </cfRule>
    <cfRule type="colorScale" priority="1798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797">
      <iconSet iconSet="3Arrows">
        <cfvo type="percent" val="0"/>
        <cfvo type="percent" val="33"/>
        <cfvo type="percent" val="67"/>
      </iconSet>
    </cfRule>
    <cfRule type="iconSet" priority="1796">
      <iconSet iconSet="4Rating">
        <cfvo type="percent" val="0"/>
        <cfvo type="percent" val="25"/>
        <cfvo type="percent" val="50"/>
        <cfvo type="percent" val="75"/>
      </iconSet>
    </cfRule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0" priority="1801" percent="1" rank="50"/>
    <cfRule type="dataBar" priority="18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</conditionalFormatting>
  <conditionalFormatting sqref="N10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">
      <colorScale>
        <cfvo type="min"/>
        <cfvo type="max"/>
        <color rgb="FFFF7128"/>
        <color rgb="FFFFEF9C"/>
      </colorScale>
    </cfRule>
    <cfRule type="colorScale" priority="61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60">
      <iconSet iconSet="3Arrows">
        <cfvo type="percent" val="0"/>
        <cfvo type="percent" val="33"/>
        <cfvo type="percent" val="67"/>
      </iconSet>
    </cfRule>
    <cfRule type="dataBar" priority="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{0498A4AA-6F0B-4EAF-AB9E-84D15D7C4B70}</x14:id>
        </ext>
      </extLst>
    </cfRule>
    <cfRule type="iconSet" priority="59">
      <iconSet iconSet="4Rating">
        <cfvo type="percent" val="0"/>
        <cfvo type="percent" val="25"/>
        <cfvo type="percent" val="50"/>
        <cfvo type="percent" val="75"/>
      </iconSet>
    </cfRule>
    <cfRule type="colorScale" priority="70">
      <colorScale>
        <cfvo type="percent" val="50"/>
        <cfvo type="max"/>
        <color rgb="FFFF7128"/>
        <color rgb="FFFFEF9C"/>
      </colorScale>
    </cfRule>
    <cfRule type="colorScale" priority="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9" priority="67" rank="50"/>
    <cfRule type="colorScale" priority="66">
      <colorScale>
        <cfvo type="min"/>
        <cfvo type="max"/>
        <color rgb="FFFF7128"/>
        <color rgb="FFFFEF9C"/>
      </colorScale>
    </cfRule>
    <cfRule type="top10" dxfId="158" priority="64" percent="1" rank="50"/>
  </conditionalFormatting>
  <conditionalFormatting sqref="N11">
    <cfRule type="iconSet" priority="586">
      <iconSet iconSet="4Rating">
        <cfvo type="percent" val="0"/>
        <cfvo type="percent" val="25"/>
        <cfvo type="percent" val="50"/>
        <cfvo type="percent" val="75"/>
      </iconSet>
    </cfRule>
    <cfRule type="iconSet" priority="587">
      <iconSet iconSet="3Arrows">
        <cfvo type="percent" val="0"/>
        <cfvo type="percent" val="33"/>
        <cfvo type="percent" val="67"/>
      </iconSet>
    </cfRule>
    <cfRule type="colorScale" priority="597">
      <colorScale>
        <cfvo type="percent" val="50"/>
        <cfvo type="max"/>
        <color rgb="FFFF7128"/>
        <color rgb="FFFFEF9C"/>
      </colorScale>
    </cfRule>
    <cfRule type="colorScale" priority="58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7" priority="594" rank="50"/>
    <cfRule type="dataBar" priority="59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{58CDD281-FCDA-45FF-A732-00E7364CD963}</x14:id>
        </ext>
      </extLst>
    </cfRule>
    <cfRule type="top10" dxfId="156" priority="591" percent="1" rank="50"/>
    <cfRule type="colorScale" priority="589">
      <colorScale>
        <cfvo type="min"/>
        <cfvo type="max"/>
        <color rgb="FFFF7128"/>
        <color rgb="FFFFEF9C"/>
      </colorScale>
    </cfRule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3">
      <colorScale>
        <cfvo type="min"/>
        <cfvo type="max"/>
        <color rgb="FFFF7128"/>
        <color rgb="FFFFEF9C"/>
      </colorScale>
    </cfRule>
  </conditionalFormatting>
  <conditionalFormatting sqref="N12">
    <cfRule type="iconSet" priority="230">
      <iconSet iconSet="4Rating">
        <cfvo type="percent" val="0"/>
        <cfvo type="percent" val="25"/>
        <cfvo type="percent" val="50"/>
        <cfvo type="percent" val="75"/>
      </iconSet>
    </cfRule>
    <cfRule type="colorScale" priority="241">
      <colorScale>
        <cfvo type="percent" val="50"/>
        <cfvo type="max"/>
        <color rgb="FFFF7128"/>
        <color rgb="FFFFEF9C"/>
      </colorScale>
    </cfRule>
    <cfRule type="top10" dxfId="155" priority="235" percent="1" rank="50"/>
    <cfRule type="dataBar" priority="2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{6CE83209-981C-492C-A551-4BB9846BA72D}</x14:id>
        </ext>
      </extLst>
    </cfRule>
    <cfRule type="colorScale" priority="237">
      <colorScale>
        <cfvo type="min"/>
        <cfvo type="max"/>
        <color rgb="FFFF7128"/>
        <color rgb="FFFFEF9C"/>
      </colorScale>
    </cfRule>
    <cfRule type="top10" dxfId="154" priority="238" rank="50"/>
    <cfRule type="colorScale" priority="2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3">
      <colorScale>
        <cfvo type="min"/>
        <cfvo type="max"/>
        <color rgb="FFFF7128"/>
        <color rgb="FFFFEF9C"/>
      </colorScale>
    </cfRule>
    <cfRule type="colorScale" priority="23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31">
      <iconSet iconSet="3Arrows">
        <cfvo type="percent" val="0"/>
        <cfvo type="percent" val="33"/>
        <cfvo type="percent" val="67"/>
      </iconSet>
    </cfRule>
  </conditionalFormatting>
  <conditionalFormatting sqref="N13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53" priority="1503" percent="1" rank="50"/>
    <cfRule type="colorScale" priority="1501">
      <colorScale>
        <cfvo type="min"/>
        <cfvo type="max"/>
        <color rgb="FFFF7128"/>
        <color rgb="FFFFEF9C"/>
      </colorScale>
    </cfRule>
    <cfRule type="dataBar" priority="15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{9333AA1F-EC7E-4ADB-87CE-EFAE7CCF1C7A}</x14:id>
        </ext>
      </extLst>
    </cfRule>
    <cfRule type="colorScale" priority="1505">
      <colorScale>
        <cfvo type="min"/>
        <cfvo type="max"/>
        <color rgb="FFFF7128"/>
        <color rgb="FFFFEF9C"/>
      </colorScale>
    </cfRule>
    <cfRule type="top10" dxfId="152" priority="1506" rank="50"/>
    <cfRule type="colorScale" priority="15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499">
      <iconSet iconSet="3Arrows">
        <cfvo type="percent" val="0"/>
        <cfvo type="percent" val="33"/>
        <cfvo type="percent" val="67"/>
      </iconSet>
    </cfRule>
    <cfRule type="colorScale" priority="1509">
      <colorScale>
        <cfvo type="percent" val="50"/>
        <cfvo type="max"/>
        <color rgb="FFFF7128"/>
        <color rgb="FFFFEF9C"/>
      </colorScale>
    </cfRule>
    <cfRule type="colorScale" priority="150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498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14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1" priority="2024" operator="greaterThan">
      <formula>0.5</formula>
    </cfRule>
    <cfRule type="cellIs" dxfId="150" priority="2023" operator="equal">
      <formula>5</formula>
    </cfRule>
    <cfRule type="colorScale" priority="2022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20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{6A788988-54E1-4FF9-86B4-5BAF20E824F0}</x14:id>
        </ext>
      </extLst>
    </cfRule>
    <cfRule type="top10" dxfId="149" priority="2029" percent="1" rank="50"/>
    <cfRule type="colorScale" priority="2035">
      <colorScale>
        <cfvo type="percent" val="50"/>
        <cfvo type="max"/>
        <color rgb="FFFF7128"/>
        <color rgb="FFFFEF9C"/>
      </colorScale>
    </cfRule>
    <cfRule type="colorScale" priority="2027">
      <colorScale>
        <cfvo type="min"/>
        <cfvo type="max"/>
        <color rgb="FFFF7128"/>
        <color rgb="FFFFEF9C"/>
      </colorScale>
    </cfRule>
    <cfRule type="colorScale" priority="20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8" priority="2032" rank="50"/>
    <cfRule type="colorScale" priority="2031">
      <colorScale>
        <cfvo type="min"/>
        <cfvo type="max"/>
        <color rgb="FFFF7128"/>
        <color rgb="FFFFEF9C"/>
      </colorScale>
    </cfRule>
    <cfRule type="iconSet" priority="2026">
      <iconSet iconSet="3Arrows">
        <cfvo type="percent" val="0"/>
        <cfvo type="percent" val="33"/>
        <cfvo type="percent" val="67"/>
      </iconSet>
    </cfRule>
    <cfRule type="iconSet" priority="2025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15">
    <cfRule type="iconSet" priority="1739">
      <iconSet iconSet="4Rating">
        <cfvo type="percent" val="0"/>
        <cfvo type="percent" val="25"/>
        <cfvo type="percent" val="50"/>
        <cfvo type="percent" val="75"/>
      </iconSet>
    </cfRule>
    <cfRule type="cellIs" dxfId="147" priority="1738" operator="greaterThan">
      <formula>0.5</formula>
    </cfRule>
    <cfRule type="colorScale" priority="1746">
      <colorScale>
        <cfvo type="min"/>
        <cfvo type="max"/>
        <color rgb="FFFF7128"/>
        <color rgb="FFFFEF9C"/>
      </colorScale>
    </cfRule>
    <cfRule type="top10" dxfId="146" priority="1744" percent="1" rank="50"/>
    <cfRule type="dataBar" priority="17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colorScale" priority="1742">
      <colorScale>
        <cfvo type="min"/>
        <cfvo type="max"/>
        <color rgb="FFFF7128"/>
        <color rgb="FFFFEF9C"/>
      </colorScale>
    </cfRule>
    <cfRule type="top10" dxfId="145" priority="1747" rank="50"/>
    <cfRule type="iconSet" priority="1740">
      <iconSet iconSet="3Arrows">
        <cfvo type="percent" val="0"/>
        <cfvo type="percent" val="33"/>
        <cfvo type="percent" val="67"/>
      </iconSet>
    </cfRule>
    <cfRule type="colorScale" priority="17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50">
      <colorScale>
        <cfvo type="percent" val="50"/>
        <cfvo type="max"/>
        <color rgb="FFFF7128"/>
        <color rgb="FFFFEF9C"/>
      </colorScale>
    </cfRule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4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R6">
    <cfRule type="cellIs" dxfId="144" priority="190" operator="equal">
      <formula>5</formula>
    </cfRule>
    <cfRule type="top10" dxfId="143" priority="189" rank="4"/>
  </conditionalFormatting>
  <conditionalFormatting sqref="R6:R15">
    <cfRule type="cellIs" dxfId="142" priority="6" operator="equal">
      <formula>5</formula>
    </cfRule>
    <cfRule type="cellIs" dxfId="141" priority="5" operator="lessThan">
      <formula>5</formula>
    </cfRule>
  </conditionalFormatting>
  <conditionalFormatting sqref="R7">
    <cfRule type="cellIs" dxfId="140" priority="1052" operator="equal">
      <formula>5</formula>
    </cfRule>
    <cfRule type="top10" dxfId="139" priority="1051" rank="4"/>
  </conditionalFormatting>
  <conditionalFormatting sqref="R8">
    <cfRule type="top10" dxfId="138" priority="297" rank="4"/>
    <cfRule type="cellIs" dxfId="137" priority="298" operator="equal">
      <formula>5</formula>
    </cfRule>
  </conditionalFormatting>
  <conditionalFormatting sqref="R9">
    <cfRule type="cellIs" dxfId="136" priority="1378" operator="equal">
      <formula>5</formula>
    </cfRule>
    <cfRule type="top10" dxfId="135" priority="1377" rank="4"/>
  </conditionalFormatting>
  <conditionalFormatting sqref="R10">
    <cfRule type="cellIs" dxfId="134" priority="8" operator="equal">
      <formula>5</formula>
    </cfRule>
    <cfRule type="top10" dxfId="133" priority="7" rank="4"/>
  </conditionalFormatting>
  <conditionalFormatting sqref="R11">
    <cfRule type="cellIs" dxfId="132" priority="488" operator="equal">
      <formula>5</formula>
    </cfRule>
    <cfRule type="top10" dxfId="131" priority="487" rank="4"/>
  </conditionalFormatting>
  <conditionalFormatting sqref="R12">
    <cfRule type="top10" dxfId="130" priority="227" rank="4"/>
    <cfRule type="cellIs" dxfId="129" priority="228" operator="equal">
      <formula>5</formula>
    </cfRule>
  </conditionalFormatting>
  <conditionalFormatting sqref="R13">
    <cfRule type="cellIs" dxfId="128" priority="1366" operator="equal">
      <formula>5</formula>
    </cfRule>
    <cfRule type="top10" dxfId="127" priority="1365" rank="4"/>
  </conditionalFormatting>
  <conditionalFormatting sqref="R14">
    <cfRule type="top10" dxfId="126" priority="1385" rank="4"/>
    <cfRule type="cellIs" dxfId="125" priority="1386" operator="equal">
      <formula>5</formula>
    </cfRule>
  </conditionalFormatting>
  <conditionalFormatting sqref="R15">
    <cfRule type="cellIs" dxfId="124" priority="1374" operator="equal">
      <formula>5</formula>
    </cfRule>
    <cfRule type="top10" dxfId="123" priority="1373" rank="4"/>
  </conditionalFormatting>
  <conditionalFormatting sqref="S6">
    <cfRule type="colorScale" priority="172">
      <colorScale>
        <cfvo type="percent" val="50"/>
        <cfvo type="max"/>
        <color rgb="FFFF7128"/>
        <color rgb="FFFFEF9C"/>
      </colorScale>
    </cfRule>
    <cfRule type="colorScale" priority="1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2" priority="160" operator="equal">
      <formula>5</formula>
    </cfRule>
    <cfRule type="cellIs" dxfId="121" priority="161" operator="greaterThan">
      <formula>0.5</formula>
    </cfRule>
    <cfRule type="iconSet" priority="162">
      <iconSet iconSet="4Rating">
        <cfvo type="percent" val="0"/>
        <cfvo type="percent" val="25"/>
        <cfvo type="percent" val="50"/>
        <cfvo type="percent" val="75"/>
      </iconSet>
    </cfRule>
    <cfRule type="colorScale" priority="168">
      <colorScale>
        <cfvo type="min"/>
        <cfvo type="max"/>
        <color rgb="FFFF7128"/>
        <color rgb="FFFFEF9C"/>
      </colorScale>
    </cfRule>
    <cfRule type="dataBar" priority="16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{C5D22AE5-A840-4A13-A8BE-F40727227B75}</x14:id>
        </ext>
      </extLst>
    </cfRule>
    <cfRule type="top10" dxfId="120" priority="166" percent="1" rank="50"/>
    <cfRule type="colorScale" priority="164">
      <colorScale>
        <cfvo type="min"/>
        <cfvo type="max"/>
        <color rgb="FFFF7128"/>
        <color rgb="FFFFEF9C"/>
      </colorScale>
    </cfRule>
    <cfRule type="iconSet" priority="163">
      <iconSet iconSet="3Arrows">
        <cfvo type="percent" val="0"/>
        <cfvo type="percent" val="33"/>
        <cfvo type="percent" val="67"/>
      </iconSet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9" priority="169" rank="50"/>
  </conditionalFormatting>
  <conditionalFormatting sqref="S6:S15">
    <cfRule type="cellIs" priority="42" operator="between">
      <formula>0.5</formula>
      <formula>1</formula>
    </cfRule>
  </conditionalFormatting>
  <conditionalFormatting sqref="S7">
    <cfRule type="colorScale" priority="10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8" priority="1075" operator="equal">
      <formula>5</formula>
    </cfRule>
    <cfRule type="cellIs" dxfId="117" priority="1076" operator="greaterThan">
      <formula>0.5</formula>
    </cfRule>
    <cfRule type="iconSet" priority="1077">
      <iconSet iconSet="4Rating">
        <cfvo type="percent" val="0"/>
        <cfvo type="percent" val="25"/>
        <cfvo type="percent" val="50"/>
        <cfvo type="percent" val="75"/>
      </iconSet>
    </cfRule>
    <cfRule type="iconSet" priority="1078">
      <iconSet iconSet="3Arrows">
        <cfvo type="percent" val="0"/>
        <cfvo type="percent" val="33"/>
        <cfvo type="percent" val="67"/>
      </iconSet>
    </cfRule>
    <cfRule type="colorScale" priority="1079">
      <colorScale>
        <cfvo type="min"/>
        <cfvo type="max"/>
        <color rgb="FFFF7128"/>
        <color rgb="FFFFEF9C"/>
      </colorScale>
    </cfRule>
    <cfRule type="top10" dxfId="116" priority="1081" percent="1" rank="50"/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0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{3B25A7B7-4F03-4685-8FC3-BFB0FA760D1B}</x14:id>
        </ext>
      </extLst>
    </cfRule>
    <cfRule type="colorScale" priority="1087">
      <colorScale>
        <cfvo type="percent" val="50"/>
        <cfvo type="max"/>
        <color rgb="FFFF7128"/>
        <color rgb="FFFFEF9C"/>
      </colorScale>
    </cfRule>
    <cfRule type="colorScale" priority="10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5" priority="1084" rank="50"/>
    <cfRule type="colorScale" priority="1083">
      <colorScale>
        <cfvo type="min"/>
        <cfvo type="max"/>
        <color rgb="FFFF7128"/>
        <color rgb="FFFFEF9C"/>
      </colorScale>
    </cfRule>
  </conditionalFormatting>
  <conditionalFormatting sqref="S8">
    <cfRule type="colorScale" priority="3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2">
      <colorScale>
        <cfvo type="percent" val="50"/>
        <cfvo type="max"/>
        <color rgb="FFFF7128"/>
        <color rgb="FFFFEF9C"/>
      </colorScale>
    </cfRule>
    <cfRule type="iconSet" priority="362">
      <iconSet iconSet="4Rating">
        <cfvo type="percent" val="0"/>
        <cfvo type="percent" val="25"/>
        <cfvo type="percent" val="50"/>
        <cfvo type="percent" val="75"/>
      </iconSet>
    </cfRule>
    <cfRule type="colorScale" priority="3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4" priority="360" operator="equal">
      <formula>5</formula>
    </cfRule>
    <cfRule type="cellIs" dxfId="113" priority="361" operator="greaterThan">
      <formula>0.5</formula>
    </cfRule>
    <cfRule type="iconSet" priority="363">
      <iconSet iconSet="3Arrows">
        <cfvo type="percent" val="0"/>
        <cfvo type="percent" val="33"/>
        <cfvo type="percent" val="67"/>
      </iconSet>
    </cfRule>
    <cfRule type="colorScale" priority="364">
      <colorScale>
        <cfvo type="min"/>
        <cfvo type="max"/>
        <color rgb="FFFF7128"/>
        <color rgb="FFFFEF9C"/>
      </colorScale>
    </cfRule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2" priority="366" percent="1" rank="50"/>
    <cfRule type="dataBar" priority="36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{F499F452-06D9-44B4-A643-C30EA12651B8}</x14:id>
        </ext>
      </extLst>
    </cfRule>
    <cfRule type="colorScale" priority="368">
      <colorScale>
        <cfvo type="min"/>
        <cfvo type="max"/>
        <color rgb="FFFF7128"/>
        <color rgb="FFFFEF9C"/>
      </colorScale>
    </cfRule>
    <cfRule type="top10" dxfId="111" priority="369" rank="50"/>
  </conditionalFormatting>
  <conditionalFormatting sqref="S9">
    <cfRule type="colorScale" priority="1854">
      <colorScale>
        <cfvo type="min"/>
        <cfvo type="max"/>
        <color rgb="FFFF7128"/>
        <color rgb="FFFFEF9C"/>
      </colorScale>
    </cfRule>
    <cfRule type="colorScale" priority="18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62">
      <colorScale>
        <cfvo type="percent" val="50"/>
        <cfvo type="max"/>
        <color rgb="FFFF7128"/>
        <color rgb="FFFFEF9C"/>
      </colorScale>
    </cfRule>
    <cfRule type="iconSet" priority="1853">
      <iconSet iconSet="3Arrows">
        <cfvo type="percent" val="0"/>
        <cfvo type="percent" val="33"/>
        <cfvo type="percent" val="67"/>
      </iconSet>
    </cfRule>
    <cfRule type="iconSet" priority="1852">
      <iconSet iconSet="4Rating">
        <cfvo type="percent" val="0"/>
        <cfvo type="percent" val="25"/>
        <cfvo type="percent" val="50"/>
        <cfvo type="percent" val="75"/>
      </iconSet>
    </cfRule>
    <cfRule type="cellIs" dxfId="110" priority="1851" operator="greaterThan">
      <formula>0.5</formula>
    </cfRule>
    <cfRule type="cellIs" dxfId="109" priority="1850" operator="equal">
      <formula>5</formula>
    </cfRule>
    <cfRule type="colorScale" priority="1849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08" priority="1859" rank="50"/>
    <cfRule type="colorScale" priority="1858">
      <colorScale>
        <cfvo type="min"/>
        <cfvo type="max"/>
        <color rgb="FFFF7128"/>
        <color rgb="FFFFEF9C"/>
      </colorScale>
    </cfRule>
    <cfRule type="dataBar" priority="18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top10" dxfId="107" priority="1856" percent="1" rank="50"/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5">
      <colorScale>
        <cfvo type="min"/>
        <cfvo type="max"/>
        <color rgb="FFFF7128"/>
        <color rgb="FFFFEF9C"/>
      </colorScale>
    </cfRule>
    <cfRule type="iconSet" priority="34">
      <iconSet iconSet="3Arrows">
        <cfvo type="percent" val="0"/>
        <cfvo type="percent" val="33"/>
        <cfvo type="percent" val="67"/>
      </iconSet>
    </cfRule>
    <cfRule type="colorScale" priority="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33">
      <iconSet iconSet="4Rating">
        <cfvo type="percent" val="0"/>
        <cfvo type="percent" val="25"/>
        <cfvo type="percent" val="50"/>
        <cfvo type="percent" val="75"/>
      </iconSet>
    </cfRule>
    <cfRule type="colorScale" priority="43">
      <colorScale>
        <cfvo type="percent" val="50"/>
        <cfvo type="max"/>
        <color rgb="FFFF7128"/>
        <color rgb="FFFFEF9C"/>
      </colorScale>
    </cfRule>
    <cfRule type="cellIs" dxfId="106" priority="32" operator="greaterThan">
      <formula>0.5</formula>
    </cfRule>
    <cfRule type="cellIs" dxfId="105" priority="31" operator="equal">
      <formula>5</formula>
    </cfRule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{AE5A28C6-A442-4F44-9CAB-09A2C8619C79}</x14:id>
        </ext>
      </extLst>
    </cfRule>
    <cfRule type="colorScale" priority="39">
      <colorScale>
        <cfvo type="min"/>
        <cfvo type="max"/>
        <color rgb="FFFF7128"/>
        <color rgb="FFFFEF9C"/>
      </colorScale>
    </cfRule>
    <cfRule type="top10" dxfId="104" priority="40" rank="50"/>
    <cfRule type="top10" dxfId="103" priority="37" percent="1" rank="50"/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iconSet" priority="647">
      <iconSet iconSet="3Arrows">
        <cfvo type="percent" val="0"/>
        <cfvo type="percent" val="33"/>
        <cfvo type="percent" val="67"/>
      </iconSet>
    </cfRule>
    <cfRule type="colorScale" priority="648">
      <colorScale>
        <cfvo type="min"/>
        <cfvo type="max"/>
        <color rgb="FFFF7128"/>
        <color rgb="FFFFEF9C"/>
      </colorScale>
    </cfRule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2" priority="650" percent="1" rank="50"/>
    <cfRule type="colorScale" priority="652">
      <colorScale>
        <cfvo type="min"/>
        <cfvo type="max"/>
        <color rgb="FFFF7128"/>
        <color rgb="FFFFEF9C"/>
      </colorScale>
    </cfRule>
    <cfRule type="colorScale" priority="6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56">
      <colorScale>
        <cfvo type="percent" val="50"/>
        <cfvo type="max"/>
        <color rgb="FFFF7128"/>
        <color rgb="FFFFEF9C"/>
      </colorScale>
    </cfRule>
    <cfRule type="top10" dxfId="101" priority="653" rank="50"/>
    <cfRule type="colorScale" priority="6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0" priority="644" operator="equal">
      <formula>5</formula>
    </cfRule>
    <cfRule type="cellIs" dxfId="99" priority="645" operator="greaterThan">
      <formula>0.5</formula>
    </cfRule>
    <cfRule type="iconSet" priority="646">
      <iconSet iconSet="4Rating">
        <cfvo type="percent" val="0"/>
        <cfvo type="percent" val="25"/>
        <cfvo type="percent" val="50"/>
        <cfvo type="percent" val="75"/>
      </iconSet>
    </cfRule>
    <cfRule type="dataBar" priority="6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{0A7D17DB-DA03-48D9-AA4B-D4F55F9C7D26}</x14:id>
        </ext>
      </extLst>
    </cfRule>
  </conditionalFormatting>
  <conditionalFormatting sqref="S12">
    <cfRule type="colorScale" priority="212">
      <colorScale>
        <cfvo type="min"/>
        <cfvo type="max"/>
        <color rgb="FFFF7128"/>
        <color rgb="FFFFEF9C"/>
      </colorScale>
    </cfRule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8" priority="214" percent="1" rank="50"/>
    <cfRule type="dataBar" priority="2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{C070DF2D-3313-405D-B4CF-274549F25D68}</x14:id>
        </ext>
      </extLst>
    </cfRule>
    <cfRule type="colorScale" priority="216">
      <colorScale>
        <cfvo type="min"/>
        <cfvo type="max"/>
        <color rgb="FFFF7128"/>
        <color rgb="FFFFEF9C"/>
      </colorScale>
    </cfRule>
    <cfRule type="colorScale" priority="2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0">
      <colorScale>
        <cfvo type="percent" val="50"/>
        <cfvo type="max"/>
        <color rgb="FFFF7128"/>
        <color rgb="FFFFEF9C"/>
      </colorScale>
    </cfRule>
    <cfRule type="top10" dxfId="97" priority="217" rank="50"/>
    <cfRule type="colorScale" priority="2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6" priority="208" operator="equal">
      <formula>5</formula>
    </cfRule>
    <cfRule type="cellIs" dxfId="95" priority="209" operator="greaterThan">
      <formula>0.5</formula>
    </cfRule>
    <cfRule type="iconSet" priority="210">
      <iconSet iconSet="4Rating">
        <cfvo type="percent" val="0"/>
        <cfvo type="percent" val="25"/>
        <cfvo type="percent" val="50"/>
        <cfvo type="percent" val="75"/>
      </iconSet>
    </cfRule>
    <cfRule type="iconSet" priority="211">
      <iconSet iconSet="3Arrows">
        <cfvo type="percent" val="0"/>
        <cfvo type="percent" val="33"/>
        <cfvo type="percent" val="67"/>
      </iconSet>
    </cfRule>
  </conditionalFormatting>
  <conditionalFormatting sqref="S13">
    <cfRule type="colorScale" priority="154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4" priority="1543" operator="equal">
      <formula>5</formula>
    </cfRule>
    <cfRule type="cellIs" dxfId="93" priority="1544" operator="greaterThan">
      <formula>0.5</formula>
    </cfRule>
    <cfRule type="iconSet" priority="1545">
      <iconSet iconSet="4Rating">
        <cfvo type="percent" val="0"/>
        <cfvo type="percent" val="25"/>
        <cfvo type="percent" val="50"/>
        <cfvo type="percent" val="75"/>
      </iconSet>
    </cfRule>
    <cfRule type="iconSet" priority="1546">
      <iconSet iconSet="3Arrows">
        <cfvo type="percent" val="0"/>
        <cfvo type="percent" val="33"/>
        <cfvo type="percent" val="67"/>
      </iconSet>
    </cfRule>
    <cfRule type="colorScale" priority="1547">
      <colorScale>
        <cfvo type="min"/>
        <cfvo type="max"/>
        <color rgb="FFFF7128"/>
        <color rgb="FFFFEF9C"/>
      </colorScale>
    </cfRule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5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{BF02E64D-3861-4CEE-A7B2-F53EA7E462F7}</x14:id>
        </ext>
      </extLst>
    </cfRule>
    <cfRule type="colorScale" priority="1555">
      <colorScale>
        <cfvo type="percent" val="50"/>
        <cfvo type="max"/>
        <color rgb="FFFF7128"/>
        <color rgb="FFFFEF9C"/>
      </colorScale>
    </cfRule>
    <cfRule type="colorScale" priority="15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2" priority="1552" rank="50"/>
    <cfRule type="colorScale" priority="1551">
      <colorScale>
        <cfvo type="min"/>
        <cfvo type="max"/>
        <color rgb="FFFF7128"/>
        <color rgb="FFFFEF9C"/>
      </colorScale>
    </cfRule>
    <cfRule type="top10" dxfId="91" priority="1549" percent="1" rank="50"/>
  </conditionalFormatting>
  <conditionalFormatting sqref="S14">
    <cfRule type="colorScale" priority="199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0" priority="1995" operator="equal">
      <formula>5</formula>
    </cfRule>
    <cfRule type="cellIs" dxfId="89" priority="1996" operator="greaterThan">
      <formula>0.5</formula>
    </cfRule>
    <cfRule type="iconSet" priority="1997">
      <iconSet iconSet="4Rating">
        <cfvo type="percent" val="0"/>
        <cfvo type="percent" val="25"/>
        <cfvo type="percent" val="50"/>
        <cfvo type="percent" val="75"/>
      </iconSet>
    </cfRule>
    <cfRule type="iconSet" priority="1998">
      <iconSet iconSet="3Arrows">
        <cfvo type="percent" val="0"/>
        <cfvo type="percent" val="33"/>
        <cfvo type="percent" val="67"/>
      </iconSet>
    </cfRule>
    <cfRule type="top10" dxfId="88" priority="2004" rank="50"/>
    <cfRule type="colorScale" priority="1999">
      <colorScale>
        <cfvo type="min"/>
        <cfvo type="max"/>
        <color rgb="FFFF7128"/>
        <color rgb="FFFFEF9C"/>
      </colorScale>
    </cfRule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7" priority="2001" percent="1" rank="50"/>
    <cfRule type="dataBar" priority="20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{B386DAFA-6E82-45A5-8214-9F17951E4548}</x14:id>
        </ext>
      </extLst>
    </cfRule>
    <cfRule type="colorScale" priority="2003">
      <colorScale>
        <cfvo type="min"/>
        <cfvo type="max"/>
        <color rgb="FFFF7128"/>
        <color rgb="FFFFEF9C"/>
      </colorScale>
    </cfRule>
    <cfRule type="colorScale" priority="20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07">
      <colorScale>
        <cfvo type="percent" val="50"/>
        <cfvo type="max"/>
        <color rgb="FFFF7128"/>
        <color rgb="FFFFEF9C"/>
      </colorScale>
    </cfRule>
  </conditionalFormatting>
  <conditionalFormatting sqref="S15">
    <cfRule type="colorScale" priority="17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1711" operator="equal">
      <formula>5</formula>
    </cfRule>
    <cfRule type="cellIs" dxfId="85" priority="1712" operator="greaterThan">
      <formula>0.5</formula>
    </cfRule>
    <cfRule type="iconSet" priority="1714">
      <iconSet iconSet="3Arrows">
        <cfvo type="percent" val="0"/>
        <cfvo type="percent" val="33"/>
        <cfvo type="percent" val="67"/>
      </iconSet>
    </cfRule>
    <cfRule type="colorScale" priority="1715">
      <colorScale>
        <cfvo type="min"/>
        <cfvo type="max"/>
        <color rgb="FFFF7128"/>
        <color rgb="FFFFEF9C"/>
      </colorScale>
    </cfRule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4" priority="1717" percent="1" rank="50"/>
    <cfRule type="colorScale" priority="1723">
      <colorScale>
        <cfvo type="percent" val="50"/>
        <cfvo type="max"/>
        <color rgb="FFFF7128"/>
        <color rgb="FFFFEF9C"/>
      </colorScale>
    </cfRule>
    <cfRule type="colorScale" priority="17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3" priority="1720" rank="50"/>
    <cfRule type="colorScale" priority="1719">
      <colorScale>
        <cfvo type="min"/>
        <cfvo type="max"/>
        <color rgb="FFFF7128"/>
        <color rgb="FFFFEF9C"/>
      </colorScale>
    </cfRule>
    <cfRule type="dataBar" priority="17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  <cfRule type="iconSet" priority="1713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T6">
    <cfRule type="cellIs" dxfId="82" priority="192" operator="equal">
      <formula>5</formula>
    </cfRule>
    <cfRule type="top10" dxfId="81" priority="191" rank="4"/>
  </conditionalFormatting>
  <conditionalFormatting sqref="T6:T15">
    <cfRule type="cellIs" dxfId="80" priority="1" operator="lessThan">
      <formula>5</formula>
    </cfRule>
    <cfRule type="cellIs" dxfId="79" priority="2" operator="equal">
      <formula>5</formula>
    </cfRule>
  </conditionalFormatting>
  <conditionalFormatting sqref="T7">
    <cfRule type="cellIs" dxfId="78" priority="1048" operator="equal">
      <formula>5</formula>
    </cfRule>
    <cfRule type="top10" dxfId="77" priority="1047" rank="4"/>
  </conditionalFormatting>
  <conditionalFormatting sqref="T8">
    <cfRule type="cellIs" dxfId="76" priority="294" operator="equal">
      <formula>5</formula>
    </cfRule>
    <cfRule type="top10" dxfId="75" priority="293" rank="4"/>
  </conditionalFormatting>
  <conditionalFormatting sqref="T9">
    <cfRule type="top10" dxfId="74" priority="1349" rank="4"/>
    <cfRule type="cellIs" dxfId="73" priority="1350" operator="equal">
      <formula>5</formula>
    </cfRule>
  </conditionalFormatting>
  <conditionalFormatting sqref="T10">
    <cfRule type="top10" dxfId="72" priority="3" rank="4"/>
    <cfRule type="cellIs" dxfId="71" priority="4" operator="equal">
      <formula>5</formula>
    </cfRule>
  </conditionalFormatting>
  <conditionalFormatting sqref="T11">
    <cfRule type="cellIs" dxfId="70" priority="484" operator="equal">
      <formula>5</formula>
    </cfRule>
    <cfRule type="top10" dxfId="69" priority="483" rank="4"/>
  </conditionalFormatting>
  <conditionalFormatting sqref="T12">
    <cfRule type="top10" dxfId="68" priority="223" rank="4"/>
    <cfRule type="cellIs" dxfId="67" priority="224" operator="equal">
      <formula>5</formula>
    </cfRule>
  </conditionalFormatting>
  <conditionalFormatting sqref="T13">
    <cfRule type="cellIs" dxfId="66" priority="1338" operator="equal">
      <formula>5</formula>
    </cfRule>
    <cfRule type="top10" dxfId="65" priority="1337" rank="4"/>
  </conditionalFormatting>
  <conditionalFormatting sqref="T14">
    <cfRule type="cellIs" dxfId="64" priority="1358" operator="equal">
      <formula>5</formula>
    </cfRule>
    <cfRule type="top10" dxfId="63" priority="1357" rank="4"/>
  </conditionalFormatting>
  <conditionalFormatting sqref="T15">
    <cfRule type="top10" dxfId="62" priority="1345" rank="4"/>
    <cfRule type="cellIs" dxfId="61" priority="1346" operator="equal">
      <formula>5</formula>
    </cfRule>
  </conditionalFormatting>
  <conditionalFormatting sqref="U6">
    <cfRule type="iconSet" priority="176">
      <iconSet iconSet="4Rating">
        <cfvo type="percent" val="0"/>
        <cfvo type="percent" val="25"/>
        <cfvo type="percent" val="50"/>
        <cfvo type="percent" val="75"/>
      </iconSet>
    </cfRule>
    <cfRule type="cellIs" dxfId="60" priority="175" operator="greaterThan">
      <formula>0.5</formula>
    </cfRule>
    <cfRule type="cellIs" dxfId="59" priority="174" operator="equal">
      <formula>5</formula>
    </cfRule>
    <cfRule type="colorScale" priority="17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8">
      <colorScale>
        <cfvo type="min"/>
        <cfvo type="max"/>
        <color rgb="FFFF7128"/>
        <color rgb="FFFFEF9C"/>
      </colorScale>
    </cfRule>
    <cfRule type="colorScale" priority="186">
      <colorScale>
        <cfvo type="percent" val="50"/>
        <cfvo type="max"/>
        <color rgb="FFFF7128"/>
        <color rgb="FFFFEF9C"/>
      </colorScale>
    </cfRule>
    <cfRule type="colorScale" priority="1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8" priority="183" rank="50"/>
    <cfRule type="colorScale" priority="182">
      <colorScale>
        <cfvo type="min"/>
        <cfvo type="max"/>
        <color rgb="FFFF7128"/>
        <color rgb="FFFFEF9C"/>
      </colorScale>
    </cfRule>
    <cfRule type="dataBar" priority="1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{60E37A60-026B-4DFE-93F5-F1F4D35ADF61}</x14:id>
        </ext>
      </extLst>
    </cfRule>
    <cfRule type="iconSet" priority="177">
      <iconSet iconSet="3Arrows">
        <cfvo type="percent" val="0"/>
        <cfvo type="percent" val="33"/>
        <cfvo type="percent" val="67"/>
      </iconSet>
    </cfRule>
    <cfRule type="top10" dxfId="57" priority="180" percent="1" rank="50"/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:U15">
    <cfRule type="cellIs" priority="56" operator="between">
      <formula>0.5</formula>
      <formula>1</formula>
    </cfRule>
  </conditionalFormatting>
  <conditionalFormatting sqref="U7">
    <cfRule type="colorScale" priority="10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6" priority="1098" rank="50"/>
    <cfRule type="colorScale" priority="1101">
      <colorScale>
        <cfvo type="percent" val="50"/>
        <cfvo type="max"/>
        <color rgb="FFFF7128"/>
        <color rgb="FFFFEF9C"/>
      </colorScale>
    </cfRule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09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{C9542BE5-D308-483B-9AF3-9B4E0480BB0B}</x14:id>
        </ext>
      </extLst>
    </cfRule>
    <cfRule type="colorScale" priority="1097">
      <colorScale>
        <cfvo type="min"/>
        <cfvo type="max"/>
        <color rgb="FFFF7128"/>
        <color rgb="FFFFEF9C"/>
      </colorScale>
    </cfRule>
    <cfRule type="top10" dxfId="55" priority="1095" percent="1" rank="50"/>
    <cfRule type="colorScale" priority="10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1089" operator="equal">
      <formula>5</formula>
    </cfRule>
    <cfRule type="cellIs" dxfId="53" priority="1090" operator="greaterThan">
      <formula>0.5</formula>
    </cfRule>
    <cfRule type="iconSet" priority="1091">
      <iconSet iconSet="4Rating">
        <cfvo type="percent" val="0"/>
        <cfvo type="percent" val="25"/>
        <cfvo type="percent" val="50"/>
        <cfvo type="percent" val="75"/>
      </iconSet>
    </cfRule>
    <cfRule type="iconSet" priority="1092">
      <iconSet iconSet="3Arrows">
        <cfvo type="percent" val="0"/>
        <cfvo type="percent" val="33"/>
        <cfvo type="percent" val="67"/>
      </iconSet>
    </cfRule>
    <cfRule type="colorScale" priority="1093">
      <colorScale>
        <cfvo type="min"/>
        <cfvo type="max"/>
        <color rgb="FFFF7128"/>
        <color rgb="FFFFEF9C"/>
      </colorScale>
    </cfRule>
  </conditionalFormatting>
  <conditionalFormatting sqref="U8">
    <cfRule type="cellIs" dxfId="52" priority="375" operator="greaterThan">
      <formula>0.5</formula>
    </cfRule>
    <cfRule type="cellIs" dxfId="51" priority="374" operator="equal">
      <formula>5</formula>
    </cfRule>
    <cfRule type="colorScale" priority="37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82">
      <colorScale>
        <cfvo type="min"/>
        <cfvo type="max"/>
        <color rgb="FFFF7128"/>
        <color rgb="FFFFEF9C"/>
      </colorScale>
    </cfRule>
    <cfRule type="colorScale" priority="386">
      <colorScale>
        <cfvo type="percent" val="50"/>
        <cfvo type="max"/>
        <color rgb="FFFF7128"/>
        <color rgb="FFFFEF9C"/>
      </colorScale>
    </cfRule>
    <cfRule type="colorScale" priority="3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0" priority="383" rank="50"/>
    <cfRule type="dataBar" priority="3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{88F7FDB3-C24C-454F-A226-56F035433F26}</x14:id>
        </ext>
      </extLst>
    </cfRule>
    <cfRule type="top10" dxfId="49" priority="380" percent="1" rank="50"/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8">
      <colorScale>
        <cfvo type="min"/>
        <cfvo type="max"/>
        <color rgb="FFFF7128"/>
        <color rgb="FFFFEF9C"/>
      </colorScale>
    </cfRule>
    <cfRule type="iconSet" priority="377">
      <iconSet iconSet="3Arrows">
        <cfvo type="percent" val="0"/>
        <cfvo type="percent" val="33"/>
        <cfvo type="percent" val="67"/>
      </iconSet>
    </cfRule>
    <cfRule type="iconSet" priority="376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U9">
    <cfRule type="cellIs" dxfId="48" priority="1864" operator="equal">
      <formula>5</formula>
    </cfRule>
    <cfRule type="top10" dxfId="47" priority="1870" percent="1" rank="50"/>
    <cfRule type="colorScale" priority="18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76">
      <colorScale>
        <cfvo type="percent" val="50"/>
        <cfvo type="max"/>
        <color rgb="FFFF7128"/>
        <color rgb="FFFFEF9C"/>
      </colorScale>
    </cfRule>
    <cfRule type="colorScale" priority="1872">
      <colorScale>
        <cfvo type="min"/>
        <cfvo type="max"/>
        <color rgb="FFFF7128"/>
        <color rgb="FFFFEF9C"/>
      </colorScale>
    </cfRule>
    <cfRule type="cellIs" dxfId="46" priority="1865" operator="greaterThan">
      <formula>0.5</formula>
    </cfRule>
    <cfRule type="dataBar" priority="18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iconSet" priority="1866">
      <iconSet iconSet="4Rating">
        <cfvo type="percent" val="0"/>
        <cfvo type="percent" val="25"/>
        <cfvo type="percent" val="50"/>
        <cfvo type="percent" val="75"/>
      </iconSet>
    </cfRule>
    <cfRule type="top10" dxfId="45" priority="1873" rank="50"/>
    <cfRule type="iconSet" priority="1867">
      <iconSet iconSet="3Arrows">
        <cfvo type="percent" val="0"/>
        <cfvo type="percent" val="33"/>
        <cfvo type="percent" val="67"/>
      </iconSet>
    </cfRule>
    <cfRule type="colorScale" priority="1868">
      <colorScale>
        <cfvo type="min"/>
        <cfvo type="max"/>
        <color rgb="FFFF7128"/>
        <color rgb="FFFFEF9C"/>
      </colorScale>
    </cfRule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0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" priority="45" operator="equal">
      <formula>5</formula>
    </cfRule>
    <cfRule type="cellIs" dxfId="43" priority="46" operator="greaterThan">
      <formula>0.5</formula>
    </cfRule>
    <cfRule type="iconSet" priority="47">
      <iconSet iconSet="4Rating">
        <cfvo type="percent" val="0"/>
        <cfvo type="percent" val="25"/>
        <cfvo type="percent" val="50"/>
        <cfvo type="percent" val="75"/>
      </iconSet>
    </cfRule>
    <cfRule type="iconSet" priority="48">
      <iconSet iconSet="3Arrows">
        <cfvo type="percent" val="0"/>
        <cfvo type="percent" val="33"/>
        <cfvo type="percent" val="67"/>
      </iconSet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2" priority="51" percent="1" rank="50"/>
    <cfRule type="dataBar" priority="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{B2382AAE-639F-432A-98A4-6ABC0BF4E772}</x14:id>
        </ext>
      </extLst>
    </cfRule>
    <cfRule type="top10" dxfId="41" priority="54" rank="50"/>
    <cfRule type="colorScale" priority="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7">
      <colorScale>
        <cfvo type="percent" val="50"/>
        <cfvo type="max"/>
        <color rgb="FFFF7128"/>
        <color rgb="FFFFEF9C"/>
      </colorScale>
    </cfRule>
    <cfRule type="colorScale" priority="53">
      <colorScale>
        <cfvo type="min"/>
        <cfvo type="max"/>
        <color rgb="FFFF7128"/>
        <color rgb="FFFFEF9C"/>
      </colorScale>
    </cfRule>
  </conditionalFormatting>
  <conditionalFormatting sqref="U11">
    <cfRule type="colorScale" priority="670">
      <colorScale>
        <cfvo type="percent" val="50"/>
        <cfvo type="max"/>
        <color rgb="FFFF7128"/>
        <color rgb="FFFFEF9C"/>
      </colorScale>
    </cfRule>
    <cfRule type="colorScale" priority="662">
      <colorScale>
        <cfvo type="min"/>
        <cfvo type="max"/>
        <color rgb="FFFF7128"/>
        <color rgb="FFFFEF9C"/>
      </colorScale>
    </cfRule>
    <cfRule type="dataBar" priority="6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{6B5F54A3-07FC-4897-8E2D-EF3F1D3F4DC4}</x14:id>
        </ext>
      </extLst>
    </cfRule>
    <cfRule type="colorScale" priority="666">
      <colorScale>
        <cfvo type="min"/>
        <cfvo type="max"/>
        <color rgb="FFFF7128"/>
        <color rgb="FFFFEF9C"/>
      </colorScale>
    </cfRule>
    <cfRule type="colorScale" priority="6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658" operator="equal">
      <formula>5</formula>
    </cfRule>
    <cfRule type="cellIs" dxfId="39" priority="659" operator="greaterThan">
      <formula>0.5</formula>
    </cfRule>
    <cfRule type="iconSet" priority="660">
      <iconSet iconSet="4Rating">
        <cfvo type="percent" val="0"/>
        <cfvo type="percent" val="25"/>
        <cfvo type="percent" val="50"/>
        <cfvo type="percent" val="75"/>
      </iconSet>
    </cfRule>
    <cfRule type="top10" dxfId="38" priority="667" rank="50"/>
    <cfRule type="colorScale" priority="6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661">
      <iconSet iconSet="3Arrows">
        <cfvo type="percent" val="0"/>
        <cfvo type="percent" val="33"/>
        <cfvo type="percent" val="67"/>
      </iconSet>
    </cfRule>
    <cfRule type="top10" dxfId="37" priority="664" percent="1" rank="50"/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2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6">
      <colorScale>
        <cfvo type="percent" val="50"/>
        <cfvo type="max"/>
        <color rgb="FFFF7128"/>
        <color rgb="FFFFEF9C"/>
      </colorScale>
    </cfRule>
    <cfRule type="colorScale" priority="1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" priority="194" operator="equal">
      <formula>5</formula>
    </cfRule>
    <cfRule type="cellIs" dxfId="35" priority="195" operator="greaterThan">
      <formula>0.5</formula>
    </cfRule>
    <cfRule type="iconSet" priority="196">
      <iconSet iconSet="4Rating">
        <cfvo type="percent" val="0"/>
        <cfvo type="percent" val="25"/>
        <cfvo type="percent" val="50"/>
        <cfvo type="percent" val="75"/>
      </iconSet>
    </cfRule>
    <cfRule type="top10" dxfId="34" priority="203" rank="50"/>
    <cfRule type="iconSet" priority="197">
      <iconSet iconSet="3Arrows">
        <cfvo type="percent" val="0"/>
        <cfvo type="percent" val="33"/>
        <cfvo type="percent" val="67"/>
      </iconSet>
    </cfRule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3" priority="200" percent="1" rank="50"/>
    <cfRule type="dataBar" priority="2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{EF2320B6-3178-4A1C-99BD-EA789A75C90D}</x14:id>
        </ext>
      </extLst>
    </cfRule>
    <cfRule type="colorScale" priority="202">
      <colorScale>
        <cfvo type="min"/>
        <cfvo type="max"/>
        <color rgb="FFFF7128"/>
        <color rgb="FFFFEF9C"/>
      </colorScale>
    </cfRule>
    <cfRule type="colorScale" priority="198">
      <colorScale>
        <cfvo type="min"/>
        <cfvo type="max"/>
        <color rgb="FFFF7128"/>
        <color rgb="FFFFEF9C"/>
      </colorScale>
    </cfRule>
  </conditionalFormatting>
  <conditionalFormatting sqref="U13">
    <cfRule type="colorScale" priority="156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574">
      <colorScale>
        <cfvo type="min"/>
        <cfvo type="max"/>
        <color rgb="FFFF7128"/>
        <color rgb="FFFFEF9C"/>
      </colorScale>
    </cfRule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573">
      <iconSet iconSet="3Arrows">
        <cfvo type="percent" val="0"/>
        <cfvo type="percent" val="33"/>
        <cfvo type="percent" val="67"/>
      </iconSet>
    </cfRule>
    <cfRule type="cellIs" dxfId="32" priority="1571" operator="greaterThan">
      <formula>0.5</formula>
    </cfRule>
    <cfRule type="top10" dxfId="31" priority="1576" percent="1" rank="50"/>
    <cfRule type="dataBar" priority="15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{073EB2FB-C2A3-4B6A-8D65-18386F11649E}</x14:id>
        </ext>
      </extLst>
    </cfRule>
    <cfRule type="colorScale" priority="1578">
      <colorScale>
        <cfvo type="min"/>
        <cfvo type="max"/>
        <color rgb="FFFF7128"/>
        <color rgb="FFFFEF9C"/>
      </colorScale>
    </cfRule>
    <cfRule type="top10" dxfId="30" priority="1579" rank="50"/>
    <cfRule type="cellIs" dxfId="29" priority="1570" operator="equal">
      <formula>5</formula>
    </cfRule>
    <cfRule type="colorScale" priority="15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82">
      <colorScale>
        <cfvo type="percent" val="50"/>
        <cfvo type="max"/>
        <color rgb="FFFF7128"/>
        <color rgb="FFFFEF9C"/>
      </colorScale>
    </cfRule>
    <cfRule type="iconSet" priority="157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U14">
    <cfRule type="top10" dxfId="28" priority="2015" percent="1" rank="50"/>
    <cfRule type="dataBar" priority="20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{3FBA2019-A462-4A71-BA6E-23C3C449C066}</x14:id>
        </ext>
      </extLst>
    </cfRule>
    <cfRule type="colorScale" priority="2017">
      <colorScale>
        <cfvo type="min"/>
        <cfvo type="max"/>
        <color rgb="FFFF7128"/>
        <color rgb="FFFFEF9C"/>
      </colorScale>
    </cfRule>
    <cfRule type="top10" dxfId="27" priority="2018" rank="50"/>
    <cfRule type="colorScale" priority="20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6" priority="2009" operator="equal">
      <formula>5</formula>
    </cfRule>
    <cfRule type="colorScale" priority="2021">
      <colorScale>
        <cfvo type="percent" val="50"/>
        <cfvo type="max"/>
        <color rgb="FFFF7128"/>
        <color rgb="FFFFEF9C"/>
      </colorScale>
    </cfRule>
    <cfRule type="colorScale" priority="20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2010" operator="greaterThan">
      <formula>0.5</formula>
    </cfRule>
    <cfRule type="iconSet" priority="2011">
      <iconSet iconSet="4Rating">
        <cfvo type="percent" val="0"/>
        <cfvo type="percent" val="25"/>
        <cfvo type="percent" val="50"/>
        <cfvo type="percent" val="75"/>
      </iconSet>
    </cfRule>
    <cfRule type="iconSet" priority="2012">
      <iconSet iconSet="3Arrows">
        <cfvo type="percent" val="0"/>
        <cfvo type="percent" val="33"/>
        <cfvo type="percent" val="67"/>
      </iconSet>
    </cfRule>
    <cfRule type="colorScale" priority="2013">
      <colorScale>
        <cfvo type="min"/>
        <cfvo type="max"/>
        <color rgb="FFFF7128"/>
        <color rgb="FFFFEF9C"/>
      </colorScale>
    </cfRule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top10" dxfId="24" priority="1731" percent="1" rank="50"/>
    <cfRule type="dataBar" priority="17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colorScale" priority="1737">
      <colorScale>
        <cfvo type="percent" val="50"/>
        <cfvo type="max"/>
        <color rgb="FFFF7128"/>
        <color rgb="FFFFEF9C"/>
      </colorScale>
    </cfRule>
    <cfRule type="colorScale" priority="1733">
      <colorScale>
        <cfvo type="min"/>
        <cfvo type="max"/>
        <color rgb="FFFF7128"/>
        <color rgb="FFFFEF9C"/>
      </colorScale>
    </cfRule>
    <cfRule type="top10" dxfId="23" priority="1734" rank="50"/>
    <cfRule type="colorScale" priority="172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2" priority="1725" operator="equal">
      <formula>5</formula>
    </cfRule>
    <cfRule type="cellIs" dxfId="21" priority="1726" operator="greaterThan">
      <formula>0.5</formula>
    </cfRule>
    <cfRule type="iconSet" priority="1727">
      <iconSet iconSet="4Rating">
        <cfvo type="percent" val="0"/>
        <cfvo type="percent" val="25"/>
        <cfvo type="percent" val="50"/>
        <cfvo type="percent" val="75"/>
      </iconSet>
    </cfRule>
    <cfRule type="iconSet" priority="1728">
      <iconSet iconSet="3Arrows">
        <cfvo type="percent" val="0"/>
        <cfvo type="percent" val="33"/>
        <cfvo type="percent" val="67"/>
      </iconSet>
    </cfRule>
    <cfRule type="colorScale" priority="1729">
      <colorScale>
        <cfvo type="min"/>
        <cfvo type="max"/>
        <color rgb="FFFF7128"/>
        <color rgb="FFFFEF9C"/>
      </colorScale>
    </cfRule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percent" val="50"/>
        <cfvo type="max"/>
        <color rgb="FFFF7128"/>
        <color rgb="FFFFEF9C"/>
      </colorScale>
    </cfRule>
    <cfRule type="top10" dxfId="20" priority="122" percent="1" rank="50"/>
    <cfRule type="iconSet" priority="117">
      <iconSet iconSet="4Rating">
        <cfvo type="percent" val="0"/>
        <cfvo type="percent" val="25"/>
        <cfvo type="percent" val="50"/>
        <cfvo type="percent" val="75"/>
      </iconSet>
    </cfRule>
    <cfRule type="iconSet" priority="118">
      <iconSet iconSet="3Arrows">
        <cfvo type="percent" val="0"/>
        <cfvo type="percent" val="33"/>
        <cfvo type="percent" val="67"/>
      </iconSet>
    </cfRule>
    <cfRule type="colorScale" priority="11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0">
      <colorScale>
        <cfvo type="min"/>
        <cfvo type="max"/>
        <color rgb="FFFF7128"/>
        <color rgb="FFFFEF9C"/>
      </colorScale>
    </cfRule>
    <cfRule type="colorScale" priority="124">
      <colorScale>
        <cfvo type="min"/>
        <cfvo type="max"/>
        <color rgb="FFFF7128"/>
        <color rgb="FFFFEF9C"/>
      </colorScale>
    </cfRule>
    <cfRule type="top10" dxfId="19" priority="125" rank="50"/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{67FB9606-1CF6-4BAE-B5AB-09D60B519B48}</x14:id>
        </ext>
      </extLst>
    </cfRule>
  </conditionalFormatting>
  <conditionalFormatting sqref="W6:W15">
    <cfRule type="cellIs" dxfId="18" priority="17" operator="greaterThan">
      <formula>0.5</formula>
    </cfRule>
    <cfRule type="cellIs" priority="28" operator="between">
      <formula>0.5</formula>
      <formula>1</formula>
    </cfRule>
  </conditionalFormatting>
  <conditionalFormatting sqref="W7">
    <cfRule type="colorScale" priority="1069">
      <colorScale>
        <cfvo type="min"/>
        <cfvo type="max"/>
        <color rgb="FFFF7128"/>
        <color rgb="FFFFEF9C"/>
      </colorScale>
    </cfRule>
    <cfRule type="top10" dxfId="17" priority="1070" rank="50"/>
    <cfRule type="colorScale" priority="10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73">
      <colorScale>
        <cfvo type="percent" val="50"/>
        <cfvo type="max"/>
        <color rgb="FFFF7128"/>
        <color rgb="FFFFEF9C"/>
      </colorScale>
    </cfRule>
    <cfRule type="iconSet" priority="1062">
      <iconSet iconSet="4Rating">
        <cfvo type="percent" val="0"/>
        <cfvo type="percent" val="25"/>
        <cfvo type="percent" val="50"/>
        <cfvo type="percent" val="75"/>
      </iconSet>
    </cfRule>
    <cfRule type="iconSet" priority="1063">
      <iconSet iconSet="3Arrows">
        <cfvo type="percent" val="0"/>
        <cfvo type="percent" val="33"/>
        <cfvo type="percent" val="67"/>
      </iconSet>
    </cfRule>
    <cfRule type="colorScale" priority="1065">
      <colorScale>
        <cfvo type="min"/>
        <cfvo type="max"/>
        <color rgb="FFFF7128"/>
        <color rgb="FFFFEF9C"/>
      </colorScale>
    </cfRule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1067" percent="1" rank="50"/>
    <cfRule type="dataBar" priority="106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{25594381-7256-4E33-87B9-C6C2A93BF6D1}</x14:id>
        </ext>
      </extLst>
    </cfRule>
    <cfRule type="colorScale" priority="106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8">
    <cfRule type="colorScale" priority="31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8">
      <colorScale>
        <cfvo type="percent" val="50"/>
        <cfvo type="max"/>
        <color rgb="FFFF7128"/>
        <color rgb="FFFFEF9C"/>
      </colorScale>
    </cfRule>
    <cfRule type="colorScale" priority="3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" priority="325" rank="50"/>
    <cfRule type="colorScale" priority="324">
      <colorScale>
        <cfvo type="min"/>
        <cfvo type="max"/>
        <color rgb="FFFF7128"/>
        <color rgb="FFFFEF9C"/>
      </colorScale>
    </cfRule>
    <cfRule type="top10" dxfId="14" priority="322" percent="1" rank="50"/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0">
      <colorScale>
        <cfvo type="min"/>
        <cfvo type="max"/>
        <color rgb="FFFF7128"/>
        <color rgb="FFFFEF9C"/>
      </colorScale>
    </cfRule>
    <cfRule type="iconSet" priority="318">
      <iconSet iconSet="3Arrows">
        <cfvo type="percent" val="0"/>
        <cfvo type="percent" val="33"/>
        <cfvo type="percent" val="67"/>
      </iconSet>
    </cfRule>
    <cfRule type="iconSet" priority="317">
      <iconSet iconSet="4Rating">
        <cfvo type="percent" val="0"/>
        <cfvo type="percent" val="25"/>
        <cfvo type="percent" val="50"/>
        <cfvo type="percent" val="75"/>
      </iconSet>
    </cfRule>
    <cfRule type="dataBar" priority="3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{7B0BF519-2C84-49EA-B198-E1B87A1C486A}</x14:id>
        </ext>
      </extLst>
    </cfRule>
  </conditionalFormatting>
  <conditionalFormatting sqref="W9">
    <cfRule type="iconSet" priority="1809">
      <iconSet iconSet="4Rating">
        <cfvo type="percent" val="0"/>
        <cfvo type="percent" val="25"/>
        <cfvo type="percent" val="50"/>
        <cfvo type="percent" val="75"/>
      </iconSet>
    </cfRule>
    <cfRule type="iconSet" priority="1810">
      <iconSet iconSet="3Arrows">
        <cfvo type="percent" val="0"/>
        <cfvo type="percent" val="33"/>
        <cfvo type="percent" val="67"/>
      </iconSet>
    </cfRule>
    <cfRule type="colorScale" priority="1820">
      <colorScale>
        <cfvo type="percent" val="50"/>
        <cfvo type="max"/>
        <color rgb="FFFF7128"/>
        <color rgb="FFFFEF9C"/>
      </colorScale>
    </cfRule>
    <cfRule type="colorScale" priority="1816">
      <colorScale>
        <cfvo type="min"/>
        <cfvo type="max"/>
        <color rgb="FFFF7128"/>
        <color rgb="FFFFEF9C"/>
      </colorScale>
    </cfRule>
    <cfRule type="colorScale" priority="18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" priority="1817" rank="50"/>
    <cfRule type="dataBar" priority="18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top10" dxfId="12" priority="1814" percent="1" rank="50"/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12">
      <colorScale>
        <cfvo type="min"/>
        <cfvo type="max"/>
        <color rgb="FFFF7128"/>
        <color rgb="FFFFEF9C"/>
      </colorScale>
    </cfRule>
  </conditionalFormatting>
  <conditionalFormatting sqref="W10">
    <cfRule type="iconSet" priority="18">
      <iconSet iconSet="4Rating">
        <cfvo type="percent" val="0"/>
        <cfvo type="percent" val="25"/>
        <cfvo type="percent" val="50"/>
        <cfvo type="percent" val="75"/>
      </iconSet>
    </cfRule>
    <cfRule type="colorScale" priority="29">
      <colorScale>
        <cfvo type="percent" val="50"/>
        <cfvo type="max"/>
        <color rgb="FFFF7128"/>
        <color rgb="FFFFEF9C"/>
      </colorScale>
    </cfRule>
    <cfRule type="top10" dxfId="11" priority="23" percent="1" rank="50"/>
    <cfRule type="colorScale" priority="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0" priority="26" rank="50"/>
    <cfRule type="colorScale" priority="25">
      <colorScale>
        <cfvo type="min"/>
        <cfvo type="max"/>
        <color rgb="FFFF7128"/>
        <color rgb="FFFFEF9C"/>
      </colorScale>
    </cfRule>
    <cfRule type="dataBar" priority="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{D285ED33-A74E-46AB-8BD7-5958B3E30BA5}</x14:id>
        </ext>
      </extLst>
    </cfRule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">
      <colorScale>
        <cfvo type="min"/>
        <cfvo type="max"/>
        <color rgb="FFFF7128"/>
        <color rgb="FFFFEF9C"/>
      </colorScale>
    </cfRule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W11">
    <cfRule type="iconSet" priority="601">
      <iconSet iconSet="4Rating">
        <cfvo type="percent" val="0"/>
        <cfvo type="percent" val="25"/>
        <cfvo type="percent" val="50"/>
        <cfvo type="percent" val="75"/>
      </iconSet>
    </cfRule>
    <cfRule type="colorScale" priority="608">
      <colorScale>
        <cfvo type="min"/>
        <cfvo type="max"/>
        <color rgb="FFFF7128"/>
        <color rgb="FFFFEF9C"/>
      </colorScale>
    </cfRule>
    <cfRule type="dataBar" priority="6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{8F403D45-5DA9-4E09-A84D-89DF0036D0B9}</x14:id>
        </ext>
      </extLst>
    </cfRule>
    <cfRule type="top10" dxfId="9" priority="606" percent="1" rank="50"/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02">
      <iconSet iconSet="3Arrows">
        <cfvo type="percent" val="0"/>
        <cfvo type="percent" val="33"/>
        <cfvo type="percent" val="67"/>
      </iconSet>
    </cfRule>
    <cfRule type="colorScale" priority="604">
      <colorScale>
        <cfvo type="min"/>
        <cfvo type="max"/>
        <color rgb="FFFF7128"/>
        <color rgb="FFFFEF9C"/>
      </colorScale>
    </cfRule>
    <cfRule type="colorScale" priority="603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8" priority="609" rank="50"/>
    <cfRule type="colorScale" priority="612">
      <colorScale>
        <cfvo type="percent" val="50"/>
        <cfvo type="max"/>
        <color rgb="FFFF7128"/>
        <color rgb="FFFFEF9C"/>
      </colorScale>
    </cfRule>
    <cfRule type="colorScale" priority="61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8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2">
      <colorScale>
        <cfvo type="min"/>
        <cfvo type="max"/>
        <color rgb="FFFF7128"/>
        <color rgb="FFFFEF9C"/>
      </colorScale>
    </cfRule>
    <cfRule type="top10" dxfId="7" priority="287" rank="50"/>
    <cfRule type="iconSet" priority="279">
      <iconSet iconSet="4Rating">
        <cfvo type="percent" val="0"/>
        <cfvo type="percent" val="25"/>
        <cfvo type="percent" val="50"/>
        <cfvo type="percent" val="75"/>
      </iconSet>
    </cfRule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" priority="284" percent="1" rank="50"/>
    <cfRule type="dataBar" priority="2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{E16B7B33-39A9-4E24-971E-A7722C8CA344}</x14:id>
        </ext>
      </extLst>
    </cfRule>
    <cfRule type="colorScale" priority="286">
      <colorScale>
        <cfvo type="min"/>
        <cfvo type="max"/>
        <color rgb="FFFF7128"/>
        <color rgb="FFFFEF9C"/>
      </colorScale>
    </cfRule>
    <cfRule type="colorScale" priority="2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0">
      <colorScale>
        <cfvo type="percent" val="50"/>
        <cfvo type="max"/>
        <color rgb="FFFF7128"/>
        <color rgb="FFFFEF9C"/>
      </colorScale>
    </cfRule>
    <cfRule type="iconSet" priority="280">
      <iconSet iconSet="3Arrows">
        <cfvo type="percent" val="0"/>
        <cfvo type="percent" val="33"/>
        <cfvo type="percent" val="67"/>
      </iconSet>
    </cfRule>
  </conditionalFormatting>
  <conditionalFormatting sqref="W13">
    <cfRule type="colorScale" priority="1568">
      <colorScale>
        <cfvo type="percent" val="50"/>
        <cfvo type="max"/>
        <color rgb="FFFF7128"/>
        <color rgb="FFFFEF9C"/>
      </colorScale>
    </cfRule>
    <cfRule type="colorScale" priority="15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" priority="1565" rank="50"/>
    <cfRule type="colorScale" priority="1564">
      <colorScale>
        <cfvo type="min"/>
        <cfvo type="max"/>
        <color rgb="FFFF7128"/>
        <color rgb="FFFFEF9C"/>
      </colorScale>
    </cfRule>
    <cfRule type="dataBar" priority="15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{613BC6F1-5262-4B78-A71B-03F7B0DD1F78}</x14:id>
        </ext>
      </extLst>
    </cfRule>
    <cfRule type="top10" dxfId="4" priority="1562" percent="1" rank="50"/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60">
      <colorScale>
        <cfvo type="min"/>
        <cfvo type="max"/>
        <color rgb="FFFF7128"/>
        <color rgb="FFFFEF9C"/>
      </colorScale>
    </cfRule>
    <cfRule type="colorScale" priority="1559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558">
      <iconSet iconSet="3Arrows">
        <cfvo type="percent" val="0"/>
        <cfvo type="percent" val="33"/>
        <cfvo type="percent" val="67"/>
      </iconSet>
    </cfRule>
    <cfRule type="iconSet" priority="155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14">
    <cfRule type="dataBar" priority="198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{9EB84A3A-DF97-4048-B367-16A3EFE5D38D}</x14:id>
        </ext>
      </extLst>
    </cfRule>
    <cfRule type="colorScale" priority="1989">
      <colorScale>
        <cfvo type="min"/>
        <cfvo type="max"/>
        <color rgb="FFFF7128"/>
        <color rgb="FFFFEF9C"/>
      </colorScale>
    </cfRule>
    <cfRule type="top10" dxfId="3" priority="1990" rank="50"/>
    <cfRule type="colorScale" priority="19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93">
      <colorScale>
        <cfvo type="percent" val="50"/>
        <cfvo type="max"/>
        <color rgb="FFFF7128"/>
        <color rgb="FFFFEF9C"/>
      </colorScale>
    </cfRule>
    <cfRule type="iconSet" priority="1983">
      <iconSet iconSet="3Arrows">
        <cfvo type="percent" val="0"/>
        <cfvo type="percent" val="33"/>
        <cfvo type="percent" val="67"/>
      </iconSet>
    </cfRule>
    <cfRule type="colorScale" priority="198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85">
      <colorScale>
        <cfvo type="min"/>
        <cfvo type="max"/>
        <color rgb="FFFF7128"/>
        <color rgb="FFFFEF9C"/>
      </colorScale>
    </cfRule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" priority="1987" percent="1" rank="50"/>
    <cfRule type="iconSet" priority="198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15">
    <cfRule type="colorScale" priority="1705">
      <colorScale>
        <cfvo type="min"/>
        <cfvo type="max"/>
        <color rgb="FFFF7128"/>
        <color rgb="FFFFEF9C"/>
      </colorScale>
    </cfRule>
    <cfRule type="top10" dxfId="1" priority="1706" rank="50"/>
    <cfRule type="iconSet" priority="1699">
      <iconSet iconSet="3Arrows">
        <cfvo type="percent" val="0"/>
        <cfvo type="percent" val="33"/>
        <cfvo type="percent" val="67"/>
      </iconSet>
    </cfRule>
    <cfRule type="colorScale" priority="170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7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colorScale" priority="17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09">
      <colorScale>
        <cfvo type="percent" val="50"/>
        <cfvo type="max"/>
        <color rgb="FFFF7128"/>
        <color rgb="FFFFEF9C"/>
      </colorScale>
    </cfRule>
    <cfRule type="top10" dxfId="0" priority="1703" percent="1" rank="50"/>
    <cfRule type="iconSet" priority="1698">
      <iconSet iconSet="4Rating">
        <cfvo type="percent" val="0"/>
        <cfvo type="percent" val="25"/>
        <cfvo type="percent" val="50"/>
        <cfvo type="percent" val="75"/>
      </iconSet>
    </cfRule>
    <cfRule type="colorScale" priority="1701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31" fitToHeight="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1A7125-8416-46DA-9D7B-9A976FDBEC6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E188A3C7-6B56-4B69-877E-B7740178F7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9ED8EFEF-F773-47E7-B202-E40C72883E9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FFF75467-FF9E-498A-8DAB-B531FEA6587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90069AD5-9DF3-4E31-8630-5D898F5A1C0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1CFE7591-A06C-4153-AE40-B6E8D7CD3B0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233C4315-272C-4A50-ABBB-F4DE6E8807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BB983E57-3C22-4BFF-BAFF-ABAC3FF7BC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J14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J15</xm:sqref>
        </x14:conditionalFormatting>
        <x14:conditionalFormatting xmlns:xm="http://schemas.microsoft.com/office/excel/2006/main">
          <x14:cfRule type="dataBar" id="{563BE209-E2A2-4CDB-9973-221A245BA90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65DF717E-4C32-458E-99FE-321D48A3EC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608C0991-86FD-462C-8C0A-6C13BDD270C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BD3E39F5-2D71-4DA4-8E15-B854FCE6A8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287931A2-7C0E-4418-9C67-BF353B0B9F1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3B98DC4A-D84D-4696-BF6A-0C4DEDBB9C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BC55B727-793D-4DEE-8E79-EADB55081FD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B17405A8-E8DD-462F-B0DE-7C2270A773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L14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L15</xm:sqref>
        </x14:conditionalFormatting>
        <x14:conditionalFormatting xmlns:xm="http://schemas.microsoft.com/office/excel/2006/main">
          <x14:cfRule type="dataBar" id="{D4929FB1-1AE0-4A7B-971B-DA270A78896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A16586BB-B519-4F04-B6F2-78A17B3991F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D4FB52C9-2F0F-4FB6-AD36-C978697B0B9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0498A4AA-6F0B-4EAF-AB9E-84D15D7C4B7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58CDD281-FCDA-45FF-A732-00E7364CD96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6CE83209-981C-492C-A551-4BB9846BA72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9333AA1F-EC7E-4ADB-87CE-EFAE7CCF1C7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6A788988-54E1-4FF9-86B4-5BAF20E824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N15</xm:sqref>
        </x14:conditionalFormatting>
        <x14:conditionalFormatting xmlns:xm="http://schemas.microsoft.com/office/excel/2006/main">
          <x14:cfRule type="dataBar" id="{C5D22AE5-A840-4A13-A8BE-F40727227B7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3B25A7B7-4F03-4685-8FC3-BFB0FA760D1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499F452-06D9-44B4-A643-C30EA12651B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AE5A28C6-A442-4F44-9CAB-09A2C8619C7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0A7D17DB-DA03-48D9-AA4B-D4F55F9C7D2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C070DF2D-3313-405D-B4CF-274549F25D6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BF02E64D-3861-4CEE-A7B2-F53EA7E462F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B386DAFA-6E82-45A5-8214-9F17951E45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S14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S15</xm:sqref>
        </x14:conditionalFormatting>
        <x14:conditionalFormatting xmlns:xm="http://schemas.microsoft.com/office/excel/2006/main">
          <x14:cfRule type="dataBar" id="{60E37A60-026B-4DFE-93F5-F1F4D35ADF6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C9542BE5-D308-483B-9AF3-9B4E0480BB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88F7FDB3-C24C-454F-A226-56F035433F2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B2382AAE-639F-432A-98A4-6ABC0BF4E77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6B5F54A3-07FC-4897-8E2D-EF3F1D3F4DC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EF2320B6-3178-4A1C-99BD-EA789A75C90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073EB2FB-C2A3-4B6A-8D65-18386F1164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  <x14:conditionalFormatting xmlns:xm="http://schemas.microsoft.com/office/excel/2006/main">
          <x14:cfRule type="dataBar" id="{3FBA2019-A462-4A71-BA6E-23C3C449C0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U14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U15</xm:sqref>
        </x14:conditionalFormatting>
        <x14:conditionalFormatting xmlns:xm="http://schemas.microsoft.com/office/excel/2006/main">
          <x14:cfRule type="dataBar" id="{67FB9606-1CF6-4BAE-B5AB-09D60B519B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25594381-7256-4E33-87B9-C6C2A93BF6D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7B0BF519-2C84-49EA-B198-E1B87A1C486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D285ED33-A74E-46AB-8BD7-5958B3E30BA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8F403D45-5DA9-4E09-A84D-89DF0036D0B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E16B7B33-39A9-4E24-971E-A7722C8CA34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613BC6F1-5262-4B78-A71B-03F7B0DD1F7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9EB84A3A-DF97-4048-B367-16A3EFE5D38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109" t="s">
        <v>49</v>
      </c>
      <c r="D3" s="109"/>
      <c r="F3" s="13" t="s">
        <v>50</v>
      </c>
      <c r="G3" s="14" t="s">
        <v>51</v>
      </c>
      <c r="H3" s="14" t="s">
        <v>52</v>
      </c>
      <c r="I3" s="109" t="s">
        <v>53</v>
      </c>
      <c r="J3" s="109"/>
      <c r="K3" s="109"/>
      <c r="L3" s="109"/>
      <c r="N3" s="13" t="s">
        <v>54</v>
      </c>
      <c r="O3" s="109" t="s">
        <v>49</v>
      </c>
      <c r="P3" s="109"/>
      <c r="Q3" s="109"/>
    </row>
    <row r="4" spans="1:25" s="12" customFormat="1" ht="53.45" customHeight="1" x14ac:dyDescent="0.2">
      <c r="B4" s="15" t="s">
        <v>36</v>
      </c>
      <c r="C4" s="95" t="s">
        <v>55</v>
      </c>
      <c r="D4" s="96"/>
      <c r="F4" s="102" t="s">
        <v>56</v>
      </c>
      <c r="G4" s="102" t="s">
        <v>57</v>
      </c>
      <c r="H4" s="104" t="s">
        <v>58</v>
      </c>
      <c r="I4" s="112" t="s">
        <v>59</v>
      </c>
      <c r="J4" s="113"/>
      <c r="K4" s="113"/>
      <c r="L4" s="114"/>
      <c r="N4" s="16" t="s">
        <v>60</v>
      </c>
      <c r="O4" s="95" t="s">
        <v>61</v>
      </c>
      <c r="P4" s="96"/>
      <c r="Q4" s="96"/>
    </row>
    <row r="5" spans="1:25" s="12" customFormat="1" ht="53.45" customHeight="1" x14ac:dyDescent="0.2">
      <c r="B5" s="15" t="s">
        <v>39</v>
      </c>
      <c r="C5" s="95" t="s">
        <v>62</v>
      </c>
      <c r="D5" s="95"/>
      <c r="F5" s="110"/>
      <c r="G5" s="110"/>
      <c r="H5" s="111"/>
      <c r="I5" s="115"/>
      <c r="J5" s="116"/>
      <c r="K5" s="116"/>
      <c r="L5" s="117"/>
      <c r="N5" s="16" t="s">
        <v>63</v>
      </c>
      <c r="O5" s="95" t="s">
        <v>64</v>
      </c>
      <c r="P5" s="96"/>
      <c r="Q5" s="96"/>
    </row>
    <row r="6" spans="1:25" s="12" customFormat="1" ht="60" customHeight="1" x14ac:dyDescent="0.2">
      <c r="F6" s="103"/>
      <c r="G6" s="103"/>
      <c r="H6" s="105"/>
      <c r="I6" s="118"/>
      <c r="J6" s="119"/>
      <c r="K6" s="119"/>
      <c r="L6" s="120"/>
      <c r="N6" s="16" t="s">
        <v>65</v>
      </c>
      <c r="O6" s="95" t="s">
        <v>66</v>
      </c>
      <c r="P6" s="96"/>
      <c r="Q6" s="96"/>
    </row>
    <row r="7" spans="1:25" s="12" customFormat="1" ht="79.5" customHeight="1" x14ac:dyDescent="0.2">
      <c r="B7" s="13" t="s">
        <v>67</v>
      </c>
      <c r="C7" s="109" t="s">
        <v>49</v>
      </c>
      <c r="D7" s="109"/>
      <c r="F7" s="17" t="s">
        <v>68</v>
      </c>
      <c r="G7" s="18" t="s">
        <v>58</v>
      </c>
      <c r="H7" s="18" t="s">
        <v>69</v>
      </c>
      <c r="I7" s="94" t="s">
        <v>70</v>
      </c>
      <c r="J7" s="94"/>
      <c r="K7" s="94"/>
      <c r="L7" s="94"/>
      <c r="N7" s="19" t="s">
        <v>71</v>
      </c>
      <c r="O7" s="95" t="s">
        <v>72</v>
      </c>
      <c r="P7" s="96"/>
      <c r="Q7" s="96"/>
    </row>
    <row r="8" spans="1:25" s="12" customFormat="1" ht="33.75" x14ac:dyDescent="0.2">
      <c r="B8" s="20" t="s">
        <v>73</v>
      </c>
      <c r="C8" s="107" t="s">
        <v>74</v>
      </c>
      <c r="D8" s="108"/>
      <c r="F8" s="17" t="s">
        <v>37</v>
      </c>
      <c r="G8" s="18" t="s">
        <v>75</v>
      </c>
      <c r="H8" s="17" t="s">
        <v>76</v>
      </c>
      <c r="I8" s="94" t="s">
        <v>77</v>
      </c>
      <c r="J8" s="94"/>
      <c r="K8" s="94"/>
      <c r="L8" s="94"/>
      <c r="N8" s="19" t="s">
        <v>78</v>
      </c>
      <c r="O8" s="95" t="s">
        <v>79</v>
      </c>
      <c r="P8" s="96"/>
      <c r="Q8" s="96"/>
    </row>
    <row r="9" spans="1:25" s="12" customFormat="1" ht="52.15" customHeight="1" x14ac:dyDescent="0.2">
      <c r="B9" s="20" t="s">
        <v>34</v>
      </c>
      <c r="C9" s="100" t="s">
        <v>80</v>
      </c>
      <c r="D9" s="101"/>
      <c r="F9" s="102" t="s">
        <v>35</v>
      </c>
      <c r="G9" s="102" t="s">
        <v>76</v>
      </c>
      <c r="H9" s="104" t="s">
        <v>81</v>
      </c>
      <c r="I9" s="95" t="s">
        <v>82</v>
      </c>
      <c r="J9" s="95"/>
      <c r="K9" s="95"/>
      <c r="L9" s="95"/>
      <c r="N9" s="19" t="s">
        <v>83</v>
      </c>
      <c r="O9" s="95" t="s">
        <v>84</v>
      </c>
      <c r="P9" s="96"/>
      <c r="Q9" s="96"/>
    </row>
    <row r="10" spans="1:25" s="12" customFormat="1" ht="22.9" customHeight="1" x14ac:dyDescent="0.2">
      <c r="F10" s="103"/>
      <c r="G10" s="103"/>
      <c r="H10" s="105"/>
      <c r="I10" s="95"/>
      <c r="J10" s="95"/>
      <c r="K10" s="95"/>
      <c r="L10" s="95"/>
      <c r="N10" s="94" t="s">
        <v>85</v>
      </c>
      <c r="O10" s="95" t="s">
        <v>86</v>
      </c>
      <c r="P10" s="95"/>
      <c r="Q10" s="95"/>
    </row>
    <row r="11" spans="1:25" s="12" customFormat="1" ht="39" customHeight="1" x14ac:dyDescent="0.2">
      <c r="N11" s="94"/>
      <c r="O11" s="95"/>
      <c r="P11" s="95"/>
      <c r="Q11" s="95"/>
    </row>
    <row r="12" spans="1:25" s="12" customFormat="1" ht="52.9" customHeight="1" x14ac:dyDescent="0.2">
      <c r="H12" s="21"/>
      <c r="I12" s="21"/>
      <c r="N12" s="19" t="s">
        <v>87</v>
      </c>
      <c r="O12" s="95" t="s">
        <v>88</v>
      </c>
      <c r="P12" s="95"/>
      <c r="Q12" s="95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06" t="s">
        <v>89</v>
      </c>
      <c r="D14" s="106"/>
      <c r="F14" s="93" t="s">
        <v>90</v>
      </c>
      <c r="G14" s="93"/>
      <c r="H14" s="93"/>
      <c r="I14" s="93"/>
      <c r="J14" s="93"/>
      <c r="K14" s="93"/>
      <c r="L14" s="93"/>
      <c r="O14" s="97" t="s">
        <v>91</v>
      </c>
      <c r="P14" s="98"/>
      <c r="Q14" s="98"/>
      <c r="R14" s="98"/>
      <c r="S14" s="98"/>
      <c r="T14" s="98"/>
      <c r="U14" s="99"/>
      <c r="X14" s="89" t="s">
        <v>92</v>
      </c>
      <c r="Y14" s="90"/>
    </row>
    <row r="15" spans="1:25" s="12" customFormat="1" ht="63" customHeight="1" x14ac:dyDescent="0.2">
      <c r="C15" s="22" t="s">
        <v>93</v>
      </c>
      <c r="D15" s="22" t="s">
        <v>94</v>
      </c>
      <c r="F15" s="97" t="s">
        <v>91</v>
      </c>
      <c r="G15" s="98"/>
      <c r="H15" s="98"/>
      <c r="I15" s="98"/>
      <c r="J15" s="98"/>
      <c r="K15" s="98"/>
      <c r="L15" s="99"/>
      <c r="N15" s="23"/>
      <c r="O15" s="92" t="s">
        <v>95</v>
      </c>
      <c r="P15" s="92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91" t="s">
        <v>98</v>
      </c>
      <c r="C16" s="25" t="s">
        <v>99</v>
      </c>
      <c r="D16" s="17">
        <v>1</v>
      </c>
      <c r="E16" s="21"/>
      <c r="F16" s="92" t="s">
        <v>95</v>
      </c>
      <c r="G16" s="92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92" t="s">
        <v>100</v>
      </c>
      <c r="P16" s="92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67.5" x14ac:dyDescent="0.2">
      <c r="B17" s="91"/>
      <c r="C17" s="25" t="s">
        <v>108</v>
      </c>
      <c r="D17" s="17">
        <v>2</v>
      </c>
      <c r="E17" s="21"/>
      <c r="F17" s="92" t="s">
        <v>100</v>
      </c>
      <c r="G17" s="92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93" t="s">
        <v>93</v>
      </c>
      <c r="P17" s="93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2.5" x14ac:dyDescent="0.2">
      <c r="B18" s="91"/>
      <c r="C18" s="25" t="s">
        <v>117</v>
      </c>
      <c r="D18" s="17">
        <v>3</v>
      </c>
      <c r="E18" s="21"/>
      <c r="F18" s="93" t="s">
        <v>93</v>
      </c>
      <c r="G18" s="93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93"/>
      <c r="P18" s="93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91"/>
      <c r="C19" s="25" t="s">
        <v>119</v>
      </c>
      <c r="D19" s="17">
        <v>4</v>
      </c>
      <c r="E19" s="21"/>
      <c r="F19" s="93"/>
      <c r="G19" s="93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91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3.75" x14ac:dyDescent="0.2">
      <c r="B20" s="91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91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91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2.5" x14ac:dyDescent="0.2">
      <c r="B22" s="12" t="s">
        <v>125</v>
      </c>
      <c r="N22" s="91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33.75" x14ac:dyDescent="0.2">
      <c r="N23" s="91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Diana Rosalba Tinjaca Ospina</cp:lastModifiedBy>
  <cp:lastPrinted>2025-07-01T21:48:34Z</cp:lastPrinted>
  <dcterms:created xsi:type="dcterms:W3CDTF">2011-10-26T13:45:21Z</dcterms:created>
  <dcterms:modified xsi:type="dcterms:W3CDTF">2025-09-10T15:53:30Z</dcterms:modified>
</cp:coreProperties>
</file>