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ingcs\OneDrive\Documentos\2025\IDIGER\LADERAS\INTERVENTORIA\INTERVENTORIA PARA COMITÉ\"/>
    </mc:Choice>
  </mc:AlternateContent>
  <xr:revisionPtr revIDLastSave="0" documentId="13_ncr:1_{75421136-CF47-49F3-859F-D531E7F1C1C1}" xr6:coauthVersionLast="47" xr6:coauthVersionMax="47" xr10:uidLastSave="{00000000-0000-0000-0000-000000000000}"/>
  <workbookProtection workbookAlgorithmName="SHA-512" workbookHashValue="mLyqUn7LaQDnHrK3RcJHa8wuaqcwOZkGcHLULMwAyjre+xILMuJAOn1P8muwDEycHbeLlreQOwwciD0K0QWikA==" workbookSaltValue="mOXYG87JBp96l2KfP6lSWw==" workbookSpinCount="100000" lockStructure="1"/>
  <bookViews>
    <workbookView xWindow="-108" yWindow="-108" windowWidth="23256" windowHeight="12456" activeTab="1" xr2:uid="{00000000-000D-0000-FFFF-FFFF00000000}"/>
  </bookViews>
  <sheets>
    <sheet name="Tipos de Riesgo" sheetId="3" r:id="rId1"/>
    <sheet name="Matriz de Riesgos (2)" sheetId="4" r:id="rId2"/>
  </sheets>
  <externalReferences>
    <externalReference r:id="rId3"/>
  </externalReferences>
  <definedNames>
    <definedName name="_xlnm.Print_Area" localSheetId="1">'Matriz de Riesgos (2)'!$A$1:$Z$43</definedName>
    <definedName name="_xlnm.Print_Titles" localSheetId="1">'Matriz de Riesgos (2)'!$A:$E,'Matriz de Riesgos (2)'!$5:$9</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8" i="4" l="1"/>
  <c r="R28" i="4"/>
  <c r="M28" i="4"/>
  <c r="M27" i="4"/>
  <c r="L28" i="4"/>
  <c r="J28" i="4"/>
  <c r="H28" i="4"/>
  <c r="R11" i="4"/>
  <c r="S11" i="4" s="1"/>
  <c r="R12" i="4"/>
  <c r="S12" i="4" s="1"/>
  <c r="R13" i="4"/>
  <c r="S13" i="4" s="1"/>
  <c r="R14" i="4"/>
  <c r="S14" i="4" s="1"/>
  <c r="R15" i="4"/>
  <c r="S15" i="4" s="1"/>
  <c r="R16" i="4"/>
  <c r="S16" i="4" s="1"/>
  <c r="R17" i="4"/>
  <c r="S17" i="4" s="1"/>
  <c r="R18" i="4"/>
  <c r="S18" i="4" s="1"/>
  <c r="R19" i="4"/>
  <c r="S19" i="4" s="1"/>
  <c r="R20" i="4"/>
  <c r="S20" i="4" s="1"/>
  <c r="R21" i="4"/>
  <c r="S21" i="4" s="1"/>
  <c r="R22" i="4"/>
  <c r="S22" i="4" s="1"/>
  <c r="R23" i="4"/>
  <c r="S23" i="4" s="1"/>
  <c r="R24" i="4"/>
  <c r="S24" i="4" s="1"/>
  <c r="R25" i="4"/>
  <c r="S25" i="4" s="1"/>
  <c r="R26" i="4"/>
  <c r="S26" i="4" s="1"/>
  <c r="R27" i="4"/>
  <c r="S27" i="4" s="1"/>
  <c r="R29" i="4"/>
  <c r="S29" i="4" s="1"/>
  <c r="R30" i="4"/>
  <c r="S30" i="4" s="1"/>
  <c r="R31" i="4"/>
  <c r="S31" i="4" s="1"/>
  <c r="R10" i="4"/>
  <c r="S10" i="4" s="1"/>
  <c r="L31" i="4"/>
  <c r="M31" i="4" s="1"/>
  <c r="L30" i="4"/>
  <c r="M30" i="4" s="1"/>
  <c r="L29" i="4"/>
  <c r="M29" i="4" s="1"/>
  <c r="L27" i="4"/>
  <c r="L26" i="4"/>
  <c r="M26" i="4" s="1"/>
  <c r="L25" i="4"/>
  <c r="M25" i="4" s="1"/>
  <c r="L24" i="4"/>
  <c r="M24" i="4" s="1"/>
  <c r="L23" i="4"/>
  <c r="M23" i="4" s="1"/>
  <c r="L22" i="4"/>
  <c r="M22" i="4" s="1"/>
  <c r="L21" i="4"/>
  <c r="M21" i="4" s="1"/>
  <c r="L20" i="4"/>
  <c r="M20" i="4" s="1"/>
  <c r="L19" i="4"/>
  <c r="M19" i="4" s="1"/>
  <c r="L18" i="4"/>
  <c r="M18" i="4" s="1"/>
  <c r="L17" i="4"/>
  <c r="M17" i="4" s="1"/>
  <c r="L16" i="4"/>
  <c r="M16" i="4" s="1"/>
  <c r="L15" i="4"/>
  <c r="M15" i="4" s="1"/>
  <c r="L14" i="4"/>
  <c r="M14" i="4" s="1"/>
  <c r="L13" i="4"/>
  <c r="M13" i="4" s="1"/>
  <c r="L12" i="4"/>
  <c r="M12" i="4" s="1"/>
  <c r="L11" i="4"/>
  <c r="M11" i="4" s="1"/>
  <c r="L10" i="4"/>
  <c r="M10" i="4" s="1"/>
  <c r="J31" i="4"/>
  <c r="H31" i="4"/>
  <c r="H30" i="4"/>
  <c r="J29" i="4"/>
  <c r="H29" i="4"/>
  <c r="J27" i="4"/>
  <c r="H27" i="4"/>
  <c r="J26" i="4"/>
  <c r="H26" i="4"/>
  <c r="J25" i="4"/>
  <c r="H25" i="4"/>
  <c r="J24" i="4"/>
  <c r="H24" i="4"/>
  <c r="J23" i="4"/>
  <c r="H23" i="4"/>
  <c r="J22" i="4"/>
  <c r="H22" i="4"/>
  <c r="J21" i="4"/>
  <c r="H21" i="4"/>
  <c r="J20" i="4"/>
  <c r="H20" i="4"/>
  <c r="J19" i="4"/>
  <c r="H19" i="4"/>
  <c r="J18" i="4"/>
  <c r="H18" i="4"/>
  <c r="J17" i="4"/>
  <c r="H17" i="4"/>
  <c r="J16" i="4"/>
  <c r="H16" i="4"/>
  <c r="J15" i="4"/>
  <c r="H15" i="4"/>
  <c r="J14" i="4"/>
  <c r="H14" i="4"/>
  <c r="J13" i="4"/>
  <c r="H13" i="4"/>
  <c r="J12" i="4"/>
  <c r="H12" i="4"/>
  <c r="J11" i="4"/>
  <c r="H11" i="4"/>
  <c r="J10" i="4"/>
  <c r="H10" i="4"/>
</calcChain>
</file>

<file path=xl/sharedStrings.xml><?xml version="1.0" encoding="utf-8"?>
<sst xmlns="http://schemas.openxmlformats.org/spreadsheetml/2006/main" count="406" uniqueCount="177">
  <si>
    <t>No.</t>
  </si>
  <si>
    <t>Clase</t>
  </si>
  <si>
    <t>Fuente</t>
  </si>
  <si>
    <t>Etapa</t>
  </si>
  <si>
    <t>Tipo</t>
  </si>
  <si>
    <t>Descripción</t>
  </si>
  <si>
    <t>Consecuencia de la ocurrencia</t>
  </si>
  <si>
    <t>Probabilidad</t>
  </si>
  <si>
    <t>Impacto</t>
  </si>
  <si>
    <t>Valoración del Riesgo</t>
  </si>
  <si>
    <t>Planeación</t>
  </si>
  <si>
    <t>Ejecución</t>
  </si>
  <si>
    <t>Regulatorio</t>
  </si>
  <si>
    <t>Categoría del Riesgo</t>
  </si>
  <si>
    <t>¿A quién se asigna?</t>
  </si>
  <si>
    <t>Tratamiento/Controles</t>
  </si>
  <si>
    <t>Riesgo Medio</t>
  </si>
  <si>
    <t>Riesgo Alto</t>
  </si>
  <si>
    <t>Impacto después de tratamiento</t>
  </si>
  <si>
    <t>¿Afecta la ejecución del Contrato?</t>
  </si>
  <si>
    <t>Persona responsable por implementar el tratamiento</t>
  </si>
  <si>
    <t>Fecha estimada inicio tratamiento</t>
  </si>
  <si>
    <t>Fecha estimada completa tratamiento</t>
  </si>
  <si>
    <t>Monitoreo y Revisión</t>
  </si>
  <si>
    <t>Categoría</t>
  </si>
  <si>
    <t>Como se realiza el monitoreo?</t>
  </si>
  <si>
    <t>Periodicidad ¿Cuando?</t>
  </si>
  <si>
    <t>Riesgo Bajo</t>
  </si>
  <si>
    <t>Económicos</t>
  </si>
  <si>
    <t>Riesgos Económicos: son los derivados del comportamiento del mercado, tales como la fluctuación de los precios de los insumos, desabastecimiento y especulación de los mismos, entre otros.</t>
  </si>
  <si>
    <t>Sociales</t>
  </si>
  <si>
    <t>Riesgos Sociales o Políticos: son los derivados de los cambios de las políticas gubernamentales y decambios en las condiciones sociales que tengan impacto en la ejecución del contrato.</t>
  </si>
  <si>
    <t>Operacionales</t>
  </si>
  <si>
    <t>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</si>
  <si>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</si>
  <si>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</si>
  <si>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 derivados de cambios regulatorios o reglamentarios que afecten la ecuación económica del contrato.</t>
  </si>
  <si>
    <t>De la  Naturaleza</t>
  </si>
  <si>
    <t>Riesgos de la Naturaleza: son los eventos naturales previsibles en los cuales no hay intervención humana que puedan tener impacto en la ejecución del contrato, por ejemplo los temblores, inundaciones, lluvias, sequías, entre otros.</t>
  </si>
  <si>
    <t>Ambientales</t>
  </si>
  <si>
    <t>Riesgos Ambientales: son los derivados de las obligaciones legales o reglamentarias de carácter ambiental, así como de la control, entre otras.s licencias, planes de manejo o de permisos y autorizaciones ambientales, incluyendo tasas retributivas y compensatorias, obligaciones de mitigación, tareas de monitoreo y</t>
  </si>
  <si>
    <t>Tecnológicos</t>
  </si>
  <si>
    <t>Riesgos Tecnológicos: son los derivados de fallas en los sistemas de comunicación de voz y de datos, suspensión de servicios públicos, nuevos desarrollos tecnológicos o estándares que deben ser tenidos en cuenta para la ejecución del contrato, obsolescencia tecnológica.</t>
  </si>
  <si>
    <t>TIPOS DE RIESGO</t>
  </si>
  <si>
    <t>PROBABILIDAD DEL RIESGO</t>
  </si>
  <si>
    <t>Raro</t>
  </si>
  <si>
    <t>Improbable</t>
  </si>
  <si>
    <t>Posible</t>
  </si>
  <si>
    <t>Probable</t>
  </si>
  <si>
    <t>Casi cierto</t>
  </si>
  <si>
    <t>Valoración</t>
  </si>
  <si>
    <t>IMPACTO DEL RIESGO</t>
  </si>
  <si>
    <t>Insignificante</t>
  </si>
  <si>
    <t>Menor</t>
  </si>
  <si>
    <t>Moderado</t>
  </si>
  <si>
    <t>Mayor</t>
  </si>
  <si>
    <t>Catastrófico</t>
  </si>
  <si>
    <t>Riesgo Extremo</t>
  </si>
  <si>
    <t>CATEGORÍA DEL RIESGO</t>
  </si>
  <si>
    <t>VALORACIÓN</t>
  </si>
  <si>
    <t>ETAPAS</t>
  </si>
  <si>
    <t>Selección</t>
  </si>
  <si>
    <t>Contratación</t>
  </si>
  <si>
    <t>OBJETO:</t>
  </si>
  <si>
    <t xml:space="preserve">Identificacion </t>
  </si>
  <si>
    <t>Elaborado por:</t>
  </si>
  <si>
    <t xml:space="preserve">Aprobado: </t>
  </si>
  <si>
    <t>Firma:</t>
  </si>
  <si>
    <t>_____________________________________________________________</t>
  </si>
  <si>
    <t>Nombre:</t>
  </si>
  <si>
    <t>_______________________________________________________</t>
  </si>
  <si>
    <r>
      <rPr>
        <b/>
        <sz val="10"/>
        <rFont val="Arial"/>
        <family val="2"/>
      </rPr>
      <t>Versión:</t>
    </r>
    <r>
      <rPr>
        <sz val="10"/>
        <rFont val="Arial"/>
        <family val="2"/>
      </rPr>
      <t xml:space="preserve"> 1</t>
    </r>
  </si>
  <si>
    <r>
      <rPr>
        <b/>
        <sz val="10"/>
        <rFont val="Arial"/>
        <family val="2"/>
      </rPr>
      <t xml:space="preserve">Página: </t>
    </r>
    <r>
      <rPr>
        <sz val="10"/>
        <rFont val="Arial"/>
        <family val="2"/>
      </rPr>
      <t>1 de 1</t>
    </r>
  </si>
  <si>
    <r>
      <rPr>
        <b/>
        <sz val="12"/>
        <rFont val="Century Gothic"/>
        <family val="2"/>
      </rPr>
      <t>Nota:</t>
    </r>
    <r>
      <rPr>
        <sz val="12"/>
        <rFont val="Century Gothic"/>
        <family val="2"/>
      </rPr>
      <t xml:space="preserve"> Si este documento se encuentra impreso se considera Copia no Controlada. La versión vigente está publicada en el sitio web del Instituto Distrital de la Gestión del Riesgo y Cambio Climático.</t>
    </r>
  </si>
  <si>
    <t>MATRIZ DE IDENTIFICACION Y DISTRIBUCION DE RIESGOS</t>
  </si>
  <si>
    <r>
      <t xml:space="preserve">Vigente desde: </t>
    </r>
    <r>
      <rPr>
        <sz val="10"/>
        <rFont val="Arial"/>
        <family val="2"/>
      </rPr>
      <t>22/03/2023</t>
    </r>
  </si>
  <si>
    <r>
      <rPr>
        <b/>
        <sz val="10"/>
        <rFont val="Arial"/>
        <family val="2"/>
      </rPr>
      <t xml:space="preserve">Codigo: </t>
    </r>
    <r>
      <rPr>
        <sz val="10"/>
        <rFont val="Arial"/>
        <family val="2"/>
      </rPr>
      <t>GC-FT-90</t>
    </r>
  </si>
  <si>
    <t>General</t>
  </si>
  <si>
    <t>Interno</t>
  </si>
  <si>
    <t xml:space="preserve">Operacional </t>
  </si>
  <si>
    <t>Se presenta cuando la definición de la necesidad y el objeto establecido en el estudio previo, no se ajusta a la modalidad de selección aplicable.</t>
  </si>
  <si>
    <t>Retrasos en la revisión y ajuste del estudio previo y aprobación del mismo por parte de la Subdirección que genera la necesidad</t>
  </si>
  <si>
    <t>Entidad</t>
  </si>
  <si>
    <t>ETAPA PLANEACION: Revisión y apoyo jurídico a las dependencias que solicitan la contratación, aclarando los requisitos y la aplicabilidad de cada una de las modalidades de selección.</t>
  </si>
  <si>
    <t>Eventualmente</t>
  </si>
  <si>
    <t xml:space="preserve">Grupo de Contratos </t>
  </si>
  <si>
    <t>Inicio etapa precontractual</t>
  </si>
  <si>
    <t>Finalización etapa precontractual</t>
  </si>
  <si>
    <t>Registro en la lista de verificación</t>
  </si>
  <si>
    <t>Finalizada la etapa de planeación</t>
  </si>
  <si>
    <t>Se presenta cuando el presupuesto planificado no corresponde al valor real del diseño a  realizar</t>
  </si>
  <si>
    <t xml:space="preserve">Imposibilidad para que se presenten oferentes y puede generar la declaratoria de desierta del proceso. </t>
  </si>
  <si>
    <t>ETAPA PLANEACION: Se debe efectuar un estudio de mercado, conforme al objeto a contratar, aplicando las variables que correspondan, que permita establecer de manera real el valor del diseño a realizar.</t>
  </si>
  <si>
    <t xml:space="preserve">Área Técnica que genera la necesidad </t>
  </si>
  <si>
    <t>Hasta la ejecución</t>
  </si>
  <si>
    <t>Externo</t>
  </si>
  <si>
    <t>Cuando se presentan fallas en la disponibilidad del Sistema de Contratación Pública – SECOP II (www.colombiacompra.gov.co)</t>
  </si>
  <si>
    <t>Retraso o incumplimiento de los plazos legales para la publicación de los actos y/o documentos derivados de los procesos contractuales</t>
  </si>
  <si>
    <t>ETAPA PLANEACION: Elaboración de un cronograma con plazos que permitan tener movilidad en caso de fallas del SECOP II.</t>
  </si>
  <si>
    <t>No</t>
  </si>
  <si>
    <t>Grupo Contratos</t>
  </si>
  <si>
    <t>Finalizada la etapa de selección</t>
  </si>
  <si>
    <t>Se presenta cuando el contratista Seleccionado no firma el contrato en el plazo establecido y/o se retrasa en la constitución y presentación de las garantías que amparan el cumplimiento del contrato.</t>
  </si>
  <si>
    <t>Retraso en el inicio de la ejecución del contrato y afectación en el logro de los objetivos y satisfacción de la necesidad propuesta.</t>
  </si>
  <si>
    <t>Contratista</t>
  </si>
  <si>
    <t>ETAPA PLANEACION: Se establecen plazos perentorios para el perfeccionamiento y ejecución del contrato.</t>
  </si>
  <si>
    <t>No, genera retrasos</t>
  </si>
  <si>
    <t>Finalizada la etapa de contratación</t>
  </si>
  <si>
    <t>Errores involuntarios que hayan quedado en los pliegos de condiciones, unidades, cantidades, especificaciones, descripción del proyecto y/o estudios previos, operaciones aritméticas, etc.</t>
  </si>
  <si>
    <t>Hace referencia a cualquier error que se pueda presentar en los estudios previos realizados que puede afectar la ejecución,.</t>
  </si>
  <si>
    <t>ETAPA PLANEACION: Para establecer el presupuesto del contrato se tuvo en cuenta cantidades estimadas las cuales se advierte pueden tener variaciones por ser estimadas.</t>
  </si>
  <si>
    <t>Supervisor del contrato</t>
  </si>
  <si>
    <t>Ejecución contractual</t>
  </si>
  <si>
    <t>Finalizada la etapa de ejecución</t>
  </si>
  <si>
    <t>Externa</t>
  </si>
  <si>
    <t xml:space="preserve">Errores cometidos por los contratistas en la elaboración de las propuestas  y/o en los documentos requeridos en los Pliegos de Condiciones; o errores cometidos en documentos elaborados por el contratista durante la ejecución del contrato. </t>
  </si>
  <si>
    <t>Afectación equilibrio contractual</t>
  </si>
  <si>
    <t>ETAPA PLANEACION: Incluir como obligatoria la visita técnica al lugar del  diseño.</t>
  </si>
  <si>
    <t>Finalización etapa ejecución</t>
  </si>
  <si>
    <t>Demoras por parte de la Entidad en las aprobaciones previas de los productos y/o servicios desarrollados por el contratista.</t>
  </si>
  <si>
    <t xml:space="preserve">Afecta el cumplimiento de las obligaciones del contratante a cargo del Supervisor del contrato, relacionadas con la aprobación de productos y/o informes. </t>
  </si>
  <si>
    <t>ETAPA CONTRATACION: Revisión y aprobación oportuna de la documentación inherente a los productos e informes del contrato.</t>
  </si>
  <si>
    <t>Demoras por parte del contratista en las entregas de productos y/o informes.</t>
  </si>
  <si>
    <t xml:space="preserve">Afecta el cumplimiento de las obligaciones del contratista. </t>
  </si>
  <si>
    <t>Entidad y contratista</t>
  </si>
  <si>
    <t xml:space="preserve">ETAPA CONTRATACION: Aplicación inmediata de los procedimientos para evitar la paralización del contrato y en caso de ser procedente la aplicación de las sanciones correspondientes </t>
  </si>
  <si>
    <t>Expedición de normas que impongan nuevos tributos, impuestos o cargas parafiscales, que pueden afectar el equilibrio económico del contrato.</t>
  </si>
  <si>
    <t>Genera una carga adicional a las previstas, que puede afectar a cualquiera o a las dos partes del contrato. No obstante es poco probable por la duración y naturaleza del contrato</t>
  </si>
  <si>
    <t xml:space="preserve">ETAPA CONTRATACION: Aplicación inmediata de las disposiciones legales y ajuste de los procesos internos de la entidad.  </t>
  </si>
  <si>
    <t>Contratista y entidad</t>
  </si>
  <si>
    <t>Especifico</t>
  </si>
  <si>
    <t>No pago oportuno, por parte del contratista, a toda clase de proveedores en relación con compras, alquileres, servicios, contratos, etc.</t>
  </si>
  <si>
    <t xml:space="preserve">Las consecuencias son demandas hacia el contratista, que pueden desgastar a la entidad en procesos jurídicos. </t>
  </si>
  <si>
    <t xml:space="preserve">ETAPA CONTRATACION: Aplicación de control por el supervisor durante la ejecución del contrato, para los pagos y solicitar para la liquidación los paz y salvos correspondientes. Incluir póliza de pago se salarios y seguridad social .  </t>
  </si>
  <si>
    <t>Contratista y Supervisor</t>
  </si>
  <si>
    <t>Ejecución Contractual</t>
  </si>
  <si>
    <t>Liquidación del contrato</t>
  </si>
  <si>
    <t>Errores cometidos por los contratistas en la elaboración de las actas y/o cuentas que ocasionan demoras en su radicación.</t>
  </si>
  <si>
    <t>Demora en los pagos que puede afectar el desarrollo normal del contrato</t>
  </si>
  <si>
    <t>ETAPA EJECUCIÓN: Revisión rápida de documentos radicados por el Contratista previo a la entrega en el área de pagos, para solicitar los ajustes correspondientes a la mayor brevedad posible</t>
  </si>
  <si>
    <t>Cuando en el sector objeto del estudio y/o diseño se presentan condiciones sociales o de seguridad que afectan el desarrollo de las actividades de campo fundamentales para el desarrollo del contrato</t>
  </si>
  <si>
    <t xml:space="preserve">ETAPA EJECUCIÓN: Reuniones con comunidad y con actores sociales del sector, sensibilizando sobre la importancia de los estudios y/o diseños a realizar.
Identificación adecuada del contratista y acompañamiento en campo permanente de personal que pueda explicar el alcance del estudio y facilitar la interacción con la comunidad </t>
  </si>
  <si>
    <t>Inicio  ejecución contractual</t>
  </si>
  <si>
    <t>Mayor permanencia del personal en el proyecto al tiempo inicialmente previsto, por  razones que no son imputables al contratista.</t>
  </si>
  <si>
    <t>Se presenten sobrecostos, posible desequilibrio económico del contrato, y modificaciones contractuales</t>
  </si>
  <si>
    <t>ETAPA EJECUCIÓN: Seguimiento por parte de la supervisión teniendo en cuenta las dedicaciones establecidas para el proceso contractual.</t>
  </si>
  <si>
    <t xml:space="preserve">Incumplimiento del anexo técnico por parte del personal profesional asignado por el contratista, </t>
  </si>
  <si>
    <t>Inadecuada o deficiente ejecución del contrato, retrasos en la ejecución contractual</t>
  </si>
  <si>
    <t>ETAPA EJECUCIÓN: Seguimiento por parte de la supervisión de acuerdo con los criterios técnicos  requeridos para toma de decisiones en el marco del objeto contractual.</t>
  </si>
  <si>
    <t>Retraso en el cumplimiento del cronograma de trabajo por causas externas o asociadas al equipo de trabajo del consultor</t>
  </si>
  <si>
    <t>Insatisfacción de las necesidades de la entidad</t>
  </si>
  <si>
    <t>ETAPA EJECUCIÓN: Revisión y Aprobación  por  parte de la supervisión.</t>
  </si>
  <si>
    <t>Que el contratista presente perdida de liquidez o se encuentre en proceso de insolvencia</t>
  </si>
  <si>
    <t>Suspensión del contrato, cesión del contrato, posible incumplimiento del contrato.</t>
  </si>
  <si>
    <t>ETAPA PLANEACIÓN: Realizar la revisión financiera requerida en los estudios previos</t>
  </si>
  <si>
    <t>Que el contratista no disponga de los recursos de personal, maquinaria o equipos suficientes para realizar los trabajos de campo</t>
  </si>
  <si>
    <t>Suspensión del contrato, prorrogas al contrato, posible incumplimiento del contrato.</t>
  </si>
  <si>
    <t>ETAPA PLANEACIÓN: Seguimiento por parte de la supervisión de acuerdo con los criterios técnicos  requeridos para toma de decisiones en el marco del objeto contractual.</t>
  </si>
  <si>
    <t xml:space="preserve">ETAPA EJECUCIÓN: Adelantar estudios temáticos y técnicos, con el fin de abordar idóneamente esas novedades y cumplir a cabalidad con el objeto contractual
   </t>
  </si>
  <si>
    <t>Daños a terceros en el desarrollo de la ejecución contractual, específicamente  en la investigación de  campo y otros.</t>
  </si>
  <si>
    <t>Inadecuada o deficiente ejecución del contrato, retrasos en la ejecución y posibles modificaciones contractuales</t>
  </si>
  <si>
    <t>Fluctuación en el costo globales del contrato, que se presenten en la ejecución del contrato por cambio de año.</t>
  </si>
  <si>
    <t>Sobrecostos y modificaciones contractuales</t>
  </si>
  <si>
    <t>Atraso en el cumplimiento del cronograma de trabajo por causas externas asociadas a condiciones hidrometeorológicas, que no permitan la ejecución de la totalidad de los trabajos de campo</t>
  </si>
  <si>
    <t xml:space="preserve">ETAPA EJECUCIÓN: Seguimiento por parte de la supervisión de acuerdo con los criterios técnicos, realización de labores preliminares y de planeación de los trabajos de campo, que permitan minimizar la probabilidad quedan verse afectadas por condiciones hidrometeorológicas   </t>
  </si>
  <si>
    <t>Aparición de nueva información relevante que debe ser estudiada para la ejecución del contrato, incluyendo nuevos elementos geológicos y/o investigación geotecnica y/o ensayos de laboratorio</t>
  </si>
  <si>
    <t>Ampliación del plazo de ejecución y aumento en los costos previstos a la consultoría, formalizado por modificaciones contractuales</t>
  </si>
  <si>
    <t>Demora en la ejecución de las actividades de toma de información,  que puede afectar el desarrollo normal del contrato, requiriendo prórrogas o suspensiones</t>
  </si>
  <si>
    <t>ETAPA EJECUCIÓN: Seguimiento por parte de la supervisión de acuerdo con los criterios técnicos, realización de labores preliminares y de planeación de los trabajos de campo, que permitan minimizar la probabilidad de afectaciones</t>
  </si>
  <si>
    <t xml:space="preserve">ETAPA EJECUCIÓN: Seguimiento por parte de la supervisión de acuerdo con los criterios técnicos.  </t>
  </si>
  <si>
    <t>Darwin Javier Ortiz González</t>
  </si>
  <si>
    <t>Subdirector de Análisis de Riesgos y efectos del Cambio Climático</t>
  </si>
  <si>
    <t>Consuelo Sánchez Vargas</t>
  </si>
  <si>
    <t>Demoras en la recopilación de información existente necesaria para los análisis geotécnicos</t>
  </si>
  <si>
    <t>Fecha de elaboración: 09/09/2025</t>
  </si>
  <si>
    <t>REALIZAR LA INTERVENTORÍA INTEGRAL DEL CONTRATO DE CONSULTORIA CUYO OBJETO CORRESPONDE A REALIZAR EL ESTUDIO DETALLADO INTEGRAL Y PLANTEAMIENTO DE MEDIDAS DE REDUCCIÓN DE RIESGO POR MOVIMIENTOS EN MASA, INCLUYENDO SOLUCIONES BASADAS EN LA NATURALEZA, EN 11 POLÍGONOS QUE INCLUYEN LAS 22 LADERAS PRIORIZADAS PARA EL CORTO PLAZO POR EL ARTÍCULO 111 DEL DECRETO 555 DE 2021, EN BOGOTÁ, D.C</t>
  </si>
  <si>
    <t>CONTRATO DE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</si>
</sst>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 #,##0.00\ &quot;€&quot;_-;\-* #,##0.00\ &quot;€&quot;_-;_-* &quot;-&quot;??\ &quot;€&quot;_-;_-@_-"/>
    <numFmt numFmtId="166" formatCode="_(* #,##0_);_(* \(#,##0\);_(* &quot;-&quot;??_);_(@_)"/>
  </numFmts>
  <fonts count="14" x14ac:knownFonts="1">
    <font>
      <sz val="10"/>
      <name val="Arial"/>
      <family val="2"/>
    </font>
    <font>
      <sz val="10"/>
      <name val="Arial"/>
      <family val="2"/>
    </font>
    <font>
      <b/>
      <sz val="10"/>
      <name val="Arial"/>
      <family val="2"/>
    </font>
    <font>
      <b/>
      <sz val="12"/>
      <name val="Century Gothic"/>
      <family val="2"/>
    </font>
    <font>
      <sz val="12"/>
      <name val="Century Gothic"/>
      <family val="2"/>
    </font>
    <font>
      <sz val="14"/>
      <color rgb="FF0070C0"/>
      <name val="Century Gothic"/>
      <family val="2"/>
    </font>
    <font>
      <b/>
      <sz val="14"/>
      <color theme="0"/>
      <name val="Century Gothic"/>
      <family val="2"/>
    </font>
    <font>
      <sz val="13"/>
      <name val="Century Gothic"/>
      <family val="2"/>
    </font>
    <font>
      <sz val="10"/>
      <name val="Century Gothic"/>
      <family val="2"/>
    </font>
    <font>
      <sz val="14"/>
      <name val="Century Gothic"/>
      <family val="2"/>
    </font>
    <font>
      <sz val="15.5"/>
      <name val="Century Gothic"/>
      <family val="2"/>
    </font>
    <font>
      <sz val="11"/>
      <name val="Arial"/>
      <family val="2"/>
    </font>
    <font>
      <b/>
      <sz val="11"/>
      <name val="Arial"/>
      <family val="2"/>
    </font>
    <font>
      <sz val="9"/>
      <name val="Arial Narrow"/>
      <family val="2"/>
    </font>
  </fonts>
  <fills count="5">
    <fill>
      <patternFill patternType="none"/>
    </fill>
    <fill>
      <patternFill patternType="gray125"/>
    </fill>
    <fill>
      <patternFill patternType="solid">
        <fgColor theme="0"/>
        <bgColor indexed="64"/>
      </patternFill>
    </fill>
    <fill>
      <patternFill patternType="solid">
        <fgColor rgb="FF3399FF"/>
        <bgColor indexed="64"/>
      </patternFill>
    </fill>
    <fill>
      <patternFill patternType="solid">
        <fgColor rgb="FF00B0F0"/>
        <bgColor indexed="64"/>
      </patternFill>
    </fill>
  </fills>
  <borders count="23">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89">
    <xf numFmtId="0" fontId="0" fillId="0" borderId="0" xfId="0"/>
    <xf numFmtId="0" fontId="2" fillId="0" borderId="0" xfId="0" applyFont="1" applyAlignment="1">
      <alignment horizontal="center"/>
    </xf>
    <xf numFmtId="0" fontId="4" fillId="2" borderId="0" xfId="0" applyFont="1" applyFill="1"/>
    <xf numFmtId="0" fontId="4" fillId="0" borderId="0" xfId="0" applyFont="1"/>
    <xf numFmtId="0" fontId="4"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vertical="center"/>
    </xf>
    <xf numFmtId="0" fontId="5" fillId="0" borderId="0" xfId="0" applyFont="1" applyAlignment="1">
      <alignment vertical="center" wrapText="1"/>
    </xf>
    <xf numFmtId="0" fontId="7" fillId="0" borderId="0" xfId="0" applyFont="1"/>
    <xf numFmtId="0" fontId="8" fillId="0" borderId="0" xfId="0" applyFont="1"/>
    <xf numFmtId="0" fontId="9" fillId="0" borderId="6" xfId="0" applyFont="1" applyBorder="1" applyAlignment="1">
      <alignment horizontal="left"/>
    </xf>
    <xf numFmtId="0" fontId="8" fillId="0" borderId="6" xfId="0" applyFont="1" applyBorder="1" applyAlignment="1">
      <alignment horizontal="left"/>
    </xf>
    <xf numFmtId="0" fontId="10" fillId="0" borderId="6" xfId="0" applyFont="1" applyBorder="1" applyAlignment="1">
      <alignment vertical="center" wrapText="1"/>
    </xf>
    <xf numFmtId="0" fontId="10" fillId="0" borderId="1" xfId="0" applyFont="1" applyBorder="1" applyAlignment="1">
      <alignment vertical="center" wrapText="1"/>
    </xf>
    <xf numFmtId="0" fontId="7" fillId="0" borderId="17" xfId="0" applyFont="1" applyBorder="1" applyAlignment="1">
      <alignment horizontal="left"/>
    </xf>
    <xf numFmtId="0" fontId="9" fillId="0" borderId="0" xfId="0" applyFont="1" applyAlignment="1">
      <alignment horizontal="left"/>
    </xf>
    <xf numFmtId="0" fontId="8" fillId="0" borderId="0" xfId="0" applyFont="1" applyAlignment="1">
      <alignment horizontal="left"/>
    </xf>
    <xf numFmtId="0" fontId="10" fillId="0" borderId="0" xfId="0" applyFont="1" applyAlignment="1">
      <alignment vertical="center" wrapText="1"/>
    </xf>
    <xf numFmtId="0" fontId="10" fillId="0" borderId="5" xfId="0" applyFont="1" applyBorder="1" applyAlignment="1">
      <alignment vertical="center" wrapText="1"/>
    </xf>
    <xf numFmtId="0" fontId="8" fillId="0" borderId="17" xfId="0" applyFont="1" applyBorder="1" applyAlignment="1">
      <alignment horizontal="left"/>
    </xf>
    <xf numFmtId="0" fontId="8" fillId="0" borderId="5" xfId="0" applyFont="1" applyBorder="1"/>
    <xf numFmtId="0" fontId="8" fillId="0" borderId="11" xfId="0" applyFont="1" applyBorder="1"/>
    <xf numFmtId="0" fontId="8" fillId="0" borderId="3" xfId="0" applyFont="1" applyBorder="1"/>
    <xf numFmtId="0" fontId="3" fillId="4" borderId="4" xfId="0" applyFont="1" applyFill="1" applyBorder="1" applyAlignment="1">
      <alignment horizontal="justify" vertical="center" wrapText="1"/>
    </xf>
    <xf numFmtId="0" fontId="11" fillId="0" borderId="0" xfId="0" applyFont="1"/>
    <xf numFmtId="0" fontId="4" fillId="0" borderId="4" xfId="0" applyFont="1" applyBorder="1" applyAlignment="1">
      <alignment horizontal="justify" vertical="center" textRotation="90" wrapText="1"/>
    </xf>
    <xf numFmtId="0" fontId="4" fillId="0" borderId="4" xfId="0" applyFont="1" applyBorder="1" applyAlignment="1">
      <alignment vertical="center" wrapText="1"/>
    </xf>
    <xf numFmtId="0" fontId="4" fillId="0" borderId="4" xfId="0" applyFont="1" applyBorder="1" applyAlignment="1">
      <alignment horizontal="justify" vertical="center" wrapText="1"/>
    </xf>
    <xf numFmtId="0" fontId="4" fillId="0" borderId="4" xfId="0" applyFont="1" applyBorder="1" applyAlignment="1" applyProtection="1">
      <alignment horizontal="center" vertical="center" wrapText="1"/>
      <protection locked="0"/>
    </xf>
    <xf numFmtId="0" fontId="3" fillId="0" borderId="4" xfId="0" applyFont="1" applyBorder="1" applyAlignment="1">
      <alignment horizontal="center" vertical="center" wrapText="1"/>
    </xf>
    <xf numFmtId="0" fontId="9" fillId="0" borderId="0" xfId="0" applyFont="1" applyAlignment="1">
      <alignment vertical="center" wrapText="1"/>
    </xf>
    <xf numFmtId="0" fontId="7" fillId="0" borderId="16" xfId="0" applyFont="1" applyBorder="1" applyAlignment="1">
      <alignment horizontal="left"/>
    </xf>
    <xf numFmtId="0" fontId="7" fillId="0" borderId="6" xfId="0" applyFont="1" applyBorder="1" applyAlignment="1">
      <alignment horizontal="left"/>
    </xf>
    <xf numFmtId="0" fontId="7" fillId="0" borderId="6" xfId="0" applyFont="1" applyBorder="1"/>
    <xf numFmtId="0" fontId="7" fillId="0" borderId="1" xfId="0" applyFont="1" applyBorder="1"/>
    <xf numFmtId="0" fontId="7" fillId="0" borderId="0" xfId="0" applyFont="1" applyAlignment="1">
      <alignment horizontal="left"/>
    </xf>
    <xf numFmtId="0" fontId="7" fillId="0" borderId="5" xfId="0" applyFont="1" applyBorder="1"/>
    <xf numFmtId="0" fontId="9" fillId="0" borderId="17" xfId="0" applyFont="1" applyBorder="1" applyAlignment="1">
      <alignment horizontal="left"/>
    </xf>
    <xf numFmtId="0" fontId="8" fillId="0" borderId="17" xfId="0" applyFont="1" applyBorder="1"/>
    <xf numFmtId="0" fontId="7" fillId="0" borderId="3" xfId="0" applyFont="1" applyBorder="1"/>
    <xf numFmtId="0" fontId="7" fillId="0" borderId="2" xfId="0" applyFont="1" applyBorder="1"/>
    <xf numFmtId="0" fontId="3" fillId="0" borderId="4" xfId="0" applyFont="1" applyBorder="1" applyAlignment="1">
      <alignment horizontal="center" vertical="center" textRotation="90" wrapText="1"/>
    </xf>
    <xf numFmtId="0" fontId="13" fillId="0" borderId="4" xfId="0" applyFont="1" applyBorder="1" applyAlignment="1">
      <alignment horizontal="justify" vertical="center" wrapText="1"/>
    </xf>
    <xf numFmtId="0" fontId="13" fillId="0" borderId="4" xfId="0" applyFont="1" applyBorder="1" applyAlignment="1">
      <alignment horizontal="justify" vertical="center" textRotation="90" wrapText="1"/>
    </xf>
    <xf numFmtId="166" fontId="4" fillId="0" borderId="4" xfId="2" applyNumberFormat="1" applyFont="1" applyFill="1" applyBorder="1" applyAlignment="1" applyProtection="1">
      <alignment horizontal="center" vertical="center" wrapText="1"/>
      <protection locked="0"/>
    </xf>
    <xf numFmtId="166" fontId="4" fillId="0" borderId="4" xfId="2" applyNumberFormat="1" applyFont="1" applyFill="1" applyBorder="1" applyAlignment="1" applyProtection="1">
      <alignment vertical="center" wrapText="1"/>
      <protection locked="0"/>
    </xf>
    <xf numFmtId="0" fontId="13" fillId="0" borderId="4" xfId="0" applyFont="1" applyBorder="1" applyAlignment="1">
      <alignment vertical="center" textRotation="90" wrapText="1"/>
    </xf>
    <xf numFmtId="0" fontId="13" fillId="2" borderId="4" xfId="0" applyFont="1" applyFill="1" applyBorder="1" applyAlignment="1">
      <alignment horizontal="justify" vertical="center" wrapText="1"/>
    </xf>
    <xf numFmtId="0" fontId="13" fillId="2" borderId="4" xfId="0" applyFont="1" applyFill="1" applyBorder="1" applyAlignment="1">
      <alignment horizontal="justify" vertical="center" textRotation="90" wrapText="1"/>
    </xf>
    <xf numFmtId="0" fontId="4" fillId="0" borderId="4" xfId="0" applyFont="1" applyBorder="1" applyAlignment="1">
      <alignment horizontal="center"/>
    </xf>
    <xf numFmtId="0" fontId="12" fillId="0" borderId="20"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0" xfId="0" applyFont="1" applyAlignment="1">
      <alignment horizontal="center" vertical="center" wrapText="1"/>
    </xf>
    <xf numFmtId="0" fontId="12" fillId="0" borderId="2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3" xfId="0" applyFont="1" applyBorder="1" applyAlignment="1">
      <alignment horizontal="center"/>
    </xf>
    <xf numFmtId="0" fontId="7" fillId="0" borderId="2" xfId="0" applyFont="1" applyBorder="1" applyAlignment="1">
      <alignment horizontal="center"/>
    </xf>
    <xf numFmtId="0" fontId="7" fillId="0" borderId="0" xfId="0" applyFont="1" applyAlignment="1">
      <alignment horizontal="center"/>
    </xf>
    <xf numFmtId="0" fontId="7" fillId="0" borderId="5" xfId="0" applyFont="1" applyBorder="1" applyAlignment="1">
      <alignment horizontal="center"/>
    </xf>
    <xf numFmtId="0" fontId="7" fillId="0" borderId="17" xfId="0" applyFont="1" applyBorder="1" applyAlignment="1">
      <alignment horizontal="left"/>
    </xf>
    <xf numFmtId="0" fontId="7" fillId="0" borderId="0" xfId="0" applyFont="1" applyAlignment="1">
      <alignment horizontal="left"/>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6" fillId="3" borderId="0" xfId="0" applyFont="1" applyFill="1" applyAlignment="1">
      <alignment horizontal="center" vertical="center" wrapText="1"/>
    </xf>
    <xf numFmtId="0" fontId="9" fillId="0" borderId="16" xfId="0" applyFont="1" applyBorder="1" applyAlignment="1">
      <alignment horizontal="left"/>
    </xf>
    <xf numFmtId="0" fontId="9" fillId="0" borderId="6" xfId="0" applyFont="1" applyBorder="1" applyAlignment="1">
      <alignment horizontal="left"/>
    </xf>
    <xf numFmtId="0" fontId="8" fillId="0" borderId="0" xfId="0" applyFont="1" applyAlignment="1">
      <alignment horizontal="center"/>
    </xf>
    <xf numFmtId="0" fontId="8" fillId="0" borderId="5" xfId="0" applyFont="1" applyBorder="1" applyAlignment="1">
      <alignment horizontal="center"/>
    </xf>
    <xf numFmtId="0" fontId="0" fillId="0" borderId="4" xfId="0" applyBorder="1" applyAlignment="1">
      <alignment horizontal="left" vertical="center" wrapText="1"/>
    </xf>
    <xf numFmtId="0" fontId="1" fillId="0" borderId="4" xfId="0" applyFont="1" applyBorder="1" applyAlignment="1">
      <alignment horizontal="left" vertical="center" wrapText="1"/>
    </xf>
    <xf numFmtId="0" fontId="0" fillId="0" borderId="18" xfId="0" applyBorder="1" applyAlignment="1">
      <alignment horizontal="left" vertical="center" wrapText="1"/>
    </xf>
    <xf numFmtId="0" fontId="1" fillId="0" borderId="18" xfId="0" applyFont="1" applyBorder="1" applyAlignment="1">
      <alignment horizontal="left" vertical="center" wrapText="1"/>
    </xf>
    <xf numFmtId="0" fontId="2" fillId="0" borderId="4" xfId="0" applyFont="1" applyBorder="1" applyAlignment="1">
      <alignment horizontal="left" vertical="center" wrapText="1"/>
    </xf>
    <xf numFmtId="0" fontId="11" fillId="0" borderId="19" xfId="0" applyFont="1" applyBorder="1" applyAlignment="1">
      <alignment horizontal="center"/>
    </xf>
    <xf numFmtId="0" fontId="11" fillId="0" borderId="0" xfId="0" applyFont="1" applyAlignment="1">
      <alignment horizontal="center"/>
    </xf>
    <xf numFmtId="0" fontId="11" fillId="0" borderId="12" xfId="0" applyFont="1" applyBorder="1" applyAlignment="1">
      <alignment horizontal="center"/>
    </xf>
    <xf numFmtId="0" fontId="11" fillId="0" borderId="13" xfId="0" applyFont="1" applyBorder="1" applyAlignment="1">
      <alignment horizontal="center"/>
    </xf>
  </cellXfs>
  <cellStyles count="3">
    <cellStyle name="Euro" xfId="1" xr:uid="{00000000-0005-0000-0000-000000000000}"/>
    <cellStyle name="Millares" xfId="2" builtinId="3"/>
    <cellStyle name="Normal" xfId="0" builtinId="0"/>
  </cellStyles>
  <dxfs count="33">
    <dxf>
      <font>
        <b val="0"/>
        <i val="0"/>
      </font>
      <numFmt numFmtId="0" formatCode="General"/>
      <fill>
        <patternFill>
          <bgColor rgb="FFFFFF00"/>
        </patternFill>
      </fill>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ill>
        <patternFill>
          <bgColor rgb="FF990033"/>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s>
  <tableStyles count="0" defaultTableStyle="TableStyleMedium9" defaultPivotStyle="PivotStyleLight16"/>
  <colors>
    <mruColors>
      <color rgb="FFFF9933"/>
      <color rgb="FF3399FF"/>
      <color rgb="FFFF9900"/>
      <color rgb="FF008000"/>
      <color rgb="FF990033"/>
      <color rgb="FF00A249"/>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2</xdr:col>
      <xdr:colOff>628650</xdr:colOff>
      <xdr:row>11</xdr:row>
      <xdr:rowOff>114300</xdr:rowOff>
    </xdr:from>
    <xdr:to>
      <xdr:col>3</xdr:col>
      <xdr:colOff>1857375</xdr:colOff>
      <xdr:row>21</xdr:row>
      <xdr:rowOff>133350</xdr:rowOff>
    </xdr:to>
    <xdr:pic>
      <xdr:nvPicPr>
        <xdr:cNvPr id="2235" name="Imagen 1">
          <a:extLst>
            <a:ext uri="{FF2B5EF4-FFF2-40B4-BE49-F238E27FC236}">
              <a16:creationId xmlns:a16="http://schemas.microsoft.com/office/drawing/2014/main" id="{00000000-0008-0000-0000-0000BB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3892" t="38893" r="42422" b="16768"/>
        <a:stretch>
          <a:fillRect/>
        </a:stretch>
      </xdr:blipFill>
      <xdr:spPr bwMode="auto">
        <a:xfrm>
          <a:off x="3571875" y="1895475"/>
          <a:ext cx="199072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361950</xdr:colOff>
      <xdr:row>14</xdr:row>
      <xdr:rowOff>114300</xdr:rowOff>
    </xdr:from>
    <xdr:to>
      <xdr:col>15</xdr:col>
      <xdr:colOff>542925</xdr:colOff>
      <xdr:row>34</xdr:row>
      <xdr:rowOff>9525</xdr:rowOff>
    </xdr:to>
    <xdr:pic>
      <xdr:nvPicPr>
        <xdr:cNvPr id="2236" name="Imagen 2">
          <a:extLst>
            <a:ext uri="{FF2B5EF4-FFF2-40B4-BE49-F238E27FC236}">
              <a16:creationId xmlns:a16="http://schemas.microsoft.com/office/drawing/2014/main" id="{00000000-0008-0000-0000-0000BC08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8266" t="41562" r="27074" b="16878"/>
        <a:stretch>
          <a:fillRect/>
        </a:stretch>
      </xdr:blipFill>
      <xdr:spPr bwMode="auto">
        <a:xfrm>
          <a:off x="6753225" y="2381250"/>
          <a:ext cx="78009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32</xdr:row>
      <xdr:rowOff>114300</xdr:rowOff>
    </xdr:from>
    <xdr:to>
      <xdr:col>3</xdr:col>
      <xdr:colOff>1714500</xdr:colOff>
      <xdr:row>42</xdr:row>
      <xdr:rowOff>28575</xdr:rowOff>
    </xdr:to>
    <xdr:pic>
      <xdr:nvPicPr>
        <xdr:cNvPr id="2237" name="Imagen 3">
          <a:extLst>
            <a:ext uri="{FF2B5EF4-FFF2-40B4-BE49-F238E27FC236}">
              <a16:creationId xmlns:a16="http://schemas.microsoft.com/office/drawing/2014/main" id="{00000000-0008-0000-0000-0000BD08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28613" t="49228" r="47285" b="17880"/>
        <a:stretch>
          <a:fillRect/>
        </a:stretch>
      </xdr:blipFill>
      <xdr:spPr bwMode="auto">
        <a:xfrm>
          <a:off x="3619500" y="5295900"/>
          <a:ext cx="1800225"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166686</xdr:colOff>
      <xdr:row>0</xdr:row>
      <xdr:rowOff>209550</xdr:rowOff>
    </xdr:from>
    <xdr:to>
      <xdr:col>4</xdr:col>
      <xdr:colOff>166686</xdr:colOff>
      <xdr:row>3</xdr:row>
      <xdr:rowOff>153670</xdr:rowOff>
    </xdr:to>
    <xdr:pic>
      <xdr:nvPicPr>
        <xdr:cNvPr id="2" name="1 Imagen">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6686" y="209550"/>
          <a:ext cx="952500" cy="858520"/>
        </a:xfrm>
        <a:prstGeom prst="rect">
          <a:avLst/>
        </a:prstGeom>
      </xdr:spPr>
    </xdr:pic>
    <xdr:clientData/>
  </xdr:twoCellAnchor>
  <xdr:twoCellAnchor editAs="oneCell">
    <xdr:from>
      <xdr:col>0</xdr:col>
      <xdr:colOff>609600</xdr:colOff>
      <xdr:row>0</xdr:row>
      <xdr:rowOff>85725</xdr:rowOff>
    </xdr:from>
    <xdr:to>
      <xdr:col>1</xdr:col>
      <xdr:colOff>6928</xdr:colOff>
      <xdr:row>2</xdr:row>
      <xdr:rowOff>95250</xdr:rowOff>
    </xdr:to>
    <xdr:pic>
      <xdr:nvPicPr>
        <xdr:cNvPr id="3" name="Imagen 3">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9600" y="85725"/>
          <a:ext cx="6286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1163782</xdr:colOff>
      <xdr:row>36</xdr:row>
      <xdr:rowOff>138545</xdr:rowOff>
    </xdr:from>
    <xdr:to>
      <xdr:col>6</xdr:col>
      <xdr:colOff>193983</xdr:colOff>
      <xdr:row>38</xdr:row>
      <xdr:rowOff>80360</xdr:rowOff>
    </xdr:to>
    <xdr:pic>
      <xdr:nvPicPr>
        <xdr:cNvPr id="5" name="Imagen 4">
          <a:extLst>
            <a:ext uri="{FF2B5EF4-FFF2-40B4-BE49-F238E27FC236}">
              <a16:creationId xmlns:a16="http://schemas.microsoft.com/office/drawing/2014/main" id="{494273EB-3D93-01E3-4149-C98D32B41B9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07673" y="42145527"/>
          <a:ext cx="1981219" cy="4682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imoreno.IDIGER\Downloads\MATRIZ%20DE%20RIESGO%20CONSULTORIA%20SIBERIA%20PARA&#205;S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de Riesgo"/>
      <sheetName val="Matriz de Riesgos (2)"/>
    </sheetNames>
    <sheetDataSet>
      <sheetData sheetId="0">
        <row r="17">
          <cell r="A17">
            <v>1</v>
          </cell>
          <cell r="B17" t="str">
            <v>Raro</v>
          </cell>
        </row>
        <row r="18">
          <cell r="A18">
            <v>2</v>
          </cell>
          <cell r="B18" t="str">
            <v>Improbable</v>
          </cell>
        </row>
        <row r="19">
          <cell r="A19">
            <v>3</v>
          </cell>
          <cell r="B19" t="str">
            <v>Posible</v>
          </cell>
        </row>
        <row r="20">
          <cell r="A20">
            <v>4</v>
          </cell>
          <cell r="B20" t="str">
            <v>Probable</v>
          </cell>
        </row>
        <row r="21">
          <cell r="A21">
            <v>5</v>
          </cell>
          <cell r="B21" t="str">
            <v>Casi cierto</v>
          </cell>
        </row>
        <row r="26">
          <cell r="A26">
            <v>1</v>
          </cell>
          <cell r="B26" t="str">
            <v>Insignificante</v>
          </cell>
        </row>
        <row r="27">
          <cell r="A27">
            <v>2</v>
          </cell>
          <cell r="B27" t="str">
            <v>Menor</v>
          </cell>
        </row>
        <row r="28">
          <cell r="A28">
            <v>3</v>
          </cell>
          <cell r="B28" t="str">
            <v>Moderado</v>
          </cell>
        </row>
        <row r="29">
          <cell r="A29">
            <v>4</v>
          </cell>
          <cell r="B29" t="str">
            <v>Mayor</v>
          </cell>
        </row>
        <row r="30">
          <cell r="A30">
            <v>5</v>
          </cell>
          <cell r="B30" t="str">
            <v>Catastrófico</v>
          </cell>
        </row>
      </sheetData>
      <sheetData sheetId="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6:B21" totalsRowShown="0">
  <autoFilter ref="A16:B21" xr:uid="{00000000-0009-0000-0100-000001000000}"/>
  <tableColumns count="2">
    <tableColumn id="1" xr3:uid="{00000000-0010-0000-0000-000001000000}" name="PROBABILIDAD DEL RIESGO"/>
    <tableColumn id="2" xr3:uid="{00000000-0010-0000-0000-000002000000}" name="VALORACIÓN"/>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25:B30" totalsRowShown="0">
  <autoFilter ref="A25:B30" xr:uid="{00000000-0009-0000-0100-000002000000}"/>
  <tableColumns count="2">
    <tableColumn id="1" xr3:uid="{00000000-0010-0000-0100-000001000000}" name="IMPACTO DEL RIESGO"/>
    <tableColumn id="2" xr3:uid="{00000000-0010-0000-0100-000002000000}" name="VALORACIÓN"/>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33:B42" totalsRowShown="0">
  <autoFilter ref="A33:B42" xr:uid="{00000000-0009-0000-0100-000003000000}"/>
  <tableColumns count="2">
    <tableColumn id="1" xr3:uid="{00000000-0010-0000-0200-000001000000}" name="CATEGORÍA DEL RIESGO"/>
    <tableColumn id="2" xr3:uid="{00000000-0010-0000-0200-000002000000}" name="VALORACIÓN"/>
  </tableColumns>
  <tableStyleInfo name="TableStyleLight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46:A50" totalsRowShown="0">
  <autoFilter ref="A46:A50" xr:uid="{00000000-0009-0000-0100-000004000000}"/>
  <tableColumns count="1">
    <tableColumn id="1" xr3:uid="{00000000-0010-0000-0300-000001000000}" name="ETAPAS"/>
  </tableColumns>
  <tableStyleInfo name="TableStyleLight13"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B50"/>
  <sheetViews>
    <sheetView topLeftCell="A15" zoomScale="130" zoomScaleNormal="130" workbookViewId="0">
      <selection activeCell="A26" sqref="A26"/>
    </sheetView>
  </sheetViews>
  <sheetFormatPr baseColWidth="10" defaultColWidth="11.44140625" defaultRowHeight="13.2" x14ac:dyDescent="0.25"/>
  <cols>
    <col min="1" max="1" width="29" customWidth="1"/>
    <col min="2" max="2" width="15.109375" customWidth="1"/>
    <col min="4" max="4" width="28.88671875" customWidth="1"/>
  </cols>
  <sheetData>
    <row r="3" spans="1:2" x14ac:dyDescent="0.25">
      <c r="A3" t="s">
        <v>43</v>
      </c>
    </row>
    <row r="4" spans="1:2" x14ac:dyDescent="0.25">
      <c r="A4" t="s">
        <v>28</v>
      </c>
      <c r="B4" t="s">
        <v>29</v>
      </c>
    </row>
    <row r="5" spans="1:2" x14ac:dyDescent="0.25">
      <c r="A5" t="s">
        <v>30</v>
      </c>
      <c r="B5" t="s">
        <v>31</v>
      </c>
    </row>
    <row r="6" spans="1:2" x14ac:dyDescent="0.25">
      <c r="A6" t="s">
        <v>32</v>
      </c>
      <c r="B6" t="s">
        <v>33</v>
      </c>
    </row>
    <row r="7" spans="1:2" x14ac:dyDescent="0.25">
      <c r="A7" t="s">
        <v>34</v>
      </c>
      <c r="B7" t="s">
        <v>35</v>
      </c>
    </row>
    <row r="8" spans="1:2" x14ac:dyDescent="0.25">
      <c r="A8" t="s">
        <v>12</v>
      </c>
      <c r="B8" t="s">
        <v>36</v>
      </c>
    </row>
    <row r="9" spans="1:2" x14ac:dyDescent="0.25">
      <c r="A9" t="s">
        <v>37</v>
      </c>
      <c r="B9" t="s">
        <v>38</v>
      </c>
    </row>
    <row r="10" spans="1:2" x14ac:dyDescent="0.25">
      <c r="A10" t="s">
        <v>39</v>
      </c>
      <c r="B10" t="s">
        <v>40</v>
      </c>
    </row>
    <row r="11" spans="1:2" x14ac:dyDescent="0.25">
      <c r="A11" t="s">
        <v>41</v>
      </c>
      <c r="B11" t="s">
        <v>42</v>
      </c>
    </row>
    <row r="16" spans="1:2" x14ac:dyDescent="0.25">
      <c r="A16" s="1" t="s">
        <v>44</v>
      </c>
      <c r="B16" t="s">
        <v>59</v>
      </c>
    </row>
    <row r="17" spans="1:2" x14ac:dyDescent="0.25">
      <c r="A17">
        <v>1</v>
      </c>
      <c r="B17" t="s">
        <v>45</v>
      </c>
    </row>
    <row r="18" spans="1:2" x14ac:dyDescent="0.25">
      <c r="A18">
        <v>2</v>
      </c>
      <c r="B18" t="s">
        <v>46</v>
      </c>
    </row>
    <row r="19" spans="1:2" x14ac:dyDescent="0.25">
      <c r="A19">
        <v>3</v>
      </c>
      <c r="B19" t="s">
        <v>47</v>
      </c>
    </row>
    <row r="20" spans="1:2" x14ac:dyDescent="0.25">
      <c r="A20">
        <v>4</v>
      </c>
      <c r="B20" t="s">
        <v>48</v>
      </c>
    </row>
    <row r="21" spans="1:2" x14ac:dyDescent="0.25">
      <c r="A21">
        <v>5</v>
      </c>
      <c r="B21" t="s">
        <v>49</v>
      </c>
    </row>
    <row r="25" spans="1:2" x14ac:dyDescent="0.25">
      <c r="A25" t="s">
        <v>51</v>
      </c>
      <c r="B25" t="s">
        <v>59</v>
      </c>
    </row>
    <row r="26" spans="1:2" x14ac:dyDescent="0.25">
      <c r="A26">
        <v>1</v>
      </c>
      <c r="B26" t="s">
        <v>52</v>
      </c>
    </row>
    <row r="27" spans="1:2" x14ac:dyDescent="0.25">
      <c r="A27">
        <v>2</v>
      </c>
      <c r="B27" t="s">
        <v>53</v>
      </c>
    </row>
    <row r="28" spans="1:2" x14ac:dyDescent="0.25">
      <c r="A28">
        <v>3</v>
      </c>
      <c r="B28" t="s">
        <v>54</v>
      </c>
    </row>
    <row r="29" spans="1:2" x14ac:dyDescent="0.25">
      <c r="A29">
        <v>4</v>
      </c>
      <c r="B29" t="s">
        <v>55</v>
      </c>
    </row>
    <row r="30" spans="1:2" x14ac:dyDescent="0.25">
      <c r="A30">
        <v>5</v>
      </c>
      <c r="B30" t="s">
        <v>56</v>
      </c>
    </row>
    <row r="33" spans="1:2" x14ac:dyDescent="0.25">
      <c r="A33" t="s">
        <v>58</v>
      </c>
      <c r="B33" t="s">
        <v>59</v>
      </c>
    </row>
    <row r="34" spans="1:2" x14ac:dyDescent="0.25">
      <c r="A34">
        <v>2</v>
      </c>
      <c r="B34" t="s">
        <v>27</v>
      </c>
    </row>
    <row r="35" spans="1:2" x14ac:dyDescent="0.25">
      <c r="A35">
        <v>3</v>
      </c>
      <c r="B35" t="s">
        <v>27</v>
      </c>
    </row>
    <row r="36" spans="1:2" x14ac:dyDescent="0.25">
      <c r="A36">
        <v>4</v>
      </c>
      <c r="B36" t="s">
        <v>27</v>
      </c>
    </row>
    <row r="37" spans="1:2" x14ac:dyDescent="0.25">
      <c r="A37">
        <v>5</v>
      </c>
      <c r="B37" t="s">
        <v>16</v>
      </c>
    </row>
    <row r="38" spans="1:2" x14ac:dyDescent="0.25">
      <c r="A38">
        <v>6</v>
      </c>
      <c r="B38" t="s">
        <v>17</v>
      </c>
    </row>
    <row r="39" spans="1:2" x14ac:dyDescent="0.25">
      <c r="A39">
        <v>7</v>
      </c>
      <c r="B39" t="s">
        <v>17</v>
      </c>
    </row>
    <row r="40" spans="1:2" x14ac:dyDescent="0.25">
      <c r="A40">
        <v>8</v>
      </c>
      <c r="B40" t="s">
        <v>57</v>
      </c>
    </row>
    <row r="41" spans="1:2" x14ac:dyDescent="0.25">
      <c r="A41">
        <v>9</v>
      </c>
      <c r="B41" t="s">
        <v>57</v>
      </c>
    </row>
    <row r="42" spans="1:2" x14ac:dyDescent="0.25">
      <c r="A42">
        <v>10</v>
      </c>
      <c r="B42" t="s">
        <v>57</v>
      </c>
    </row>
    <row r="46" spans="1:2" x14ac:dyDescent="0.25">
      <c r="A46" t="s">
        <v>60</v>
      </c>
    </row>
    <row r="47" spans="1:2" x14ac:dyDescent="0.25">
      <c r="A47" t="s">
        <v>10</v>
      </c>
    </row>
    <row r="48" spans="1:2" x14ac:dyDescent="0.25">
      <c r="A48" t="s">
        <v>61</v>
      </c>
    </row>
    <row r="49" spans="1:1" x14ac:dyDescent="0.25">
      <c r="A49" t="s">
        <v>62</v>
      </c>
    </row>
    <row r="50" spans="1:1" x14ac:dyDescent="0.25">
      <c r="A50" t="s">
        <v>11</v>
      </c>
    </row>
  </sheetData>
  <phoneticPr fontId="0" type="noConversion"/>
  <pageMargins left="0.7" right="0.7" top="0.75" bottom="0.75" header="0.3" footer="0.3"/>
  <drawing r:id="rId1"/>
  <tableParts count="4">
    <tablePart r:id="rId2"/>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43"/>
  <sheetViews>
    <sheetView showGridLines="0" tabSelected="1" view="pageBreakPreview" zoomScale="55" zoomScaleNormal="80" zoomScaleSheetLayoutView="55" workbookViewId="0">
      <selection activeCell="A5" sqref="A5:Y5"/>
    </sheetView>
  </sheetViews>
  <sheetFormatPr baseColWidth="10" defaultColWidth="11.44140625" defaultRowHeight="15" x14ac:dyDescent="0.25"/>
  <cols>
    <col min="1" max="1" width="3.88671875" style="3" bestFit="1" customWidth="1"/>
    <col min="2" max="2" width="3.5546875" style="3" customWidth="1"/>
    <col min="3" max="3" width="3.44140625" style="3" bestFit="1" customWidth="1"/>
    <col min="4" max="4" width="3" style="3" customWidth="1"/>
    <col min="5" max="5" width="5.6640625" style="3" customWidth="1"/>
    <col min="6" max="6" width="43" style="3" customWidth="1"/>
    <col min="7" max="7" width="36.6640625" style="3" customWidth="1"/>
    <col min="8" max="8" width="16.109375" style="3" customWidth="1"/>
    <col min="9" max="9" width="10.109375" style="3" customWidth="1"/>
    <col min="10" max="10" width="16.5546875" style="3" customWidth="1"/>
    <col min="11" max="11" width="10.109375" style="3" customWidth="1"/>
    <col min="12" max="12" width="16.6640625" style="4" customWidth="1"/>
    <col min="13" max="13" width="17.88671875" style="3" customWidth="1"/>
    <col min="14" max="14" width="14.5546875" style="4" customWidth="1"/>
    <col min="15" max="15" width="44.6640625" style="3" customWidth="1"/>
    <col min="16" max="16" width="16.33203125" style="3" customWidth="1"/>
    <col min="17" max="17" width="12.33203125" style="3" customWidth="1"/>
    <col min="18" max="18" width="15.5546875" style="3" customWidth="1"/>
    <col min="19" max="19" width="14.88671875" style="3" customWidth="1"/>
    <col min="20" max="20" width="22.44140625" style="3" customWidth="1"/>
    <col min="21" max="21" width="26.88671875" style="3" customWidth="1"/>
    <col min="22" max="22" width="20.44140625" style="3" customWidth="1"/>
    <col min="23" max="23" width="21.5546875" style="3" customWidth="1"/>
    <col min="24" max="24" width="27.109375" style="3" customWidth="1"/>
    <col min="25" max="25" width="21.109375" style="3" customWidth="1"/>
    <col min="26" max="26" width="3.5546875" style="3" customWidth="1"/>
    <col min="27" max="16384" width="11.44140625" style="3"/>
  </cols>
  <sheetData>
    <row r="1" spans="1:25" s="24" customFormat="1" ht="23.25" customHeight="1" x14ac:dyDescent="0.25">
      <c r="A1" s="85"/>
      <c r="B1" s="86"/>
      <c r="C1" s="86"/>
      <c r="D1" s="86"/>
      <c r="E1" s="86"/>
      <c r="F1" s="50" t="s">
        <v>74</v>
      </c>
      <c r="G1" s="51"/>
      <c r="H1" s="51"/>
      <c r="I1" s="51"/>
      <c r="J1" s="51"/>
      <c r="K1" s="51"/>
      <c r="L1" s="51"/>
      <c r="M1" s="51"/>
      <c r="N1" s="51"/>
      <c r="O1" s="51"/>
      <c r="P1" s="51"/>
      <c r="Q1" s="51"/>
      <c r="R1" s="51"/>
      <c r="S1" s="51"/>
      <c r="T1" s="51"/>
      <c r="U1" s="51"/>
      <c r="V1" s="52"/>
      <c r="W1" s="80" t="s">
        <v>76</v>
      </c>
      <c r="X1" s="81"/>
      <c r="Y1" s="81"/>
    </row>
    <row r="2" spans="1:25" s="24" customFormat="1" ht="23.25" customHeight="1" x14ac:dyDescent="0.25">
      <c r="A2" s="85"/>
      <c r="B2" s="86"/>
      <c r="C2" s="86"/>
      <c r="D2" s="86"/>
      <c r="E2" s="86"/>
      <c r="F2" s="53"/>
      <c r="G2" s="54"/>
      <c r="H2" s="54"/>
      <c r="I2" s="54"/>
      <c r="J2" s="54"/>
      <c r="K2" s="54"/>
      <c r="L2" s="54"/>
      <c r="M2" s="54"/>
      <c r="N2" s="54"/>
      <c r="O2" s="54"/>
      <c r="P2" s="54"/>
      <c r="Q2" s="54"/>
      <c r="R2" s="54"/>
      <c r="S2" s="54"/>
      <c r="T2" s="54"/>
      <c r="U2" s="54"/>
      <c r="V2" s="55"/>
      <c r="W2" s="82" t="s">
        <v>71</v>
      </c>
      <c r="X2" s="83"/>
      <c r="Y2" s="83"/>
    </row>
    <row r="3" spans="1:25" s="24" customFormat="1" ht="23.25" customHeight="1" x14ac:dyDescent="0.25">
      <c r="A3" s="85"/>
      <c r="B3" s="86"/>
      <c r="C3" s="86"/>
      <c r="D3" s="86"/>
      <c r="E3" s="86"/>
      <c r="F3" s="53"/>
      <c r="G3" s="54"/>
      <c r="H3" s="54"/>
      <c r="I3" s="54"/>
      <c r="J3" s="54"/>
      <c r="K3" s="54"/>
      <c r="L3" s="54"/>
      <c r="M3" s="54"/>
      <c r="N3" s="54"/>
      <c r="O3" s="54"/>
      <c r="P3" s="54"/>
      <c r="Q3" s="54"/>
      <c r="R3" s="54"/>
      <c r="S3" s="54"/>
      <c r="T3" s="54"/>
      <c r="U3" s="54"/>
      <c r="V3" s="55"/>
      <c r="W3" s="82" t="s">
        <v>72</v>
      </c>
      <c r="X3" s="83"/>
      <c r="Y3" s="83"/>
    </row>
    <row r="4" spans="1:25" s="24" customFormat="1" ht="23.25" customHeight="1" x14ac:dyDescent="0.25">
      <c r="A4" s="87"/>
      <c r="B4" s="88"/>
      <c r="C4" s="88"/>
      <c r="D4" s="88"/>
      <c r="E4" s="88"/>
      <c r="F4" s="56"/>
      <c r="G4" s="57"/>
      <c r="H4" s="57"/>
      <c r="I4" s="57"/>
      <c r="J4" s="57"/>
      <c r="K4" s="57"/>
      <c r="L4" s="57"/>
      <c r="M4" s="57"/>
      <c r="N4" s="57"/>
      <c r="O4" s="57"/>
      <c r="P4" s="57"/>
      <c r="Q4" s="57"/>
      <c r="R4" s="57"/>
      <c r="S4" s="57"/>
      <c r="T4" s="57"/>
      <c r="U4" s="57"/>
      <c r="V4" s="58"/>
      <c r="W4" s="84" t="s">
        <v>75</v>
      </c>
      <c r="X4" s="81"/>
      <c r="Y4" s="81"/>
    </row>
    <row r="5" spans="1:25" s="2" customFormat="1" ht="31.5" customHeight="1" thickBot="1" x14ac:dyDescent="0.3">
      <c r="A5" s="72" t="s">
        <v>176</v>
      </c>
      <c r="B5" s="73"/>
      <c r="C5" s="73"/>
      <c r="D5" s="73"/>
      <c r="E5" s="73"/>
      <c r="F5" s="73"/>
      <c r="G5" s="73"/>
      <c r="H5" s="73"/>
      <c r="I5" s="73"/>
      <c r="J5" s="73"/>
      <c r="K5" s="73"/>
      <c r="L5" s="73"/>
      <c r="M5" s="73"/>
      <c r="N5" s="73"/>
      <c r="O5" s="73"/>
      <c r="P5" s="73"/>
      <c r="Q5" s="73"/>
      <c r="R5" s="73"/>
      <c r="S5" s="73"/>
      <c r="T5" s="73"/>
      <c r="U5" s="73"/>
      <c r="V5" s="73"/>
      <c r="W5" s="73"/>
      <c r="X5" s="73"/>
      <c r="Y5" s="74"/>
    </row>
    <row r="6" spans="1:25" s="2" customFormat="1" ht="12.75" customHeight="1" x14ac:dyDescent="0.25">
      <c r="A6" s="66" t="s">
        <v>63</v>
      </c>
      <c r="B6" s="67"/>
      <c r="C6" s="67"/>
      <c r="D6" s="67"/>
      <c r="E6" s="68"/>
      <c r="F6" s="66" t="s">
        <v>175</v>
      </c>
      <c r="G6" s="67"/>
      <c r="H6" s="67"/>
      <c r="I6" s="67"/>
      <c r="J6" s="67"/>
      <c r="K6" s="67"/>
      <c r="L6" s="67"/>
      <c r="M6" s="67"/>
      <c r="N6" s="67"/>
      <c r="O6" s="67"/>
      <c r="P6" s="67"/>
      <c r="Q6" s="67"/>
      <c r="R6" s="67"/>
      <c r="S6" s="67"/>
      <c r="T6" s="67"/>
      <c r="U6" s="67"/>
      <c r="V6" s="67"/>
      <c r="W6" s="67"/>
      <c r="X6" s="67"/>
      <c r="Y6" s="68"/>
    </row>
    <row r="7" spans="1:25" s="2" customFormat="1" ht="39" customHeight="1" x14ac:dyDescent="0.25">
      <c r="A7" s="69"/>
      <c r="B7" s="70"/>
      <c r="C7" s="70"/>
      <c r="D7" s="70"/>
      <c r="E7" s="71"/>
      <c r="F7" s="69"/>
      <c r="G7" s="70"/>
      <c r="H7" s="70"/>
      <c r="I7" s="70"/>
      <c r="J7" s="70"/>
      <c r="K7" s="70"/>
      <c r="L7" s="70"/>
      <c r="M7" s="70"/>
      <c r="N7" s="70"/>
      <c r="O7" s="70"/>
      <c r="P7" s="70"/>
      <c r="Q7" s="70"/>
      <c r="R7" s="70"/>
      <c r="S7" s="70"/>
      <c r="T7" s="70"/>
      <c r="U7" s="70"/>
      <c r="V7" s="70"/>
      <c r="W7" s="70"/>
      <c r="X7" s="70"/>
      <c r="Y7" s="71"/>
    </row>
    <row r="8" spans="1:25" ht="42" customHeight="1" x14ac:dyDescent="0.25">
      <c r="A8" s="65" t="s">
        <v>64</v>
      </c>
      <c r="B8" s="65"/>
      <c r="C8" s="65"/>
      <c r="D8" s="65"/>
      <c r="E8" s="65"/>
      <c r="F8" s="65"/>
      <c r="G8" s="65"/>
      <c r="H8" s="65" t="s">
        <v>7</v>
      </c>
      <c r="I8" s="65"/>
      <c r="J8" s="65" t="s">
        <v>8</v>
      </c>
      <c r="K8" s="65"/>
      <c r="L8" s="65"/>
      <c r="M8" s="65"/>
      <c r="N8" s="65"/>
      <c r="O8" s="65"/>
      <c r="P8" s="65" t="s">
        <v>18</v>
      </c>
      <c r="Q8" s="65"/>
      <c r="R8" s="65"/>
      <c r="S8" s="65"/>
      <c r="T8" s="65" t="s">
        <v>19</v>
      </c>
      <c r="U8" s="65" t="s">
        <v>20</v>
      </c>
      <c r="V8" s="65" t="s">
        <v>21</v>
      </c>
      <c r="W8" s="65" t="s">
        <v>22</v>
      </c>
      <c r="X8" s="65" t="s">
        <v>23</v>
      </c>
      <c r="Y8" s="65"/>
    </row>
    <row r="9" spans="1:25" s="4" customFormat="1" ht="62.25" customHeight="1" x14ac:dyDescent="0.25">
      <c r="A9" s="29" t="s">
        <v>0</v>
      </c>
      <c r="B9" s="41" t="s">
        <v>1</v>
      </c>
      <c r="C9" s="41" t="s">
        <v>2</v>
      </c>
      <c r="D9" s="41" t="s">
        <v>3</v>
      </c>
      <c r="E9" s="41" t="s">
        <v>4</v>
      </c>
      <c r="F9" s="29" t="s">
        <v>5</v>
      </c>
      <c r="G9" s="29" t="s">
        <v>6</v>
      </c>
      <c r="H9" s="29" t="s">
        <v>24</v>
      </c>
      <c r="I9" s="29" t="s">
        <v>50</v>
      </c>
      <c r="J9" s="29" t="s">
        <v>24</v>
      </c>
      <c r="K9" s="29" t="s">
        <v>50</v>
      </c>
      <c r="L9" s="29" t="s">
        <v>9</v>
      </c>
      <c r="M9" s="29" t="s">
        <v>13</v>
      </c>
      <c r="N9" s="29" t="s">
        <v>14</v>
      </c>
      <c r="O9" s="29" t="s">
        <v>15</v>
      </c>
      <c r="P9" s="29" t="s">
        <v>7</v>
      </c>
      <c r="Q9" s="29" t="s">
        <v>8</v>
      </c>
      <c r="R9" s="29" t="s">
        <v>9</v>
      </c>
      <c r="S9" s="29" t="s">
        <v>24</v>
      </c>
      <c r="T9" s="65"/>
      <c r="U9" s="65"/>
      <c r="V9" s="65"/>
      <c r="W9" s="65"/>
      <c r="X9" s="29" t="s">
        <v>25</v>
      </c>
      <c r="Y9" s="29" t="s">
        <v>26</v>
      </c>
    </row>
    <row r="10" spans="1:25" s="4" customFormat="1" ht="107.25" customHeight="1" x14ac:dyDescent="0.25">
      <c r="A10" s="42">
        <v>1</v>
      </c>
      <c r="B10" s="43" t="s">
        <v>77</v>
      </c>
      <c r="C10" s="43" t="s">
        <v>78</v>
      </c>
      <c r="D10" s="43" t="s">
        <v>10</v>
      </c>
      <c r="E10" s="25" t="s">
        <v>79</v>
      </c>
      <c r="F10" s="26" t="s">
        <v>80</v>
      </c>
      <c r="G10" s="26" t="s">
        <v>81</v>
      </c>
      <c r="H10" s="27" t="str">
        <f>VLOOKUP(I10,'[1]Tipos de Riesgo'!$A$17:$B$21,2,FALSE)</f>
        <v>Improbable</v>
      </c>
      <c r="I10" s="28">
        <v>2</v>
      </c>
      <c r="J10" s="27" t="str">
        <f>VLOOKUP(K10,'[1]Tipos de Riesgo'!$A$26:$B$30,2,FALSE)</f>
        <v>Menor</v>
      </c>
      <c r="K10" s="44">
        <v>2</v>
      </c>
      <c r="L10" s="45">
        <f>+I10+K10</f>
        <v>4</v>
      </c>
      <c r="M10" s="23" t="str">
        <f>VLOOKUP('Matriz de Riesgos (2)'!L10,'Tipos de Riesgo'!$A$34:$B$42,2,FALSE)</f>
        <v>Riesgo Bajo</v>
      </c>
      <c r="N10" s="29" t="s">
        <v>82</v>
      </c>
      <c r="O10" s="27" t="s">
        <v>83</v>
      </c>
      <c r="P10" s="28">
        <v>1</v>
      </c>
      <c r="Q10" s="28">
        <v>1</v>
      </c>
      <c r="R10" s="44">
        <f>+P10+Q10</f>
        <v>2</v>
      </c>
      <c r="S10" s="23" t="str">
        <f>VLOOKUP('Matriz de Riesgos (2)'!R10,'Tipos de Riesgo'!$A$34:$B$42,2,FALSE)</f>
        <v>Riesgo Bajo</v>
      </c>
      <c r="T10" s="27" t="s">
        <v>84</v>
      </c>
      <c r="U10" s="27" t="s">
        <v>85</v>
      </c>
      <c r="V10" s="27" t="s">
        <v>86</v>
      </c>
      <c r="W10" s="27" t="s">
        <v>87</v>
      </c>
      <c r="X10" s="27" t="s">
        <v>88</v>
      </c>
      <c r="Y10" s="26" t="s">
        <v>89</v>
      </c>
    </row>
    <row r="11" spans="1:25" s="4" customFormat="1" ht="127.5" customHeight="1" x14ac:dyDescent="0.25">
      <c r="A11" s="42">
        <v>2</v>
      </c>
      <c r="B11" s="43" t="s">
        <v>77</v>
      </c>
      <c r="C11" s="43" t="s">
        <v>78</v>
      </c>
      <c r="D11" s="43" t="s">
        <v>10</v>
      </c>
      <c r="E11" s="25" t="s">
        <v>79</v>
      </c>
      <c r="F11" s="26" t="s">
        <v>90</v>
      </c>
      <c r="G11" s="26" t="s">
        <v>91</v>
      </c>
      <c r="H11" s="27" t="str">
        <f>VLOOKUP(I11,'[1]Tipos de Riesgo'!$A$17:$B$21,2,FALSE)</f>
        <v>Improbable</v>
      </c>
      <c r="I11" s="28">
        <v>2</v>
      </c>
      <c r="J11" s="27" t="str">
        <f>VLOOKUP(K11,'[1]Tipos de Riesgo'!$A$26:$B$30,2,FALSE)</f>
        <v>Mayor</v>
      </c>
      <c r="K11" s="44">
        <v>4</v>
      </c>
      <c r="L11" s="45">
        <f>+I11+K11</f>
        <v>6</v>
      </c>
      <c r="M11" s="23" t="str">
        <f>VLOOKUP('Matriz de Riesgos (2)'!L11,'Tipos de Riesgo'!$A$34:$B$42,2,FALSE)</f>
        <v>Riesgo Alto</v>
      </c>
      <c r="N11" s="29" t="s">
        <v>82</v>
      </c>
      <c r="O11" s="27" t="s">
        <v>92</v>
      </c>
      <c r="P11" s="28">
        <v>1</v>
      </c>
      <c r="Q11" s="28">
        <v>1</v>
      </c>
      <c r="R11" s="44">
        <f t="shared" ref="R11:R31" si="0">+P11+Q11</f>
        <v>2</v>
      </c>
      <c r="S11" s="23" t="str">
        <f>VLOOKUP('Matriz de Riesgos (2)'!R11,'Tipos de Riesgo'!$A$34:$B$42,2,FALSE)</f>
        <v>Riesgo Bajo</v>
      </c>
      <c r="T11" s="27" t="s">
        <v>84</v>
      </c>
      <c r="U11" s="27" t="s">
        <v>93</v>
      </c>
      <c r="V11" s="27" t="s">
        <v>86</v>
      </c>
      <c r="W11" s="27" t="s">
        <v>94</v>
      </c>
      <c r="X11" s="27" t="s">
        <v>88</v>
      </c>
      <c r="Y11" s="26" t="s">
        <v>89</v>
      </c>
    </row>
    <row r="12" spans="1:25" s="4" customFormat="1" ht="98.25" customHeight="1" x14ac:dyDescent="0.25">
      <c r="A12" s="42">
        <v>3</v>
      </c>
      <c r="B12" s="43" t="s">
        <v>77</v>
      </c>
      <c r="C12" s="43" t="s">
        <v>95</v>
      </c>
      <c r="D12" s="43" t="s">
        <v>61</v>
      </c>
      <c r="E12" s="25" t="s">
        <v>41</v>
      </c>
      <c r="F12" s="26" t="s">
        <v>96</v>
      </c>
      <c r="G12" s="26" t="s">
        <v>97</v>
      </c>
      <c r="H12" s="27" t="str">
        <f>VLOOKUP(I12,'[1]Tipos de Riesgo'!$A$17:$B$21,2,FALSE)</f>
        <v>Posible</v>
      </c>
      <c r="I12" s="28">
        <v>3</v>
      </c>
      <c r="J12" s="27" t="str">
        <f>VLOOKUP(K12,'[1]Tipos de Riesgo'!$A$26:$B$30,2,FALSE)</f>
        <v>Menor</v>
      </c>
      <c r="K12" s="44">
        <v>2</v>
      </c>
      <c r="L12" s="45">
        <f>+I12+K12</f>
        <v>5</v>
      </c>
      <c r="M12" s="23" t="str">
        <f>VLOOKUP('Matriz de Riesgos (2)'!L12,'Tipos de Riesgo'!$A$34:$B$42,2,FALSE)</f>
        <v>Riesgo Medio</v>
      </c>
      <c r="N12" s="29" t="s">
        <v>82</v>
      </c>
      <c r="O12" s="27" t="s">
        <v>98</v>
      </c>
      <c r="P12" s="28">
        <v>3</v>
      </c>
      <c r="Q12" s="28">
        <v>1</v>
      </c>
      <c r="R12" s="44">
        <f t="shared" si="0"/>
        <v>4</v>
      </c>
      <c r="S12" s="23" t="str">
        <f>VLOOKUP('Matriz de Riesgos (2)'!R12,'Tipos de Riesgo'!$A$34:$B$42,2,FALSE)</f>
        <v>Riesgo Bajo</v>
      </c>
      <c r="T12" s="27" t="s">
        <v>99</v>
      </c>
      <c r="U12" s="27" t="s">
        <v>100</v>
      </c>
      <c r="V12" s="27" t="s">
        <v>86</v>
      </c>
      <c r="W12" s="27" t="s">
        <v>87</v>
      </c>
      <c r="X12" s="27" t="s">
        <v>88</v>
      </c>
      <c r="Y12" s="26" t="s">
        <v>101</v>
      </c>
    </row>
    <row r="13" spans="1:25" s="4" customFormat="1" ht="130.5" customHeight="1" x14ac:dyDescent="0.25">
      <c r="A13" s="42">
        <v>4</v>
      </c>
      <c r="B13" s="46" t="s">
        <v>77</v>
      </c>
      <c r="C13" s="46" t="s">
        <v>95</v>
      </c>
      <c r="D13" s="43" t="s">
        <v>62</v>
      </c>
      <c r="E13" s="25" t="s">
        <v>79</v>
      </c>
      <c r="F13" s="26" t="s">
        <v>102</v>
      </c>
      <c r="G13" s="26" t="s">
        <v>103</v>
      </c>
      <c r="H13" s="27" t="str">
        <f>VLOOKUP(I13,'[1]Tipos de Riesgo'!$A$17:$B$21,2,FALSE)</f>
        <v>Improbable</v>
      </c>
      <c r="I13" s="28">
        <v>2</v>
      </c>
      <c r="J13" s="27" t="str">
        <f>VLOOKUP(K13,'[1]Tipos de Riesgo'!$A$26:$B$30,2,FALSE)</f>
        <v>Moderado</v>
      </c>
      <c r="K13" s="44">
        <v>3</v>
      </c>
      <c r="L13" s="45">
        <f>+I13+K13</f>
        <v>5</v>
      </c>
      <c r="M13" s="23" t="str">
        <f>VLOOKUP('Matriz de Riesgos (2)'!L13,'Tipos de Riesgo'!$A$34:$B$42,2,FALSE)</f>
        <v>Riesgo Medio</v>
      </c>
      <c r="N13" s="29" t="s">
        <v>104</v>
      </c>
      <c r="O13" s="27" t="s">
        <v>105</v>
      </c>
      <c r="P13" s="28">
        <v>1</v>
      </c>
      <c r="Q13" s="28">
        <v>2</v>
      </c>
      <c r="R13" s="44">
        <f t="shared" si="0"/>
        <v>3</v>
      </c>
      <c r="S13" s="23" t="str">
        <f>VLOOKUP('Matriz de Riesgos (2)'!R13,'Tipos de Riesgo'!$A$34:$B$42,2,FALSE)</f>
        <v>Riesgo Bajo</v>
      </c>
      <c r="T13" s="27" t="s">
        <v>106</v>
      </c>
      <c r="U13" s="27" t="s">
        <v>85</v>
      </c>
      <c r="V13" s="27" t="s">
        <v>86</v>
      </c>
      <c r="W13" s="27" t="s">
        <v>87</v>
      </c>
      <c r="X13" s="27" t="s">
        <v>88</v>
      </c>
      <c r="Y13" s="26" t="s">
        <v>107</v>
      </c>
    </row>
    <row r="14" spans="1:25" s="4" customFormat="1" ht="117.75" customHeight="1" x14ac:dyDescent="0.25">
      <c r="A14" s="42">
        <v>5</v>
      </c>
      <c r="B14" s="43" t="s">
        <v>77</v>
      </c>
      <c r="C14" s="43" t="s">
        <v>78</v>
      </c>
      <c r="D14" s="43" t="s">
        <v>11</v>
      </c>
      <c r="E14" s="25" t="s">
        <v>32</v>
      </c>
      <c r="F14" s="26" t="s">
        <v>108</v>
      </c>
      <c r="G14" s="26" t="s">
        <v>109</v>
      </c>
      <c r="H14" s="27" t="str">
        <f>VLOOKUP(I14,'[1]Tipos de Riesgo'!$A$17:$B$21,2,FALSE)</f>
        <v>Posible</v>
      </c>
      <c r="I14" s="28">
        <v>3</v>
      </c>
      <c r="J14" s="27" t="str">
        <f>VLOOKUP(K14,'[1]Tipos de Riesgo'!$A$26:$B$30,2,FALSE)</f>
        <v>Moderado</v>
      </c>
      <c r="K14" s="44">
        <v>3</v>
      </c>
      <c r="L14" s="45">
        <f t="shared" ref="L14:L27" si="1">+I14+K14</f>
        <v>6</v>
      </c>
      <c r="M14" s="23" t="str">
        <f>VLOOKUP('Matriz de Riesgos (2)'!L14,'Tipos de Riesgo'!$A$34:$B$42,2,FALSE)</f>
        <v>Riesgo Alto</v>
      </c>
      <c r="N14" s="29" t="s">
        <v>82</v>
      </c>
      <c r="O14" s="27" t="s">
        <v>110</v>
      </c>
      <c r="P14" s="28">
        <v>1</v>
      </c>
      <c r="Q14" s="28">
        <v>2</v>
      </c>
      <c r="R14" s="44">
        <f t="shared" si="0"/>
        <v>3</v>
      </c>
      <c r="S14" s="23" t="str">
        <f>VLOOKUP('Matriz de Riesgos (2)'!R14,'Tipos de Riesgo'!$A$34:$B$42,2,FALSE)</f>
        <v>Riesgo Bajo</v>
      </c>
      <c r="T14" s="27" t="s">
        <v>84</v>
      </c>
      <c r="U14" s="27" t="s">
        <v>111</v>
      </c>
      <c r="V14" s="27" t="s">
        <v>112</v>
      </c>
      <c r="W14" s="27" t="s">
        <v>87</v>
      </c>
      <c r="X14" s="27" t="s">
        <v>88</v>
      </c>
      <c r="Y14" s="26" t="s">
        <v>113</v>
      </c>
    </row>
    <row r="15" spans="1:25" s="4" customFormat="1" ht="148.5" customHeight="1" x14ac:dyDescent="0.25">
      <c r="A15" s="42">
        <v>6</v>
      </c>
      <c r="B15" s="43" t="s">
        <v>77</v>
      </c>
      <c r="C15" s="43" t="s">
        <v>114</v>
      </c>
      <c r="D15" s="43" t="s">
        <v>11</v>
      </c>
      <c r="E15" s="25" t="s">
        <v>32</v>
      </c>
      <c r="F15" s="26" t="s">
        <v>115</v>
      </c>
      <c r="G15" s="26" t="s">
        <v>116</v>
      </c>
      <c r="H15" s="27" t="str">
        <f>VLOOKUP(I15,'[1]Tipos de Riesgo'!$A$17:$B$21,2,FALSE)</f>
        <v>Raro</v>
      </c>
      <c r="I15" s="28">
        <v>1</v>
      </c>
      <c r="J15" s="27" t="str">
        <f>VLOOKUP(K15,'[1]Tipos de Riesgo'!$A$26:$B$30,2,FALSE)</f>
        <v>Menor</v>
      </c>
      <c r="K15" s="44">
        <v>2</v>
      </c>
      <c r="L15" s="45">
        <f t="shared" si="1"/>
        <v>3</v>
      </c>
      <c r="M15" s="23" t="str">
        <f>VLOOKUP('Matriz de Riesgos (2)'!L15,'Tipos de Riesgo'!$A$34:$B$42,2,FALSE)</f>
        <v>Riesgo Bajo</v>
      </c>
      <c r="N15" s="29" t="s">
        <v>104</v>
      </c>
      <c r="O15" s="27" t="s">
        <v>117</v>
      </c>
      <c r="P15" s="28">
        <v>1</v>
      </c>
      <c r="Q15" s="28">
        <v>1</v>
      </c>
      <c r="R15" s="44">
        <f t="shared" si="0"/>
        <v>2</v>
      </c>
      <c r="S15" s="23" t="str">
        <f>VLOOKUP('Matriz de Riesgos (2)'!R15,'Tipos de Riesgo'!$A$34:$B$42,2,FALSE)</f>
        <v>Riesgo Bajo</v>
      </c>
      <c r="T15" s="27" t="s">
        <v>84</v>
      </c>
      <c r="U15" s="27" t="s">
        <v>111</v>
      </c>
      <c r="V15" s="27" t="s">
        <v>112</v>
      </c>
      <c r="W15" s="27" t="s">
        <v>118</v>
      </c>
      <c r="X15" s="27" t="s">
        <v>88</v>
      </c>
      <c r="Y15" s="26" t="s">
        <v>113</v>
      </c>
    </row>
    <row r="16" spans="1:25" s="4" customFormat="1" ht="107.25" customHeight="1" x14ac:dyDescent="0.25">
      <c r="A16" s="42">
        <v>7</v>
      </c>
      <c r="B16" s="43" t="s">
        <v>77</v>
      </c>
      <c r="C16" s="43" t="s">
        <v>78</v>
      </c>
      <c r="D16" s="43" t="s">
        <v>11</v>
      </c>
      <c r="E16" s="25" t="s">
        <v>79</v>
      </c>
      <c r="F16" s="26" t="s">
        <v>119</v>
      </c>
      <c r="G16" s="26" t="s">
        <v>120</v>
      </c>
      <c r="H16" s="27" t="str">
        <f>VLOOKUP(I16,'[1]Tipos de Riesgo'!$A$17:$B$21,2,FALSE)</f>
        <v>Posible</v>
      </c>
      <c r="I16" s="28">
        <v>3</v>
      </c>
      <c r="J16" s="27" t="str">
        <f>VLOOKUP(K16,'[1]Tipos de Riesgo'!$A$26:$B$30,2,FALSE)</f>
        <v>Moderado</v>
      </c>
      <c r="K16" s="44">
        <v>3</v>
      </c>
      <c r="L16" s="45">
        <f t="shared" si="1"/>
        <v>6</v>
      </c>
      <c r="M16" s="23" t="str">
        <f>VLOOKUP('Matriz de Riesgos (2)'!L16,'Tipos de Riesgo'!$A$34:$B$42,2,FALSE)</f>
        <v>Riesgo Alto</v>
      </c>
      <c r="N16" s="29" t="s">
        <v>82</v>
      </c>
      <c r="O16" s="27" t="s">
        <v>121</v>
      </c>
      <c r="P16" s="28">
        <v>2</v>
      </c>
      <c r="Q16" s="28">
        <v>2</v>
      </c>
      <c r="R16" s="44">
        <f t="shared" si="0"/>
        <v>4</v>
      </c>
      <c r="S16" s="23" t="str">
        <f>VLOOKUP('Matriz de Riesgos (2)'!R16,'Tipos de Riesgo'!$A$34:$B$42,2,FALSE)</f>
        <v>Riesgo Bajo</v>
      </c>
      <c r="T16" s="27" t="s">
        <v>84</v>
      </c>
      <c r="U16" s="27" t="s">
        <v>111</v>
      </c>
      <c r="V16" s="27" t="s">
        <v>112</v>
      </c>
      <c r="W16" s="27" t="s">
        <v>118</v>
      </c>
      <c r="X16" s="27" t="s">
        <v>88</v>
      </c>
      <c r="Y16" s="26" t="s">
        <v>113</v>
      </c>
    </row>
    <row r="17" spans="1:26" s="4" customFormat="1" ht="116.25" customHeight="1" x14ac:dyDescent="0.25">
      <c r="A17" s="42">
        <v>8</v>
      </c>
      <c r="B17" s="43" t="s">
        <v>77</v>
      </c>
      <c r="C17" s="43" t="s">
        <v>95</v>
      </c>
      <c r="D17" s="43" t="s">
        <v>11</v>
      </c>
      <c r="E17" s="25" t="s">
        <v>79</v>
      </c>
      <c r="F17" s="26" t="s">
        <v>122</v>
      </c>
      <c r="G17" s="26" t="s">
        <v>123</v>
      </c>
      <c r="H17" s="27" t="str">
        <f>VLOOKUP(I17,'[1]Tipos de Riesgo'!$A$17:$B$21,2,FALSE)</f>
        <v>Posible</v>
      </c>
      <c r="I17" s="28">
        <v>3</v>
      </c>
      <c r="J17" s="27" t="str">
        <f>VLOOKUP(K17,'[1]Tipos de Riesgo'!$A$26:$B$30,2,FALSE)</f>
        <v>Moderado</v>
      </c>
      <c r="K17" s="44">
        <v>3</v>
      </c>
      <c r="L17" s="45">
        <f t="shared" si="1"/>
        <v>6</v>
      </c>
      <c r="M17" s="23" t="str">
        <f>VLOOKUP('Matriz de Riesgos (2)'!L17,'Tipos de Riesgo'!$A$34:$B$42,2,FALSE)</f>
        <v>Riesgo Alto</v>
      </c>
      <c r="N17" s="29" t="s">
        <v>124</v>
      </c>
      <c r="O17" s="27" t="s">
        <v>125</v>
      </c>
      <c r="P17" s="28">
        <v>2</v>
      </c>
      <c r="Q17" s="28">
        <v>3</v>
      </c>
      <c r="R17" s="44">
        <f t="shared" si="0"/>
        <v>5</v>
      </c>
      <c r="S17" s="23" t="str">
        <f>VLOOKUP('Matriz de Riesgos (2)'!R17,'Tipos de Riesgo'!$A$34:$B$42,2,FALSE)</f>
        <v>Riesgo Medio</v>
      </c>
      <c r="T17" s="27" t="s">
        <v>84</v>
      </c>
      <c r="U17" s="27" t="s">
        <v>104</v>
      </c>
      <c r="V17" s="27" t="s">
        <v>112</v>
      </c>
      <c r="W17" s="27" t="s">
        <v>118</v>
      </c>
      <c r="X17" s="27" t="s">
        <v>88</v>
      </c>
      <c r="Y17" s="26" t="s">
        <v>113</v>
      </c>
    </row>
    <row r="18" spans="1:26" s="4" customFormat="1" ht="128.25" customHeight="1" x14ac:dyDescent="0.25">
      <c r="A18" s="42">
        <v>9</v>
      </c>
      <c r="B18" s="43" t="s">
        <v>77</v>
      </c>
      <c r="C18" s="43" t="s">
        <v>95</v>
      </c>
      <c r="D18" s="43" t="s">
        <v>11</v>
      </c>
      <c r="E18" s="25" t="s">
        <v>12</v>
      </c>
      <c r="F18" s="26" t="s">
        <v>126</v>
      </c>
      <c r="G18" s="26" t="s">
        <v>127</v>
      </c>
      <c r="H18" s="27" t="str">
        <f>VLOOKUP(I18,'[1]Tipos de Riesgo'!$A$17:$B$21,2,FALSE)</f>
        <v>Raro</v>
      </c>
      <c r="I18" s="28">
        <v>1</v>
      </c>
      <c r="J18" s="27" t="str">
        <f>VLOOKUP(K18,'[1]Tipos de Riesgo'!$A$26:$B$30,2,FALSE)</f>
        <v>Moderado</v>
      </c>
      <c r="K18" s="44">
        <v>3</v>
      </c>
      <c r="L18" s="45">
        <f t="shared" si="1"/>
        <v>4</v>
      </c>
      <c r="M18" s="23" t="str">
        <f>VLOOKUP('Matriz de Riesgos (2)'!L18,'Tipos de Riesgo'!$A$34:$B$42,2,FALSE)</f>
        <v>Riesgo Bajo</v>
      </c>
      <c r="N18" s="29" t="s">
        <v>124</v>
      </c>
      <c r="O18" s="27" t="s">
        <v>128</v>
      </c>
      <c r="P18" s="28">
        <v>2</v>
      </c>
      <c r="Q18" s="28">
        <v>1</v>
      </c>
      <c r="R18" s="44">
        <f t="shared" si="0"/>
        <v>3</v>
      </c>
      <c r="S18" s="23" t="str">
        <f>VLOOKUP('Matriz de Riesgos (2)'!R18,'Tipos de Riesgo'!$A$34:$B$42,2,FALSE)</f>
        <v>Riesgo Bajo</v>
      </c>
      <c r="T18" s="27" t="s">
        <v>84</v>
      </c>
      <c r="U18" s="27" t="s">
        <v>129</v>
      </c>
      <c r="V18" s="27" t="s">
        <v>112</v>
      </c>
      <c r="W18" s="27" t="s">
        <v>118</v>
      </c>
      <c r="X18" s="27" t="s">
        <v>88</v>
      </c>
      <c r="Y18" s="26" t="s">
        <v>113</v>
      </c>
    </row>
    <row r="19" spans="1:26" s="4" customFormat="1" ht="131.25" customHeight="1" x14ac:dyDescent="0.25">
      <c r="A19" s="42">
        <v>10</v>
      </c>
      <c r="B19" s="43" t="s">
        <v>130</v>
      </c>
      <c r="C19" s="43" t="s">
        <v>95</v>
      </c>
      <c r="D19" s="43" t="s">
        <v>11</v>
      </c>
      <c r="E19" s="25" t="s">
        <v>79</v>
      </c>
      <c r="F19" s="26" t="s">
        <v>131</v>
      </c>
      <c r="G19" s="26" t="s">
        <v>132</v>
      </c>
      <c r="H19" s="27" t="str">
        <f>VLOOKUP(I19,'[1]Tipos de Riesgo'!$A$17:$B$21,2,FALSE)</f>
        <v>Improbable</v>
      </c>
      <c r="I19" s="28">
        <v>2</v>
      </c>
      <c r="J19" s="27" t="str">
        <f>VLOOKUP(K19,'[1]Tipos de Riesgo'!$A$26:$B$30,2,FALSE)</f>
        <v>Insignificante</v>
      </c>
      <c r="K19" s="44">
        <v>1</v>
      </c>
      <c r="L19" s="45">
        <f t="shared" si="1"/>
        <v>3</v>
      </c>
      <c r="M19" s="23" t="str">
        <f>VLOOKUP('Matriz de Riesgos (2)'!L19,'Tipos de Riesgo'!$A$34:$B$42,2,FALSE)</f>
        <v>Riesgo Bajo</v>
      </c>
      <c r="N19" s="29" t="s">
        <v>104</v>
      </c>
      <c r="O19" s="27" t="s">
        <v>133</v>
      </c>
      <c r="P19" s="28">
        <v>1</v>
      </c>
      <c r="Q19" s="28">
        <v>2</v>
      </c>
      <c r="R19" s="44">
        <f t="shared" si="0"/>
        <v>3</v>
      </c>
      <c r="S19" s="23" t="str">
        <f>VLOOKUP('Matriz de Riesgos (2)'!R19,'Tipos de Riesgo'!$A$34:$B$42,2,FALSE)</f>
        <v>Riesgo Bajo</v>
      </c>
      <c r="T19" s="27" t="s">
        <v>84</v>
      </c>
      <c r="U19" s="27" t="s">
        <v>134</v>
      </c>
      <c r="V19" s="27" t="s">
        <v>135</v>
      </c>
      <c r="W19" s="27" t="s">
        <v>136</v>
      </c>
      <c r="X19" s="27" t="s">
        <v>88</v>
      </c>
      <c r="Y19" s="26" t="s">
        <v>113</v>
      </c>
    </row>
    <row r="20" spans="1:26" s="4" customFormat="1" ht="115.5" customHeight="1" x14ac:dyDescent="0.25">
      <c r="A20" s="42">
        <v>11</v>
      </c>
      <c r="B20" s="43" t="s">
        <v>130</v>
      </c>
      <c r="C20" s="43" t="s">
        <v>95</v>
      </c>
      <c r="D20" s="43" t="s">
        <v>11</v>
      </c>
      <c r="E20" s="25" t="s">
        <v>79</v>
      </c>
      <c r="F20" s="26" t="s">
        <v>137</v>
      </c>
      <c r="G20" s="26" t="s">
        <v>138</v>
      </c>
      <c r="H20" s="27" t="str">
        <f>VLOOKUP(I20,'[1]Tipos de Riesgo'!$A$17:$B$21,2,FALSE)</f>
        <v>Improbable</v>
      </c>
      <c r="I20" s="28">
        <v>2</v>
      </c>
      <c r="J20" s="27" t="str">
        <f>VLOOKUP(K20,'[1]Tipos de Riesgo'!$A$26:$B$30,2,FALSE)</f>
        <v>Menor</v>
      </c>
      <c r="K20" s="44">
        <v>2</v>
      </c>
      <c r="L20" s="45">
        <f t="shared" si="1"/>
        <v>4</v>
      </c>
      <c r="M20" s="23" t="str">
        <f>VLOOKUP('Matriz de Riesgos (2)'!L20,'Tipos de Riesgo'!$A$34:$B$42,2,FALSE)</f>
        <v>Riesgo Bajo</v>
      </c>
      <c r="N20" s="29" t="s">
        <v>104</v>
      </c>
      <c r="O20" s="27" t="s">
        <v>139</v>
      </c>
      <c r="P20" s="28">
        <v>1</v>
      </c>
      <c r="Q20" s="28">
        <v>1</v>
      </c>
      <c r="R20" s="44">
        <f t="shared" si="0"/>
        <v>2</v>
      </c>
      <c r="S20" s="23" t="str">
        <f>VLOOKUP('Matriz de Riesgos (2)'!R20,'Tipos de Riesgo'!$A$34:$B$42,2,FALSE)</f>
        <v>Riesgo Bajo</v>
      </c>
      <c r="T20" s="27" t="s">
        <v>84</v>
      </c>
      <c r="U20" s="27" t="s">
        <v>134</v>
      </c>
      <c r="V20" s="27" t="s">
        <v>135</v>
      </c>
      <c r="W20" s="27" t="s">
        <v>136</v>
      </c>
      <c r="X20" s="27" t="s">
        <v>88</v>
      </c>
      <c r="Y20" s="26" t="s">
        <v>113</v>
      </c>
    </row>
    <row r="21" spans="1:26" s="5" customFormat="1" ht="221.25" customHeight="1" x14ac:dyDescent="0.25">
      <c r="A21" s="47">
        <v>12</v>
      </c>
      <c r="B21" s="48" t="s">
        <v>130</v>
      </c>
      <c r="C21" s="48" t="s">
        <v>95</v>
      </c>
      <c r="D21" s="48" t="s">
        <v>11</v>
      </c>
      <c r="E21" s="25" t="s">
        <v>79</v>
      </c>
      <c r="F21" s="26" t="s">
        <v>140</v>
      </c>
      <c r="G21" s="26" t="s">
        <v>167</v>
      </c>
      <c r="H21" s="27" t="str">
        <f>VLOOKUP(I21,'[1]Tipos de Riesgo'!$A$17:$B$21,2,FALSE)</f>
        <v>Posible</v>
      </c>
      <c r="I21" s="28">
        <v>3</v>
      </c>
      <c r="J21" s="27" t="str">
        <f>VLOOKUP(K21,'[1]Tipos de Riesgo'!$A$26:$B$30,2,FALSE)</f>
        <v>Moderado</v>
      </c>
      <c r="K21" s="44">
        <v>3</v>
      </c>
      <c r="L21" s="45">
        <f t="shared" si="1"/>
        <v>6</v>
      </c>
      <c r="M21" s="23" t="str">
        <f>VLOOKUP('Matriz de Riesgos (2)'!L21,'Tipos de Riesgo'!$A$34:$B$42,2,FALSE)</f>
        <v>Riesgo Alto</v>
      </c>
      <c r="N21" s="29" t="s">
        <v>124</v>
      </c>
      <c r="O21" s="27" t="s">
        <v>141</v>
      </c>
      <c r="P21" s="28">
        <v>3</v>
      </c>
      <c r="Q21" s="28">
        <v>2</v>
      </c>
      <c r="R21" s="44">
        <f t="shared" si="0"/>
        <v>5</v>
      </c>
      <c r="S21" s="23" t="str">
        <f>VLOOKUP('Matriz de Riesgos (2)'!R21,'Tipos de Riesgo'!$A$34:$B$42,2,FALSE)</f>
        <v>Riesgo Medio</v>
      </c>
      <c r="T21" s="27" t="s">
        <v>84</v>
      </c>
      <c r="U21" s="27" t="s">
        <v>134</v>
      </c>
      <c r="V21" s="27" t="s">
        <v>142</v>
      </c>
      <c r="W21" s="27" t="s">
        <v>118</v>
      </c>
      <c r="X21" s="27" t="s">
        <v>88</v>
      </c>
      <c r="Y21" s="26" t="s">
        <v>113</v>
      </c>
    </row>
    <row r="22" spans="1:26" s="5" customFormat="1" ht="111.75" customHeight="1" x14ac:dyDescent="0.25">
      <c r="A22" s="47">
        <v>13</v>
      </c>
      <c r="B22" s="48" t="s">
        <v>130</v>
      </c>
      <c r="C22" s="48" t="s">
        <v>95</v>
      </c>
      <c r="D22" s="48" t="s">
        <v>11</v>
      </c>
      <c r="E22" s="25" t="s">
        <v>79</v>
      </c>
      <c r="F22" s="26" t="s">
        <v>143</v>
      </c>
      <c r="G22" s="26" t="s">
        <v>144</v>
      </c>
      <c r="H22" s="27" t="str">
        <f>VLOOKUP(I22,'[1]Tipos de Riesgo'!$A$17:$B$21,2,FALSE)</f>
        <v>Posible</v>
      </c>
      <c r="I22" s="28">
        <v>3</v>
      </c>
      <c r="J22" s="27" t="str">
        <f>VLOOKUP(K22,'[1]Tipos de Riesgo'!$A$26:$B$30,2,FALSE)</f>
        <v>Moderado</v>
      </c>
      <c r="K22" s="44">
        <v>3</v>
      </c>
      <c r="L22" s="45">
        <f t="shared" si="1"/>
        <v>6</v>
      </c>
      <c r="M22" s="23" t="str">
        <f>VLOOKUP('Matriz de Riesgos (2)'!L22,'Tipos de Riesgo'!$A$34:$B$42,2,FALSE)</f>
        <v>Riesgo Alto</v>
      </c>
      <c r="N22" s="29" t="s">
        <v>124</v>
      </c>
      <c r="O22" s="27" t="s">
        <v>145</v>
      </c>
      <c r="P22" s="28">
        <v>3</v>
      </c>
      <c r="Q22" s="28">
        <v>2</v>
      </c>
      <c r="R22" s="44">
        <f t="shared" si="0"/>
        <v>5</v>
      </c>
      <c r="S22" s="23" t="str">
        <f>VLOOKUP('Matriz de Riesgos (2)'!R22,'Tipos de Riesgo'!$A$34:$B$42,2,FALSE)</f>
        <v>Riesgo Medio</v>
      </c>
      <c r="T22" s="27" t="s">
        <v>84</v>
      </c>
      <c r="U22" s="27" t="s">
        <v>134</v>
      </c>
      <c r="V22" s="27" t="s">
        <v>142</v>
      </c>
      <c r="W22" s="27" t="s">
        <v>118</v>
      </c>
      <c r="X22" s="27" t="s">
        <v>88</v>
      </c>
      <c r="Y22" s="26" t="s">
        <v>113</v>
      </c>
    </row>
    <row r="23" spans="1:26" s="6" customFormat="1" ht="114" customHeight="1" x14ac:dyDescent="0.25">
      <c r="A23" s="47">
        <v>14</v>
      </c>
      <c r="B23" s="48" t="s">
        <v>130</v>
      </c>
      <c r="C23" s="48" t="s">
        <v>95</v>
      </c>
      <c r="D23" s="48" t="s">
        <v>11</v>
      </c>
      <c r="E23" s="25" t="s">
        <v>79</v>
      </c>
      <c r="F23" s="26" t="s">
        <v>146</v>
      </c>
      <c r="G23" s="26" t="s">
        <v>147</v>
      </c>
      <c r="H23" s="27" t="str">
        <f>VLOOKUP(I23,'[1]Tipos de Riesgo'!$A$17:$B$21,2,FALSE)</f>
        <v>Posible</v>
      </c>
      <c r="I23" s="28">
        <v>3</v>
      </c>
      <c r="J23" s="27" t="str">
        <f>VLOOKUP(K23,'[1]Tipos de Riesgo'!$A$26:$B$30,2,FALSE)</f>
        <v>Moderado</v>
      </c>
      <c r="K23" s="44">
        <v>3</v>
      </c>
      <c r="L23" s="45">
        <f t="shared" si="1"/>
        <v>6</v>
      </c>
      <c r="M23" s="23" t="str">
        <f>VLOOKUP('Matriz de Riesgos (2)'!L23,'Tipos de Riesgo'!$A$34:$B$42,2,FALSE)</f>
        <v>Riesgo Alto</v>
      </c>
      <c r="N23" s="29" t="s">
        <v>104</v>
      </c>
      <c r="O23" s="27" t="s">
        <v>148</v>
      </c>
      <c r="P23" s="28">
        <v>3</v>
      </c>
      <c r="Q23" s="28">
        <v>2</v>
      </c>
      <c r="R23" s="44">
        <f t="shared" si="0"/>
        <v>5</v>
      </c>
      <c r="S23" s="23" t="str">
        <f>VLOOKUP('Matriz de Riesgos (2)'!R23,'Tipos de Riesgo'!$A$34:$B$42,2,FALSE)</f>
        <v>Riesgo Medio</v>
      </c>
      <c r="T23" s="27" t="s">
        <v>84</v>
      </c>
      <c r="U23" s="27" t="s">
        <v>134</v>
      </c>
      <c r="V23" s="27" t="s">
        <v>142</v>
      </c>
      <c r="W23" s="27" t="s">
        <v>118</v>
      </c>
      <c r="X23" s="27" t="s">
        <v>88</v>
      </c>
      <c r="Y23" s="26" t="s">
        <v>113</v>
      </c>
    </row>
    <row r="24" spans="1:26" s="6" customFormat="1" ht="94.5" customHeight="1" x14ac:dyDescent="0.25">
      <c r="A24" s="47">
        <v>15</v>
      </c>
      <c r="B24" s="48" t="s">
        <v>130</v>
      </c>
      <c r="C24" s="48" t="s">
        <v>95</v>
      </c>
      <c r="D24" s="48" t="s">
        <v>11</v>
      </c>
      <c r="E24" s="25" t="s">
        <v>79</v>
      </c>
      <c r="F24" s="26" t="s">
        <v>149</v>
      </c>
      <c r="G24" s="26" t="s">
        <v>150</v>
      </c>
      <c r="H24" s="27" t="str">
        <f>VLOOKUP(I24,'[1]Tipos de Riesgo'!$A$17:$B$21,2,FALSE)</f>
        <v>Posible</v>
      </c>
      <c r="I24" s="28">
        <v>3</v>
      </c>
      <c r="J24" s="27" t="str">
        <f>VLOOKUP(K24,'[1]Tipos de Riesgo'!$A$26:$B$30,2,FALSE)</f>
        <v>Moderado</v>
      </c>
      <c r="K24" s="44">
        <v>3</v>
      </c>
      <c r="L24" s="45">
        <f t="shared" si="1"/>
        <v>6</v>
      </c>
      <c r="M24" s="23" t="str">
        <f>VLOOKUP('Matriz de Riesgos (2)'!L24,'Tipos de Riesgo'!$A$34:$B$42,2,FALSE)</f>
        <v>Riesgo Alto</v>
      </c>
      <c r="N24" s="29" t="s">
        <v>104</v>
      </c>
      <c r="O24" s="27" t="s">
        <v>151</v>
      </c>
      <c r="P24" s="28">
        <v>3</v>
      </c>
      <c r="Q24" s="28">
        <v>2</v>
      </c>
      <c r="R24" s="44">
        <f t="shared" si="0"/>
        <v>5</v>
      </c>
      <c r="S24" s="23" t="str">
        <f>VLOOKUP('Matriz de Riesgos (2)'!R24,'Tipos de Riesgo'!$A$34:$B$42,2,FALSE)</f>
        <v>Riesgo Medio</v>
      </c>
      <c r="T24" s="27" t="s">
        <v>84</v>
      </c>
      <c r="U24" s="27" t="s">
        <v>134</v>
      </c>
      <c r="V24" s="27" t="s">
        <v>142</v>
      </c>
      <c r="W24" s="27" t="s">
        <v>118</v>
      </c>
      <c r="X24" s="27" t="s">
        <v>88</v>
      </c>
      <c r="Y24" s="26" t="s">
        <v>113</v>
      </c>
    </row>
    <row r="25" spans="1:26" s="6" customFormat="1" ht="112.5" customHeight="1" x14ac:dyDescent="0.25">
      <c r="A25" s="47">
        <v>16</v>
      </c>
      <c r="B25" s="48" t="s">
        <v>130</v>
      </c>
      <c r="C25" s="48" t="s">
        <v>95</v>
      </c>
      <c r="D25" s="48" t="s">
        <v>11</v>
      </c>
      <c r="E25" s="25" t="s">
        <v>79</v>
      </c>
      <c r="F25" s="26" t="s">
        <v>152</v>
      </c>
      <c r="G25" s="26" t="s">
        <v>153</v>
      </c>
      <c r="H25" s="27" t="str">
        <f>VLOOKUP(I25,'[1]Tipos de Riesgo'!$A$17:$B$21,2,FALSE)</f>
        <v>Posible</v>
      </c>
      <c r="I25" s="28">
        <v>3</v>
      </c>
      <c r="J25" s="27" t="str">
        <f>VLOOKUP(K25,'[1]Tipos de Riesgo'!$A$26:$B$30,2,FALSE)</f>
        <v>Moderado</v>
      </c>
      <c r="K25" s="44">
        <v>3</v>
      </c>
      <c r="L25" s="45">
        <f>+I25+K25</f>
        <v>6</v>
      </c>
      <c r="M25" s="23" t="str">
        <f>VLOOKUP('Matriz de Riesgos (2)'!L25,'Tipos de Riesgo'!$A$34:$B$42,2,FALSE)</f>
        <v>Riesgo Alto</v>
      </c>
      <c r="N25" s="29" t="s">
        <v>124</v>
      </c>
      <c r="O25" s="27" t="s">
        <v>154</v>
      </c>
      <c r="P25" s="28">
        <v>3</v>
      </c>
      <c r="Q25" s="28">
        <v>2</v>
      </c>
      <c r="R25" s="44">
        <f t="shared" si="0"/>
        <v>5</v>
      </c>
      <c r="S25" s="23" t="str">
        <f>VLOOKUP('Matriz de Riesgos (2)'!R25,'Tipos de Riesgo'!$A$34:$B$42,2,FALSE)</f>
        <v>Riesgo Medio</v>
      </c>
      <c r="T25" s="27" t="s">
        <v>84</v>
      </c>
      <c r="U25" s="27" t="s">
        <v>134</v>
      </c>
      <c r="V25" s="27" t="s">
        <v>142</v>
      </c>
      <c r="W25" s="27" t="s">
        <v>118</v>
      </c>
      <c r="X25" s="27" t="s">
        <v>88</v>
      </c>
      <c r="Y25" s="26" t="s">
        <v>113</v>
      </c>
    </row>
    <row r="26" spans="1:26" s="6" customFormat="1" ht="118.5" customHeight="1" x14ac:dyDescent="0.25">
      <c r="A26" s="47">
        <v>17</v>
      </c>
      <c r="B26" s="48" t="s">
        <v>130</v>
      </c>
      <c r="C26" s="48" t="s">
        <v>95</v>
      </c>
      <c r="D26" s="48" t="s">
        <v>11</v>
      </c>
      <c r="E26" s="25" t="s">
        <v>79</v>
      </c>
      <c r="F26" s="26" t="s">
        <v>155</v>
      </c>
      <c r="G26" s="26" t="s">
        <v>156</v>
      </c>
      <c r="H26" s="27" t="str">
        <f>VLOOKUP(I26,'[1]Tipos de Riesgo'!$A$17:$B$21,2,FALSE)</f>
        <v>Posible</v>
      </c>
      <c r="I26" s="28">
        <v>3</v>
      </c>
      <c r="J26" s="27" t="str">
        <f>VLOOKUP(K26,'[1]Tipos de Riesgo'!$A$26:$B$30,2,FALSE)</f>
        <v>Moderado</v>
      </c>
      <c r="K26" s="44">
        <v>3</v>
      </c>
      <c r="L26" s="45">
        <f t="shared" si="1"/>
        <v>6</v>
      </c>
      <c r="M26" s="23" t="str">
        <f>VLOOKUP('Matriz de Riesgos (2)'!L26,'Tipos de Riesgo'!$A$34:$B$42,2,FALSE)</f>
        <v>Riesgo Alto</v>
      </c>
      <c r="N26" s="29" t="s">
        <v>104</v>
      </c>
      <c r="O26" s="27" t="s">
        <v>157</v>
      </c>
      <c r="P26" s="28">
        <v>3</v>
      </c>
      <c r="Q26" s="28">
        <v>2</v>
      </c>
      <c r="R26" s="44">
        <f t="shared" si="0"/>
        <v>5</v>
      </c>
      <c r="S26" s="23" t="str">
        <f>VLOOKUP('Matriz de Riesgos (2)'!R26,'Tipos de Riesgo'!$A$34:$B$42,2,FALSE)</f>
        <v>Riesgo Medio</v>
      </c>
      <c r="T26" s="27" t="s">
        <v>84</v>
      </c>
      <c r="U26" s="27" t="s">
        <v>134</v>
      </c>
      <c r="V26" s="27" t="s">
        <v>142</v>
      </c>
      <c r="W26" s="27" t="s">
        <v>118</v>
      </c>
      <c r="X26" s="27" t="s">
        <v>88</v>
      </c>
      <c r="Y26" s="26" t="s">
        <v>113</v>
      </c>
    </row>
    <row r="27" spans="1:26" s="6" customFormat="1" ht="189" customHeight="1" x14ac:dyDescent="0.25">
      <c r="A27" s="47">
        <v>18</v>
      </c>
      <c r="B27" s="48" t="s">
        <v>130</v>
      </c>
      <c r="C27" s="48" t="s">
        <v>95</v>
      </c>
      <c r="D27" s="48" t="s">
        <v>11</v>
      </c>
      <c r="E27" s="25" t="s">
        <v>37</v>
      </c>
      <c r="F27" s="26" t="s">
        <v>163</v>
      </c>
      <c r="G27" s="26" t="s">
        <v>156</v>
      </c>
      <c r="H27" s="27" t="str">
        <f>VLOOKUP(I27,'[1]Tipos de Riesgo'!$A$17:$B$21,2,FALSE)</f>
        <v>Posible</v>
      </c>
      <c r="I27" s="28">
        <v>3</v>
      </c>
      <c r="J27" s="27" t="str">
        <f>VLOOKUP(K27,'[1]Tipos de Riesgo'!$A$26:$B$30,2,FALSE)</f>
        <v>Moderado</v>
      </c>
      <c r="K27" s="44">
        <v>3</v>
      </c>
      <c r="L27" s="45">
        <f t="shared" si="1"/>
        <v>6</v>
      </c>
      <c r="M27" s="23" t="str">
        <f>VLOOKUP('Matriz de Riesgos (2)'!L27,'Tipos de Riesgo'!$A$34:$B$42,2,FALSE)</f>
        <v>Riesgo Alto</v>
      </c>
      <c r="N27" s="29" t="s">
        <v>124</v>
      </c>
      <c r="O27" s="27" t="s">
        <v>164</v>
      </c>
      <c r="P27" s="28">
        <v>3</v>
      </c>
      <c r="Q27" s="28">
        <v>2</v>
      </c>
      <c r="R27" s="44">
        <f t="shared" si="0"/>
        <v>5</v>
      </c>
      <c r="S27" s="23" t="str">
        <f>VLOOKUP('Matriz de Riesgos (2)'!R27,'Tipos de Riesgo'!$A$34:$B$42,2,FALSE)</f>
        <v>Riesgo Medio</v>
      </c>
      <c r="T27" s="27" t="s">
        <v>84</v>
      </c>
      <c r="U27" s="27" t="s">
        <v>134</v>
      </c>
      <c r="V27" s="27" t="s">
        <v>135</v>
      </c>
      <c r="W27" s="27" t="s">
        <v>118</v>
      </c>
      <c r="X27" s="27" t="s">
        <v>88</v>
      </c>
      <c r="Y27" s="26" t="s">
        <v>113</v>
      </c>
    </row>
    <row r="28" spans="1:26" s="6" customFormat="1" ht="189" customHeight="1" x14ac:dyDescent="0.25">
      <c r="A28" s="47">
        <v>19</v>
      </c>
      <c r="B28" s="48"/>
      <c r="C28" s="48"/>
      <c r="D28" s="48" t="s">
        <v>11</v>
      </c>
      <c r="E28" s="25" t="s">
        <v>79</v>
      </c>
      <c r="F28" s="26" t="s">
        <v>173</v>
      </c>
      <c r="G28" s="26" t="s">
        <v>156</v>
      </c>
      <c r="H28" s="27" t="str">
        <f>VLOOKUP(I28,'[1]Tipos de Riesgo'!$A$17:$B$21,2,FALSE)</f>
        <v>Posible</v>
      </c>
      <c r="I28" s="28">
        <v>3</v>
      </c>
      <c r="J28" s="27" t="str">
        <f>VLOOKUP(K28,'[1]Tipos de Riesgo'!$A$26:$B$30,2,FALSE)</f>
        <v>Moderado</v>
      </c>
      <c r="K28" s="44">
        <v>3</v>
      </c>
      <c r="L28" s="45">
        <f t="shared" ref="L28" si="2">+I28+K28</f>
        <v>6</v>
      </c>
      <c r="M28" s="23" t="str">
        <f>VLOOKUP('Matriz de Riesgos (2)'!L28,'Tipos de Riesgo'!$A$34:$B$42,2,FALSE)</f>
        <v>Riesgo Alto</v>
      </c>
      <c r="N28" s="29" t="s">
        <v>124</v>
      </c>
      <c r="O28" s="27" t="s">
        <v>164</v>
      </c>
      <c r="P28" s="28">
        <v>3</v>
      </c>
      <c r="Q28" s="28">
        <v>2</v>
      </c>
      <c r="R28" s="44">
        <f t="shared" si="0"/>
        <v>5</v>
      </c>
      <c r="S28" s="23" t="str">
        <f>VLOOKUP('Matriz de Riesgos (2)'!R28,'Tipos de Riesgo'!$A$34:$B$42,2,FALSE)</f>
        <v>Riesgo Medio</v>
      </c>
      <c r="T28" s="27" t="s">
        <v>84</v>
      </c>
      <c r="U28" s="27" t="s">
        <v>134</v>
      </c>
      <c r="V28" s="27" t="s">
        <v>135</v>
      </c>
      <c r="W28" s="27" t="s">
        <v>118</v>
      </c>
      <c r="X28" s="27" t="s">
        <v>88</v>
      </c>
      <c r="Y28" s="26" t="s">
        <v>113</v>
      </c>
    </row>
    <row r="29" spans="1:26" s="6" customFormat="1" ht="159.75" customHeight="1" x14ac:dyDescent="0.25">
      <c r="A29" s="47">
        <v>20</v>
      </c>
      <c r="B29" s="48" t="s">
        <v>130</v>
      </c>
      <c r="C29" s="48" t="s">
        <v>95</v>
      </c>
      <c r="D29" s="48" t="s">
        <v>11</v>
      </c>
      <c r="E29" s="25" t="s">
        <v>37</v>
      </c>
      <c r="F29" s="26" t="s">
        <v>165</v>
      </c>
      <c r="G29" s="26" t="s">
        <v>166</v>
      </c>
      <c r="H29" s="27" t="str">
        <f>VLOOKUP(I29,'[1]Tipos de Riesgo'!$A$17:$B$21,2,FALSE)</f>
        <v>Posible</v>
      </c>
      <c r="I29" s="28">
        <v>3</v>
      </c>
      <c r="J29" s="27" t="str">
        <f>VLOOKUP(K29,'[1]Tipos de Riesgo'!$A$26:$B$30,2,FALSE)</f>
        <v>Moderado</v>
      </c>
      <c r="K29" s="44">
        <v>3</v>
      </c>
      <c r="L29" s="45">
        <f>+I29+K29</f>
        <v>6</v>
      </c>
      <c r="M29" s="23" t="str">
        <f>VLOOKUP('Matriz de Riesgos (2)'!L29,'Tipos de Riesgo'!$A$34:$B$42,2,FALSE)</f>
        <v>Riesgo Alto</v>
      </c>
      <c r="N29" s="29" t="s">
        <v>124</v>
      </c>
      <c r="O29" s="27" t="s">
        <v>158</v>
      </c>
      <c r="P29" s="28">
        <v>3</v>
      </c>
      <c r="Q29" s="28">
        <v>2</v>
      </c>
      <c r="R29" s="44">
        <f t="shared" si="0"/>
        <v>5</v>
      </c>
      <c r="S29" s="23" t="str">
        <f>VLOOKUP('Matriz de Riesgos (2)'!R29,'Tipos de Riesgo'!$A$34:$B$42,2,FALSE)</f>
        <v>Riesgo Medio</v>
      </c>
      <c r="T29" s="27" t="s">
        <v>84</v>
      </c>
      <c r="U29" s="27" t="s">
        <v>134</v>
      </c>
      <c r="V29" s="27" t="s">
        <v>135</v>
      </c>
      <c r="W29" s="27" t="s">
        <v>118</v>
      </c>
      <c r="X29" s="27" t="s">
        <v>88</v>
      </c>
      <c r="Y29" s="26" t="s">
        <v>113</v>
      </c>
    </row>
    <row r="30" spans="1:26" s="6" customFormat="1" ht="153.75" customHeight="1" x14ac:dyDescent="0.25">
      <c r="A30" s="47">
        <v>21</v>
      </c>
      <c r="B30" s="48" t="s">
        <v>130</v>
      </c>
      <c r="C30" s="48" t="s">
        <v>95</v>
      </c>
      <c r="D30" s="48" t="s">
        <v>11</v>
      </c>
      <c r="E30" s="25" t="s">
        <v>37</v>
      </c>
      <c r="F30" s="26" t="s">
        <v>159</v>
      </c>
      <c r="G30" s="26" t="s">
        <v>160</v>
      </c>
      <c r="H30" s="27" t="str">
        <f>VLOOKUP(I30,'[1]Tipos de Riesgo'!$A$17:$B$21,2,FALSE)</f>
        <v>Posible</v>
      </c>
      <c r="I30" s="28">
        <v>3</v>
      </c>
      <c r="J30" s="27" t="s">
        <v>55</v>
      </c>
      <c r="K30" s="44">
        <v>4</v>
      </c>
      <c r="L30" s="45">
        <f>+I30+K30</f>
        <v>7</v>
      </c>
      <c r="M30" s="23" t="str">
        <f>VLOOKUP('Matriz de Riesgos (2)'!L30,'Tipos de Riesgo'!$A$34:$B$42,2,FALSE)</f>
        <v>Riesgo Alto</v>
      </c>
      <c r="N30" s="29" t="s">
        <v>104</v>
      </c>
      <c r="O30" s="27" t="s">
        <v>168</v>
      </c>
      <c r="P30" s="28">
        <v>1</v>
      </c>
      <c r="Q30" s="28">
        <v>2</v>
      </c>
      <c r="R30" s="44">
        <f t="shared" si="0"/>
        <v>3</v>
      </c>
      <c r="S30" s="23" t="str">
        <f>VLOOKUP('Matriz de Riesgos (2)'!R30,'Tipos de Riesgo'!$A$34:$B$42,2,FALSE)</f>
        <v>Riesgo Bajo</v>
      </c>
      <c r="T30" s="27" t="s">
        <v>84</v>
      </c>
      <c r="U30" s="27" t="s">
        <v>104</v>
      </c>
      <c r="V30" s="27" t="s">
        <v>135</v>
      </c>
      <c r="W30" s="27" t="s">
        <v>118</v>
      </c>
      <c r="X30" s="27" t="s">
        <v>88</v>
      </c>
      <c r="Y30" s="26" t="s">
        <v>113</v>
      </c>
    </row>
    <row r="31" spans="1:26" s="6" customFormat="1" ht="148.5" customHeight="1" x14ac:dyDescent="0.25">
      <c r="A31" s="47">
        <v>22</v>
      </c>
      <c r="B31" s="48" t="s">
        <v>130</v>
      </c>
      <c r="C31" s="48" t="s">
        <v>95</v>
      </c>
      <c r="D31" s="48" t="s">
        <v>11</v>
      </c>
      <c r="E31" s="25" t="s">
        <v>37</v>
      </c>
      <c r="F31" s="26" t="s">
        <v>161</v>
      </c>
      <c r="G31" s="26" t="s">
        <v>162</v>
      </c>
      <c r="H31" s="27" t="str">
        <f>VLOOKUP(I31,'[1]Tipos de Riesgo'!$A$17:$B$21,2,FALSE)</f>
        <v>Posible</v>
      </c>
      <c r="I31" s="28">
        <v>3</v>
      </c>
      <c r="J31" s="27" t="str">
        <f>VLOOKUP(K31,'[1]Tipos de Riesgo'!$A$26:$B$30,2,FALSE)</f>
        <v>Moderado</v>
      </c>
      <c r="K31" s="44">
        <v>3</v>
      </c>
      <c r="L31" s="45">
        <f>+I31+K31</f>
        <v>6</v>
      </c>
      <c r="M31" s="23" t="str">
        <f>VLOOKUP('Matriz de Riesgos (2)'!L31,'Tipos de Riesgo'!$A$34:$B$42,2,FALSE)</f>
        <v>Riesgo Alto</v>
      </c>
      <c r="N31" s="29" t="s">
        <v>104</v>
      </c>
      <c r="O31" s="27" t="s">
        <v>169</v>
      </c>
      <c r="P31" s="28">
        <v>3</v>
      </c>
      <c r="Q31" s="28">
        <v>2</v>
      </c>
      <c r="R31" s="44">
        <f t="shared" si="0"/>
        <v>5</v>
      </c>
      <c r="S31" s="23" t="str">
        <f>VLOOKUP('Matriz de Riesgos (2)'!R31,'Tipos de Riesgo'!$A$34:$B$42,2,FALSE)</f>
        <v>Riesgo Medio</v>
      </c>
      <c r="T31" s="27" t="s">
        <v>84</v>
      </c>
      <c r="U31" s="27" t="s">
        <v>104</v>
      </c>
      <c r="V31" s="27" t="s">
        <v>135</v>
      </c>
      <c r="W31" s="27" t="s">
        <v>118</v>
      </c>
      <c r="X31" s="27" t="s">
        <v>88</v>
      </c>
      <c r="Y31" s="26" t="s">
        <v>113</v>
      </c>
    </row>
    <row r="32" spans="1:26" ht="21" customHeight="1" x14ac:dyDescent="0.25">
      <c r="A32" s="7"/>
      <c r="B32" s="7"/>
      <c r="C32" s="7"/>
      <c r="D32" s="7"/>
      <c r="E32" s="7"/>
      <c r="F32" s="7"/>
      <c r="G32" s="7"/>
      <c r="H32" s="7"/>
      <c r="I32" s="7"/>
      <c r="J32" s="7"/>
      <c r="K32" s="7"/>
      <c r="L32" s="7"/>
      <c r="M32" s="7"/>
      <c r="N32" s="7"/>
      <c r="O32" s="7"/>
      <c r="P32" s="7"/>
      <c r="Q32" s="7"/>
      <c r="R32" s="7"/>
      <c r="S32" s="7"/>
      <c r="T32" s="7"/>
      <c r="U32" s="7"/>
      <c r="V32" s="7"/>
      <c r="W32" s="7"/>
      <c r="X32" s="7"/>
      <c r="Y32" s="7"/>
      <c r="Z32" s="7"/>
    </row>
    <row r="33" spans="1:26" ht="21" customHeight="1" x14ac:dyDescent="0.25">
      <c r="A33" s="7"/>
      <c r="B33" s="7"/>
      <c r="C33" s="75" t="s">
        <v>174</v>
      </c>
      <c r="D33" s="75"/>
      <c r="E33" s="75"/>
      <c r="F33" s="75"/>
      <c r="G33" s="75"/>
      <c r="H33" s="75"/>
      <c r="I33" s="7"/>
      <c r="J33" s="7"/>
      <c r="K33" s="7"/>
      <c r="L33" s="7"/>
      <c r="M33" s="7"/>
      <c r="N33" s="7"/>
      <c r="O33" s="7"/>
      <c r="P33" s="7"/>
      <c r="Q33" s="7"/>
      <c r="R33" s="7"/>
      <c r="S33" s="7"/>
      <c r="T33" s="7"/>
      <c r="U33" s="7"/>
      <c r="V33" s="7"/>
      <c r="W33" s="7"/>
      <c r="X33" s="7"/>
      <c r="Y33" s="7"/>
      <c r="Z33" s="7"/>
    </row>
    <row r="34" spans="1:26" ht="21" customHeight="1" thickBot="1" x14ac:dyDescent="0.3">
      <c r="A34" s="30"/>
      <c r="B34" s="30"/>
      <c r="C34" s="30"/>
      <c r="D34" s="30"/>
      <c r="E34" s="30"/>
      <c r="F34" s="30"/>
      <c r="G34" s="30"/>
      <c r="H34" s="30"/>
      <c r="I34" s="30"/>
      <c r="J34" s="30"/>
      <c r="K34" s="30"/>
      <c r="L34" s="30"/>
      <c r="M34" s="30"/>
      <c r="N34" s="30"/>
      <c r="O34" s="30"/>
      <c r="P34" s="30"/>
      <c r="Q34" s="30"/>
      <c r="R34" s="30"/>
      <c r="S34" s="30"/>
      <c r="T34" s="30"/>
      <c r="U34" s="30"/>
      <c r="V34" s="30"/>
      <c r="W34" s="30"/>
      <c r="X34" s="30"/>
      <c r="Y34" s="30"/>
      <c r="Z34" s="30"/>
    </row>
    <row r="35" spans="1:26" ht="21" customHeight="1" x14ac:dyDescent="0.25">
      <c r="A35" s="30"/>
      <c r="B35" s="30"/>
      <c r="C35" s="31" t="s">
        <v>65</v>
      </c>
      <c r="D35" s="32"/>
      <c r="E35" s="32"/>
      <c r="F35" s="32"/>
      <c r="G35" s="32"/>
      <c r="H35" s="33"/>
      <c r="I35" s="34"/>
      <c r="L35" s="8"/>
      <c r="M35" s="8"/>
      <c r="N35" s="8"/>
      <c r="O35" s="9"/>
      <c r="P35" s="9"/>
      <c r="Q35" s="76" t="s">
        <v>66</v>
      </c>
      <c r="R35" s="77"/>
      <c r="S35" s="10"/>
      <c r="T35" s="11"/>
      <c r="U35" s="12"/>
      <c r="V35" s="12"/>
      <c r="W35" s="12"/>
      <c r="X35" s="13"/>
      <c r="Y35" s="30"/>
      <c r="Z35" s="30"/>
    </row>
    <row r="36" spans="1:26" ht="10.5" customHeight="1" x14ac:dyDescent="0.25">
      <c r="A36" s="30"/>
      <c r="B36" s="30"/>
      <c r="C36" s="14"/>
      <c r="D36" s="35"/>
      <c r="E36" s="35"/>
      <c r="F36" s="35"/>
      <c r="G36" s="35"/>
      <c r="H36" s="8"/>
      <c r="I36" s="36"/>
      <c r="L36" s="8"/>
      <c r="M36" s="8"/>
      <c r="N36" s="8"/>
      <c r="O36" s="9"/>
      <c r="P36" s="9"/>
      <c r="Q36" s="37"/>
      <c r="R36" s="15"/>
      <c r="S36" s="15"/>
      <c r="T36" s="16"/>
      <c r="U36" s="17"/>
      <c r="V36" s="17"/>
      <c r="W36" s="17"/>
      <c r="X36" s="18"/>
      <c r="Y36" s="30"/>
      <c r="Z36" s="30"/>
    </row>
    <row r="37" spans="1:26" ht="21" customHeight="1" x14ac:dyDescent="0.25">
      <c r="A37" s="30"/>
      <c r="B37" s="30"/>
      <c r="C37" s="19"/>
      <c r="D37" s="16"/>
      <c r="E37" s="16"/>
      <c r="F37" s="16"/>
      <c r="G37" s="16"/>
      <c r="H37" s="9"/>
      <c r="I37" s="20"/>
      <c r="L37" s="9"/>
      <c r="M37" s="9"/>
      <c r="N37" s="9"/>
      <c r="O37" s="9"/>
      <c r="P37" s="9"/>
      <c r="Q37" s="38"/>
      <c r="R37" s="9"/>
      <c r="S37" s="9"/>
      <c r="T37" s="9"/>
      <c r="U37" s="9"/>
      <c r="V37" s="9"/>
      <c r="W37" s="9"/>
      <c r="X37" s="20"/>
      <c r="Y37" s="30"/>
      <c r="Z37" s="30"/>
    </row>
    <row r="38" spans="1:26" ht="21" customHeight="1" x14ac:dyDescent="0.25">
      <c r="A38" s="30"/>
      <c r="B38" s="30"/>
      <c r="C38" s="14" t="s">
        <v>67</v>
      </c>
      <c r="D38" s="35"/>
      <c r="E38" s="35"/>
      <c r="F38" s="35" t="s">
        <v>70</v>
      </c>
      <c r="G38" s="35"/>
      <c r="H38" s="78"/>
      <c r="I38" s="79"/>
      <c r="L38" s="9"/>
      <c r="M38" s="9"/>
      <c r="N38" s="9"/>
      <c r="O38" s="9"/>
      <c r="P38" s="9"/>
      <c r="Q38" s="63" t="s">
        <v>67</v>
      </c>
      <c r="R38" s="64"/>
      <c r="S38" s="61" t="s">
        <v>68</v>
      </c>
      <c r="T38" s="61"/>
      <c r="U38" s="61"/>
      <c r="V38" s="61"/>
      <c r="W38" s="61"/>
      <c r="X38" s="62"/>
      <c r="Y38" s="30"/>
      <c r="Z38" s="30"/>
    </row>
    <row r="39" spans="1:26" ht="16.2" x14ac:dyDescent="0.25">
      <c r="C39" s="14" t="s">
        <v>69</v>
      </c>
      <c r="D39" s="35"/>
      <c r="E39" s="35"/>
      <c r="F39" s="61" t="s">
        <v>172</v>
      </c>
      <c r="G39" s="61"/>
      <c r="H39" s="8"/>
      <c r="I39" s="36"/>
      <c r="L39" s="9"/>
      <c r="M39" s="9"/>
      <c r="N39" s="9"/>
      <c r="O39" s="9"/>
      <c r="P39" s="9"/>
      <c r="Q39" s="63" t="s">
        <v>69</v>
      </c>
      <c r="R39" s="64"/>
      <c r="S39" s="61" t="s">
        <v>170</v>
      </c>
      <c r="T39" s="61"/>
      <c r="U39" s="61"/>
      <c r="V39" s="61"/>
      <c r="W39" s="61"/>
      <c r="X39" s="62"/>
    </row>
    <row r="40" spans="1:26" ht="16.8" thickBot="1" x14ac:dyDescent="0.3">
      <c r="C40" s="21"/>
      <c r="D40" s="22"/>
      <c r="E40" s="22"/>
      <c r="F40" s="59" t="s">
        <v>104</v>
      </c>
      <c r="G40" s="59"/>
      <c r="H40" s="39"/>
      <c r="I40" s="40"/>
      <c r="L40" s="9"/>
      <c r="M40" s="9"/>
      <c r="N40" s="9"/>
      <c r="O40" s="9"/>
      <c r="P40" s="9"/>
      <c r="Q40" s="21"/>
      <c r="R40" s="22"/>
      <c r="S40" s="59" t="s">
        <v>171</v>
      </c>
      <c r="T40" s="59"/>
      <c r="U40" s="59"/>
      <c r="V40" s="59"/>
      <c r="W40" s="59"/>
      <c r="X40" s="60"/>
    </row>
    <row r="43" spans="1:26" x14ac:dyDescent="0.25">
      <c r="A43" s="49" t="s">
        <v>73</v>
      </c>
      <c r="B43" s="49"/>
      <c r="C43" s="49"/>
      <c r="D43" s="49"/>
      <c r="E43" s="49"/>
      <c r="F43" s="49"/>
      <c r="G43" s="49"/>
      <c r="H43" s="49"/>
      <c r="I43" s="49"/>
      <c r="J43" s="49"/>
      <c r="K43" s="49"/>
      <c r="L43" s="49"/>
      <c r="M43" s="49"/>
      <c r="N43" s="49"/>
      <c r="O43" s="49"/>
      <c r="P43" s="49"/>
      <c r="Q43" s="49"/>
      <c r="R43" s="49"/>
      <c r="S43" s="49"/>
      <c r="T43" s="49"/>
      <c r="U43" s="49"/>
      <c r="V43" s="49"/>
      <c r="W43" s="49"/>
      <c r="X43" s="49"/>
      <c r="Y43" s="49"/>
      <c r="Z43" s="49"/>
    </row>
  </sheetData>
  <mergeCells count="29">
    <mergeCell ref="C33:H33"/>
    <mergeCell ref="Q35:R35"/>
    <mergeCell ref="H38:I38"/>
    <mergeCell ref="Q38:R38"/>
    <mergeCell ref="W1:Y1"/>
    <mergeCell ref="W2:Y2"/>
    <mergeCell ref="W3:Y3"/>
    <mergeCell ref="W4:Y4"/>
    <mergeCell ref="A1:E4"/>
    <mergeCell ref="P8:S8"/>
    <mergeCell ref="T8:T9"/>
    <mergeCell ref="U8:U9"/>
    <mergeCell ref="V8:V9"/>
    <mergeCell ref="A43:Z43"/>
    <mergeCell ref="F1:V4"/>
    <mergeCell ref="S40:X40"/>
    <mergeCell ref="F39:G39"/>
    <mergeCell ref="F40:G40"/>
    <mergeCell ref="S38:X38"/>
    <mergeCell ref="Q39:R39"/>
    <mergeCell ref="S39:X39"/>
    <mergeCell ref="H8:I8"/>
    <mergeCell ref="A6:E7"/>
    <mergeCell ref="A8:G8"/>
    <mergeCell ref="F6:Y7"/>
    <mergeCell ref="A5:Y5"/>
    <mergeCell ref="J8:O8"/>
    <mergeCell ref="W8:W9"/>
    <mergeCell ref="X8:Y8"/>
  </mergeCells>
  <phoneticPr fontId="0" type="noConversion"/>
  <conditionalFormatting sqref="A5:Y9 A32:A36 A39:B40 Y39:Y40 A41:Y42 A43 A44:Y1048576">
    <cfRule type="cellIs" dxfId="32" priority="508" operator="equal">
      <formula>"R'Matriz de Riesgos (2)'!"</formula>
    </cfRule>
    <cfRule type="cellIs" dxfId="31" priority="506" operator="equal">
      <formula>"R'Matriz de Riesgos (2)'!"</formula>
    </cfRule>
  </conditionalFormatting>
  <conditionalFormatting sqref="A5:XFD9 A32:A36 AA32:XFD38 A39:B40 Y39:XFD40 A41:XFD42 A43 AA43:XFD43 A44:XFD1048576">
    <cfRule type="cellIs" dxfId="30" priority="496" operator="equal">
      <formula>"Riesgo Extremo"</formula>
    </cfRule>
    <cfRule type="cellIs" dxfId="29" priority="503" operator="equal">
      <formula>"Riesgo Bajo"</formula>
    </cfRule>
    <cfRule type="cellIs" dxfId="28" priority="501" operator="equal">
      <formula>"Riesgo Alto"</formula>
    </cfRule>
    <cfRule type="cellIs" dxfId="27" priority="500" operator="equal">
      <formula>"Riesgo Medio"</formula>
    </cfRule>
    <cfRule type="cellIs" dxfId="26" priority="499" operator="equal">
      <formula>"Riesgo bajo"</formula>
    </cfRule>
    <cfRule type="cellIs" dxfId="25" priority="498" operator="equal">
      <formula>"Riesgo Medio"</formula>
    </cfRule>
    <cfRule type="cellIs" dxfId="24" priority="497" operator="equal">
      <formula>"Riesgo Alto"</formula>
    </cfRule>
  </conditionalFormatting>
  <conditionalFormatting sqref="E10:W31">
    <cfRule type="cellIs" dxfId="23" priority="3" operator="equal">
      <formula>"Riesgo Medio"</formula>
    </cfRule>
    <cfRule type="cellIs" dxfId="22" priority="4" operator="equal">
      <formula>"Riesgo bajo"</formula>
    </cfRule>
    <cfRule type="cellIs" dxfId="21" priority="5" operator="equal">
      <formula>"Riesgo Medio"</formula>
    </cfRule>
    <cfRule type="cellIs" dxfId="20" priority="6" operator="equal">
      <formula>"Riesgo Alto"</formula>
    </cfRule>
    <cfRule type="cellIs" dxfId="19" priority="8" operator="equal">
      <formula>"Riesgo Bajo"</formula>
    </cfRule>
    <cfRule type="cellIs" dxfId="18" priority="9" operator="equal">
      <formula>"R'Matriz de Riesgos (2)'!"</formula>
    </cfRule>
    <cfRule type="cellIs" dxfId="17" priority="10" operator="equal">
      <formula>"R'Matriz de Riesgos (2)'!"</formula>
    </cfRule>
    <cfRule type="cellIs" dxfId="16" priority="1" operator="equal">
      <formula>"Riesgo Extremo"</formula>
    </cfRule>
    <cfRule type="cellIs" dxfId="15" priority="2" operator="equal">
      <formula>"Riesgo Alto"</formula>
    </cfRule>
  </conditionalFormatting>
  <conditionalFormatting sqref="M5:M9 M41:M42 M44:M1048576">
    <cfRule type="cellIs" dxfId="14" priority="504" operator="equal">
      <formula>"Riesgo Extremo"</formula>
    </cfRule>
    <cfRule type="cellIs" dxfId="13" priority="505" operator="equal">
      <formula>"Riesgo Alto"</formula>
    </cfRule>
    <cfRule type="cellIs" dxfId="12" priority="507" operator="equal">
      <formula>"Riesgo Bajo"</formula>
    </cfRule>
  </conditionalFormatting>
  <conditionalFormatting sqref="M10:M31">
    <cfRule type="cellIs" dxfId="11" priority="50" operator="equal">
      <formula>"Riesgo Bajo"</formula>
    </cfRule>
    <cfRule type="cellIs" dxfId="10" priority="48" operator="equal">
      <formula>"Riesgo Alto"</formula>
    </cfRule>
    <cfRule type="cellIs" dxfId="9" priority="47" operator="equal">
      <formula>"Riesgo Extremo"</formula>
    </cfRule>
  </conditionalFormatting>
  <conditionalFormatting sqref="Y10:Y31">
    <cfRule type="cellIs" dxfId="8" priority="51" operator="equal">
      <formula>"R'Matriz de Riesgos (2)'!"</formula>
    </cfRule>
    <cfRule type="cellIs" dxfId="7" priority="49" operator="equal">
      <formula>"R'Matriz de Riesgos (2)'!"</formula>
    </cfRule>
  </conditionalFormatting>
  <conditionalFormatting sqref="Y10:XFD31">
    <cfRule type="cellIs" dxfId="6" priority="56" operator="equal">
      <formula>"Riesgo Medio"</formula>
    </cfRule>
    <cfRule type="cellIs" dxfId="5" priority="57" operator="equal">
      <formula>"Riesgo Alto"</formula>
    </cfRule>
    <cfRule type="cellIs" dxfId="4" priority="59" operator="equal">
      <formula>"Riesgo Bajo"</formula>
    </cfRule>
    <cfRule type="cellIs" dxfId="3" priority="53" operator="equal">
      <formula>"Riesgo Alto"</formula>
    </cfRule>
    <cfRule type="cellIs" dxfId="2" priority="52" operator="equal">
      <formula>"Riesgo Extremo"</formula>
    </cfRule>
    <cfRule type="cellIs" dxfId="1" priority="55" operator="equal">
      <formula>"Riesgo bajo"</formula>
    </cfRule>
    <cfRule type="cellIs" dxfId="0" priority="54" operator="equal">
      <formula>"Riesgo Medio"</formula>
    </cfRule>
  </conditionalFormatting>
  <printOptions horizontalCentered="1"/>
  <pageMargins left="0.19685039370078741" right="0.19685039370078741" top="0.15748031496062992" bottom="0.15748031496062992" header="0.15748031496062992" footer="0.15748031496062992"/>
  <pageSetup scale="29" fitToHeight="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Tipos de Riesgo</vt:lpstr>
      <vt:lpstr>Matriz de Riesgos (2)</vt:lpstr>
      <vt:lpstr>'Matriz de Riesgos (2)'!Área_de_impresión</vt:lpstr>
      <vt:lpstr>'Matriz de Riesgos (2)'!Títulos_a_imprimir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gasierra</dc:creator>
  <cp:lastModifiedBy>Consuelo Sanchez</cp:lastModifiedBy>
  <cp:lastPrinted>2025-09-05T20:51:28Z</cp:lastPrinted>
  <dcterms:created xsi:type="dcterms:W3CDTF">2010-05-11T17:24:23Z</dcterms:created>
  <dcterms:modified xsi:type="dcterms:W3CDTF">2025-09-09T03:36:34Z</dcterms:modified>
</cp:coreProperties>
</file>