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OBERNACION\BOX COULVERT DOLORES- ALPUJARRA\"/>
    </mc:Choice>
  </mc:AlternateContent>
  <bookViews>
    <workbookView xWindow="0" yWindow="0" windowWidth="12015" windowHeight="615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H12" i="1"/>
  <c r="H11" i="1"/>
  <c r="H9" i="1"/>
  <c r="H8" i="1"/>
  <c r="H32" i="1"/>
  <c r="H30" i="1"/>
  <c r="H29" i="1"/>
  <c r="H26" i="1"/>
  <c r="H67" i="1" l="1"/>
</calcChain>
</file>

<file path=xl/sharedStrings.xml><?xml version="1.0" encoding="utf-8"?>
<sst xmlns="http://schemas.openxmlformats.org/spreadsheetml/2006/main" count="217" uniqueCount="89">
  <si>
    <t>GOBERNACION DEL TOLIMA</t>
  </si>
  <si>
    <t xml:space="preserve">PLAN DE ACCIÓN  DE LA GESTION INSTITUCIONAL </t>
  </si>
  <si>
    <t>VIGENCIA 2020</t>
  </si>
  <si>
    <t>Nombre Dependencia: Secretaria de Infraestructura y Hábitat</t>
  </si>
  <si>
    <r>
      <rPr>
        <b/>
        <sz val="11"/>
        <color theme="1"/>
        <rFont val="Arial Narrow"/>
        <family val="2"/>
      </rPr>
      <t>Objetivo de la Secretaría</t>
    </r>
    <r>
      <rPr>
        <sz val="11"/>
        <color theme="1"/>
        <rFont val="Arial Narrow"/>
        <family val="2"/>
      </rPr>
      <t>: Gestionar el desarrollo y ejecucion de proyectos de infraestructura en los diferentes sectores: saneamiento basico; energia, mejoramiento condiciones de habitabilidad; OBJETIVOS INSTITUCIONALES RELACIONADOS CON LA DEPENDENCIA:     Gestionar el desarrollo y ejecucion de proyectos de infraestructura en los diferentes sectores: saneamiento basico; energia, mejoramiento condiciones de habitabilidad.</t>
    </r>
  </si>
  <si>
    <t>INFORMACIÓN INSTITUCIONAL</t>
  </si>
  <si>
    <t>INFORMACION  ASOCIADA A LOS PLANES DE ACCION</t>
  </si>
  <si>
    <t>INFORMACION ASOCIADA A RECURSOS</t>
  </si>
  <si>
    <t>Direccion o Area</t>
  </si>
  <si>
    <t>Objetivo Dirección o Area</t>
  </si>
  <si>
    <t>Programa</t>
  </si>
  <si>
    <t>Meta</t>
  </si>
  <si>
    <t>Nombre Actividad</t>
  </si>
  <si>
    <t>Fuente de financiacion</t>
  </si>
  <si>
    <t>Monto</t>
  </si>
  <si>
    <t>Dirección de infraestructura</t>
  </si>
  <si>
    <t xml:space="preserve">Gestionar el desarrollo y ejecucion de proyectos de infraestructura en los diferentes sectores: saneamiento basico; energia, mejoramiento condiciones de habitabilidad; </t>
  </si>
  <si>
    <t>Propios</t>
  </si>
  <si>
    <t>Actividades de apoyo, fortalecimiento y seguimiento a la inversión</t>
  </si>
  <si>
    <t>Interventoría</t>
  </si>
  <si>
    <t>Mantenimiento con maquinaria incluye conformación, cuneteo, transporte de material y retiro de derrumbes</t>
  </si>
  <si>
    <t>Obras de pavimentación en asfalto y/o concreto; obras de parcheo y/o bacheo en Asfalto y/o Concreto (incluye obras de estabilización y obras de drenaje)</t>
  </si>
  <si>
    <t>Construcción de Placa Huella Tipo Invias</t>
  </si>
  <si>
    <t>Matenimiento con Maquinaria incluye conformación, cuneteo, Transporte de Material, Retiro de derrumbes</t>
  </si>
  <si>
    <t>Actividades de apoyo, Fortalecimiento y seguimiento a la inversión</t>
  </si>
  <si>
    <t>Apoyo Fortalecimiento y seguimiento a la Inversión</t>
  </si>
  <si>
    <t>Dirección de Hábitat</t>
  </si>
  <si>
    <t>Cobertura de energía eléctrica en viviendas en los sectores urbano y rural.</t>
  </si>
  <si>
    <t>Estudios y/o Diseños y/o formulacion de proyectos de Cobertura de energía eléctrica en viviendas en los sectores urbano y rural.</t>
  </si>
  <si>
    <t>Ampliación de la cobertura de gas domiciliario, en la zona urbana y rural</t>
  </si>
  <si>
    <t>Actividades de seguimiento, monitoreo y control</t>
  </si>
  <si>
    <t>Interventoria</t>
  </si>
  <si>
    <t>Elaboró:</t>
  </si>
  <si>
    <t>Infraestructura para el desarrollo</t>
  </si>
  <si>
    <t>Pavimentacion y Mejoramiento de vías secundarias en el departamento del Tolima, (incluye obras de atención en puntos críticos, obras hidráulicas y de drenaje).</t>
  </si>
  <si>
    <t>Diagnóstico, estudios y diseños para el mejoramiento y recuperación de la vías secundarias en el departamento del Tolima, incluye diseño de obras de atención en puntos críticos, obras hidráulicas y de drenaje.</t>
  </si>
  <si>
    <t xml:space="preserve">Pagos de evaluaciones y seguimientos ambientales a la corporacion autonoma regional </t>
  </si>
  <si>
    <t>Km de infraestructura de transporte a cargo del departamento pavimentada y/o mejorada y/o rehabilitada CP2MP1</t>
  </si>
  <si>
    <t>KM de infraestructura del transporte a cargo del Departamento con mantenimiento periodico y/o rutinario
CP2MP2</t>
  </si>
  <si>
    <t>Rocería a lado y lado de la vía, limpieza de cunetas, limpieza de alcantarillas</t>
  </si>
  <si>
    <t>Pago de Sentencias</t>
  </si>
  <si>
    <t xml:space="preserve">Km de la infraestructura del transporte rural mejorada, rehabilitada, mantenida y/o construida
CP2MP3 </t>
  </si>
  <si>
    <t>m2 de infraestructura urbana y /o de centros poblados intervenidos. CP2MP4</t>
  </si>
  <si>
    <t>Construcción de Obras de Pavimentación en Asfalto y/o Concreto para la malla vial urbana y/o centros poblados en el departamento del Tolima</t>
  </si>
  <si>
    <t>Estudios y Diseños de ingeniería requeridos para la construcción de obras de pavimentación en Asfalto y/o Concreto para la malla vial urbana y/o centros poblados en el departamento del Tolima</t>
  </si>
  <si>
    <t>Infraestructura en puentes intervenida  y/o construidas  CP2MP5</t>
  </si>
  <si>
    <t>Construcción de puentes peatonales y/o vehiculares, incluye paso peatonal, barandas e iluminación a cargo de los municipios</t>
  </si>
  <si>
    <t>Estudios y Diseños de ingeniería requeridos para la construcción de puentes vehiculares y/o peatonales incluye paso peatonal, barandas e iluminación.</t>
  </si>
  <si>
    <t>Viviendas Nuevas Construidas y/o mejoradas  y/o subsidios asignados sector urbano  CP2MP6</t>
  </si>
  <si>
    <t>Viviendas Nuevas mejoradas y/o subsidios asignados sector urbano</t>
  </si>
  <si>
    <t>Viviendas Nuevas Construidas y/o mejoradas  y/o subsidios asignados, a población Victima del Conflicto y/o Reincorporado  y/o personas en condición de discapacidad en el área Urbana  CP2MP7</t>
  </si>
  <si>
    <t>Viviendas mejoradas y/o subsidios Asignados para acceso a vivienda, a población Victima del Conflicto y/o Reincorporados y/o personas en condición de discapacidad en el área Urbana</t>
  </si>
  <si>
    <t>Viviendas Nuevas Construidas y/o mejoradas  y/o subsidios asignados en el sector rural  CP2MP8</t>
  </si>
  <si>
    <t>Viviendas Nuevas mejoradas y/o subsidios asignados en el sector rural</t>
  </si>
  <si>
    <t>Viviendas Nuevas Construidas y/o mejoradas  y/o subsidios asignados, a población Victima del Conflicto y/o reincorporados y/o personas en condición de discapacidad o los grupos de atencion especial en el sector Rural                 CP2MP9</t>
  </si>
  <si>
    <t>Viviendas Nuevas mejoradas y/o subsidios asignados, a población Victima del Conflicto y/o Reincorporados y/o personas en condición de discapacidad o con enfoque diferencial en el sector Rural</t>
  </si>
  <si>
    <t>Viviendas Nuevas Construidas y/o mejoradas  y/o subsidios asignados para acceso a vivienda a población vulnerable indígena, ROM, Afro, Mujer cabeza de familia ,LGTBI y y los grupos de atencion especial en el área urbana                 CP2MP15</t>
  </si>
  <si>
    <t>Viviendas Nuevas mejoradas y/o subsidios asignados para acceso a vivienda a población vulnerable indígena, ROM, Afro, Mujer cabeza de familia y LGTBI en el área Urbana</t>
  </si>
  <si>
    <t>Viviendas Nuevas Construidas y/o mejoradas  y/o subsidios asignados para acceso a vivienda a población vulnerable indígena, ROM, Afro, Mujer cabeza de familia y LGTBI en el área Rural                 CP2MP16</t>
  </si>
  <si>
    <t>Viviendas Nuevas mejoradas y/o subsidios asignados para acceso a vivienda a población vulnerable indígena, ROM, Afro, Mujer cabeza de familia y LGTBI en el área Rural</t>
  </si>
  <si>
    <t>Nro. de Comunidades Capacitadas en Ecovivienda y practicas sostenibles</t>
  </si>
  <si>
    <t>Nro. de Comunidades Capacitadas en Ecovivienda y practicas sostenibles  SP3MP11</t>
  </si>
  <si>
    <t>Usuarios nuevos conectados a la red de distribución de Gas Domiciliario       CP2MP10</t>
  </si>
  <si>
    <t>Usuarios nuevos conectados a la red eléctrica en el sector urbano y rural   CP2MP11</t>
  </si>
  <si>
    <t>Puntos lumínicos nuevos conectados a la red eléctrica en sector urbano y rural CP2MP12</t>
  </si>
  <si>
    <t>Construccion y Ampliacion del sistema de alumbrado público, en la zona urbana y rural.</t>
  </si>
  <si>
    <t>Escenarios Construidos y/o Mejorados para la Integración Social, la recreación y el Deporte  CP2MP13</t>
  </si>
  <si>
    <t>Edna Elizabeth Cortes - Contratista SIH</t>
  </si>
  <si>
    <t xml:space="preserve">Construcción de espacios deportivos </t>
  </si>
  <si>
    <t>Matenimiento con Roceria a lado y lado de la vía, limpieza de cunetas, limpieza de alcantarillas</t>
  </si>
  <si>
    <t>Entornos para un desarrollo sectorial sostenible</t>
  </si>
  <si>
    <t>Fecha de Elaboracion: Agosto 14 de 2020</t>
  </si>
  <si>
    <t>Componente</t>
  </si>
  <si>
    <t>Puente construido en vía secundaria 
Puente ampliado o rectificado en vía secundaria 
Puente de vía secundaria rehabilitado 
Puente construido en vía terciaria
Puente construido en vía urbana existente</t>
  </si>
  <si>
    <t xml:space="preserve">Vía urbana mejorada </t>
  </si>
  <si>
    <t xml:space="preserve">Viviendas de interés social urbanas construidas </t>
  </si>
  <si>
    <t xml:space="preserve">Vivienda de interés social urbanas mejoradas.  </t>
  </si>
  <si>
    <t xml:space="preserve">Vivienda de interés social construidas.  </t>
  </si>
  <si>
    <t xml:space="preserve"> Vivienda de interés social Mejorada</t>
  </si>
  <si>
    <t xml:space="preserve">Vivienda de interés prioritario urbanas mejoradas. </t>
  </si>
  <si>
    <t xml:space="preserve">Vivienda de interés prioritario mejoradas. </t>
  </si>
  <si>
    <t xml:space="preserve">Centros de recreación construidos y dotados.  </t>
  </si>
  <si>
    <t>Redes domiciliarias de energía eléctrica Instaladas</t>
  </si>
  <si>
    <t>Redes domiciliarias de gas combustible instaladas</t>
  </si>
  <si>
    <t xml:space="preserve">Vía Secundaria Mejorada </t>
  </si>
  <si>
    <t xml:space="preserve">Vía Secundaria con Mantenimiento periódico o Rutinario.  </t>
  </si>
  <si>
    <t>Vía terciaria Mejorada</t>
  </si>
  <si>
    <t>Redes de alumbrado publico construido</t>
  </si>
  <si>
    <t>Servicio de asitencia técnica en proyectos de vivienda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</si>
</sst>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2"/>
      <color theme="1"/>
      <name val="Calibri"/>
      <family val="2"/>
      <charset val="204"/>
    </font>
    <font>
      <sz val="11"/>
      <color theme="1"/>
      <name val="Arial Narrow"/>
      <family val="2"/>
    </font>
    <font>
      <sz val="11"/>
      <color theme="1"/>
      <name val="Calibri"/>
      <family val="2"/>
      <charset val="204"/>
    </font>
    <font>
      <sz val="12"/>
      <color theme="0"/>
      <name val="Calibri"/>
      <family val="2"/>
      <charset val="204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sz val="11"/>
      <color rgb="FF000000"/>
      <name val="Verdana"/>
      <family val="2"/>
    </font>
    <font>
      <sz val="11"/>
      <color rgb="FF000000"/>
      <name val="Arial Narrow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Calibri"/>
      <family val="2"/>
      <charset val="204"/>
    </font>
    <font>
      <sz val="11"/>
      <name val="Arial Narrow"/>
      <family val="2"/>
    </font>
    <font>
      <sz val="10"/>
      <color theme="1"/>
      <name val="Arial Narrow"/>
      <family val="2"/>
    </font>
    <font>
      <sz val="11"/>
      <color rgb="FF000000"/>
      <name val="Varda"/>
    </font>
    <font>
      <sz val="11"/>
      <color rgb="FFFF0000"/>
      <name val="Calibri"/>
      <family val="2"/>
      <charset val="204"/>
    </font>
    <font>
      <sz val="9"/>
      <color theme="1"/>
      <name val="Century Gothic"/>
      <family val="2"/>
    </font>
    <font>
      <sz val="9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sz val="11"/>
      <color rgb="FF000000"/>
      <name val="Century Gothic"/>
      <family val="2"/>
    </font>
    <font>
      <sz val="12"/>
      <color theme="1" tint="0.249977111117893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9FBD3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C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5">
    <xf numFmtId="0" fontId="0" fillId="0" borderId="0" xfId="0"/>
    <xf numFmtId="0" fontId="4" fillId="0" borderId="0" xfId="0" applyFont="1" applyFill="1"/>
    <xf numFmtId="0" fontId="7" fillId="0" borderId="0" xfId="0" applyFont="1" applyFill="1"/>
    <xf numFmtId="0" fontId="6" fillId="0" borderId="0" xfId="0" applyFont="1" applyFill="1"/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7" borderId="2" xfId="0" applyFont="1" applyFill="1" applyBorder="1" applyAlignment="1" applyProtection="1">
      <alignment horizontal="center" vertical="center" wrapText="1"/>
      <protection locked="0"/>
    </xf>
    <xf numFmtId="0" fontId="3" fillId="8" borderId="2" xfId="0" applyFont="1" applyFill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165" fontId="2" fillId="5" borderId="2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 wrapText="1"/>
    </xf>
    <xf numFmtId="0" fontId="9" fillId="10" borderId="2" xfId="0" applyFont="1" applyFill="1" applyBorder="1" applyAlignment="1" applyProtection="1">
      <alignment horizontal="left" vertical="top" wrapText="1"/>
      <protection locked="0"/>
    </xf>
    <xf numFmtId="0" fontId="0" fillId="0" borderId="0" xfId="0" applyFill="1"/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9" fillId="11" borderId="2" xfId="0" applyFont="1" applyFill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165" fontId="0" fillId="0" borderId="0" xfId="1" applyNumberFormat="1" applyFont="1" applyProtection="1">
      <protection locked="0"/>
    </xf>
    <xf numFmtId="0" fontId="18" fillId="0" borderId="0" xfId="0" applyFont="1" applyProtection="1">
      <protection locked="0"/>
    </xf>
    <xf numFmtId="0" fontId="19" fillId="13" borderId="4" xfId="0" applyFont="1" applyFill="1" applyBorder="1" applyAlignment="1">
      <alignment vertical="center" wrapText="1"/>
    </xf>
    <xf numFmtId="0" fontId="20" fillId="13" borderId="4" xfId="0" applyFont="1" applyFill="1" applyBorder="1" applyAlignment="1">
      <alignment vertical="center" wrapText="1"/>
    </xf>
    <xf numFmtId="0" fontId="21" fillId="9" borderId="4" xfId="0" applyFont="1" applyFill="1" applyBorder="1" applyAlignment="1">
      <alignment vertical="center" wrapText="1"/>
    </xf>
    <xf numFmtId="0" fontId="22" fillId="9" borderId="4" xfId="0" applyFont="1" applyFill="1" applyBorder="1" applyAlignment="1">
      <alignment vertical="center" wrapText="1"/>
    </xf>
    <xf numFmtId="0" fontId="22" fillId="9" borderId="4" xfId="0" applyFont="1" applyFill="1" applyBorder="1" applyAlignment="1">
      <alignment vertical="center"/>
    </xf>
    <xf numFmtId="0" fontId="9" fillId="9" borderId="2" xfId="0" applyFont="1" applyFill="1" applyBorder="1" applyAlignment="1" applyProtection="1">
      <alignment horizontal="center" vertical="center" wrapText="1"/>
      <protection locked="0"/>
    </xf>
    <xf numFmtId="164" fontId="12" fillId="9" borderId="2" xfId="1" applyFont="1" applyFill="1" applyBorder="1" applyAlignment="1">
      <alignment horizontal="right" vertical="center"/>
    </xf>
    <xf numFmtId="164" fontId="9" fillId="9" borderId="2" xfId="1" applyFont="1" applyFill="1" applyBorder="1" applyAlignment="1" applyProtection="1">
      <alignment horizontal="right" vertical="center"/>
      <protection locked="0"/>
    </xf>
    <xf numFmtId="0" fontId="19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22" fillId="9" borderId="4" xfId="0" applyFont="1" applyFill="1" applyBorder="1" applyAlignment="1">
      <alignment horizontal="left" vertical="center"/>
    </xf>
    <xf numFmtId="0" fontId="22" fillId="9" borderId="4" xfId="0" applyFont="1" applyFill="1" applyBorder="1" applyAlignment="1">
      <alignment horizontal="left" vertical="center" wrapText="1"/>
    </xf>
    <xf numFmtId="0" fontId="19" fillId="13" borderId="4" xfId="0" applyFont="1" applyFill="1" applyBorder="1" applyAlignment="1">
      <alignment horizontal="left" vertical="center" wrapText="1"/>
    </xf>
    <xf numFmtId="0" fontId="20" fillId="13" borderId="4" xfId="0" applyFont="1" applyFill="1" applyBorder="1" applyAlignment="1">
      <alignment horizontal="left" vertical="center" wrapText="1"/>
    </xf>
    <xf numFmtId="0" fontId="9" fillId="14" borderId="2" xfId="0" applyFont="1" applyFill="1" applyBorder="1" applyAlignment="1" applyProtection="1">
      <alignment horizontal="left" vertical="top" wrapText="1"/>
      <protection locked="0"/>
    </xf>
    <xf numFmtId="0" fontId="23" fillId="14" borderId="2" xfId="0" applyFont="1" applyFill="1" applyBorder="1" applyAlignment="1">
      <alignment vertical="center" wrapText="1"/>
    </xf>
    <xf numFmtId="0" fontId="9" fillId="14" borderId="2" xfId="0" applyFont="1" applyFill="1" applyBorder="1" applyAlignment="1" applyProtection="1">
      <alignment horizontal="center" vertical="center" wrapText="1"/>
      <protection locked="0"/>
    </xf>
    <xf numFmtId="164" fontId="12" fillId="14" borderId="2" xfId="1" applyFont="1" applyFill="1" applyBorder="1" applyAlignment="1">
      <alignment vertical="center"/>
    </xf>
    <xf numFmtId="0" fontId="24" fillId="5" borderId="2" xfId="0" applyFont="1" applyFill="1" applyBorder="1" applyAlignment="1">
      <alignment vertical="center" wrapText="1"/>
    </xf>
    <xf numFmtId="165" fontId="12" fillId="5" borderId="2" xfId="1" applyNumberFormat="1" applyFont="1" applyFill="1" applyBorder="1" applyAlignment="1">
      <alignment horizontal="right" vertical="center" wrapText="1"/>
    </xf>
    <xf numFmtId="164" fontId="12" fillId="5" borderId="2" xfId="1" applyFont="1" applyFill="1" applyBorder="1" applyAlignment="1">
      <alignment horizontal="center" vertical="center" wrapText="1"/>
    </xf>
    <xf numFmtId="165" fontId="12" fillId="5" borderId="2" xfId="1" applyNumberFormat="1" applyFont="1" applyFill="1" applyBorder="1" applyAlignment="1">
      <alignment horizontal="right" vertical="center"/>
    </xf>
    <xf numFmtId="0" fontId="9" fillId="15" borderId="2" xfId="0" applyFont="1" applyFill="1" applyBorder="1" applyAlignment="1" applyProtection="1">
      <alignment horizontal="left" vertical="top" wrapText="1"/>
      <protection locked="0"/>
    </xf>
    <xf numFmtId="0" fontId="9" fillId="15" borderId="2" xfId="0" applyFont="1" applyFill="1" applyBorder="1" applyAlignment="1" applyProtection="1">
      <alignment horizontal="center" vertical="center" wrapText="1"/>
      <protection locked="0"/>
    </xf>
    <xf numFmtId="164" fontId="14" fillId="15" borderId="2" xfId="1" applyFont="1" applyFill="1" applyBorder="1" applyAlignment="1" applyProtection="1">
      <alignment vertical="top"/>
      <protection locked="0"/>
    </xf>
    <xf numFmtId="164" fontId="11" fillId="15" borderId="2" xfId="1" applyFont="1" applyFill="1" applyBorder="1" applyAlignment="1">
      <alignment vertical="top"/>
    </xf>
    <xf numFmtId="164" fontId="11" fillId="15" borderId="2" xfId="1" applyFont="1" applyFill="1" applyBorder="1" applyAlignment="1">
      <alignment vertical="center"/>
    </xf>
    <xf numFmtId="0" fontId="9" fillId="11" borderId="2" xfId="0" applyFont="1" applyFill="1" applyBorder="1" applyAlignment="1" applyProtection="1">
      <alignment horizontal="center" vertical="center" wrapText="1"/>
      <protection locked="0"/>
    </xf>
    <xf numFmtId="164" fontId="12" fillId="11" borderId="2" xfId="1" applyFont="1" applyFill="1" applyBorder="1" applyAlignment="1">
      <alignment vertical="center"/>
    </xf>
    <xf numFmtId="0" fontId="9" fillId="16" borderId="2" xfId="0" applyFont="1" applyFill="1" applyBorder="1" applyAlignment="1" applyProtection="1">
      <alignment horizontal="left" vertical="top" wrapText="1"/>
      <protection locked="0"/>
    </xf>
    <xf numFmtId="0" fontId="9" fillId="16" borderId="2" xfId="0" applyFont="1" applyFill="1" applyBorder="1" applyAlignment="1" applyProtection="1">
      <alignment horizontal="center" vertical="center" wrapText="1"/>
      <protection locked="0"/>
    </xf>
    <xf numFmtId="164" fontId="11" fillId="16" borderId="2" xfId="1" applyFont="1" applyFill="1" applyBorder="1" applyAlignment="1">
      <alignment vertical="top"/>
    </xf>
    <xf numFmtId="164" fontId="11" fillId="16" borderId="2" xfId="1" applyFont="1" applyFill="1" applyBorder="1" applyAlignment="1" applyProtection="1">
      <alignment horizontal="left" vertical="top" wrapText="1"/>
      <protection locked="0"/>
    </xf>
    <xf numFmtId="164" fontId="11" fillId="16" borderId="2" xfId="1" applyFont="1" applyFill="1" applyBorder="1" applyAlignment="1">
      <alignment horizontal="right" vertical="center"/>
    </xf>
    <xf numFmtId="0" fontId="9" fillId="17" borderId="2" xfId="0" applyFont="1" applyFill="1" applyBorder="1" applyAlignment="1" applyProtection="1">
      <alignment horizontal="left" vertical="top" wrapText="1"/>
      <protection locked="0"/>
    </xf>
    <xf numFmtId="0" fontId="9" fillId="17" borderId="2" xfId="0" applyFont="1" applyFill="1" applyBorder="1" applyAlignment="1" applyProtection="1">
      <alignment horizontal="center" vertical="center" wrapText="1"/>
      <protection locked="0"/>
    </xf>
    <xf numFmtId="0" fontId="9" fillId="17" borderId="2" xfId="0" applyFont="1" applyFill="1" applyBorder="1" applyAlignment="1" applyProtection="1">
      <alignment horizontal="left" vertical="center" wrapText="1"/>
      <protection locked="0"/>
    </xf>
    <xf numFmtId="164" fontId="11" fillId="17" borderId="2" xfId="1" applyFont="1" applyFill="1" applyBorder="1" applyAlignment="1" applyProtection="1">
      <alignment horizontal="left" vertical="top" wrapText="1"/>
      <protection locked="0"/>
    </xf>
    <xf numFmtId="164" fontId="11" fillId="17" borderId="2" xfId="1" applyFont="1" applyFill="1" applyBorder="1" applyAlignment="1">
      <alignment horizontal="right" vertical="center"/>
    </xf>
    <xf numFmtId="164" fontId="11" fillId="17" borderId="2" xfId="1" applyFont="1" applyFill="1" applyBorder="1" applyAlignment="1">
      <alignment vertical="top"/>
    </xf>
    <xf numFmtId="0" fontId="9" fillId="18" borderId="2" xfId="0" applyFont="1" applyFill="1" applyBorder="1" applyAlignment="1" applyProtection="1">
      <alignment horizontal="center" vertical="center" wrapText="1"/>
      <protection locked="0"/>
    </xf>
    <xf numFmtId="0" fontId="9" fillId="18" borderId="2" xfId="0" applyFont="1" applyFill="1" applyBorder="1" applyAlignment="1" applyProtection="1">
      <alignment horizontal="left" vertical="center" wrapText="1"/>
      <protection locked="0"/>
    </xf>
    <xf numFmtId="0" fontId="9" fillId="12" borderId="2" xfId="0" applyFont="1" applyFill="1" applyBorder="1" applyAlignment="1" applyProtection="1">
      <alignment horizontal="center" vertical="center" wrapText="1"/>
      <protection locked="0"/>
    </xf>
    <xf numFmtId="0" fontId="9" fillId="12" borderId="2" xfId="0" applyFont="1" applyFill="1" applyBorder="1" applyAlignment="1" applyProtection="1">
      <alignment horizontal="left" vertical="center" wrapText="1"/>
      <protection locked="0"/>
    </xf>
    <xf numFmtId="164" fontId="12" fillId="12" borderId="2" xfId="1" applyFont="1" applyFill="1" applyBorder="1" applyAlignment="1">
      <alignment vertical="center"/>
    </xf>
    <xf numFmtId="164" fontId="12" fillId="12" borderId="2" xfId="1" applyFont="1" applyFill="1" applyBorder="1" applyAlignment="1">
      <alignment horizontal="center" vertical="center" wrapText="1"/>
    </xf>
    <xf numFmtId="164" fontId="12" fillId="18" borderId="2" xfId="1" applyFont="1" applyFill="1" applyBorder="1" applyAlignment="1" applyProtection="1">
      <alignment horizontal="left" vertical="center" wrapText="1"/>
      <protection locked="0"/>
    </xf>
    <xf numFmtId="164" fontId="12" fillId="18" borderId="2" xfId="1" applyFont="1" applyFill="1" applyBorder="1" applyAlignment="1">
      <alignment vertical="center"/>
    </xf>
    <xf numFmtId="0" fontId="9" fillId="19" borderId="2" xfId="0" applyFont="1" applyFill="1" applyBorder="1" applyAlignment="1" applyProtection="1">
      <alignment horizontal="left" vertical="center" wrapText="1"/>
      <protection locked="0"/>
    </xf>
    <xf numFmtId="0" fontId="9" fillId="19" borderId="2" xfId="0" applyFont="1" applyFill="1" applyBorder="1" applyAlignment="1" applyProtection="1">
      <alignment horizontal="center" vertical="center" wrapText="1"/>
      <protection locked="0"/>
    </xf>
    <xf numFmtId="164" fontId="12" fillId="19" borderId="2" xfId="1" applyFont="1" applyFill="1" applyBorder="1" applyAlignment="1">
      <alignment vertical="center"/>
    </xf>
    <xf numFmtId="164" fontId="12" fillId="19" borderId="2" xfId="1" applyFont="1" applyFill="1" applyBorder="1" applyAlignment="1">
      <alignment horizontal="center" vertical="center" wrapText="1"/>
    </xf>
    <xf numFmtId="0" fontId="0" fillId="19" borderId="0" xfId="0" applyFill="1" applyAlignment="1" applyProtection="1">
      <alignment wrapText="1"/>
      <protection locked="0"/>
    </xf>
    <xf numFmtId="0" fontId="9" fillId="20" borderId="2" xfId="0" applyFont="1" applyFill="1" applyBorder="1" applyAlignment="1" applyProtection="1">
      <alignment horizontal="left" vertical="center" wrapText="1"/>
      <protection locked="0"/>
    </xf>
    <xf numFmtId="0" fontId="9" fillId="20" borderId="2" xfId="0" applyFont="1" applyFill="1" applyBorder="1" applyAlignment="1" applyProtection="1">
      <alignment horizontal="center" vertical="center" wrapText="1"/>
      <protection locked="0"/>
    </xf>
    <xf numFmtId="164" fontId="12" fillId="20" borderId="2" xfId="1" applyFont="1" applyFill="1" applyBorder="1" applyAlignment="1">
      <alignment vertical="center"/>
    </xf>
    <xf numFmtId="0" fontId="0" fillId="20" borderId="0" xfId="0" applyFill="1" applyAlignment="1" applyProtection="1">
      <alignment wrapText="1"/>
      <protection locked="0"/>
    </xf>
    <xf numFmtId="164" fontId="12" fillId="20" borderId="2" xfId="1" applyFont="1" applyFill="1" applyBorder="1" applyAlignment="1">
      <alignment horizontal="center" vertical="center" wrapText="1"/>
    </xf>
    <xf numFmtId="0" fontId="9" fillId="21" borderId="2" xfId="0" applyFont="1" applyFill="1" applyBorder="1" applyAlignment="1">
      <alignment vertical="center" wrapText="1"/>
    </xf>
    <xf numFmtId="0" fontId="9" fillId="21" borderId="2" xfId="0" applyFont="1" applyFill="1" applyBorder="1" applyAlignment="1" applyProtection="1">
      <alignment horizontal="center" vertical="center" wrapText="1"/>
      <protection locked="0"/>
    </xf>
    <xf numFmtId="0" fontId="9" fillId="21" borderId="2" xfId="0" applyFont="1" applyFill="1" applyBorder="1" applyAlignment="1">
      <alignment wrapText="1"/>
    </xf>
    <xf numFmtId="164" fontId="12" fillId="21" borderId="2" xfId="1" applyFont="1" applyFill="1" applyBorder="1" applyAlignment="1">
      <alignment vertical="center"/>
    </xf>
    <xf numFmtId="165" fontId="5" fillId="21" borderId="2" xfId="1" applyNumberFormat="1" applyFont="1" applyFill="1" applyBorder="1" applyAlignment="1" applyProtection="1">
      <alignment vertical="center"/>
      <protection locked="0"/>
    </xf>
    <xf numFmtId="0" fontId="9" fillId="13" borderId="2" xfId="0" applyFont="1" applyFill="1" applyBorder="1" applyAlignment="1" applyProtection="1">
      <alignment horizontal="center" vertical="center" wrapText="1"/>
      <protection locked="0"/>
    </xf>
    <xf numFmtId="164" fontId="12" fillId="13" borderId="2" xfId="1" applyFont="1" applyFill="1" applyBorder="1" applyAlignment="1">
      <alignment vertical="center"/>
    </xf>
    <xf numFmtId="164" fontId="12" fillId="13" borderId="2" xfId="1" applyFont="1" applyFill="1" applyBorder="1" applyAlignment="1">
      <alignment horizontal="right" vertical="center"/>
    </xf>
    <xf numFmtId="4" fontId="12" fillId="13" borderId="2" xfId="0" applyNumberFormat="1" applyFont="1" applyFill="1" applyBorder="1" applyAlignment="1">
      <alignment horizontal="right" vertical="center"/>
    </xf>
    <xf numFmtId="165" fontId="15" fillId="2" borderId="2" xfId="1" applyNumberFormat="1" applyFont="1" applyFill="1" applyBorder="1" applyAlignment="1">
      <alignment horizontal="right" vertical="center" wrapText="1"/>
    </xf>
    <xf numFmtId="165" fontId="15" fillId="2" borderId="2" xfId="1" applyNumberFormat="1" applyFont="1" applyFill="1" applyBorder="1" applyAlignment="1">
      <alignment vertical="center"/>
    </xf>
    <xf numFmtId="0" fontId="9" fillId="6" borderId="2" xfId="0" applyFont="1" applyFill="1" applyBorder="1" applyAlignment="1" applyProtection="1">
      <alignment horizontal="left" vertical="top" wrapText="1"/>
      <protection locked="0"/>
    </xf>
    <xf numFmtId="0" fontId="9" fillId="6" borderId="2" xfId="0" applyFont="1" applyFill="1" applyBorder="1" applyAlignment="1" applyProtection="1">
      <alignment horizontal="center" vertical="center" wrapText="1"/>
      <protection locked="0"/>
    </xf>
    <xf numFmtId="164" fontId="17" fillId="6" borderId="2" xfId="1" applyFont="1" applyFill="1" applyBorder="1" applyAlignment="1" applyProtection="1">
      <alignment vertical="top"/>
      <protection locked="0"/>
    </xf>
    <xf numFmtId="164" fontId="12" fillId="6" borderId="2" xfId="1" applyFont="1" applyFill="1" applyBorder="1" applyAlignment="1" applyProtection="1">
      <alignment vertical="center"/>
      <protection locked="0"/>
    </xf>
    <xf numFmtId="0" fontId="9" fillId="10" borderId="2" xfId="0" applyFont="1" applyFill="1" applyBorder="1" applyAlignment="1" applyProtection="1">
      <alignment horizontal="center" vertical="center" wrapText="1"/>
      <protection locked="0"/>
    </xf>
    <xf numFmtId="164" fontId="11" fillId="10" borderId="2" xfId="1" applyFont="1" applyFill="1" applyBorder="1" applyAlignment="1" applyProtection="1">
      <alignment horizontal="left" vertical="top" wrapText="1"/>
      <protection locked="0"/>
    </xf>
    <xf numFmtId="164" fontId="11" fillId="10" borderId="2" xfId="1" applyFont="1" applyFill="1" applyBorder="1" applyAlignment="1">
      <alignment horizontal="right" vertical="center"/>
    </xf>
    <xf numFmtId="164" fontId="11" fillId="10" borderId="2" xfId="1" applyFont="1" applyFill="1" applyBorder="1" applyAlignment="1">
      <alignment vertical="top"/>
    </xf>
    <xf numFmtId="0" fontId="16" fillId="0" borderId="6" xfId="0" applyFont="1" applyFill="1" applyBorder="1" applyAlignment="1" applyProtection="1">
      <alignment horizontal="left" vertical="top"/>
      <protection locked="0"/>
    </xf>
    <xf numFmtId="0" fontId="16" fillId="0" borderId="7" xfId="0" applyFont="1" applyFill="1" applyBorder="1" applyAlignment="1" applyProtection="1">
      <alignment horizontal="left" vertical="top"/>
      <protection locked="0"/>
    </xf>
    <xf numFmtId="0" fontId="16" fillId="0" borderId="0" xfId="0" applyFont="1" applyFill="1" applyBorder="1" applyAlignment="1" applyProtection="1">
      <alignment horizontal="left" vertical="top"/>
      <protection locked="0"/>
    </xf>
    <xf numFmtId="0" fontId="9" fillId="19" borderId="4" xfId="0" applyFont="1" applyFill="1" applyBorder="1" applyAlignment="1" applyProtection="1">
      <alignment horizontal="center" vertical="center" wrapText="1"/>
      <protection locked="0"/>
    </xf>
    <xf numFmtId="0" fontId="9" fillId="19" borderId="5" xfId="0" applyFont="1" applyFill="1" applyBorder="1" applyAlignment="1" applyProtection="1">
      <alignment horizontal="center" vertical="center" wrapText="1"/>
      <protection locked="0"/>
    </xf>
    <xf numFmtId="0" fontId="9" fillId="18" borderId="4" xfId="0" applyFont="1" applyFill="1" applyBorder="1" applyAlignment="1" applyProtection="1">
      <alignment horizontal="center" vertical="center" wrapText="1"/>
      <protection locked="0"/>
    </xf>
    <xf numFmtId="0" fontId="9" fillId="18" borderId="3" xfId="0" applyFont="1" applyFill="1" applyBorder="1" applyAlignment="1" applyProtection="1">
      <alignment horizontal="center" vertical="center" wrapText="1"/>
      <protection locked="0"/>
    </xf>
    <xf numFmtId="0" fontId="9" fillId="12" borderId="4" xfId="0" applyFont="1" applyFill="1" applyBorder="1" applyAlignment="1" applyProtection="1">
      <alignment horizontal="center" vertical="center" wrapText="1"/>
      <protection locked="0"/>
    </xf>
    <xf numFmtId="0" fontId="9" fillId="12" borderId="5" xfId="0" applyFont="1" applyFill="1" applyBorder="1" applyAlignment="1" applyProtection="1">
      <alignment horizontal="center" vertical="center" wrapText="1"/>
      <protection locked="0"/>
    </xf>
    <xf numFmtId="0" fontId="9" fillId="12" borderId="3" xfId="0" applyFont="1" applyFill="1" applyBorder="1" applyAlignment="1" applyProtection="1">
      <alignment horizontal="center" vertical="center" wrapText="1"/>
      <protection locked="0"/>
    </xf>
    <xf numFmtId="0" fontId="9" fillId="19" borderId="3" xfId="0" applyFont="1" applyFill="1" applyBorder="1" applyAlignment="1" applyProtection="1">
      <alignment horizontal="center" vertical="center" wrapText="1"/>
      <protection locked="0"/>
    </xf>
    <xf numFmtId="0" fontId="9" fillId="18" borderId="5" xfId="0" applyFont="1" applyFill="1" applyBorder="1" applyAlignment="1" applyProtection="1">
      <alignment horizontal="center" vertical="center" wrapText="1"/>
      <protection locked="0"/>
    </xf>
    <xf numFmtId="0" fontId="25" fillId="18" borderId="4" xfId="0" applyFont="1" applyFill="1" applyBorder="1" applyAlignment="1" applyProtection="1">
      <alignment horizontal="center" vertical="center" wrapText="1"/>
      <protection locked="0"/>
    </xf>
    <xf numFmtId="0" fontId="25" fillId="18" borderId="5" xfId="0" applyFont="1" applyFill="1" applyBorder="1" applyAlignment="1" applyProtection="1">
      <alignment horizontal="center" vertical="center" wrapText="1"/>
      <protection locked="0"/>
    </xf>
    <xf numFmtId="0" fontId="9" fillId="17" borderId="4" xfId="0" applyFont="1" applyFill="1" applyBorder="1" applyAlignment="1" applyProtection="1">
      <alignment horizontal="center" vertical="center" wrapText="1"/>
      <protection locked="0"/>
    </xf>
    <xf numFmtId="0" fontId="9" fillId="17" borderId="5" xfId="0" applyFont="1" applyFill="1" applyBorder="1" applyAlignment="1" applyProtection="1">
      <alignment horizontal="center" vertical="center" wrapText="1"/>
      <protection locked="0"/>
    </xf>
    <xf numFmtId="0" fontId="9" fillId="16" borderId="4" xfId="0" applyFont="1" applyFill="1" applyBorder="1" applyAlignment="1" applyProtection="1">
      <alignment horizontal="center" vertical="center" wrapText="1"/>
      <protection locked="0"/>
    </xf>
    <xf numFmtId="0" fontId="9" fillId="16" borderId="5" xfId="0" applyFont="1" applyFill="1" applyBorder="1" applyAlignment="1" applyProtection="1">
      <alignment horizontal="center" vertical="center" wrapText="1"/>
      <protection locked="0"/>
    </xf>
    <xf numFmtId="0" fontId="9" fillId="16" borderId="3" xfId="0" applyFont="1" applyFill="1" applyBorder="1" applyAlignment="1" applyProtection="1">
      <alignment horizontal="center" vertical="center" wrapText="1"/>
      <protection locked="0"/>
    </xf>
    <xf numFmtId="0" fontId="9" fillId="17" borderId="3" xfId="0" applyFont="1" applyFill="1" applyBorder="1" applyAlignment="1" applyProtection="1">
      <alignment horizontal="center" vertical="center" wrapText="1"/>
      <protection locked="0"/>
    </xf>
    <xf numFmtId="0" fontId="9" fillId="21" borderId="2" xfId="0" applyFont="1" applyFill="1" applyBorder="1" applyAlignment="1" applyProtection="1">
      <alignment horizontal="center" vertical="center" wrapText="1"/>
      <protection locked="0"/>
    </xf>
    <xf numFmtId="0" fontId="9" fillId="20" borderId="4" xfId="0" applyFont="1" applyFill="1" applyBorder="1" applyAlignment="1" applyProtection="1">
      <alignment horizontal="center" vertical="center" wrapText="1"/>
      <protection locked="0"/>
    </xf>
    <xf numFmtId="0" fontId="9" fillId="20" borderId="5" xfId="0" applyFont="1" applyFill="1" applyBorder="1" applyAlignment="1" applyProtection="1">
      <alignment horizontal="center" vertical="center" wrapText="1"/>
      <protection locked="0"/>
    </xf>
    <xf numFmtId="0" fontId="9" fillId="10" borderId="4" xfId="0" applyFont="1" applyFill="1" applyBorder="1" applyAlignment="1" applyProtection="1">
      <alignment horizontal="center" vertical="center" wrapText="1"/>
      <protection locked="0"/>
    </xf>
    <xf numFmtId="0" fontId="9" fillId="10" borderId="5" xfId="0" applyFont="1" applyFill="1" applyBorder="1" applyAlignment="1" applyProtection="1">
      <alignment horizontal="center" vertical="center" wrapText="1"/>
      <protection locked="0"/>
    </xf>
    <xf numFmtId="0" fontId="9" fillId="11" borderId="4" xfId="0" applyFont="1" applyFill="1" applyBorder="1" applyAlignment="1" applyProtection="1">
      <alignment horizontal="center" vertical="center" wrapText="1"/>
      <protection locked="0"/>
    </xf>
    <xf numFmtId="0" fontId="9" fillId="11" borderId="5" xfId="0" applyFont="1" applyFill="1" applyBorder="1" applyAlignment="1" applyProtection="1">
      <alignment horizontal="center" vertical="center" wrapText="1"/>
      <protection locked="0"/>
    </xf>
    <xf numFmtId="0" fontId="9" fillId="11" borderId="3" xfId="0" applyFont="1" applyFill="1" applyBorder="1" applyAlignment="1" applyProtection="1">
      <alignment horizontal="center" vertical="center" wrapText="1"/>
      <protection locked="0"/>
    </xf>
    <xf numFmtId="0" fontId="9" fillId="10" borderId="3" xfId="0" applyFont="1" applyFill="1" applyBorder="1" applyAlignment="1" applyProtection="1">
      <alignment horizontal="center" vertical="center" wrapText="1"/>
      <protection locked="0"/>
    </xf>
    <xf numFmtId="0" fontId="10" fillId="15" borderId="2" xfId="0" applyFont="1" applyFill="1" applyBorder="1" applyAlignment="1" applyProtection="1">
      <alignment horizontal="center" vertical="center" wrapText="1"/>
      <protection locked="0"/>
    </xf>
    <xf numFmtId="0" fontId="9" fillId="15" borderId="2" xfId="0" applyFont="1" applyFill="1" applyBorder="1" applyAlignment="1" applyProtection="1">
      <alignment horizontal="center" vertical="center" wrapText="1"/>
      <protection locked="0"/>
    </xf>
    <xf numFmtId="0" fontId="10" fillId="15" borderId="4" xfId="0" applyFont="1" applyFill="1" applyBorder="1" applyAlignment="1" applyProtection="1">
      <alignment horizontal="center" vertical="center" wrapText="1"/>
      <protection locked="0"/>
    </xf>
    <xf numFmtId="0" fontId="10" fillId="15" borderId="5" xfId="0" applyFont="1" applyFill="1" applyBorder="1" applyAlignment="1" applyProtection="1">
      <alignment horizontal="center" vertical="center" wrapText="1"/>
      <protection locked="0"/>
    </xf>
    <xf numFmtId="0" fontId="10" fillId="15" borderId="3" xfId="0" applyFont="1" applyFill="1" applyBorder="1" applyAlignment="1" applyProtection="1">
      <alignment horizontal="center" vertical="center" wrapText="1"/>
      <protection locked="0"/>
    </xf>
    <xf numFmtId="0" fontId="9" fillId="6" borderId="4" xfId="0" applyFont="1" applyFill="1" applyBorder="1" applyAlignment="1" applyProtection="1">
      <alignment horizontal="center" vertical="center" wrapText="1"/>
      <protection locked="0"/>
    </xf>
    <xf numFmtId="0" fontId="9" fillId="6" borderId="5" xfId="0" applyFont="1" applyFill="1" applyBorder="1" applyAlignment="1" applyProtection="1">
      <alignment horizontal="center" vertical="center" wrapText="1"/>
      <protection locked="0"/>
    </xf>
    <xf numFmtId="0" fontId="9" fillId="6" borderId="3" xfId="0" applyFont="1" applyFill="1" applyBorder="1" applyAlignment="1" applyProtection="1">
      <alignment horizontal="center" vertical="center" wrapText="1"/>
      <protection locked="0"/>
    </xf>
    <xf numFmtId="0" fontId="9" fillId="14" borderId="4" xfId="0" applyFont="1" applyFill="1" applyBorder="1" applyAlignment="1" applyProtection="1">
      <alignment horizontal="center" vertical="center" wrapText="1"/>
      <protection locked="0"/>
    </xf>
    <xf numFmtId="0" fontId="9" fillId="14" borderId="5" xfId="0" applyFont="1" applyFill="1" applyBorder="1" applyAlignment="1" applyProtection="1">
      <alignment horizontal="center" vertical="center" wrapText="1"/>
      <protection locked="0"/>
    </xf>
    <xf numFmtId="0" fontId="9" fillId="14" borderId="3" xfId="0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9" fillId="5" borderId="5" xfId="0" applyFont="1" applyFill="1" applyBorder="1" applyAlignment="1" applyProtection="1">
      <alignment horizontal="center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  <protection locked="0"/>
    </xf>
    <xf numFmtId="0" fontId="9" fillId="9" borderId="4" xfId="0" applyFont="1" applyFill="1" applyBorder="1" applyAlignment="1" applyProtection="1">
      <alignment horizontal="center" vertical="center" wrapText="1"/>
      <protection locked="0"/>
    </xf>
    <xf numFmtId="0" fontId="9" fillId="9" borderId="5" xfId="0" applyFont="1" applyFill="1" applyBorder="1" applyAlignment="1" applyProtection="1">
      <alignment horizontal="center" vertical="center" wrapText="1"/>
      <protection locked="0"/>
    </xf>
    <xf numFmtId="0" fontId="9" fillId="9" borderId="3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9" fillId="13" borderId="4" xfId="0" applyFont="1" applyFill="1" applyBorder="1" applyAlignment="1" applyProtection="1">
      <alignment horizontal="center" vertical="center" wrapText="1"/>
      <protection locked="0"/>
    </xf>
    <xf numFmtId="0" fontId="9" fillId="13" borderId="5" xfId="0" applyFont="1" applyFill="1" applyBorder="1" applyAlignment="1" applyProtection="1">
      <alignment horizontal="center" vertical="center" wrapText="1"/>
      <protection locked="0"/>
    </xf>
    <xf numFmtId="0" fontId="10" fillId="13" borderId="4" xfId="0" applyFont="1" applyFill="1" applyBorder="1" applyAlignment="1" applyProtection="1">
      <alignment horizontal="center" vertical="center" wrapText="1"/>
      <protection locked="0"/>
    </xf>
    <xf numFmtId="0" fontId="10" fillId="13" borderId="5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 applyProtection="1">
      <alignment horizontal="center" vertical="center" wrapText="1"/>
      <protection locked="0"/>
    </xf>
    <xf numFmtId="0" fontId="8" fillId="5" borderId="2" xfId="0" applyFont="1" applyFill="1" applyBorder="1" applyAlignment="1" applyProtection="1">
      <alignment horizontal="center" vertical="center" wrapText="1"/>
      <protection locked="0"/>
    </xf>
    <xf numFmtId="0" fontId="9" fillId="20" borderId="3" xfId="0" applyFont="1" applyFill="1" applyBorder="1" applyAlignment="1" applyProtection="1">
      <alignment horizontal="center" vertical="center" wrapText="1"/>
      <protection locked="0"/>
    </xf>
    <xf numFmtId="0" fontId="9" fillId="21" borderId="4" xfId="0" applyFont="1" applyFill="1" applyBorder="1" applyAlignment="1" applyProtection="1">
      <alignment horizontal="center" vertical="center" wrapText="1"/>
      <protection locked="0"/>
    </xf>
    <xf numFmtId="0" fontId="9" fillId="21" borderId="5" xfId="0" applyFont="1" applyFill="1" applyBorder="1" applyAlignment="1" applyProtection="1">
      <alignment horizontal="center" vertical="center" wrapText="1"/>
      <protection locked="0"/>
    </xf>
    <xf numFmtId="0" fontId="9" fillId="21" borderId="3" xfId="0" applyFont="1" applyFill="1" applyBorder="1" applyAlignment="1" applyProtection="1">
      <alignment horizontal="center" vertical="center" wrapText="1"/>
      <protection locked="0"/>
    </xf>
    <xf numFmtId="0" fontId="10" fillId="13" borderId="3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3399"/>
      <color rgb="FF00FFCC"/>
      <color rgb="FFFF66FF"/>
      <color rgb="FF0066FF"/>
      <color rgb="FF339966"/>
      <color rgb="FFFF6600"/>
      <color rgb="FFFFFFCC"/>
      <color rgb="FF66FF66"/>
      <color rgb="FFCC0099"/>
      <color rgb="FF99FB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zoomScale="55" zoomScaleNormal="55" workbookViewId="0">
      <selection activeCell="B7" sqref="B7"/>
    </sheetView>
  </sheetViews>
  <sheetFormatPr baseColWidth="10" defaultColWidth="9.140625" defaultRowHeight="15"/>
  <cols>
    <col min="1" max="1" width="12.7109375" style="15" customWidth="1"/>
    <col min="2" max="2" width="25.85546875" style="15" customWidth="1"/>
    <col min="3" max="3" width="18.42578125" style="15" customWidth="1"/>
    <col min="4" max="5" width="25" style="15" customWidth="1"/>
    <col min="6" max="6" width="29" style="15" customWidth="1"/>
    <col min="7" max="7" width="12.42578125" style="15" customWidth="1"/>
    <col min="8" max="8" width="29.140625" style="16" customWidth="1"/>
    <col min="9" max="9" width="10.28515625" customWidth="1"/>
  </cols>
  <sheetData>
    <row r="1" spans="1:9">
      <c r="A1" s="159" t="s">
        <v>0</v>
      </c>
      <c r="B1" s="160"/>
      <c r="C1" s="160"/>
      <c r="D1" s="160"/>
      <c r="E1" s="160"/>
      <c r="F1" s="160"/>
      <c r="G1" s="160"/>
      <c r="H1" s="160"/>
    </row>
    <row r="2" spans="1:9" s="1" customFormat="1" ht="15.75">
      <c r="A2" s="159" t="s">
        <v>1</v>
      </c>
      <c r="B2" s="160"/>
      <c r="C2" s="160"/>
      <c r="D2" s="160"/>
      <c r="E2" s="160"/>
      <c r="F2" s="160"/>
      <c r="G2" s="160"/>
      <c r="H2" s="160"/>
    </row>
    <row r="3" spans="1:9" s="1" customFormat="1" ht="15.75">
      <c r="A3" s="159" t="s">
        <v>2</v>
      </c>
      <c r="B3" s="160"/>
      <c r="C3" s="160"/>
      <c r="D3" s="160"/>
      <c r="E3" s="160"/>
      <c r="F3" s="160"/>
      <c r="G3" s="160"/>
      <c r="H3" s="160"/>
    </row>
    <row r="4" spans="1:9" s="1" customFormat="1" ht="15.75">
      <c r="A4" s="161" t="s">
        <v>3</v>
      </c>
      <c r="B4" s="162"/>
      <c r="C4" s="162"/>
      <c r="D4" s="162"/>
      <c r="E4" s="162"/>
      <c r="F4" s="162"/>
      <c r="G4" s="162"/>
      <c r="H4" s="162"/>
    </row>
    <row r="5" spans="1:9" s="2" customFormat="1" ht="59.25" customHeight="1">
      <c r="A5" s="163" t="s">
        <v>4</v>
      </c>
      <c r="B5" s="164"/>
      <c r="C5" s="164"/>
      <c r="D5" s="164"/>
      <c r="E5" s="164"/>
      <c r="F5" s="164"/>
      <c r="G5" s="164"/>
      <c r="H5" s="164"/>
    </row>
    <row r="6" spans="1:9" s="3" customFormat="1" ht="47.25" customHeight="1">
      <c r="A6" s="150" t="s">
        <v>5</v>
      </c>
      <c r="B6" s="151"/>
      <c r="C6" s="151"/>
      <c r="D6" s="152" t="s">
        <v>6</v>
      </c>
      <c r="E6" s="152"/>
      <c r="F6" s="152"/>
      <c r="G6" s="153" t="s">
        <v>7</v>
      </c>
      <c r="H6" s="153"/>
    </row>
    <row r="7" spans="1:9" s="3" customFormat="1" ht="33">
      <c r="A7" s="4" t="s">
        <v>8</v>
      </c>
      <c r="B7" s="4" t="s">
        <v>9</v>
      </c>
      <c r="C7" s="5" t="s">
        <v>10</v>
      </c>
      <c r="D7" s="6" t="s">
        <v>11</v>
      </c>
      <c r="E7" s="6" t="s">
        <v>72</v>
      </c>
      <c r="F7" s="7" t="s">
        <v>12</v>
      </c>
      <c r="G7" s="8" t="s">
        <v>13</v>
      </c>
      <c r="H7" s="9" t="s">
        <v>14</v>
      </c>
    </row>
    <row r="8" spans="1:9" ht="119.25" customHeight="1">
      <c r="A8" s="144" t="s">
        <v>15</v>
      </c>
      <c r="B8" s="144" t="s">
        <v>16</v>
      </c>
      <c r="C8" s="144" t="s">
        <v>33</v>
      </c>
      <c r="D8" s="146" t="s">
        <v>37</v>
      </c>
      <c r="E8" s="146" t="s">
        <v>84</v>
      </c>
      <c r="F8" s="18" t="s">
        <v>34</v>
      </c>
      <c r="G8" s="81" t="s">
        <v>17</v>
      </c>
      <c r="H8" s="82">
        <f>12257867457+1759334740.83</f>
        <v>14017202197.83</v>
      </c>
      <c r="I8" s="10"/>
    </row>
    <row r="9" spans="1:9" ht="61.5" customHeight="1">
      <c r="A9" s="145"/>
      <c r="B9" s="145"/>
      <c r="C9" s="145"/>
      <c r="D9" s="147"/>
      <c r="E9" s="147"/>
      <c r="F9" s="30" t="s">
        <v>18</v>
      </c>
      <c r="G9" s="81" t="s">
        <v>17</v>
      </c>
      <c r="H9" s="83">
        <f>30000000+30000000</f>
        <v>60000000</v>
      </c>
    </row>
    <row r="10" spans="1:9" ht="108" customHeight="1">
      <c r="A10" s="145"/>
      <c r="B10" s="145"/>
      <c r="C10" s="145"/>
      <c r="D10" s="147"/>
      <c r="E10" s="147"/>
      <c r="F10" s="31" t="s">
        <v>35</v>
      </c>
      <c r="G10" s="81" t="s">
        <v>17</v>
      </c>
      <c r="H10" s="83">
        <v>700000000</v>
      </c>
    </row>
    <row r="11" spans="1:9" ht="58.5" customHeight="1">
      <c r="A11" s="145"/>
      <c r="B11" s="145"/>
      <c r="C11" s="145"/>
      <c r="D11" s="147"/>
      <c r="E11" s="147"/>
      <c r="F11" s="19" t="s">
        <v>36</v>
      </c>
      <c r="G11" s="81" t="s">
        <v>17</v>
      </c>
      <c r="H11" s="84">
        <f>123816843+17771057.99</f>
        <v>141587900.99000001</v>
      </c>
    </row>
    <row r="12" spans="1:9" ht="16.5">
      <c r="A12" s="145"/>
      <c r="B12" s="145"/>
      <c r="C12" s="145"/>
      <c r="D12" s="147"/>
      <c r="E12" s="158"/>
      <c r="F12" s="30" t="s">
        <v>19</v>
      </c>
      <c r="G12" s="81" t="s">
        <v>17</v>
      </c>
      <c r="H12" s="83">
        <f>1375742700+197456199.87</f>
        <v>1573198899.8699999</v>
      </c>
    </row>
    <row r="13" spans="1:9" ht="67.5">
      <c r="A13" s="138" t="s">
        <v>15</v>
      </c>
      <c r="B13" s="138" t="s">
        <v>16</v>
      </c>
      <c r="C13" s="138" t="s">
        <v>33</v>
      </c>
      <c r="D13" s="138" t="s">
        <v>38</v>
      </c>
      <c r="E13" s="138" t="s">
        <v>85</v>
      </c>
      <c r="F13" s="20" t="s">
        <v>20</v>
      </c>
      <c r="G13" s="23" t="s">
        <v>17</v>
      </c>
      <c r="H13" s="24">
        <v>641520000</v>
      </c>
    </row>
    <row r="14" spans="1:9" ht="40.5">
      <c r="A14" s="139"/>
      <c r="B14" s="139"/>
      <c r="C14" s="139"/>
      <c r="D14" s="139"/>
      <c r="E14" s="139"/>
      <c r="F14" s="29" t="s">
        <v>39</v>
      </c>
      <c r="G14" s="23" t="s">
        <v>17</v>
      </c>
      <c r="H14" s="24">
        <v>162000000</v>
      </c>
    </row>
    <row r="15" spans="1:9" ht="93.75" customHeight="1">
      <c r="A15" s="139"/>
      <c r="B15" s="139"/>
      <c r="C15" s="139"/>
      <c r="D15" s="139"/>
      <c r="E15" s="139"/>
      <c r="F15" s="21" t="s">
        <v>21</v>
      </c>
      <c r="G15" s="23" t="s">
        <v>17</v>
      </c>
      <c r="H15" s="25">
        <v>72000000</v>
      </c>
    </row>
    <row r="16" spans="1:9" ht="40.5">
      <c r="A16" s="139"/>
      <c r="B16" s="139"/>
      <c r="C16" s="139"/>
      <c r="D16" s="139"/>
      <c r="E16" s="139"/>
      <c r="F16" s="29" t="s">
        <v>18</v>
      </c>
      <c r="G16" s="23" t="s">
        <v>17</v>
      </c>
      <c r="H16" s="24">
        <v>40000000</v>
      </c>
    </row>
    <row r="17" spans="1:9" ht="44.25" customHeight="1">
      <c r="A17" s="139"/>
      <c r="B17" s="139"/>
      <c r="C17" s="139"/>
      <c r="D17" s="139"/>
      <c r="E17" s="139"/>
      <c r="F17" s="22" t="s">
        <v>19</v>
      </c>
      <c r="G17" s="23" t="s">
        <v>17</v>
      </c>
      <c r="H17" s="24">
        <v>18000000</v>
      </c>
    </row>
    <row r="18" spans="1:9" ht="16.5">
      <c r="A18" s="139"/>
      <c r="B18" s="139"/>
      <c r="C18" s="139"/>
      <c r="D18" s="139"/>
      <c r="E18" s="140"/>
      <c r="F18" s="28" t="s">
        <v>40</v>
      </c>
      <c r="G18" s="23" t="s">
        <v>17</v>
      </c>
      <c r="H18" s="24">
        <v>6480000</v>
      </c>
    </row>
    <row r="19" spans="1:9" ht="28.5">
      <c r="A19" s="148" t="s">
        <v>15</v>
      </c>
      <c r="B19" s="148" t="s">
        <v>16</v>
      </c>
      <c r="C19" s="148" t="s">
        <v>33</v>
      </c>
      <c r="D19" s="141" t="s">
        <v>41</v>
      </c>
      <c r="E19" s="141" t="s">
        <v>86</v>
      </c>
      <c r="F19" s="26" t="s">
        <v>22</v>
      </c>
      <c r="G19" s="27" t="s">
        <v>17</v>
      </c>
      <c r="H19" s="85">
        <v>2095632000</v>
      </c>
    </row>
    <row r="20" spans="1:9" ht="57">
      <c r="A20" s="149"/>
      <c r="B20" s="149"/>
      <c r="C20" s="149"/>
      <c r="D20" s="142"/>
      <c r="E20" s="142"/>
      <c r="F20" s="26" t="s">
        <v>23</v>
      </c>
      <c r="G20" s="27" t="s">
        <v>17</v>
      </c>
      <c r="H20" s="85">
        <v>480000000</v>
      </c>
      <c r="I20" s="10"/>
    </row>
    <row r="21" spans="1:9" ht="47.25" customHeight="1">
      <c r="A21" s="149"/>
      <c r="B21" s="149"/>
      <c r="C21" s="149"/>
      <c r="D21" s="142"/>
      <c r="E21" s="142"/>
      <c r="F21" s="26" t="s">
        <v>24</v>
      </c>
      <c r="G21" s="27" t="s">
        <v>17</v>
      </c>
      <c r="H21" s="85">
        <f>70000000+30000000</f>
        <v>100000000</v>
      </c>
    </row>
    <row r="22" spans="1:9" ht="47.25" customHeight="1">
      <c r="A22" s="149"/>
      <c r="B22" s="149"/>
      <c r="C22" s="149"/>
      <c r="D22" s="142"/>
      <c r="E22" s="142"/>
      <c r="F22" s="26" t="s">
        <v>69</v>
      </c>
      <c r="G22" s="27" t="s">
        <v>17</v>
      </c>
      <c r="H22" s="85">
        <v>120000000</v>
      </c>
    </row>
    <row r="23" spans="1:9" ht="47.25" customHeight="1">
      <c r="A23" s="149"/>
      <c r="B23" s="149"/>
      <c r="C23" s="149"/>
      <c r="D23" s="142"/>
      <c r="E23" s="142"/>
      <c r="F23" s="26" t="s">
        <v>36</v>
      </c>
      <c r="G23" s="27" t="s">
        <v>17</v>
      </c>
      <c r="H23" s="85">
        <v>21168000</v>
      </c>
    </row>
    <row r="24" spans="1:9" ht="16.5">
      <c r="A24" s="149"/>
      <c r="B24" s="149"/>
      <c r="C24" s="149"/>
      <c r="D24" s="142"/>
      <c r="E24" s="143"/>
      <c r="F24" s="26" t="s">
        <v>19</v>
      </c>
      <c r="G24" s="27" t="s">
        <v>17</v>
      </c>
      <c r="H24" s="86">
        <v>235200000</v>
      </c>
    </row>
    <row r="25" spans="1:9" s="12" customFormat="1" ht="102" customHeight="1">
      <c r="A25" s="132" t="s">
        <v>15</v>
      </c>
      <c r="B25" s="132" t="s">
        <v>16</v>
      </c>
      <c r="C25" s="132" t="s">
        <v>33</v>
      </c>
      <c r="D25" s="132" t="s">
        <v>42</v>
      </c>
      <c r="E25" s="132" t="s">
        <v>74</v>
      </c>
      <c r="F25" s="32" t="s">
        <v>43</v>
      </c>
      <c r="G25" s="34" t="s">
        <v>17</v>
      </c>
      <c r="H25" s="35">
        <v>994500000</v>
      </c>
    </row>
    <row r="26" spans="1:9" s="12" customFormat="1" ht="56.25" customHeight="1">
      <c r="A26" s="133"/>
      <c r="B26" s="133"/>
      <c r="C26" s="133"/>
      <c r="D26" s="133"/>
      <c r="E26" s="133"/>
      <c r="F26" s="33" t="s">
        <v>25</v>
      </c>
      <c r="G26" s="34" t="s">
        <v>17</v>
      </c>
      <c r="H26" s="35">
        <f>25000000+25000000</f>
        <v>50000000</v>
      </c>
    </row>
    <row r="27" spans="1:9" s="12" customFormat="1" ht="108">
      <c r="A27" s="133"/>
      <c r="B27" s="133"/>
      <c r="C27" s="133"/>
      <c r="D27" s="133"/>
      <c r="E27" s="133"/>
      <c r="F27" s="33" t="s">
        <v>44</v>
      </c>
      <c r="G27" s="34" t="s">
        <v>17</v>
      </c>
      <c r="H27" s="35">
        <v>1350000000</v>
      </c>
    </row>
    <row r="28" spans="1:9" s="12" customFormat="1" ht="16.5">
      <c r="A28" s="133"/>
      <c r="B28" s="133"/>
      <c r="C28" s="133"/>
      <c r="D28" s="133"/>
      <c r="E28" s="134"/>
      <c r="F28" s="32" t="s">
        <v>19</v>
      </c>
      <c r="G28" s="34" t="s">
        <v>17</v>
      </c>
      <c r="H28" s="35">
        <v>260500000</v>
      </c>
    </row>
    <row r="29" spans="1:9" ht="96.75" customHeight="1">
      <c r="A29" s="135" t="s">
        <v>15</v>
      </c>
      <c r="B29" s="135" t="s">
        <v>16</v>
      </c>
      <c r="C29" s="135" t="s">
        <v>33</v>
      </c>
      <c r="D29" s="135" t="s">
        <v>45</v>
      </c>
      <c r="E29" s="135" t="s">
        <v>73</v>
      </c>
      <c r="F29" s="36" t="s">
        <v>46</v>
      </c>
      <c r="G29" s="13" t="s">
        <v>17</v>
      </c>
      <c r="H29" s="39">
        <f>1710000000+1440000000</f>
        <v>3150000000</v>
      </c>
    </row>
    <row r="30" spans="1:9" ht="73.5" customHeight="1">
      <c r="A30" s="136"/>
      <c r="B30" s="136"/>
      <c r="C30" s="136"/>
      <c r="D30" s="136"/>
      <c r="E30" s="136"/>
      <c r="F30" s="36" t="s">
        <v>25</v>
      </c>
      <c r="G30" s="13" t="s">
        <v>17</v>
      </c>
      <c r="H30" s="37">
        <f>30000000+20000000</f>
        <v>50000000</v>
      </c>
    </row>
    <row r="31" spans="1:9" ht="104.25" customHeight="1">
      <c r="A31" s="136"/>
      <c r="B31" s="136"/>
      <c r="C31" s="136"/>
      <c r="D31" s="136"/>
      <c r="E31" s="136"/>
      <c r="F31" s="36" t="s">
        <v>47</v>
      </c>
      <c r="G31" s="13" t="s">
        <v>17</v>
      </c>
      <c r="H31" s="37">
        <v>144000000</v>
      </c>
    </row>
    <row r="32" spans="1:9" ht="66.75" customHeight="1">
      <c r="A32" s="136"/>
      <c r="B32" s="136"/>
      <c r="C32" s="136"/>
      <c r="D32" s="136"/>
      <c r="E32" s="137"/>
      <c r="F32" s="36" t="s">
        <v>19</v>
      </c>
      <c r="G32" s="13" t="s">
        <v>17</v>
      </c>
      <c r="H32" s="38">
        <f>190000000+160000000</f>
        <v>350000000</v>
      </c>
    </row>
    <row r="33" spans="1:8" ht="114.75" customHeight="1">
      <c r="A33" s="125" t="s">
        <v>26</v>
      </c>
      <c r="B33" s="125" t="s">
        <v>16</v>
      </c>
      <c r="C33" s="125" t="s">
        <v>33</v>
      </c>
      <c r="D33" s="124" t="s">
        <v>48</v>
      </c>
      <c r="E33" s="126" t="s">
        <v>75</v>
      </c>
      <c r="F33" s="40" t="s">
        <v>49</v>
      </c>
      <c r="G33" s="41" t="s">
        <v>17</v>
      </c>
      <c r="H33" s="42">
        <v>0</v>
      </c>
    </row>
    <row r="34" spans="1:8" ht="31.5">
      <c r="A34" s="125"/>
      <c r="B34" s="125"/>
      <c r="C34" s="125"/>
      <c r="D34" s="124"/>
      <c r="E34" s="127"/>
      <c r="F34" s="40" t="s">
        <v>30</v>
      </c>
      <c r="G34" s="41" t="s">
        <v>17</v>
      </c>
      <c r="H34" s="44">
        <v>15000000</v>
      </c>
    </row>
    <row r="35" spans="1:8" ht="63.75" customHeight="1">
      <c r="A35" s="125"/>
      <c r="B35" s="125"/>
      <c r="C35" s="125"/>
      <c r="D35" s="124"/>
      <c r="E35" s="128"/>
      <c r="F35" s="40" t="s">
        <v>19</v>
      </c>
      <c r="G35" s="41" t="s">
        <v>17</v>
      </c>
      <c r="H35" s="43">
        <v>0</v>
      </c>
    </row>
    <row r="36" spans="1:8" ht="129" customHeight="1">
      <c r="A36" s="129" t="s">
        <v>26</v>
      </c>
      <c r="B36" s="129" t="s">
        <v>16</v>
      </c>
      <c r="C36" s="129" t="s">
        <v>33</v>
      </c>
      <c r="D36" s="129" t="s">
        <v>50</v>
      </c>
      <c r="E36" s="129" t="s">
        <v>76</v>
      </c>
      <c r="F36" s="87" t="s">
        <v>51</v>
      </c>
      <c r="G36" s="88" t="s">
        <v>17</v>
      </c>
      <c r="H36" s="89">
        <v>0</v>
      </c>
    </row>
    <row r="37" spans="1:8" ht="66" customHeight="1">
      <c r="A37" s="130"/>
      <c r="B37" s="130"/>
      <c r="C37" s="130"/>
      <c r="D37" s="130"/>
      <c r="E37" s="130"/>
      <c r="F37" s="87" t="s">
        <v>18</v>
      </c>
      <c r="G37" s="88" t="s">
        <v>17</v>
      </c>
      <c r="H37" s="90">
        <v>15000000</v>
      </c>
    </row>
    <row r="38" spans="1:8" ht="72.75" customHeight="1">
      <c r="A38" s="130"/>
      <c r="B38" s="130"/>
      <c r="C38" s="130"/>
      <c r="D38" s="130"/>
      <c r="E38" s="131"/>
      <c r="F38" s="87" t="s">
        <v>19</v>
      </c>
      <c r="G38" s="88" t="s">
        <v>17</v>
      </c>
      <c r="H38" s="89">
        <v>0</v>
      </c>
    </row>
    <row r="39" spans="1:8" ht="87.75" customHeight="1">
      <c r="A39" s="120" t="s">
        <v>26</v>
      </c>
      <c r="B39" s="120" t="s">
        <v>16</v>
      </c>
      <c r="C39" s="120" t="s">
        <v>33</v>
      </c>
      <c r="D39" s="120" t="s">
        <v>52</v>
      </c>
      <c r="E39" s="120" t="s">
        <v>77</v>
      </c>
      <c r="F39" s="14" t="s">
        <v>53</v>
      </c>
      <c r="G39" s="45" t="s">
        <v>17</v>
      </c>
      <c r="H39" s="46">
        <v>495000000</v>
      </c>
    </row>
    <row r="40" spans="1:8" ht="67.5" customHeight="1">
      <c r="A40" s="121"/>
      <c r="B40" s="121"/>
      <c r="C40" s="121"/>
      <c r="D40" s="121"/>
      <c r="E40" s="121"/>
      <c r="F40" s="14" t="s">
        <v>18</v>
      </c>
      <c r="G40" s="45" t="s">
        <v>17</v>
      </c>
      <c r="H40" s="46">
        <v>15000000</v>
      </c>
    </row>
    <row r="41" spans="1:8" ht="49.5" customHeight="1">
      <c r="A41" s="121"/>
      <c r="B41" s="121"/>
      <c r="C41" s="121"/>
      <c r="D41" s="121"/>
      <c r="E41" s="122"/>
      <c r="F41" s="14" t="s">
        <v>19</v>
      </c>
      <c r="G41" s="45" t="s">
        <v>17</v>
      </c>
      <c r="H41" s="46">
        <v>55000000</v>
      </c>
    </row>
    <row r="42" spans="1:8" ht="150.75" customHeight="1">
      <c r="A42" s="118" t="s">
        <v>26</v>
      </c>
      <c r="B42" s="118" t="s">
        <v>16</v>
      </c>
      <c r="C42" s="118" t="s">
        <v>33</v>
      </c>
      <c r="D42" s="118" t="s">
        <v>54</v>
      </c>
      <c r="E42" s="118" t="s">
        <v>78</v>
      </c>
      <c r="F42" s="11" t="s">
        <v>55</v>
      </c>
      <c r="G42" s="91" t="s">
        <v>17</v>
      </c>
      <c r="H42" s="92">
        <v>0</v>
      </c>
    </row>
    <row r="43" spans="1:8" ht="67.5" customHeight="1">
      <c r="A43" s="119"/>
      <c r="B43" s="119"/>
      <c r="C43" s="119"/>
      <c r="D43" s="119"/>
      <c r="E43" s="119"/>
      <c r="F43" s="11" t="s">
        <v>18</v>
      </c>
      <c r="G43" s="91" t="s">
        <v>17</v>
      </c>
      <c r="H43" s="93">
        <v>15000000</v>
      </c>
    </row>
    <row r="44" spans="1:8" ht="51.75" customHeight="1">
      <c r="A44" s="119"/>
      <c r="B44" s="119"/>
      <c r="C44" s="119"/>
      <c r="D44" s="119"/>
      <c r="E44" s="123"/>
      <c r="F44" s="11" t="s">
        <v>19</v>
      </c>
      <c r="G44" s="91" t="s">
        <v>17</v>
      </c>
      <c r="H44" s="94">
        <v>0</v>
      </c>
    </row>
    <row r="45" spans="1:8" ht="149.25" customHeight="1">
      <c r="A45" s="111" t="s">
        <v>26</v>
      </c>
      <c r="B45" s="111" t="s">
        <v>16</v>
      </c>
      <c r="C45" s="111" t="s">
        <v>33</v>
      </c>
      <c r="D45" s="111" t="s">
        <v>56</v>
      </c>
      <c r="E45" s="111" t="s">
        <v>79</v>
      </c>
      <c r="F45" s="47" t="s">
        <v>57</v>
      </c>
      <c r="G45" s="48" t="s">
        <v>17</v>
      </c>
      <c r="H45" s="50">
        <v>0</v>
      </c>
    </row>
    <row r="46" spans="1:8" ht="69.75" customHeight="1">
      <c r="A46" s="112"/>
      <c r="B46" s="112"/>
      <c r="C46" s="112"/>
      <c r="D46" s="112"/>
      <c r="E46" s="112"/>
      <c r="F46" s="47" t="s">
        <v>18</v>
      </c>
      <c r="G46" s="48" t="s">
        <v>17</v>
      </c>
      <c r="H46" s="51">
        <v>15000000</v>
      </c>
    </row>
    <row r="47" spans="1:8" ht="63" customHeight="1">
      <c r="A47" s="112"/>
      <c r="B47" s="112"/>
      <c r="C47" s="112"/>
      <c r="D47" s="112"/>
      <c r="E47" s="113"/>
      <c r="F47" s="47" t="s">
        <v>19</v>
      </c>
      <c r="G47" s="48" t="s">
        <v>17</v>
      </c>
      <c r="H47" s="49">
        <v>0</v>
      </c>
    </row>
    <row r="48" spans="1:8" ht="145.5" customHeight="1">
      <c r="A48" s="109" t="s">
        <v>26</v>
      </c>
      <c r="B48" s="109" t="s">
        <v>16</v>
      </c>
      <c r="C48" s="109" t="s">
        <v>33</v>
      </c>
      <c r="D48" s="109" t="s">
        <v>58</v>
      </c>
      <c r="E48" s="109" t="s">
        <v>80</v>
      </c>
      <c r="F48" s="52" t="s">
        <v>59</v>
      </c>
      <c r="G48" s="53" t="s">
        <v>17</v>
      </c>
      <c r="H48" s="55">
        <v>0</v>
      </c>
    </row>
    <row r="49" spans="1:8" ht="76.5" customHeight="1">
      <c r="A49" s="110"/>
      <c r="B49" s="110"/>
      <c r="C49" s="110"/>
      <c r="D49" s="110"/>
      <c r="E49" s="110"/>
      <c r="F49" s="54" t="s">
        <v>18</v>
      </c>
      <c r="G49" s="53" t="s">
        <v>17</v>
      </c>
      <c r="H49" s="56">
        <v>15000000</v>
      </c>
    </row>
    <row r="50" spans="1:8" ht="62.25" customHeight="1">
      <c r="A50" s="110"/>
      <c r="B50" s="110"/>
      <c r="C50" s="110"/>
      <c r="D50" s="110"/>
      <c r="E50" s="114"/>
      <c r="F50" s="54" t="s">
        <v>19</v>
      </c>
      <c r="G50" s="53" t="s">
        <v>17</v>
      </c>
      <c r="H50" s="57">
        <v>0</v>
      </c>
    </row>
    <row r="51" spans="1:8" ht="97.5" customHeight="1">
      <c r="A51" s="100" t="s">
        <v>26</v>
      </c>
      <c r="B51" s="100" t="s">
        <v>16</v>
      </c>
      <c r="C51" s="107" t="s">
        <v>70</v>
      </c>
      <c r="D51" s="100" t="s">
        <v>61</v>
      </c>
      <c r="E51" s="100" t="s">
        <v>88</v>
      </c>
      <c r="F51" s="59" t="s">
        <v>60</v>
      </c>
      <c r="G51" s="58" t="s">
        <v>17</v>
      </c>
      <c r="H51" s="64">
        <v>270000000</v>
      </c>
    </row>
    <row r="52" spans="1:8" ht="82.5" customHeight="1">
      <c r="A52" s="106"/>
      <c r="B52" s="106"/>
      <c r="C52" s="108"/>
      <c r="D52" s="106"/>
      <c r="E52" s="101"/>
      <c r="F52" s="59" t="s">
        <v>19</v>
      </c>
      <c r="G52" s="58" t="s">
        <v>17</v>
      </c>
      <c r="H52" s="65">
        <v>30000000</v>
      </c>
    </row>
    <row r="53" spans="1:8" ht="88.5" customHeight="1">
      <c r="A53" s="102" t="s">
        <v>26</v>
      </c>
      <c r="B53" s="102" t="s">
        <v>16</v>
      </c>
      <c r="C53" s="102" t="s">
        <v>33</v>
      </c>
      <c r="D53" s="102" t="s">
        <v>62</v>
      </c>
      <c r="E53" s="102" t="s">
        <v>83</v>
      </c>
      <c r="F53" s="61" t="s">
        <v>29</v>
      </c>
      <c r="G53" s="60" t="s">
        <v>17</v>
      </c>
      <c r="H53" s="62">
        <v>1863173072.448</v>
      </c>
    </row>
    <row r="54" spans="1:8" ht="75.75" customHeight="1">
      <c r="A54" s="103"/>
      <c r="B54" s="103"/>
      <c r="C54" s="103"/>
      <c r="D54" s="103"/>
      <c r="E54" s="103"/>
      <c r="F54" s="61" t="s">
        <v>18</v>
      </c>
      <c r="G54" s="60" t="s">
        <v>17</v>
      </c>
      <c r="H54" s="62">
        <v>10000000</v>
      </c>
    </row>
    <row r="55" spans="1:8" ht="64.5" customHeight="1">
      <c r="A55" s="103"/>
      <c r="B55" s="103"/>
      <c r="C55" s="103"/>
      <c r="D55" s="103"/>
      <c r="E55" s="104"/>
      <c r="F55" s="61" t="s">
        <v>19</v>
      </c>
      <c r="G55" s="60" t="s">
        <v>17</v>
      </c>
      <c r="H55" s="63">
        <v>207019230.27200001</v>
      </c>
    </row>
    <row r="56" spans="1:8" ht="75.75" customHeight="1">
      <c r="A56" s="98" t="s">
        <v>26</v>
      </c>
      <c r="B56" s="98" t="s">
        <v>16</v>
      </c>
      <c r="C56" s="98" t="s">
        <v>33</v>
      </c>
      <c r="D56" s="98" t="s">
        <v>63</v>
      </c>
      <c r="E56" s="98" t="s">
        <v>82</v>
      </c>
      <c r="F56" s="66" t="s">
        <v>27</v>
      </c>
      <c r="G56" s="67" t="s">
        <v>17</v>
      </c>
      <c r="H56" s="68">
        <v>1728000</v>
      </c>
    </row>
    <row r="57" spans="1:8" ht="98.25" customHeight="1">
      <c r="A57" s="99"/>
      <c r="B57" s="99"/>
      <c r="C57" s="99"/>
      <c r="D57" s="99"/>
      <c r="E57" s="99"/>
      <c r="F57" s="70" t="s">
        <v>28</v>
      </c>
      <c r="G57" s="67" t="s">
        <v>17</v>
      </c>
      <c r="H57" s="68">
        <v>480000</v>
      </c>
    </row>
    <row r="58" spans="1:8" ht="64.5" customHeight="1">
      <c r="A58" s="99"/>
      <c r="B58" s="99"/>
      <c r="C58" s="99"/>
      <c r="D58" s="99"/>
      <c r="E58" s="99"/>
      <c r="F58" s="66" t="s">
        <v>18</v>
      </c>
      <c r="G58" s="67" t="s">
        <v>17</v>
      </c>
      <c r="H58" s="68">
        <v>5000000</v>
      </c>
    </row>
    <row r="59" spans="1:8" ht="64.5" customHeight="1">
      <c r="A59" s="99"/>
      <c r="B59" s="99"/>
      <c r="C59" s="99"/>
      <c r="D59" s="99"/>
      <c r="E59" s="105"/>
      <c r="F59" s="66" t="s">
        <v>19</v>
      </c>
      <c r="G59" s="67" t="s">
        <v>17</v>
      </c>
      <c r="H59" s="69">
        <v>192000</v>
      </c>
    </row>
    <row r="60" spans="1:8" ht="82.5" customHeight="1">
      <c r="A60" s="116" t="s">
        <v>26</v>
      </c>
      <c r="B60" s="116" t="s">
        <v>16</v>
      </c>
      <c r="C60" s="116" t="s">
        <v>33</v>
      </c>
      <c r="D60" s="116" t="s">
        <v>64</v>
      </c>
      <c r="E60" s="116" t="s">
        <v>87</v>
      </c>
      <c r="F60" s="71" t="s">
        <v>65</v>
      </c>
      <c r="G60" s="72" t="s">
        <v>17</v>
      </c>
      <c r="H60" s="73">
        <v>1152000</v>
      </c>
    </row>
    <row r="61" spans="1:8" ht="64.5" customHeight="1">
      <c r="A61" s="117"/>
      <c r="B61" s="117"/>
      <c r="C61" s="117"/>
      <c r="D61" s="117"/>
      <c r="E61" s="117"/>
      <c r="F61" s="74" t="s">
        <v>28</v>
      </c>
      <c r="G61" s="72" t="s">
        <v>17</v>
      </c>
      <c r="H61" s="73">
        <v>320000</v>
      </c>
    </row>
    <row r="62" spans="1:8" ht="64.5" customHeight="1">
      <c r="A62" s="117"/>
      <c r="B62" s="117"/>
      <c r="C62" s="117"/>
      <c r="D62" s="117"/>
      <c r="E62" s="117"/>
      <c r="F62" s="71" t="s">
        <v>18</v>
      </c>
      <c r="G62" s="72" t="s">
        <v>17</v>
      </c>
      <c r="H62" s="73">
        <v>5000000</v>
      </c>
    </row>
    <row r="63" spans="1:8" ht="64.5" customHeight="1">
      <c r="A63" s="117"/>
      <c r="B63" s="117"/>
      <c r="C63" s="117"/>
      <c r="D63" s="117"/>
      <c r="E63" s="154"/>
      <c r="F63" s="71" t="s">
        <v>19</v>
      </c>
      <c r="G63" s="72" t="s">
        <v>17</v>
      </c>
      <c r="H63" s="75">
        <v>128000</v>
      </c>
    </row>
    <row r="64" spans="1:8" ht="69.75" customHeight="1">
      <c r="A64" s="115" t="s">
        <v>26</v>
      </c>
      <c r="B64" s="115" t="s">
        <v>16</v>
      </c>
      <c r="C64" s="115" t="s">
        <v>33</v>
      </c>
      <c r="D64" s="115" t="s">
        <v>66</v>
      </c>
      <c r="E64" s="155" t="s">
        <v>81</v>
      </c>
      <c r="F64" s="76" t="s">
        <v>68</v>
      </c>
      <c r="G64" s="77" t="s">
        <v>17</v>
      </c>
      <c r="H64" s="79">
        <v>1544188801.023</v>
      </c>
    </row>
    <row r="65" spans="1:8" ht="49.5" customHeight="1">
      <c r="A65" s="115"/>
      <c r="B65" s="115"/>
      <c r="C65" s="115"/>
      <c r="D65" s="115"/>
      <c r="E65" s="156"/>
      <c r="F65" s="78" t="s">
        <v>30</v>
      </c>
      <c r="G65" s="77" t="s">
        <v>17</v>
      </c>
      <c r="H65" s="79">
        <v>90000000</v>
      </c>
    </row>
    <row r="66" spans="1:8" ht="66" customHeight="1">
      <c r="A66" s="115"/>
      <c r="B66" s="115"/>
      <c r="C66" s="115"/>
      <c r="D66" s="115"/>
      <c r="E66" s="157"/>
      <c r="F66" s="78" t="s">
        <v>31</v>
      </c>
      <c r="G66" s="77" t="s">
        <v>17</v>
      </c>
      <c r="H66" s="80">
        <v>171576533.447</v>
      </c>
    </row>
    <row r="67" spans="1:8">
      <c r="H67" s="16">
        <f>SUM(H8:H66)</f>
        <v>31672946635.879997</v>
      </c>
    </row>
    <row r="69" spans="1:8">
      <c r="F69" s="17"/>
    </row>
    <row r="70" spans="1:8">
      <c r="A70" s="95" t="s">
        <v>71</v>
      </c>
    </row>
    <row r="71" spans="1:8">
      <c r="A71" s="96" t="s">
        <v>32</v>
      </c>
      <c r="B71" s="15" t="s">
        <v>67</v>
      </c>
    </row>
    <row r="72" spans="1:8">
      <c r="A72" s="97"/>
    </row>
  </sheetData>
  <mergeCells count="88">
    <mergeCell ref="A1:H1"/>
    <mergeCell ref="A2:H2"/>
    <mergeCell ref="A3:H3"/>
    <mergeCell ref="A4:H4"/>
    <mergeCell ref="A5:H5"/>
    <mergeCell ref="A6:C6"/>
    <mergeCell ref="D6:F6"/>
    <mergeCell ref="G6:H6"/>
    <mergeCell ref="E60:E63"/>
    <mergeCell ref="E64:E66"/>
    <mergeCell ref="A29:A32"/>
    <mergeCell ref="B29:B32"/>
    <mergeCell ref="C29:C32"/>
    <mergeCell ref="D29:D32"/>
    <mergeCell ref="A25:A28"/>
    <mergeCell ref="B25:B28"/>
    <mergeCell ref="C25:C28"/>
    <mergeCell ref="D25:D28"/>
    <mergeCell ref="E8:E12"/>
    <mergeCell ref="A19:A24"/>
    <mergeCell ref="B19:B24"/>
    <mergeCell ref="E13:E18"/>
    <mergeCell ref="E19:E24"/>
    <mergeCell ref="A8:A12"/>
    <mergeCell ref="B8:B12"/>
    <mergeCell ref="C8:C12"/>
    <mergeCell ref="D8:D12"/>
    <mergeCell ref="C19:C24"/>
    <mergeCell ref="D19:D24"/>
    <mergeCell ref="A13:A18"/>
    <mergeCell ref="B13:B18"/>
    <mergeCell ref="C13:C18"/>
    <mergeCell ref="D13:D18"/>
    <mergeCell ref="E25:E28"/>
    <mergeCell ref="E29:E32"/>
    <mergeCell ref="A36:A38"/>
    <mergeCell ref="B36:B38"/>
    <mergeCell ref="C36:C38"/>
    <mergeCell ref="D36:D38"/>
    <mergeCell ref="A33:A35"/>
    <mergeCell ref="E39:E41"/>
    <mergeCell ref="E42:E44"/>
    <mergeCell ref="D33:D35"/>
    <mergeCell ref="C33:C35"/>
    <mergeCell ref="B33:B35"/>
    <mergeCell ref="E33:E35"/>
    <mergeCell ref="E36:E38"/>
    <mergeCell ref="A42:A44"/>
    <mergeCell ref="B42:B44"/>
    <mergeCell ref="C42:C44"/>
    <mergeCell ref="D42:D44"/>
    <mergeCell ref="A39:A41"/>
    <mergeCell ref="B39:B41"/>
    <mergeCell ref="C39:C41"/>
    <mergeCell ref="D39:D41"/>
    <mergeCell ref="E48:E50"/>
    <mergeCell ref="A64:A66"/>
    <mergeCell ref="B64:B66"/>
    <mergeCell ref="C64:C66"/>
    <mergeCell ref="D64:D66"/>
    <mergeCell ref="A53:A55"/>
    <mergeCell ref="B53:B55"/>
    <mergeCell ref="C53:C55"/>
    <mergeCell ref="D53:D55"/>
    <mergeCell ref="A60:A63"/>
    <mergeCell ref="B60:B63"/>
    <mergeCell ref="C60:C63"/>
    <mergeCell ref="D60:D63"/>
    <mergeCell ref="A56:A59"/>
    <mergeCell ref="B56:B59"/>
    <mergeCell ref="A51:A52"/>
    <mergeCell ref="A45:A47"/>
    <mergeCell ref="B45:B47"/>
    <mergeCell ref="C45:C47"/>
    <mergeCell ref="D45:D47"/>
    <mergeCell ref="E45:E47"/>
    <mergeCell ref="B51:B52"/>
    <mergeCell ref="C51:C52"/>
    <mergeCell ref="D51:D52"/>
    <mergeCell ref="A48:A50"/>
    <mergeCell ref="B48:B50"/>
    <mergeCell ref="C48:C50"/>
    <mergeCell ref="D48:D50"/>
    <mergeCell ref="C56:C59"/>
    <mergeCell ref="D56:D59"/>
    <mergeCell ref="E51:E52"/>
    <mergeCell ref="E53:E55"/>
    <mergeCell ref="E56:E5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JOHANNA</cp:lastModifiedBy>
  <dcterms:created xsi:type="dcterms:W3CDTF">2020-08-13T20:59:22Z</dcterms:created>
  <dcterms:modified xsi:type="dcterms:W3CDTF">2020-10-14T14:57:15Z</dcterms:modified>
</cp:coreProperties>
</file>