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UCIA\Desktop\SDSEGURIDAD\2025\OCTUBRE\CAMARAS C4\"/>
    </mc:Choice>
  </mc:AlternateContent>
  <xr:revisionPtr revIDLastSave="59" documentId="8_{F3D854C5-5149-4512-B86F-70A93670A7CA}" xr6:coauthVersionLast="47" xr6:coauthVersionMax="47" xr10:uidLastSave="{EB20A2FA-0B4B-4D80-B2B5-D64F7249872C}"/>
  <bookViews>
    <workbookView xWindow="-108" yWindow="-108" windowWidth="23256" windowHeight="12456" xr2:uid="{00000000-000D-0000-FFFF-FFFF00000000}"/>
  </bookViews>
  <sheets>
    <sheet name="Matriz_Riesgos" sheetId="10" r:id="rId1"/>
    <sheet name="PROBABILIDAD (2)" sheetId="6" state="hidden" r:id="rId2"/>
    <sheet name="IMPACTO DEL RIESGO (2)" sheetId="7" state="hidden" r:id="rId3"/>
    <sheet name="VALORACIÓN (2)" sheetId="8" state="hidden" r:id="rId4"/>
    <sheet name="PROBABILIDAD" sheetId="2" state="hidden" r:id="rId5"/>
    <sheet name="IMPACTO DEL RIESGO" sheetId="3" state="hidden" r:id="rId6"/>
    <sheet name="VALORACIÓN" sheetId="4" state="hidden" r:id="rId7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28" i="10" l="1"/>
  <c r="K28" i="10"/>
  <c r="AI13" i="10"/>
  <c r="AJ13" i="10"/>
  <c r="AK13" i="10"/>
  <c r="AL13" i="10"/>
  <c r="AI14" i="10"/>
  <c r="AJ14" i="10"/>
  <c r="AK14" i="10"/>
  <c r="AL14" i="10"/>
  <c r="AL27" i="10"/>
  <c r="AK27" i="10"/>
  <c r="AJ27" i="10"/>
  <c r="AI27" i="10"/>
  <c r="AL26" i="10"/>
  <c r="AK26" i="10"/>
  <c r="P26" i="10" s="1"/>
  <c r="Q26" i="10" s="1"/>
  <c r="AJ26" i="10"/>
  <c r="AI26" i="10"/>
  <c r="J26" i="10"/>
  <c r="K26" i="10" s="1"/>
  <c r="AL25" i="10"/>
  <c r="AK25" i="10"/>
  <c r="AJ25" i="10"/>
  <c r="AI25" i="10"/>
  <c r="J25" i="10" s="1"/>
  <c r="K25" i="10" s="1"/>
  <c r="AL24" i="10"/>
  <c r="AK24" i="10"/>
  <c r="AJ24" i="10"/>
  <c r="AI24" i="10"/>
  <c r="J24" i="10" s="1"/>
  <c r="K24" i="10" s="1"/>
  <c r="P24" i="10"/>
  <c r="Q24" i="10" s="1"/>
  <c r="AL23" i="10"/>
  <c r="AK23" i="10"/>
  <c r="AJ23" i="10"/>
  <c r="AI23" i="10"/>
  <c r="J23" i="10"/>
  <c r="K23" i="10" s="1"/>
  <c r="AL22" i="10"/>
  <c r="AK22" i="10"/>
  <c r="P22" i="10" s="1"/>
  <c r="Q22" i="10" s="1"/>
  <c r="AJ22" i="10"/>
  <c r="AI22" i="10"/>
  <c r="J22" i="10" s="1"/>
  <c r="K22" i="10" s="1"/>
  <c r="AL21" i="10"/>
  <c r="AK21" i="10"/>
  <c r="AJ21" i="10"/>
  <c r="AI21" i="10"/>
  <c r="AL20" i="10"/>
  <c r="AK20" i="10"/>
  <c r="P20" i="10" s="1"/>
  <c r="Q20" i="10" s="1"/>
  <c r="AJ20" i="10"/>
  <c r="AI20" i="10"/>
  <c r="J20" i="10" s="1"/>
  <c r="K20" i="10" s="1"/>
  <c r="AL19" i="10"/>
  <c r="AK19" i="10"/>
  <c r="AJ19" i="10"/>
  <c r="AI19" i="10"/>
  <c r="AL18" i="10"/>
  <c r="AK18" i="10"/>
  <c r="AJ18" i="10"/>
  <c r="AI18" i="10"/>
  <c r="AL17" i="10"/>
  <c r="AK17" i="10"/>
  <c r="AJ17" i="10"/>
  <c r="AI17" i="10"/>
  <c r="J17" i="10" s="1"/>
  <c r="K17" i="10" s="1"/>
  <c r="P17" i="10"/>
  <c r="Q17" i="10" s="1"/>
  <c r="AL16" i="10"/>
  <c r="AK16" i="10"/>
  <c r="AJ16" i="10"/>
  <c r="AI16" i="10"/>
  <c r="P16" i="10"/>
  <c r="Q16" i="10" s="1"/>
  <c r="AL15" i="10"/>
  <c r="AK15" i="10"/>
  <c r="P15" i="10" s="1"/>
  <c r="Q15" i="10" s="1"/>
  <c r="AJ15" i="10"/>
  <c r="AI15" i="10"/>
  <c r="J15" i="10" s="1"/>
  <c r="K15" i="10" s="1"/>
  <c r="AL12" i="10"/>
  <c r="AK12" i="10"/>
  <c r="P12" i="10" s="1"/>
  <c r="Q12" i="10" s="1"/>
  <c r="AJ12" i="10"/>
  <c r="AI12" i="10"/>
  <c r="J12" i="10"/>
  <c r="K12" i="10" s="1"/>
  <c r="P13" i="10" l="1"/>
  <c r="Q13" i="10" s="1"/>
  <c r="J13" i="10"/>
  <c r="K13" i="10" s="1"/>
  <c r="P14" i="10"/>
  <c r="Q14" i="10" s="1"/>
  <c r="J14" i="10"/>
  <c r="K14" i="10" s="1"/>
  <c r="J18" i="10"/>
  <c r="K18" i="10" s="1"/>
  <c r="J21" i="10"/>
  <c r="K21" i="10" s="1"/>
  <c r="J19" i="10"/>
  <c r="K19" i="10" s="1"/>
  <c r="P21" i="10"/>
  <c r="Q21" i="10" s="1"/>
  <c r="P27" i="10"/>
  <c r="P25" i="10"/>
  <c r="Q25" i="10" s="1"/>
  <c r="J27" i="10"/>
  <c r="K27" i="10" s="1"/>
  <c r="J16" i="10"/>
  <c r="K16" i="10" s="1"/>
  <c r="P18" i="10"/>
  <c r="P19" i="10"/>
  <c r="P23" i="10"/>
  <c r="Q23" i="10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Andres Mauricio Rodriguez Romero</author>
  </authors>
  <commentList>
    <comment ref="B3" authorId="0" shapeId="0" xr:uid="{00000000-0006-0000-0100-000001000000}">
      <text>
        <r>
          <rPr>
            <sz val="9"/>
            <color indexed="81"/>
            <rFont val="Tahoma"/>
            <family val="2"/>
          </rPr>
          <t xml:space="preserve">CLASE:
Se debe diferenciar si el riesgo es GENERAL es decir un riesgos de todos los procesos de contratación estatal o es ESPECIFICO y propio del proceso de contratación objeto de análisis.
</t>
        </r>
      </text>
    </comment>
    <comment ref="C3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FUENTE:
Se debe diferenciar si es un riesgo INTERNO, asociado a la operación de la Entidad o es un riesgo EXTERNO asociado al sector o entorno y no referido a los asuntos de la entidad
</t>
        </r>
      </text>
    </comment>
    <comment ref="D3" authorId="0" shapeId="0" xr:uid="{00000000-0006-0000-0100-000003000000}">
      <text>
        <r>
          <rPr>
            <sz val="9"/>
            <color indexed="81"/>
            <rFont val="Tahoma"/>
            <family val="2"/>
          </rPr>
          <t>ETAPA:
Se debe identificar en que etapa del proceso se puede presentar materialización del riesgo, se establecen cuatro etapas generales: 
- PLANEACIÓN
- SELECCIÓN
- CONTRATACIÓN
- EJECUCIÓN
- PLANEACIÓN Y EJECUCIÓN
- SELECCIÓN Y EJECUCIÓN
- CONTRATACIÓN Y EJECUCIÓN</t>
        </r>
      </text>
    </comment>
    <comment ref="E3" authorId="0" shapeId="0" xr:uid="{00000000-0006-0000-0100-000004000000}">
      <text>
        <r>
          <rPr>
            <sz val="9"/>
            <color indexed="81"/>
            <rFont val="Tahoma"/>
            <family val="2"/>
          </rPr>
          <t xml:space="preserve">TIPO:
De acuerdo con el documento Conpes 3714 de 2011 se clasifica los riesgos de acuerdo a los siguientes tipos: 
Económicos
Sociales o Políticos
Operacionales
Financieros
Regulatorios
Riesgos de la Naturaleza
Ambientales
Tecnológicos
</t>
        </r>
      </text>
    </comment>
    <comment ref="F3" authorId="0" shapeId="0" xr:uid="{00000000-0006-0000-0100-000005000000}">
      <text>
        <r>
          <rPr>
            <sz val="9"/>
            <color indexed="81"/>
            <rFont val="Tahoma"/>
            <family val="2"/>
          </rPr>
          <t xml:space="preserve">DESCRIPCIÓN:
Se deben definir los posibles escenarios de materilización del riesgo, bajo que circunstacias se puede presentar y cuales serían los eventos que desencadenarían en dicha situación
</t>
        </r>
      </text>
    </comment>
    <comment ref="G3" authorId="0" shapeId="0" xr:uid="{00000000-0006-0000-0100-000006000000}">
      <text>
        <r>
          <rPr>
            <sz val="9"/>
            <color indexed="81"/>
            <rFont val="Tahoma"/>
            <family val="2"/>
          </rPr>
          <t xml:space="preserve">CONSECUECIA:
Se deben definir las consecuencias generadaas por la materialización del riesgo
</t>
        </r>
      </text>
    </comment>
    <comment ref="H3" authorId="0" shapeId="0" xr:uid="{00000000-0006-0000-0100-000007000000}">
      <text>
        <r>
          <rPr>
            <sz val="9"/>
            <color indexed="81"/>
            <rFont val="Tahoma"/>
            <family val="2"/>
          </rPr>
          <t>PROBABILIDAD:
Posibilidad de materialización del riesgo, se definen las siguientes posiblidades en escala de uno a cinco:
RARO = 1
IMPROBABLE = 2
POSIBLE = 3
PROBABLE = 4
CASI CIERTO = 5</t>
        </r>
      </text>
    </comment>
    <comment ref="I3" authorId="0" shapeId="0" xr:uid="{00000000-0006-0000-0100-000008000000}">
      <text>
        <r>
          <rPr>
            <sz val="9"/>
            <color indexed="81"/>
            <rFont val="Tahoma"/>
            <family val="2"/>
          </rPr>
          <t xml:space="preserve">IMPACTO:
Producto de un evento expresado cuantitativamente, sea este una pérdida, perjuicio o desventaja, se definen las siguientes posibilidades en escala de uno a cinco:
INSIGNIFICANTE = 1
MENOR = 2
MODERADO = 3
MAYOR = 4
CATASTROFICO = 5
</t>
        </r>
      </text>
    </comment>
    <comment ref="J3" authorId="0" shapeId="0" xr:uid="{00000000-0006-0000-0100-000009000000}">
      <text>
        <r>
          <rPr>
            <sz val="9"/>
            <color indexed="81"/>
            <rFont val="Tahoma"/>
            <family val="2"/>
          </rPr>
          <t>VALORACIÓN DEL RIESGO:
Es el resultado de sumar la valoración de Probabilidad e Impacto, por lo cual es un número entre dos y diez</t>
        </r>
      </text>
    </comment>
    <comment ref="K3" authorId="0" shapeId="0" xr:uid="{00000000-0006-0000-0100-00000A000000}">
      <text>
        <r>
          <rPr>
            <sz val="9"/>
            <color indexed="81"/>
            <rFont val="Tahoma"/>
            <family val="2"/>
          </rPr>
          <t xml:space="preserve">CATEGORÍA:
Se categoriza el riesgo de acuerdo a la valoración obtenida, se define de la siguiente forma:
RIESGO EXTREMO = 8, 9 Y 10
RIESGO ALTO = 6 Y 7
RIESGO MEDIO = 5
RIESGO BAJO = 2, 3 Y 4
</t>
        </r>
      </text>
    </comment>
    <comment ref="L3" authorId="0" shapeId="0" xr:uid="{00000000-0006-0000-0100-00000B000000}">
      <text>
        <r>
          <rPr>
            <sz val="9"/>
            <color indexed="81"/>
            <rFont val="Tahoma"/>
            <family val="2"/>
          </rPr>
          <t>DOLIENTE:
Se debe asignar un doliente o asignado que para el caso puede ser:
- El Contratista
- El Contratante 
- El corredor de seguros
- El contratante y el contratista
- El contratante y el corredor de seguros</t>
        </r>
      </text>
    </comment>
    <comment ref="M3" authorId="0" shapeId="0" xr:uid="{00000000-0006-0000-0100-00000C000000}">
      <text>
        <r>
          <rPr>
            <sz val="9"/>
            <color indexed="81"/>
            <rFont val="Tahoma"/>
            <family val="2"/>
          </rPr>
          <t xml:space="preserve">TRATAMIENTO:
Se debe diseñar y ejecutar un plan de prevención o tratamiento del riesgo el cual disminuya la valoración de este, ya sea evitando el riesgo o con la disminución de su probabilidad, impacto o ambas;
</t>
        </r>
      </text>
    </comment>
    <comment ref="N3" authorId="0" shapeId="0" xr:uid="{00000000-0006-0000-0100-00000D000000}">
      <text>
        <r>
          <rPr>
            <sz val="9"/>
            <color indexed="81"/>
            <rFont val="Tahoma"/>
            <family val="2"/>
          </rPr>
          <t xml:space="preserve">Se debe realizar una nueva valoración de los aspectos abajo mencionados, para dicha labor se debe tener en cuenta como se espera que evlucionen los aspectos al implementar el tratamiento
</t>
        </r>
      </text>
    </comment>
    <comment ref="R3" authorId="0" shapeId="0" xr:uid="{00000000-0006-0000-0100-00000E000000}">
      <text>
        <r>
          <rPr>
            <sz val="9"/>
            <color indexed="81"/>
            <rFont val="Tahoma"/>
            <family val="2"/>
          </rPr>
          <t>Se debe especificar si la materialización del riesgo afecta la ejecución del contrato o no, o si en dado caso no aplica</t>
        </r>
      </text>
    </comment>
    <comment ref="S3" authorId="0" shapeId="0" xr:uid="{00000000-0006-0000-0100-00000F000000}">
      <text>
        <r>
          <rPr>
            <sz val="9"/>
            <color indexed="81"/>
            <rFont val="Tahoma"/>
            <family val="2"/>
          </rPr>
          <t>Se debe especificar al responsable de la ejecución del plan de tratamiento</t>
        </r>
      </text>
    </comment>
    <comment ref="N7" authorId="0" shapeId="0" xr:uid="{00000000-0006-0000-0100-000010000000}">
      <text>
        <r>
          <rPr>
            <sz val="9"/>
            <color indexed="81"/>
            <rFont val="Tahoma"/>
            <family val="2"/>
          </rPr>
          <t xml:space="preserve">PROBABILIDAD:
Posibilidad de materialización del riesgo, se definen las siguientes posiblidades en escala de uno a cinco, cabe resaltar que esta calificación debe ser igual o menor a la asignada sin tratamiento:
RARO = 1
IMPROBABLE = 2
POSIBLE = 3
PROBABLE = 4
CASI CIERTO = 5
</t>
        </r>
      </text>
    </comment>
    <comment ref="O7" authorId="0" shapeId="0" xr:uid="{00000000-0006-0000-0100-000011000000}">
      <text>
        <r>
          <rPr>
            <sz val="9"/>
            <color indexed="81"/>
            <rFont val="Tahoma"/>
            <family val="2"/>
          </rPr>
          <t xml:space="preserve">IMPACTO:
Producto de un evento expresado cuantitativamente, sea este una pérdida, perjuicio o desventaja, se definen las siguientes posibilidades en escala de uno a cinco, cabe resaltar que esta calificación debe ser igual o menor a la asignada sin tratamiento:
INSIGNIFICANTE = 1
MENOR = 2
MODERADO = 3
MAYOR = 4
CATASTROFICO = 5
</t>
        </r>
      </text>
    </comment>
    <comment ref="P7" authorId="0" shapeId="0" xr:uid="{00000000-0006-0000-0100-000012000000}">
      <text>
        <r>
          <rPr>
            <sz val="9"/>
            <color indexed="81"/>
            <rFont val="Tahoma"/>
            <family val="2"/>
          </rPr>
          <t xml:space="preserve">VALORACIÓN DEL RIESGO:
Es el resultado de sumar la valoración de Probabilidad e Impacto, por lo cual es un número entre dos y diez
</t>
        </r>
      </text>
    </comment>
    <comment ref="Q7" authorId="0" shapeId="0" xr:uid="{00000000-0006-0000-0100-000013000000}">
      <text>
        <r>
          <rPr>
            <sz val="9"/>
            <color indexed="81"/>
            <rFont val="Tahoma"/>
            <family val="2"/>
          </rPr>
          <t>CATEGORÍA:
Se categoriza el riesgo de acuerdo a la valoración obtenida, se define de la siguiente forma:
RIESGO EXTREMO = 8, 9 Y 10
RIESGO ALTO = 6 Y 7
RIESGO MEDIO = 5
RIESGO BAJO = 2, 3 Y 4</t>
        </r>
      </text>
    </comment>
    <comment ref="V7" authorId="0" shapeId="0" xr:uid="{00000000-0006-0000-0100-000014000000}">
      <text>
        <r>
          <rPr>
            <sz val="9"/>
            <color indexed="81"/>
            <rFont val="Tahoma"/>
            <family val="2"/>
          </rPr>
          <t>Se debe especifircar como se realiza el monitoreo del riesgo y su tratamiento, en el esapcio se debe diligenciar el encargado del monitoreo y el metodo utilizado para este</t>
        </r>
      </text>
    </comment>
    <comment ref="W7" authorId="0" shapeId="0" xr:uid="{00000000-0006-0000-0100-000015000000}">
      <text>
        <r>
          <rPr>
            <sz val="9"/>
            <color indexed="81"/>
            <rFont val="Tahoma"/>
            <family val="2"/>
          </rPr>
          <t>Se debe especificar cada cuanto se realizara la labor de monitoreo del riesgo</t>
        </r>
      </text>
    </comment>
  </commentList>
</comments>
</file>

<file path=xl/sharedStrings.xml><?xml version="1.0" encoding="utf-8"?>
<sst xmlns="http://schemas.openxmlformats.org/spreadsheetml/2006/main" count="514" uniqueCount="207">
  <si>
    <t>ANEXO - MATRIZ DE RIESGOS</t>
  </si>
  <si>
    <t xml:space="preserve">Objeto: SUMINISTRO E INSTALACIÓN DE EQUIPOS Y COMPONENTES PARA EL FORTALECIMIENTO DE LA INFRAESTRUCTURA DE VIDEOVIGILANCIA DE BOGOTÁ D.C
</t>
  </si>
  <si>
    <t>No.</t>
  </si>
  <si>
    <t>CLASE</t>
  </si>
  <si>
    <t>FUENTE</t>
  </si>
  <si>
    <t>ETAPA</t>
  </si>
  <si>
    <t>TIPO</t>
  </si>
  <si>
    <t>DESCRIPCIÓN 
(QUÉ PUEDE PASARY, CÓMO PUEDE OCURRIR)</t>
  </si>
  <si>
    <t>CONSECUENCIA DE LA OCURRENCIA DEL EVENTO</t>
  </si>
  <si>
    <t>PROBABILIDAD</t>
  </si>
  <si>
    <t>IMPACTO</t>
  </si>
  <si>
    <t>VALORACIÓN DEL RIESGO</t>
  </si>
  <si>
    <t>CATEGORÍA</t>
  </si>
  <si>
    <t xml:space="preserve">¿A QUIÉN SE LE ASIGNA? </t>
  </si>
  <si>
    <t>TRATAMIENTO/CONTROLES A SER IMPLEMENTADOS</t>
  </si>
  <si>
    <t xml:space="preserve">IMPACTO DESPUÉS DEL TRATAMIENTO </t>
  </si>
  <si>
    <t>AFECTA LA EJECUCIÓN DEL CONTRATO?</t>
  </si>
  <si>
    <t>PERSONA RESPONSABLE POR IMPLEMENTAR EL TRATAMIENTO</t>
  </si>
  <si>
    <t>FECHA EN QUE SE INICIA EL TRATAMIENTO</t>
  </si>
  <si>
    <t>FECHA ESTIMADA EN QUE SE COMPLETA EL TRATAMIENTO</t>
  </si>
  <si>
    <t>MONITOREO Y REVISIÓN</t>
  </si>
  <si>
    <t>RARO (1)</t>
  </si>
  <si>
    <t>INSIGNIFICANTE (1)</t>
  </si>
  <si>
    <t>EXTREMO</t>
  </si>
  <si>
    <t>CONTRATISTA</t>
  </si>
  <si>
    <t>SI</t>
  </si>
  <si>
    <t>GENERAL</t>
  </si>
  <si>
    <t>INTERNO</t>
  </si>
  <si>
    <t xml:space="preserve">PLANEACIÓN </t>
  </si>
  <si>
    <t>ECONOMICO</t>
  </si>
  <si>
    <t>IMPROBABLE (2)</t>
  </si>
  <si>
    <t>MENOR (2)</t>
  </si>
  <si>
    <t>ALTO</t>
  </si>
  <si>
    <t>CONTRATANTE</t>
  </si>
  <si>
    <t>NO</t>
  </si>
  <si>
    <t>ESPECIFICO</t>
  </si>
  <si>
    <t>EXTERNO</t>
  </si>
  <si>
    <t>SELECCIÓN</t>
  </si>
  <si>
    <t>SOCIAL O POLÍTICO</t>
  </si>
  <si>
    <t>POSIBLE (3)</t>
  </si>
  <si>
    <t>MODERADO (3)</t>
  </si>
  <si>
    <t xml:space="preserve">MEDIO </t>
  </si>
  <si>
    <t>CONTRATISTA  Y CONTRATANTE</t>
  </si>
  <si>
    <t>NO APLICA</t>
  </si>
  <si>
    <t xml:space="preserve">CONTRATACIÓN </t>
  </si>
  <si>
    <t>OPERACIONAL</t>
  </si>
  <si>
    <t xml:space="preserve">IMPACTO  </t>
  </si>
  <si>
    <t>¿CÓMO SE REALIZA EL MONITOREO?</t>
  </si>
  <si>
    <t>PERIOCIDICIDAD ¿CUÁNDO?</t>
  </si>
  <si>
    <t>PROBABLE (4)</t>
  </si>
  <si>
    <t xml:space="preserve">MAYOR (4) </t>
  </si>
  <si>
    <t>BAJO</t>
  </si>
  <si>
    <t>INTERVENTOR DEL CONTRATO</t>
  </si>
  <si>
    <t>EJECUCIÓN</t>
  </si>
  <si>
    <t>FINANCIERO</t>
  </si>
  <si>
    <t>CASI CIERTO (5)</t>
  </si>
  <si>
    <t>CATASTROFICO (5)</t>
  </si>
  <si>
    <t>COMITÉ ESTRUCTURADOR Y Interventor DEL CONTRATO</t>
  </si>
  <si>
    <t>PLANEACIÓN Y EJECUCIÓN</t>
  </si>
  <si>
    <t>REGULATORIO</t>
  </si>
  <si>
    <t>SELECCIÓN Y EJECUCIÓN</t>
  </si>
  <si>
    <t>NATURALEZA</t>
  </si>
  <si>
    <t>CONTRATACIÓN Y EJECUCIÓN</t>
  </si>
  <si>
    <t>AMBIENTAL</t>
  </si>
  <si>
    <t>PRECONTRACTUAL</t>
  </si>
  <si>
    <t>TECNOLÓGICO</t>
  </si>
  <si>
    <t xml:space="preserve">Cambios normativos relacionados con la ejecución del objeto del contrato que afecten la ecuación económica del contrato. </t>
  </si>
  <si>
    <t>Modificación del contenido obligacional del contrato.</t>
  </si>
  <si>
    <t>Realizar seguimiento entre la entidad, el inteventor  y contratista  a la información técnica - legal y  monitorear vinculada a la ejecución del contrato.</t>
  </si>
  <si>
    <t>Contratista y entidad</t>
  </si>
  <si>
    <t>Desde la suscripción del contrato</t>
  </si>
  <si>
    <t>Liquidación del contrato</t>
  </si>
  <si>
    <t>Revisión de la información en reuniones de seguimiento</t>
  </si>
  <si>
    <t>Cada vez que se requiera</t>
  </si>
  <si>
    <t xml:space="preserve">Variación de precios de los BIENES IMPORTADOS debido al incremento de la tasa de cambio </t>
  </si>
  <si>
    <t xml:space="preserve">El incumplimiento de las obligaciones pactadas  en el contrato estatal. </t>
  </si>
  <si>
    <t>CONTRATISTA (50%)  Y CONTRATANTE (50%)</t>
  </si>
  <si>
    <t>Realizar monitoreo y revisando trimestralmente la TRM publicada por el Banco de la República.</t>
  </si>
  <si>
    <t>Contratista</t>
  </si>
  <si>
    <t xml:space="preserve">Cambios normativos relacionados con la ejecución del objeto del contrato que afecte sustancialmente la ecuación económica del contrato y que se encuentre debidamente probado. </t>
  </si>
  <si>
    <t>Afectación sustancial la ecuación financiera del contrato.</t>
  </si>
  <si>
    <t>CONTRATANTE y CONTRATISTA</t>
  </si>
  <si>
    <t>Realizar seguimiento entre la entidad, el inteventor  y contratista  a la información técnica - legal y  monitorear la vinculada a la ejecución del contrato y Realizar el estudio particular del cambio normativo y evaluar el impacto en la ecuación económica del mismo.</t>
  </si>
  <si>
    <t>El daño de equipos del sistema de videovigilancia derivado de la instalación o configuración de software y hardware.</t>
  </si>
  <si>
    <t xml:space="preserve">Baja calidad de los bienes y servicios suministrados </t>
  </si>
  <si>
    <t>Adquirir, instalar y poner en funcionamiento bienes nuevos y genuinos.</t>
  </si>
  <si>
    <t>Desde la suscripción del acta de inicio</t>
  </si>
  <si>
    <t>Fecha de terminación del plazo de ejecución del contrato</t>
  </si>
  <si>
    <t>Revisión de la información en reuniones de seguimiento, informes de medición de ANS y visitas de inventario.</t>
  </si>
  <si>
    <t>Cada vez que lo requiera la Interventoría</t>
  </si>
  <si>
    <t>Cuando el contrato debe ser suspendido por causas ajenas (exógenas) a la voluntad de la SCJ y al Contratista</t>
  </si>
  <si>
    <t>Retraso en la ejecución del contrato y aumento de la indisponibilidad del sistema de video vigilancia.</t>
  </si>
  <si>
    <t>Generar plan de choque para atender las necesidades del sistema de video vigilancia.</t>
  </si>
  <si>
    <t>Desde que se advierte la posibilidad de suspensión.</t>
  </si>
  <si>
    <t>Reuniones de seguimiento</t>
  </si>
  <si>
    <t xml:space="preserve">Cuando el contrato debe ser suspendido por causas inherentes al contratista </t>
  </si>
  <si>
    <t>Caida del sistema por errores en la administración de la configuracion del sistema</t>
  </si>
  <si>
    <t>Indisponibilidad del sistema de video vigilancia</t>
  </si>
  <si>
    <t>Asignación de personal adecuado (con la cualificación y experiencia) para la administración del datacenter</t>
  </si>
  <si>
    <t>Desde suscripción del acta de inicio</t>
  </si>
  <si>
    <t>El interventor y el contratista deberán informar en el evento de caida del sistema pero para evitarlo se requiere una adecuada administración de los recursos del datacenter</t>
  </si>
  <si>
    <t>Permanente</t>
  </si>
  <si>
    <t>Daños que afecten al sistema de videovigilancia por actividades que se realizan de forma paralela por otros contratistas</t>
  </si>
  <si>
    <t>Asignación de personal adecuado (con la cualificación y experiencia) para la administración del datacenter y de mas sistemas que hacen del sistema de videovigilancia.</t>
  </si>
  <si>
    <t xml:space="preserve">La SDSCJ adelantará las actividades para mantener los demas sistemas actualizados y vigentes </t>
  </si>
  <si>
    <t>Trimestralmente</t>
  </si>
  <si>
    <t>Demora en  la reparación y atención de garantias por parte de los fabricantes de las cámaras</t>
  </si>
  <si>
    <t>Sobre costos por aumento en el stock de partes y repuestos y/o aumento de la indisponibilidad del sistema de video vigilancia.</t>
  </si>
  <si>
    <t>Mantener un plan de atención y garantias con los fabricantes actualizado</t>
  </si>
  <si>
    <t>Desde el inicio del contrato</t>
  </si>
  <si>
    <t>General</t>
  </si>
  <si>
    <t>Externa</t>
  </si>
  <si>
    <t>Ejecución</t>
  </si>
  <si>
    <t>Social Político</t>
  </si>
  <si>
    <t>Cambio del sistema de gobierno, rebelión, asonada, sedición, Huelgas, paros, actos terrorista</t>
  </si>
  <si>
    <t>No se pueda desarrollar las actividades del contrato</t>
  </si>
  <si>
    <t>Contratante, Contratista</t>
  </si>
  <si>
    <t>Generar un plan de choque para atender las circunstancias que estan afectando la ejecución del contrato</t>
  </si>
  <si>
    <t>Si</t>
  </si>
  <si>
    <t>Inicio del contrato</t>
  </si>
  <si>
    <t>Durante el contrato</t>
  </si>
  <si>
    <t>Verificación en campo y reportes oficiales</t>
  </si>
  <si>
    <t>Cuando se presente</t>
  </si>
  <si>
    <t>Eventos adversos de la naturaleza</t>
  </si>
  <si>
    <t>Revisión de los planes de contingencia del contratista y del contratante</t>
  </si>
  <si>
    <t>revisión a planes de contingencia</t>
  </si>
  <si>
    <t>Externo</t>
  </si>
  <si>
    <t>Social</t>
  </si>
  <si>
    <t>Que se presente una afectación a terceros en ejecución de labores de instalación del sistema</t>
  </si>
  <si>
    <t>Que se presenten reclamaciones a la SDSCJ por parte de terceros afectados por la ejecución de los contratos</t>
  </si>
  <si>
    <t>Definición de procedimientos, control,  y supervisión de las actividades de campo</t>
  </si>
  <si>
    <t xml:space="preserve">Contratista </t>
  </si>
  <si>
    <t>Planeación</t>
  </si>
  <si>
    <t>Liquidación</t>
  </si>
  <si>
    <t xml:space="preserve">Seguimiento a la implementación de la nueva normatividad que aplique al proyecto  y a las medidas tomadas para mitigar su efecto en el contrato.  Informes, requerimientos escritos. </t>
  </si>
  <si>
    <t>Específico</t>
  </si>
  <si>
    <t>Interno</t>
  </si>
  <si>
    <t>Operacional</t>
  </si>
  <si>
    <t xml:space="preserve">Accidente laboral de personal adscrito al contratista, en la ejecución de las actividades para dar cumplimiento a las obligaciones contractuales adquiridas </t>
  </si>
  <si>
    <t>Carga económica del accidente a cargo del contratista</t>
  </si>
  <si>
    <t>Implementación de Sistema de Gestión de la Seguridad y Salud en el Trabajo (SG-SST), Matriz de identificación de peligros y valoración de riesgos, implementación de controles a los riesgos identificados.</t>
  </si>
  <si>
    <t xml:space="preserve">La  Interventoría debe efectuar seguimiento contínuo  e integral a las soportes de las actividades de seguridad y salud en el trabajo del contratista, revisar de manera mensual el pago de seguridad social y el certificado de accidentalidad emitido por la ARL del contratista.  </t>
  </si>
  <si>
    <t>Regulatorio</t>
  </si>
  <si>
    <t>Incumplimiento de la normatividad ambiental - RAEE -</t>
  </si>
  <si>
    <t>Contaminación del medioambiente - suspensión de la ejecución del contrato por daños al medioambiente y/o a las personas relacionadas con el sistema de videovigilancia</t>
  </si>
  <si>
    <t>Ejecución de las actividades de la interventoría siguiendo la legislación nacional vigente en materia ambiental.</t>
  </si>
  <si>
    <t>Inicio contrato</t>
  </si>
  <si>
    <t xml:space="preserve">reuniones, definición de procedimientos, informe mensual de la gestión ambiental. </t>
  </si>
  <si>
    <t>Semanalmente durante el primer mes y por lo menos una vez al mes a partir del segundo mes</t>
  </si>
  <si>
    <t>No aprobación de los permisos necesarios para ejecutar actividades necesarias para realizar las actividades de instalacion, mantenimeinto  correctivo y preventivo en los diferentes subsistemas del sistema de videovigilancia.</t>
  </si>
  <si>
    <t xml:space="preserve">Eejcutar la solicitud de los permisos necesarios con la antelación para ejecutar las actividades o realizar los ajustes necesarios al procesos de aprobación. </t>
  </si>
  <si>
    <t>Verificación por parte de la interventoría de la solcitud de los permisos necesarios y la respuesta dada por las instituciones al contratista.</t>
  </si>
  <si>
    <t xml:space="preserve">Semanalmente </t>
  </si>
  <si>
    <t>Daños que afecten al sistema de video vigilancia por actos vandalicos, terrorismo, entre otros.</t>
  </si>
  <si>
    <t>Adelantar los tramites permitinenetes ante las aseguradoras para reponer los elementos afectados.</t>
  </si>
  <si>
    <t>Realizar seguimiento de los tramites realizados ante las aseguradoras.</t>
  </si>
  <si>
    <t>Cuando se requiera</t>
  </si>
  <si>
    <t>Variacion en los rangos establecidos en las condiciones de la ficha tecnica.</t>
  </si>
  <si>
    <t>Mayor valor o retraso en la ejecucion contractual</t>
  </si>
  <si>
    <t>1. Supervision efectiva, continua y oportuna
2. acuerdo entre las partes.
3. Realizar el seguimiento de la ejecucion por parte de la interventoria</t>
  </si>
  <si>
    <t>Durante la ejecucion del contrato</t>
  </si>
  <si>
    <t xml:space="preserve">El interventor comunicara a la entidad, los eventos donde durante la ejecuion del contrato se presente esta serie de cambios que pueden afectar la ejecucion contractual. </t>
  </si>
  <si>
    <t>Cuando se presente el evento en la etapa contractual.</t>
  </si>
  <si>
    <t xml:space="preserve">CATEGORÍA </t>
  </si>
  <si>
    <t xml:space="preserve">VALORACIÓN </t>
  </si>
  <si>
    <t>RARO (PUEDE OCURIR EXCEPCIONALMENTE)</t>
  </si>
  <si>
    <t>IMPROBABLE (PUEDE OCURIR OCASIONALMENTE)</t>
  </si>
  <si>
    <t>POSIBLE (PUEDE OCURIR EN CUALQUIER MOMENTO FUTURO )</t>
  </si>
  <si>
    <t>PROBABLE (PROBABLEMENTE VA A OCURIR)</t>
  </si>
  <si>
    <t>CASI CIERTO (OCURRE EN LA MAYORIA DE LAS CIRCUNSTACIAS)</t>
  </si>
  <si>
    <t>IMPACTO DEL RIESGO</t>
  </si>
  <si>
    <t>CALIFICACIÓN CUALITATIVA</t>
  </si>
  <si>
    <t xml:space="preserve">Obstruye la ejecución del contrato de manera intrascedente </t>
  </si>
  <si>
    <t xml:space="preserve">Dificulta la ejecución del contrato de manera baja. Aplicando mediadas mínimas se puede lograr el objeto contractual.  </t>
  </si>
  <si>
    <t xml:space="preserve">Afecta la ejecución del contrato sin afectar el beneficio ara las partes </t>
  </si>
  <si>
    <t xml:space="preserve">Obstruye la ejecución del contrato sustancialmente pero aún así permite la ejecución del objeto contractual </t>
  </si>
  <si>
    <t xml:space="preserve">perturba la ejecución del contrato de manera grave imposibilitando la consecución del objeto contractual  </t>
  </si>
  <si>
    <t>CALIFICACIÓN MONETARIA</t>
  </si>
  <si>
    <t xml:space="preserve">Los sobrecostos no representan más del uno por ciento (1%) del valor del contrato </t>
  </si>
  <si>
    <t xml:space="preserve">Los sobrecostos no representan más del cinco por ciento (5%) del valor del contrato </t>
  </si>
  <si>
    <t xml:space="preserve">Genera un impacto sobre el valor del contrato entre el cinco (5%) y el quince por ciento (15%) </t>
  </si>
  <si>
    <t xml:space="preserve">Incrementa el valor del contrato entre el quince por ciento (15%) y  el treinta (30%) y </t>
  </si>
  <si>
    <t>Impacto sobre el vaor del contrato más del treinta por ciento (30%)</t>
  </si>
  <si>
    <t xml:space="preserve">CATEGORIA </t>
  </si>
  <si>
    <t>VALORACIÓN</t>
  </si>
  <si>
    <t>Insignificante</t>
  </si>
  <si>
    <t>Menor</t>
  </si>
  <si>
    <t xml:space="preserve">Moderado </t>
  </si>
  <si>
    <t>Mayor</t>
  </si>
  <si>
    <t xml:space="preserve">Catastrófico </t>
  </si>
  <si>
    <t>Incrementa el valor del contrato entre el quince por ciento (15%) y  el treinta (30%)</t>
  </si>
  <si>
    <t>Raro (puede ocurrir excepcionalmente)</t>
  </si>
  <si>
    <t>Improbable (puede ocurrir ocasionalmente)</t>
  </si>
  <si>
    <t>Posible (puede ocurrir en cualquier momento futuro)</t>
  </si>
  <si>
    <t>Probable (Probablemente va a ocurrir )</t>
  </si>
  <si>
    <t>casi cierto (ocuerre en la mayoría de las circunstancias)</t>
  </si>
  <si>
    <t>TABLA 5 CATEGORÍA DEL RIESGO</t>
  </si>
  <si>
    <t>Valoración del Riesgo</t>
  </si>
  <si>
    <t xml:space="preserve">Categoría </t>
  </si>
  <si>
    <t>8,9,10</t>
  </si>
  <si>
    <t>Riesgo Extremo</t>
  </si>
  <si>
    <t>8, 9 y 10</t>
  </si>
  <si>
    <t xml:space="preserve">6 y 7 </t>
  </si>
  <si>
    <t>Riesgo Alto</t>
  </si>
  <si>
    <t>Riesgo Medio</t>
  </si>
  <si>
    <t>2,3 y 4</t>
  </si>
  <si>
    <t>Riesgo Bajo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</si>
</sst>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name val="Calibri"/>
      <family val="2"/>
      <scheme val="minor"/>
    </font>
    <font>
      <b/>
      <sz val="9"/>
      <color theme="9" tint="-0.249977111117893"/>
      <name val="Calibri"/>
      <family val="2"/>
      <scheme val="minor"/>
    </font>
    <font>
      <sz val="9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/>
    </xf>
    <xf numFmtId="0" fontId="1" fillId="2" borderId="1" xfId="0" applyFont="1" applyFill="1" applyBorder="1"/>
    <xf numFmtId="0" fontId="0" fillId="0" borderId="1" xfId="0" applyBorder="1"/>
    <xf numFmtId="0" fontId="0" fillId="0" borderId="1" xfId="0" applyBorder="1" applyAlignment="1">
      <alignment vertical="top" wrapText="1"/>
    </xf>
    <xf numFmtId="0" fontId="0" fillId="0" borderId="1" xfId="0" applyBorder="1" applyAlignment="1">
      <alignment horizontal="center" vertical="top" wrapText="1"/>
    </xf>
    <xf numFmtId="0" fontId="0" fillId="2" borderId="1" xfId="0" applyFill="1" applyBorder="1" applyAlignment="1">
      <alignment horizontal="center" vertical="top" wrapText="1"/>
    </xf>
    <xf numFmtId="0" fontId="0" fillId="0" borderId="3" xfId="0" applyBorder="1"/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justify" wrapText="1"/>
    </xf>
    <xf numFmtId="0" fontId="0" fillId="0" borderId="5" xfId="0" applyBorder="1" applyAlignment="1">
      <alignment horizontal="center" vertical="justify" wrapText="1"/>
    </xf>
    <xf numFmtId="0" fontId="0" fillId="0" borderId="1" xfId="0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textRotation="90"/>
    </xf>
    <xf numFmtId="0" fontId="0" fillId="0" borderId="1" xfId="0" applyBorder="1" applyAlignment="1">
      <alignment horizontal="left" wrapText="1"/>
    </xf>
    <xf numFmtId="0" fontId="1" fillId="7" borderId="1" xfId="0" applyFont="1" applyFill="1" applyBorder="1" applyAlignment="1">
      <alignment horizontal="center" vertical="center" wrapText="1"/>
    </xf>
    <xf numFmtId="0" fontId="3" fillId="6" borderId="0" xfId="0" applyFont="1" applyFill="1"/>
    <xf numFmtId="0" fontId="0" fillId="0" borderId="1" xfId="0" applyBorder="1" applyAlignment="1">
      <alignment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6" fillId="6" borderId="1" xfId="0" applyFont="1" applyFill="1" applyBorder="1" applyAlignment="1">
      <alignment vertical="center" textRotation="90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textRotation="90" wrapText="1"/>
    </xf>
    <xf numFmtId="15" fontId="6" fillId="6" borderId="1" xfId="0" applyNumberFormat="1" applyFont="1" applyFill="1" applyBorder="1" applyAlignment="1">
      <alignment horizontal="center" vertical="center" wrapText="1"/>
    </xf>
    <xf numFmtId="0" fontId="8" fillId="0" borderId="0" xfId="0" applyFont="1"/>
    <xf numFmtId="0" fontId="6" fillId="8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textRotation="90" wrapText="1"/>
    </xf>
    <xf numFmtId="0" fontId="6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right" vertical="center" textRotation="90" wrapText="1"/>
    </xf>
    <xf numFmtId="0" fontId="6" fillId="0" borderId="1" xfId="0" applyFont="1" applyBorder="1" applyAlignment="1">
      <alignment horizontal="center" vertical="center" wrapText="1"/>
    </xf>
    <xf numFmtId="0" fontId="6" fillId="6" borderId="1" xfId="0" applyFont="1" applyFill="1" applyBorder="1" applyAlignment="1">
      <alignment horizontal="right" vertical="center" textRotation="90" wrapText="1"/>
    </xf>
    <xf numFmtId="0" fontId="6" fillId="6" borderId="1" xfId="0" applyFont="1" applyFill="1" applyBorder="1" applyAlignment="1">
      <alignment horizontal="justify" vertical="center" wrapText="1"/>
    </xf>
    <xf numFmtId="0" fontId="3" fillId="6" borderId="1" xfId="0" applyFont="1" applyFill="1" applyBorder="1" applyAlignment="1">
      <alignment horizontal="center" vertical="center" textRotation="90" wrapText="1"/>
    </xf>
    <xf numFmtId="0" fontId="3" fillId="6" borderId="1" xfId="0" applyFont="1" applyFill="1" applyBorder="1" applyAlignment="1">
      <alignment vertical="center" textRotation="90" wrapText="1"/>
    </xf>
    <xf numFmtId="0" fontId="7" fillId="6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left" vertical="center" wrapText="1"/>
    </xf>
    <xf numFmtId="0" fontId="9" fillId="0" borderId="0" xfId="0" applyFont="1"/>
    <xf numFmtId="0" fontId="9" fillId="6" borderId="0" xfId="0" applyFont="1" applyFill="1"/>
    <xf numFmtId="0" fontId="3" fillId="4" borderId="0" xfId="0" applyFont="1" applyFill="1"/>
    <xf numFmtId="0" fontId="7" fillId="6" borderId="1" xfId="0" applyFont="1" applyFill="1" applyBorder="1" applyAlignment="1">
      <alignment horizontal="right" vertical="center" textRotation="90" wrapText="1"/>
    </xf>
    <xf numFmtId="0" fontId="7" fillId="6" borderId="1" xfId="0" applyFont="1" applyFill="1" applyBorder="1" applyAlignment="1">
      <alignment vertical="center" textRotation="90" wrapText="1"/>
    </xf>
    <xf numFmtId="0" fontId="7" fillId="6" borderId="1" xfId="0" applyFont="1" applyFill="1" applyBorder="1" applyAlignment="1">
      <alignment horizontal="center" vertical="center" textRotation="90" wrapText="1"/>
    </xf>
    <xf numFmtId="15" fontId="7" fillId="6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textRotation="90" wrapText="1"/>
    </xf>
    <xf numFmtId="0" fontId="6" fillId="0" borderId="1" xfId="0" applyFont="1" applyBorder="1" applyAlignment="1">
      <alignment vertical="center" textRotation="90" wrapText="1"/>
    </xf>
    <xf numFmtId="0" fontId="3" fillId="0" borderId="1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vertical="center" textRotation="90" wrapText="1"/>
    </xf>
    <xf numFmtId="0" fontId="3" fillId="0" borderId="1" xfId="0" applyFont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textRotation="90" wrapText="1"/>
    </xf>
    <xf numFmtId="0" fontId="3" fillId="6" borderId="1" xfId="0" applyFont="1" applyFill="1" applyBorder="1" applyAlignment="1">
      <alignment horizontal="center" textRotation="90"/>
    </xf>
    <xf numFmtId="0" fontId="5" fillId="6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textRotation="90"/>
    </xf>
    <xf numFmtId="0" fontId="3" fillId="9" borderId="1" xfId="0" applyFont="1" applyFill="1" applyBorder="1" applyAlignment="1">
      <alignment textRotation="90" wrapText="1"/>
    </xf>
    <xf numFmtId="0" fontId="3" fillId="9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textRotation="90"/>
    </xf>
    <xf numFmtId="0" fontId="1" fillId="2" borderId="3" xfId="0" applyFont="1" applyFill="1" applyBorder="1" applyAlignment="1">
      <alignment horizontal="center" vertical="center" textRotation="90"/>
    </xf>
    <xf numFmtId="0" fontId="1" fillId="2" borderId="4" xfId="0" applyFont="1" applyFill="1" applyBorder="1" applyAlignment="1">
      <alignment horizontal="center" vertical="center" textRotation="90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 vertical="center" wrapText="1"/>
    </xf>
    <xf numFmtId="0" fontId="0" fillId="0" borderId="2" xfId="0" applyBorder="1" applyAlignment="1">
      <alignment horizontal="center" textRotation="90"/>
    </xf>
    <xf numFmtId="0" fontId="0" fillId="0" borderId="3" xfId="0" applyBorder="1" applyAlignment="1">
      <alignment horizontal="center" textRotation="90"/>
    </xf>
    <xf numFmtId="0" fontId="0" fillId="0" borderId="4" xfId="0" applyBorder="1" applyAlignment="1">
      <alignment horizontal="center" textRotation="90"/>
    </xf>
    <xf numFmtId="0" fontId="1" fillId="2" borderId="1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0" fillId="2" borderId="1" xfId="0" applyFill="1" applyBorder="1" applyAlignment="1">
      <alignment horizont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</cellXfs>
  <cellStyles count="1">
    <cellStyle name="Normal" xfId="0" builtinId="0"/>
  </cellStyles>
  <dxfs count="136"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FF66FF"/>
      <color rgb="FF003A1A"/>
      <color rgb="FF6600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19878</xdr:colOff>
      <xdr:row>1</xdr:row>
      <xdr:rowOff>92765</xdr:rowOff>
    </xdr:from>
    <xdr:to>
      <xdr:col>2</xdr:col>
      <xdr:colOff>193270</xdr:colOff>
      <xdr:row>1</xdr:row>
      <xdr:rowOff>723900</xdr:rowOff>
    </xdr:to>
    <xdr:pic>
      <xdr:nvPicPr>
        <xdr:cNvPr id="3" name="Picture 7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878" y="245165"/>
          <a:ext cx="782992" cy="6311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L28"/>
  <sheetViews>
    <sheetView tabSelected="1" topLeftCell="A25" workbookViewId="0">
      <selection activeCell="S27" sqref="S27"/>
    </sheetView>
  </sheetViews>
  <sheetFormatPr defaultColWidth="11.42578125" defaultRowHeight="12"/>
  <cols>
    <col min="1" max="1" width="3.7109375" style="16" customWidth="1"/>
    <col min="2" max="2" width="5.42578125" style="15" customWidth="1"/>
    <col min="3" max="3" width="3.7109375" style="15" customWidth="1"/>
    <col min="4" max="5" width="5.140625" style="15" customWidth="1"/>
    <col min="6" max="6" width="34" style="15" customWidth="1"/>
    <col min="7" max="7" width="26.85546875" style="15" customWidth="1"/>
    <col min="8" max="8" width="6" style="15" customWidth="1"/>
    <col min="9" max="11" width="3.7109375" style="15" customWidth="1"/>
    <col min="12" max="12" width="5.5703125" style="15" customWidth="1"/>
    <col min="13" max="13" width="35.7109375" style="15" customWidth="1"/>
    <col min="14" max="17" width="3.7109375" style="15" customWidth="1"/>
    <col min="18" max="18" width="4.85546875" style="15" customWidth="1"/>
    <col min="19" max="19" width="15.7109375" style="15" customWidth="1"/>
    <col min="20" max="20" width="15.140625" style="15" customWidth="1"/>
    <col min="21" max="21" width="14.85546875" style="15" customWidth="1"/>
    <col min="22" max="22" width="22" style="15" customWidth="1"/>
    <col min="23" max="23" width="15.42578125" style="15" customWidth="1"/>
    <col min="24" max="24" width="7.5703125" style="15" customWidth="1"/>
    <col min="25" max="25" width="13.42578125" style="15" customWidth="1"/>
    <col min="26" max="26" width="15.85546875" style="15" customWidth="1"/>
    <col min="27" max="28" width="11.42578125" style="15" customWidth="1"/>
    <col min="29" max="29" width="28.28515625" style="15" customWidth="1"/>
    <col min="30" max="32" width="11.42578125" style="15" customWidth="1"/>
    <col min="33" max="33" width="20.5703125" style="15" customWidth="1"/>
    <col min="34" max="50" width="11.42578125" style="15" customWidth="1"/>
    <col min="51" max="16384" width="11.42578125" style="15"/>
  </cols>
  <sheetData>
    <row r="1" spans="1:38">
      <c r="A1" s="53"/>
      <c r="B1" s="53"/>
      <c r="C1" s="54" t="s">
        <v>0</v>
      </c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</row>
    <row r="2" spans="1:38" ht="59.45" customHeight="1">
      <c r="A2" s="54" t="s">
        <v>1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</row>
    <row r="3" spans="1:38">
      <c r="A3" s="52" t="s">
        <v>2</v>
      </c>
      <c r="B3" s="56" t="s">
        <v>3</v>
      </c>
      <c r="C3" s="56" t="s">
        <v>4</v>
      </c>
      <c r="D3" s="52" t="s">
        <v>5</v>
      </c>
      <c r="E3" s="52" t="s">
        <v>6</v>
      </c>
      <c r="F3" s="52" t="s">
        <v>7</v>
      </c>
      <c r="G3" s="52" t="s">
        <v>8</v>
      </c>
      <c r="H3" s="52" t="s">
        <v>9</v>
      </c>
      <c r="I3" s="52" t="s">
        <v>10</v>
      </c>
      <c r="J3" s="52" t="s">
        <v>11</v>
      </c>
      <c r="K3" s="52" t="s">
        <v>12</v>
      </c>
      <c r="L3" s="52" t="s">
        <v>13</v>
      </c>
      <c r="M3" s="52" t="s">
        <v>14</v>
      </c>
      <c r="N3" s="58" t="s">
        <v>15</v>
      </c>
      <c r="O3" s="58"/>
      <c r="P3" s="58"/>
      <c r="Q3" s="58"/>
      <c r="R3" s="52" t="s">
        <v>16</v>
      </c>
      <c r="S3" s="52" t="s">
        <v>17</v>
      </c>
      <c r="T3" s="52" t="s">
        <v>18</v>
      </c>
      <c r="U3" s="52" t="s">
        <v>19</v>
      </c>
      <c r="V3" s="58" t="s">
        <v>20</v>
      </c>
      <c r="W3" s="58"/>
    </row>
    <row r="4" spans="1:38">
      <c r="A4" s="52"/>
      <c r="B4" s="56"/>
      <c r="C4" s="56"/>
      <c r="D4" s="57"/>
      <c r="E4" s="52"/>
      <c r="F4" s="52"/>
      <c r="G4" s="52"/>
      <c r="H4" s="52"/>
      <c r="I4" s="52"/>
      <c r="J4" s="52"/>
      <c r="K4" s="52"/>
      <c r="L4" s="52"/>
      <c r="M4" s="52"/>
      <c r="N4" s="58"/>
      <c r="O4" s="58"/>
      <c r="P4" s="58"/>
      <c r="Q4" s="58"/>
      <c r="R4" s="52"/>
      <c r="S4" s="52"/>
      <c r="T4" s="52"/>
      <c r="U4" s="52"/>
      <c r="V4" s="58"/>
      <c r="W4" s="58"/>
      <c r="Y4" s="15" t="s">
        <v>21</v>
      </c>
      <c r="Z4" s="15" t="s">
        <v>22</v>
      </c>
      <c r="AA4" s="15">
        <v>2</v>
      </c>
      <c r="AB4" s="15" t="s">
        <v>23</v>
      </c>
      <c r="AC4" s="15" t="s">
        <v>24</v>
      </c>
      <c r="AD4" s="15" t="s">
        <v>25</v>
      </c>
      <c r="AE4" s="15" t="s">
        <v>26</v>
      </c>
      <c r="AF4" s="15" t="s">
        <v>27</v>
      </c>
      <c r="AG4" s="15" t="s">
        <v>28</v>
      </c>
      <c r="AH4" s="15" t="s">
        <v>29</v>
      </c>
    </row>
    <row r="5" spans="1:38">
      <c r="A5" s="52"/>
      <c r="B5" s="56"/>
      <c r="C5" s="56"/>
      <c r="D5" s="57"/>
      <c r="E5" s="52"/>
      <c r="F5" s="52"/>
      <c r="G5" s="52"/>
      <c r="H5" s="52"/>
      <c r="I5" s="52"/>
      <c r="J5" s="52"/>
      <c r="K5" s="52"/>
      <c r="L5" s="52"/>
      <c r="M5" s="52"/>
      <c r="N5" s="58"/>
      <c r="O5" s="58"/>
      <c r="P5" s="58"/>
      <c r="Q5" s="58"/>
      <c r="R5" s="52"/>
      <c r="S5" s="52"/>
      <c r="T5" s="52"/>
      <c r="U5" s="52"/>
      <c r="V5" s="58"/>
      <c r="W5" s="58"/>
      <c r="Y5" s="15" t="s">
        <v>30</v>
      </c>
      <c r="Z5" s="15" t="s">
        <v>31</v>
      </c>
      <c r="AA5" s="15">
        <v>3</v>
      </c>
      <c r="AB5" s="15" t="s">
        <v>32</v>
      </c>
      <c r="AC5" s="15" t="s">
        <v>33</v>
      </c>
      <c r="AD5" s="15" t="s">
        <v>34</v>
      </c>
      <c r="AE5" s="15" t="s">
        <v>35</v>
      </c>
      <c r="AF5" s="15" t="s">
        <v>36</v>
      </c>
      <c r="AG5" s="15" t="s">
        <v>37</v>
      </c>
      <c r="AH5" s="15" t="s">
        <v>38</v>
      </c>
    </row>
    <row r="6" spans="1:38">
      <c r="A6" s="52"/>
      <c r="B6" s="56"/>
      <c r="C6" s="56"/>
      <c r="D6" s="57"/>
      <c r="E6" s="52"/>
      <c r="F6" s="52"/>
      <c r="G6" s="52"/>
      <c r="H6" s="52"/>
      <c r="I6" s="52"/>
      <c r="J6" s="52"/>
      <c r="K6" s="52"/>
      <c r="L6" s="52"/>
      <c r="M6" s="52"/>
      <c r="N6" s="58"/>
      <c r="O6" s="58"/>
      <c r="P6" s="58"/>
      <c r="Q6" s="58"/>
      <c r="R6" s="52"/>
      <c r="S6" s="52"/>
      <c r="T6" s="52"/>
      <c r="U6" s="52"/>
      <c r="V6" s="58"/>
      <c r="W6" s="58"/>
      <c r="Y6" s="15" t="s">
        <v>39</v>
      </c>
      <c r="Z6" s="15" t="s">
        <v>40</v>
      </c>
      <c r="AA6" s="15">
        <v>4</v>
      </c>
      <c r="AB6" s="15" t="s">
        <v>41</v>
      </c>
      <c r="AC6" s="15" t="s">
        <v>42</v>
      </c>
      <c r="AD6" s="15" t="s">
        <v>43</v>
      </c>
      <c r="AG6" s="15" t="s">
        <v>44</v>
      </c>
      <c r="AH6" s="15" t="s">
        <v>45</v>
      </c>
    </row>
    <row r="7" spans="1:38">
      <c r="A7" s="52"/>
      <c r="B7" s="56"/>
      <c r="C7" s="56"/>
      <c r="D7" s="57"/>
      <c r="E7" s="52"/>
      <c r="F7" s="52"/>
      <c r="G7" s="52"/>
      <c r="H7" s="52"/>
      <c r="I7" s="52"/>
      <c r="J7" s="52"/>
      <c r="K7" s="52"/>
      <c r="L7" s="52"/>
      <c r="M7" s="52"/>
      <c r="N7" s="56" t="s">
        <v>9</v>
      </c>
      <c r="O7" s="56" t="s">
        <v>46</v>
      </c>
      <c r="P7" s="56" t="s">
        <v>11</v>
      </c>
      <c r="Q7" s="56" t="s">
        <v>12</v>
      </c>
      <c r="R7" s="52"/>
      <c r="S7" s="52"/>
      <c r="T7" s="52"/>
      <c r="U7" s="52"/>
      <c r="V7" s="52" t="s">
        <v>47</v>
      </c>
      <c r="W7" s="52" t="s">
        <v>48</v>
      </c>
      <c r="Y7" s="15" t="s">
        <v>49</v>
      </c>
      <c r="Z7" s="15" t="s">
        <v>50</v>
      </c>
      <c r="AA7" s="15">
        <v>5</v>
      </c>
      <c r="AB7" s="15" t="s">
        <v>51</v>
      </c>
      <c r="AC7" s="15" t="s">
        <v>52</v>
      </c>
      <c r="AG7" s="15" t="s">
        <v>53</v>
      </c>
      <c r="AH7" s="15" t="s">
        <v>54</v>
      </c>
    </row>
    <row r="8" spans="1:38">
      <c r="A8" s="52"/>
      <c r="B8" s="56"/>
      <c r="C8" s="56"/>
      <c r="D8" s="57"/>
      <c r="E8" s="52"/>
      <c r="F8" s="52"/>
      <c r="G8" s="52"/>
      <c r="H8" s="52"/>
      <c r="I8" s="52"/>
      <c r="J8" s="52"/>
      <c r="K8" s="52"/>
      <c r="L8" s="52"/>
      <c r="M8" s="52"/>
      <c r="N8" s="56"/>
      <c r="O8" s="56"/>
      <c r="P8" s="56"/>
      <c r="Q8" s="56"/>
      <c r="R8" s="52"/>
      <c r="S8" s="52"/>
      <c r="T8" s="52"/>
      <c r="U8" s="52"/>
      <c r="V8" s="52"/>
      <c r="W8" s="52"/>
      <c r="Y8" s="15" t="s">
        <v>55</v>
      </c>
      <c r="Z8" s="15" t="s">
        <v>56</v>
      </c>
      <c r="AA8" s="15">
        <v>6</v>
      </c>
      <c r="AC8" s="15" t="s">
        <v>57</v>
      </c>
      <c r="AG8" s="15" t="s">
        <v>58</v>
      </c>
      <c r="AH8" s="15" t="s">
        <v>59</v>
      </c>
    </row>
    <row r="9" spans="1:38">
      <c r="A9" s="52"/>
      <c r="B9" s="56"/>
      <c r="C9" s="56"/>
      <c r="D9" s="57"/>
      <c r="E9" s="52"/>
      <c r="F9" s="52"/>
      <c r="G9" s="52"/>
      <c r="H9" s="52"/>
      <c r="I9" s="52"/>
      <c r="J9" s="52"/>
      <c r="K9" s="52"/>
      <c r="L9" s="52"/>
      <c r="M9" s="52"/>
      <c r="N9" s="56"/>
      <c r="O9" s="56"/>
      <c r="P9" s="56"/>
      <c r="Q9" s="56"/>
      <c r="R9" s="52"/>
      <c r="S9" s="52"/>
      <c r="T9" s="52"/>
      <c r="U9" s="52"/>
      <c r="V9" s="52"/>
      <c r="W9" s="52"/>
      <c r="AA9" s="27">
        <v>7</v>
      </c>
      <c r="AG9" s="15" t="s">
        <v>60</v>
      </c>
      <c r="AH9" s="15" t="s">
        <v>61</v>
      </c>
    </row>
    <row r="10" spans="1:38">
      <c r="A10" s="52"/>
      <c r="B10" s="56"/>
      <c r="C10" s="56"/>
      <c r="D10" s="57"/>
      <c r="E10" s="52"/>
      <c r="F10" s="52"/>
      <c r="G10" s="52"/>
      <c r="H10" s="52"/>
      <c r="I10" s="52"/>
      <c r="J10" s="52"/>
      <c r="K10" s="52"/>
      <c r="L10" s="52"/>
      <c r="M10" s="52"/>
      <c r="N10" s="56"/>
      <c r="O10" s="56"/>
      <c r="P10" s="56"/>
      <c r="Q10" s="56"/>
      <c r="R10" s="52"/>
      <c r="S10" s="52"/>
      <c r="T10" s="52"/>
      <c r="U10" s="52"/>
      <c r="V10" s="52"/>
      <c r="W10" s="52"/>
      <c r="AA10" s="15">
        <v>8</v>
      </c>
      <c r="AG10" s="15" t="s">
        <v>62</v>
      </c>
      <c r="AH10" s="15" t="s">
        <v>63</v>
      </c>
    </row>
    <row r="11" spans="1:38">
      <c r="A11" s="52"/>
      <c r="B11" s="56"/>
      <c r="C11" s="56"/>
      <c r="D11" s="57"/>
      <c r="E11" s="52"/>
      <c r="F11" s="52"/>
      <c r="G11" s="52"/>
      <c r="H11" s="52"/>
      <c r="I11" s="52"/>
      <c r="J11" s="52"/>
      <c r="K11" s="52"/>
      <c r="L11" s="52"/>
      <c r="M11" s="52"/>
      <c r="N11" s="56"/>
      <c r="O11" s="56"/>
      <c r="P11" s="56"/>
      <c r="Q11" s="56"/>
      <c r="R11" s="52"/>
      <c r="S11" s="52"/>
      <c r="T11" s="52"/>
      <c r="U11" s="52"/>
      <c r="V11" s="52"/>
      <c r="W11" s="52"/>
      <c r="AA11" s="15">
        <v>9</v>
      </c>
      <c r="AG11" s="15" t="s">
        <v>64</v>
      </c>
      <c r="AH11" s="15" t="s">
        <v>65</v>
      </c>
    </row>
    <row r="12" spans="1:38" ht="64.5">
      <c r="A12" s="33">
        <v>1</v>
      </c>
      <c r="B12" s="23" t="s">
        <v>35</v>
      </c>
      <c r="C12" s="23" t="s">
        <v>36</v>
      </c>
      <c r="D12" s="35" t="s">
        <v>53</v>
      </c>
      <c r="E12" s="36" t="s">
        <v>59</v>
      </c>
      <c r="F12" s="24" t="s">
        <v>66</v>
      </c>
      <c r="G12" s="24" t="s">
        <v>67</v>
      </c>
      <c r="H12" s="23" t="s">
        <v>30</v>
      </c>
      <c r="I12" s="23" t="s">
        <v>31</v>
      </c>
      <c r="J12" s="24">
        <f t="shared" ref="J12:J27" si="0">AI12+AJ12</f>
        <v>4</v>
      </c>
      <c r="K12" s="23" t="str">
        <f t="shared" ref="K12:K27" si="1">IF(OR(J12=2, J12=3, J12=4), "BAJO", IF(J12=5, "MEDIO", IF(OR(J12=6, J12=7), "ALTO", IF(OR(J12=8, J12=9, J12=10), "EXTREMO", ""))))</f>
        <v>BAJO</v>
      </c>
      <c r="L12" s="29" t="s">
        <v>24</v>
      </c>
      <c r="M12" s="24" t="s">
        <v>68</v>
      </c>
      <c r="N12" s="23" t="s">
        <v>39</v>
      </c>
      <c r="O12" s="23" t="s">
        <v>31</v>
      </c>
      <c r="P12" s="24">
        <f t="shared" ref="P12:P27" si="2">AK12+AL12</f>
        <v>5</v>
      </c>
      <c r="Q12" s="23" t="str">
        <f t="shared" ref="Q12:Q17" si="3">IF(OR(P12=2, P12=3, P12=4), "BAJO", IF(P12=5, "MEDIO", IF(OR(P12=6, P12=7), "ALTO", IF(OR(P12=8, P12=9, P12=10), "EXTREMO", ""))))</f>
        <v>MEDIO</v>
      </c>
      <c r="R12" s="25" t="s">
        <v>25</v>
      </c>
      <c r="S12" s="24" t="s">
        <v>69</v>
      </c>
      <c r="T12" s="38" t="s">
        <v>70</v>
      </c>
      <c r="U12" s="24" t="s">
        <v>71</v>
      </c>
      <c r="V12" s="24" t="s">
        <v>72</v>
      </c>
      <c r="W12" s="38" t="s">
        <v>73</v>
      </c>
      <c r="AI12" s="19">
        <f t="shared" ref="AI12:AI25" si="4">IF(H12="RARO (1)",1,IF(H12="IMPROBABLE (2)",2,IF(H12="POSIBLE (3)",3,IF(H12="PROBABLE (4)",4,IF(H12="CASI CIERTO (5)",5,0)))))</f>
        <v>2</v>
      </c>
      <c r="AJ12" s="19">
        <f t="shared" ref="AJ12:AJ27" si="5">IF(I12="INSIGNIFICANTE (1)",1,IF(I12="MENOR (2)",2,IF(I12="MODERADO (3)",3,IF(I12="MAYOR (4) ",4,IF(I12="CATASTROFICO (5)",5,0)))))</f>
        <v>2</v>
      </c>
      <c r="AK12" s="19">
        <f t="shared" ref="AK12:AK27" si="6">IF(N12="RARO (1)",1,IF(N12="IMPROBABLE (2)",2,IF(N12="POSIBLE (3)",3,IF(N12="PROBABLE (4)",4,IF(N12="CASI CIERTO (5)",5,0)))))</f>
        <v>3</v>
      </c>
      <c r="AL12" s="19">
        <f t="shared" ref="AL12:AL27" si="7">IF(O12="INSIGNIFICANTE (1)",1,IF(O12="MENOR (2)",2,IF(O12="MODERADO (3)",3,IF(O12="MAYOR (4) ",4,IF(O12="CATASTROFICO (5)",5,0)))))</f>
        <v>2</v>
      </c>
    </row>
    <row r="13" spans="1:38" s="42" customFormat="1" ht="167.25">
      <c r="A13" s="31">
        <v>3</v>
      </c>
      <c r="B13" s="48" t="s">
        <v>35</v>
      </c>
      <c r="C13" s="48" t="s">
        <v>36</v>
      </c>
      <c r="D13" s="49" t="s">
        <v>53</v>
      </c>
      <c r="E13" s="50" t="s">
        <v>29</v>
      </c>
      <c r="F13" s="32" t="s">
        <v>74</v>
      </c>
      <c r="G13" s="32" t="s">
        <v>75</v>
      </c>
      <c r="H13" s="48" t="s">
        <v>39</v>
      </c>
      <c r="I13" s="48" t="s">
        <v>40</v>
      </c>
      <c r="J13" s="32">
        <f t="shared" si="0"/>
        <v>6</v>
      </c>
      <c r="K13" s="48" t="str">
        <f t="shared" si="1"/>
        <v>ALTO</v>
      </c>
      <c r="L13" s="29" t="s">
        <v>76</v>
      </c>
      <c r="M13" s="32" t="s">
        <v>77</v>
      </c>
      <c r="N13" s="48" t="s">
        <v>39</v>
      </c>
      <c r="O13" s="48" t="s">
        <v>31</v>
      </c>
      <c r="P13" s="32">
        <f t="shared" si="2"/>
        <v>5</v>
      </c>
      <c r="Q13" s="48" t="str">
        <f t="shared" si="3"/>
        <v>MEDIO</v>
      </c>
      <c r="R13" s="29" t="s">
        <v>25</v>
      </c>
      <c r="S13" s="32" t="s">
        <v>78</v>
      </c>
      <c r="T13" s="51" t="s">
        <v>70</v>
      </c>
      <c r="U13" s="32" t="s">
        <v>71</v>
      </c>
      <c r="V13" s="32" t="s">
        <v>72</v>
      </c>
      <c r="W13" s="51" t="s">
        <v>73</v>
      </c>
      <c r="X13" s="15"/>
      <c r="Y13" s="15"/>
      <c r="AI13" s="42">
        <f t="shared" si="4"/>
        <v>3</v>
      </c>
      <c r="AJ13" s="42">
        <f t="shared" si="5"/>
        <v>3</v>
      </c>
      <c r="AK13" s="42">
        <f t="shared" si="6"/>
        <v>3</v>
      </c>
      <c r="AL13" s="42">
        <f t="shared" si="7"/>
        <v>2</v>
      </c>
    </row>
    <row r="14" spans="1:38" ht="118.5">
      <c r="A14" s="33">
        <v>5</v>
      </c>
      <c r="B14" s="23" t="s">
        <v>35</v>
      </c>
      <c r="C14" s="23" t="s">
        <v>36</v>
      </c>
      <c r="D14" s="35" t="s">
        <v>53</v>
      </c>
      <c r="E14" s="36" t="s">
        <v>59</v>
      </c>
      <c r="F14" s="24" t="s">
        <v>79</v>
      </c>
      <c r="G14" s="24" t="s">
        <v>80</v>
      </c>
      <c r="H14" s="23" t="s">
        <v>39</v>
      </c>
      <c r="I14" s="23" t="s">
        <v>40</v>
      </c>
      <c r="J14" s="24">
        <f t="shared" si="0"/>
        <v>6</v>
      </c>
      <c r="K14" s="23" t="str">
        <f t="shared" si="1"/>
        <v>ALTO</v>
      </c>
      <c r="L14" s="29" t="s">
        <v>81</v>
      </c>
      <c r="M14" s="24" t="s">
        <v>82</v>
      </c>
      <c r="N14" s="23" t="s">
        <v>39</v>
      </c>
      <c r="O14" s="23" t="s">
        <v>31</v>
      </c>
      <c r="P14" s="24">
        <f t="shared" si="2"/>
        <v>5</v>
      </c>
      <c r="Q14" s="23" t="str">
        <f t="shared" si="3"/>
        <v>MEDIO</v>
      </c>
      <c r="R14" s="25" t="s">
        <v>25</v>
      </c>
      <c r="S14" s="24" t="s">
        <v>69</v>
      </c>
      <c r="T14" s="38" t="s">
        <v>70</v>
      </c>
      <c r="U14" s="24" t="s">
        <v>71</v>
      </c>
      <c r="V14" s="24" t="s">
        <v>72</v>
      </c>
      <c r="W14" s="38" t="s">
        <v>73</v>
      </c>
      <c r="AI14" s="19">
        <f t="shared" si="4"/>
        <v>3</v>
      </c>
      <c r="AJ14" s="19">
        <f t="shared" si="5"/>
        <v>3</v>
      </c>
      <c r="AK14" s="19">
        <f t="shared" si="6"/>
        <v>3</v>
      </c>
      <c r="AL14" s="19">
        <f t="shared" si="7"/>
        <v>2</v>
      </c>
    </row>
    <row r="15" spans="1:38" ht="58.9">
      <c r="A15" s="33">
        <v>6</v>
      </c>
      <c r="B15" s="23" t="s">
        <v>35</v>
      </c>
      <c r="C15" s="23" t="s">
        <v>27</v>
      </c>
      <c r="D15" s="35" t="s">
        <v>53</v>
      </c>
      <c r="E15" s="36" t="s">
        <v>45</v>
      </c>
      <c r="F15" s="32" t="s">
        <v>83</v>
      </c>
      <c r="G15" s="24" t="s">
        <v>84</v>
      </c>
      <c r="H15" s="23" t="s">
        <v>39</v>
      </c>
      <c r="I15" s="23" t="s">
        <v>50</v>
      </c>
      <c r="J15" s="24">
        <f t="shared" si="0"/>
        <v>7</v>
      </c>
      <c r="K15" s="23" t="str">
        <f t="shared" si="1"/>
        <v>ALTO</v>
      </c>
      <c r="L15" s="25" t="s">
        <v>24</v>
      </c>
      <c r="M15" s="24" t="s">
        <v>85</v>
      </c>
      <c r="N15" s="23" t="s">
        <v>21</v>
      </c>
      <c r="O15" s="23" t="s">
        <v>31</v>
      </c>
      <c r="P15" s="24">
        <f t="shared" si="2"/>
        <v>3</v>
      </c>
      <c r="Q15" s="23" t="str">
        <f t="shared" si="3"/>
        <v>BAJO</v>
      </c>
      <c r="R15" s="25" t="s">
        <v>25</v>
      </c>
      <c r="S15" s="24" t="s">
        <v>78</v>
      </c>
      <c r="T15" s="26" t="s">
        <v>86</v>
      </c>
      <c r="U15" s="24" t="s">
        <v>87</v>
      </c>
      <c r="V15" s="24" t="s">
        <v>88</v>
      </c>
      <c r="W15" s="38" t="s">
        <v>89</v>
      </c>
      <c r="AI15" s="19">
        <f t="shared" si="4"/>
        <v>3</v>
      </c>
      <c r="AJ15" s="19">
        <f t="shared" si="5"/>
        <v>4</v>
      </c>
      <c r="AK15" s="19">
        <f t="shared" si="6"/>
        <v>1</v>
      </c>
      <c r="AL15" s="19">
        <f t="shared" si="7"/>
        <v>2</v>
      </c>
    </row>
    <row r="16" spans="1:38" s="40" customFormat="1" ht="60.75">
      <c r="A16" s="43">
        <v>8</v>
      </c>
      <c r="B16" s="44" t="s">
        <v>35</v>
      </c>
      <c r="C16" s="44" t="s">
        <v>27</v>
      </c>
      <c r="D16" s="45" t="s">
        <v>53</v>
      </c>
      <c r="E16" s="44" t="s">
        <v>45</v>
      </c>
      <c r="F16" s="37" t="s">
        <v>90</v>
      </c>
      <c r="G16" s="37" t="s">
        <v>91</v>
      </c>
      <c r="H16" s="44" t="s">
        <v>39</v>
      </c>
      <c r="I16" s="44" t="s">
        <v>40</v>
      </c>
      <c r="J16" s="37">
        <f t="shared" si="0"/>
        <v>6</v>
      </c>
      <c r="K16" s="44" t="str">
        <f t="shared" si="1"/>
        <v>ALTO</v>
      </c>
      <c r="L16" s="47" t="s">
        <v>33</v>
      </c>
      <c r="M16" s="37" t="s">
        <v>92</v>
      </c>
      <c r="N16" s="44" t="s">
        <v>21</v>
      </c>
      <c r="O16" s="44" t="s">
        <v>31</v>
      </c>
      <c r="P16" s="37">
        <f t="shared" si="2"/>
        <v>3</v>
      </c>
      <c r="Q16" s="44" t="str">
        <f t="shared" si="3"/>
        <v>BAJO</v>
      </c>
      <c r="R16" s="45" t="s">
        <v>25</v>
      </c>
      <c r="S16" s="37" t="s">
        <v>69</v>
      </c>
      <c r="T16" s="46" t="s">
        <v>93</v>
      </c>
      <c r="U16" s="37" t="s">
        <v>87</v>
      </c>
      <c r="V16" s="37" t="s">
        <v>94</v>
      </c>
      <c r="W16" s="37" t="s">
        <v>73</v>
      </c>
      <c r="AI16" s="41">
        <f t="shared" si="4"/>
        <v>3</v>
      </c>
      <c r="AJ16" s="41">
        <f t="shared" si="5"/>
        <v>3</v>
      </c>
      <c r="AK16" s="41">
        <f t="shared" si="6"/>
        <v>1</v>
      </c>
      <c r="AL16" s="41">
        <f t="shared" si="7"/>
        <v>2</v>
      </c>
    </row>
    <row r="17" spans="1:38" ht="60.75">
      <c r="A17" s="33">
        <v>9</v>
      </c>
      <c r="B17" s="23" t="s">
        <v>35</v>
      </c>
      <c r="C17" s="23" t="s">
        <v>27</v>
      </c>
      <c r="D17" s="35" t="s">
        <v>53</v>
      </c>
      <c r="E17" s="36" t="s">
        <v>45</v>
      </c>
      <c r="F17" s="24" t="s">
        <v>95</v>
      </c>
      <c r="G17" s="24" t="s">
        <v>91</v>
      </c>
      <c r="H17" s="23" t="s">
        <v>39</v>
      </c>
      <c r="I17" s="23" t="s">
        <v>40</v>
      </c>
      <c r="J17" s="24">
        <f t="shared" si="0"/>
        <v>6</v>
      </c>
      <c r="K17" s="23" t="str">
        <f t="shared" si="1"/>
        <v>ALTO</v>
      </c>
      <c r="L17" s="25" t="s">
        <v>24</v>
      </c>
      <c r="M17" s="24" t="s">
        <v>92</v>
      </c>
      <c r="N17" s="23" t="s">
        <v>21</v>
      </c>
      <c r="O17" s="23" t="s">
        <v>31</v>
      </c>
      <c r="P17" s="24">
        <f t="shared" si="2"/>
        <v>3</v>
      </c>
      <c r="Q17" s="23" t="str">
        <f t="shared" si="3"/>
        <v>BAJO</v>
      </c>
      <c r="R17" s="25" t="s">
        <v>25</v>
      </c>
      <c r="S17" s="24" t="s">
        <v>78</v>
      </c>
      <c r="T17" s="26" t="s">
        <v>93</v>
      </c>
      <c r="U17" s="24" t="s">
        <v>87</v>
      </c>
      <c r="V17" s="24" t="s">
        <v>94</v>
      </c>
      <c r="W17" s="38" t="s">
        <v>73</v>
      </c>
      <c r="AI17" s="19">
        <f t="shared" si="4"/>
        <v>3</v>
      </c>
      <c r="AJ17" s="19">
        <f t="shared" si="5"/>
        <v>3</v>
      </c>
      <c r="AK17" s="19">
        <f t="shared" si="6"/>
        <v>1</v>
      </c>
      <c r="AL17" s="19">
        <f t="shared" si="7"/>
        <v>2</v>
      </c>
    </row>
    <row r="18" spans="1:38" ht="73.900000000000006">
      <c r="A18" s="33">
        <v>10</v>
      </c>
      <c r="B18" s="23" t="s">
        <v>35</v>
      </c>
      <c r="C18" s="23" t="s">
        <v>27</v>
      </c>
      <c r="D18" s="35" t="s">
        <v>53</v>
      </c>
      <c r="E18" s="36" t="s">
        <v>45</v>
      </c>
      <c r="F18" s="24" t="s">
        <v>96</v>
      </c>
      <c r="G18" s="24" t="s">
        <v>97</v>
      </c>
      <c r="H18" s="23" t="s">
        <v>49</v>
      </c>
      <c r="I18" s="23" t="s">
        <v>56</v>
      </c>
      <c r="J18" s="24">
        <f t="shared" si="0"/>
        <v>9</v>
      </c>
      <c r="K18" s="23" t="str">
        <f t="shared" si="1"/>
        <v>EXTREMO</v>
      </c>
      <c r="L18" s="25" t="s">
        <v>24</v>
      </c>
      <c r="M18" s="24" t="s">
        <v>98</v>
      </c>
      <c r="N18" s="23" t="s">
        <v>39</v>
      </c>
      <c r="O18" s="23" t="s">
        <v>40</v>
      </c>
      <c r="P18" s="24">
        <f t="shared" si="2"/>
        <v>6</v>
      </c>
      <c r="Q18" s="23" t="s">
        <v>32</v>
      </c>
      <c r="R18" s="25" t="s">
        <v>25</v>
      </c>
      <c r="S18" s="24" t="s">
        <v>78</v>
      </c>
      <c r="T18" s="26" t="s">
        <v>99</v>
      </c>
      <c r="U18" s="24" t="s">
        <v>87</v>
      </c>
      <c r="V18" s="30" t="s">
        <v>100</v>
      </c>
      <c r="W18" s="38" t="s">
        <v>101</v>
      </c>
      <c r="AI18" s="19">
        <f t="shared" si="4"/>
        <v>4</v>
      </c>
      <c r="AJ18" s="19">
        <f t="shared" si="5"/>
        <v>5</v>
      </c>
      <c r="AK18" s="19">
        <f t="shared" si="6"/>
        <v>3</v>
      </c>
      <c r="AL18" s="19">
        <f t="shared" si="7"/>
        <v>3</v>
      </c>
    </row>
    <row r="19" spans="1:38" ht="61.9">
      <c r="A19" s="33">
        <v>11</v>
      </c>
      <c r="B19" s="23" t="s">
        <v>35</v>
      </c>
      <c r="C19" s="23" t="s">
        <v>27</v>
      </c>
      <c r="D19" s="35" t="s">
        <v>53</v>
      </c>
      <c r="E19" s="36" t="s">
        <v>45</v>
      </c>
      <c r="F19" s="24" t="s">
        <v>102</v>
      </c>
      <c r="G19" s="24" t="s">
        <v>97</v>
      </c>
      <c r="H19" s="23" t="s">
        <v>49</v>
      </c>
      <c r="I19" s="23" t="s">
        <v>50</v>
      </c>
      <c r="J19" s="24">
        <f t="shared" si="0"/>
        <v>8</v>
      </c>
      <c r="K19" s="23" t="str">
        <f t="shared" si="1"/>
        <v>EXTREMO</v>
      </c>
      <c r="L19" s="25" t="s">
        <v>24</v>
      </c>
      <c r="M19" s="37" t="s">
        <v>103</v>
      </c>
      <c r="N19" s="23" t="s">
        <v>39</v>
      </c>
      <c r="O19" s="23" t="s">
        <v>40</v>
      </c>
      <c r="P19" s="24">
        <f t="shared" si="2"/>
        <v>6</v>
      </c>
      <c r="Q19" s="23" t="s">
        <v>32</v>
      </c>
      <c r="R19" s="25" t="s">
        <v>25</v>
      </c>
      <c r="S19" s="24" t="s">
        <v>78</v>
      </c>
      <c r="T19" s="26" t="s">
        <v>99</v>
      </c>
      <c r="U19" s="24" t="s">
        <v>87</v>
      </c>
      <c r="V19" s="30" t="s">
        <v>104</v>
      </c>
      <c r="W19" s="38" t="s">
        <v>105</v>
      </c>
      <c r="AI19" s="19">
        <f t="shared" si="4"/>
        <v>4</v>
      </c>
      <c r="AJ19" s="19">
        <f t="shared" si="5"/>
        <v>4</v>
      </c>
      <c r="AK19" s="19">
        <f t="shared" si="6"/>
        <v>3</v>
      </c>
      <c r="AL19" s="19">
        <f t="shared" si="7"/>
        <v>3</v>
      </c>
    </row>
    <row r="20" spans="1:38" ht="64.5">
      <c r="A20" s="33">
        <v>12</v>
      </c>
      <c r="B20" s="23" t="s">
        <v>35</v>
      </c>
      <c r="C20" s="23" t="s">
        <v>27</v>
      </c>
      <c r="D20" s="35" t="s">
        <v>53</v>
      </c>
      <c r="E20" s="36" t="s">
        <v>45</v>
      </c>
      <c r="F20" s="24" t="s">
        <v>106</v>
      </c>
      <c r="G20" s="24" t="s">
        <v>107</v>
      </c>
      <c r="H20" s="23" t="s">
        <v>39</v>
      </c>
      <c r="I20" s="23" t="s">
        <v>40</v>
      </c>
      <c r="J20" s="24">
        <f t="shared" si="0"/>
        <v>6</v>
      </c>
      <c r="K20" s="23" t="str">
        <f t="shared" si="1"/>
        <v>ALTO</v>
      </c>
      <c r="L20" s="29" t="s">
        <v>24</v>
      </c>
      <c r="M20" s="24" t="s">
        <v>108</v>
      </c>
      <c r="N20" s="23" t="s">
        <v>30</v>
      </c>
      <c r="O20" s="23" t="s">
        <v>31</v>
      </c>
      <c r="P20" s="24">
        <f t="shared" si="2"/>
        <v>4</v>
      </c>
      <c r="Q20" s="23" t="str">
        <f t="shared" ref="Q20:Q28" si="8">IF(OR(P20=2, P20=3, P20=4), "BAJO", IF(P20=5, "MEDIO", IF(OR(P20=6, P20=7), "ALTO", IF(OR(P20=8, P20=9, P20=10), "EXTREMO", ""))))</f>
        <v>BAJO</v>
      </c>
      <c r="R20" s="25" t="s">
        <v>25</v>
      </c>
      <c r="S20" s="24" t="s">
        <v>78</v>
      </c>
      <c r="T20" s="26" t="s">
        <v>109</v>
      </c>
      <c r="U20" s="24" t="s">
        <v>87</v>
      </c>
      <c r="V20" s="24" t="s">
        <v>94</v>
      </c>
      <c r="W20" s="38" t="s">
        <v>73</v>
      </c>
      <c r="AI20" s="19">
        <f t="shared" si="4"/>
        <v>3</v>
      </c>
      <c r="AJ20" s="19">
        <f t="shared" si="5"/>
        <v>3</v>
      </c>
      <c r="AK20" s="19">
        <f t="shared" si="6"/>
        <v>2</v>
      </c>
      <c r="AL20" s="19">
        <f t="shared" si="7"/>
        <v>2</v>
      </c>
    </row>
    <row r="21" spans="1:38" ht="93">
      <c r="A21" s="33">
        <v>13</v>
      </c>
      <c r="B21" s="23" t="s">
        <v>110</v>
      </c>
      <c r="C21" s="23" t="s">
        <v>111</v>
      </c>
      <c r="D21" s="35" t="s">
        <v>112</v>
      </c>
      <c r="E21" s="36" t="s">
        <v>113</v>
      </c>
      <c r="F21" s="24" t="s">
        <v>114</v>
      </c>
      <c r="G21" s="24" t="s">
        <v>115</v>
      </c>
      <c r="H21" s="23" t="s">
        <v>30</v>
      </c>
      <c r="I21" s="23" t="s">
        <v>50</v>
      </c>
      <c r="J21" s="24">
        <f>AI21+AJ21</f>
        <v>6</v>
      </c>
      <c r="K21" s="23" t="str">
        <f t="shared" si="1"/>
        <v>ALTO</v>
      </c>
      <c r="L21" s="25" t="s">
        <v>116</v>
      </c>
      <c r="M21" s="24" t="s">
        <v>117</v>
      </c>
      <c r="N21" s="23" t="s">
        <v>21</v>
      </c>
      <c r="O21" s="23" t="s">
        <v>50</v>
      </c>
      <c r="P21" s="24">
        <f t="shared" si="2"/>
        <v>5</v>
      </c>
      <c r="Q21" s="23" t="str">
        <f t="shared" si="8"/>
        <v>MEDIO</v>
      </c>
      <c r="R21" s="25" t="s">
        <v>118</v>
      </c>
      <c r="S21" s="24" t="s">
        <v>69</v>
      </c>
      <c r="T21" s="26" t="s">
        <v>119</v>
      </c>
      <c r="U21" s="24" t="s">
        <v>120</v>
      </c>
      <c r="V21" s="24" t="s">
        <v>121</v>
      </c>
      <c r="W21" s="32" t="s">
        <v>122</v>
      </c>
      <c r="AI21" s="19">
        <f t="shared" si="4"/>
        <v>2</v>
      </c>
      <c r="AJ21" s="19">
        <f t="shared" si="5"/>
        <v>4</v>
      </c>
      <c r="AK21" s="19">
        <f t="shared" si="6"/>
        <v>1</v>
      </c>
      <c r="AL21" s="19">
        <f t="shared" si="7"/>
        <v>4</v>
      </c>
    </row>
    <row r="22" spans="1:38" ht="93">
      <c r="A22" s="33">
        <v>14</v>
      </c>
      <c r="B22" s="23" t="s">
        <v>110</v>
      </c>
      <c r="C22" s="23" t="s">
        <v>111</v>
      </c>
      <c r="D22" s="35" t="s">
        <v>112</v>
      </c>
      <c r="E22" s="36" t="s">
        <v>113</v>
      </c>
      <c r="F22" s="24" t="s">
        <v>123</v>
      </c>
      <c r="G22" s="24" t="s">
        <v>115</v>
      </c>
      <c r="H22" s="23" t="s">
        <v>39</v>
      </c>
      <c r="I22" s="23" t="s">
        <v>56</v>
      </c>
      <c r="J22" s="24">
        <f t="shared" si="0"/>
        <v>8</v>
      </c>
      <c r="K22" s="23" t="str">
        <f t="shared" si="1"/>
        <v>EXTREMO</v>
      </c>
      <c r="L22" s="25" t="s">
        <v>116</v>
      </c>
      <c r="M22" s="24" t="s">
        <v>124</v>
      </c>
      <c r="N22" s="23" t="s">
        <v>39</v>
      </c>
      <c r="O22" s="23" t="s">
        <v>50</v>
      </c>
      <c r="P22" s="24">
        <f t="shared" si="2"/>
        <v>7</v>
      </c>
      <c r="Q22" s="23" t="str">
        <f t="shared" si="8"/>
        <v>ALTO</v>
      </c>
      <c r="R22" s="25" t="s">
        <v>118</v>
      </c>
      <c r="S22" s="24" t="s">
        <v>69</v>
      </c>
      <c r="T22" s="26" t="s">
        <v>119</v>
      </c>
      <c r="U22" s="24" t="s">
        <v>120</v>
      </c>
      <c r="V22" s="24" t="s">
        <v>125</v>
      </c>
      <c r="W22" s="32" t="s">
        <v>122</v>
      </c>
      <c r="AI22" s="19">
        <f t="shared" si="4"/>
        <v>3</v>
      </c>
      <c r="AJ22" s="19">
        <f t="shared" si="5"/>
        <v>5</v>
      </c>
      <c r="AK22" s="19">
        <f t="shared" si="6"/>
        <v>3</v>
      </c>
      <c r="AL22" s="19">
        <f t="shared" si="7"/>
        <v>4</v>
      </c>
    </row>
    <row r="23" spans="1:38" ht="100.5">
      <c r="A23" s="33">
        <v>15</v>
      </c>
      <c r="B23" s="23" t="s">
        <v>110</v>
      </c>
      <c r="C23" s="23" t="s">
        <v>126</v>
      </c>
      <c r="D23" s="35" t="s">
        <v>112</v>
      </c>
      <c r="E23" s="36" t="s">
        <v>127</v>
      </c>
      <c r="F23" s="24" t="s">
        <v>128</v>
      </c>
      <c r="G23" s="24" t="s">
        <v>129</v>
      </c>
      <c r="H23" s="23" t="s">
        <v>39</v>
      </c>
      <c r="I23" s="23" t="s">
        <v>31</v>
      </c>
      <c r="J23" s="24">
        <f t="shared" si="0"/>
        <v>5</v>
      </c>
      <c r="K23" s="23" t="str">
        <f t="shared" si="1"/>
        <v>MEDIO</v>
      </c>
      <c r="L23" s="25" t="s">
        <v>78</v>
      </c>
      <c r="M23" s="24" t="s">
        <v>130</v>
      </c>
      <c r="N23" s="23" t="s">
        <v>30</v>
      </c>
      <c r="O23" s="23" t="s">
        <v>31</v>
      </c>
      <c r="P23" s="24">
        <f t="shared" si="2"/>
        <v>4</v>
      </c>
      <c r="Q23" s="23" t="str">
        <f t="shared" si="8"/>
        <v>BAJO</v>
      </c>
      <c r="R23" s="25" t="s">
        <v>118</v>
      </c>
      <c r="S23" s="32" t="s">
        <v>131</v>
      </c>
      <c r="T23" s="26" t="s">
        <v>132</v>
      </c>
      <c r="U23" s="24" t="s">
        <v>133</v>
      </c>
      <c r="V23" s="24" t="s">
        <v>134</v>
      </c>
      <c r="W23" s="32" t="s">
        <v>122</v>
      </c>
      <c r="AI23" s="19">
        <f t="shared" si="4"/>
        <v>3</v>
      </c>
      <c r="AJ23" s="19">
        <f t="shared" si="5"/>
        <v>2</v>
      </c>
      <c r="AK23" s="19">
        <f t="shared" si="6"/>
        <v>2</v>
      </c>
      <c r="AL23" s="19">
        <f t="shared" si="7"/>
        <v>2</v>
      </c>
    </row>
    <row r="24" spans="1:38" ht="132">
      <c r="A24" s="33">
        <v>16</v>
      </c>
      <c r="B24" s="33" t="s">
        <v>135</v>
      </c>
      <c r="C24" s="33" t="s">
        <v>136</v>
      </c>
      <c r="D24" s="25" t="s">
        <v>112</v>
      </c>
      <c r="E24" s="33" t="s">
        <v>137</v>
      </c>
      <c r="F24" s="34" t="s">
        <v>138</v>
      </c>
      <c r="G24" s="28" t="s">
        <v>139</v>
      </c>
      <c r="H24" s="23" t="s">
        <v>39</v>
      </c>
      <c r="I24" s="23" t="s">
        <v>31</v>
      </c>
      <c r="J24" s="24">
        <f t="shared" si="0"/>
        <v>5</v>
      </c>
      <c r="K24" s="23" t="str">
        <f t="shared" si="1"/>
        <v>MEDIO</v>
      </c>
      <c r="L24" s="29" t="s">
        <v>78</v>
      </c>
      <c r="M24" s="30" t="s">
        <v>140</v>
      </c>
      <c r="N24" s="23" t="s">
        <v>30</v>
      </c>
      <c r="O24" s="23" t="s">
        <v>31</v>
      </c>
      <c r="P24" s="24">
        <f t="shared" si="2"/>
        <v>4</v>
      </c>
      <c r="Q24" s="23" t="str">
        <f t="shared" si="8"/>
        <v>BAJO</v>
      </c>
      <c r="R24" s="32" t="s">
        <v>118</v>
      </c>
      <c r="S24" s="32" t="s">
        <v>131</v>
      </c>
      <c r="T24" s="32" t="s">
        <v>112</v>
      </c>
      <c r="U24" s="32" t="s">
        <v>133</v>
      </c>
      <c r="V24" s="30" t="s">
        <v>141</v>
      </c>
      <c r="W24" s="32" t="s">
        <v>122</v>
      </c>
      <c r="AI24" s="19">
        <f t="shared" si="4"/>
        <v>3</v>
      </c>
      <c r="AJ24" s="19">
        <f t="shared" si="5"/>
        <v>2</v>
      </c>
      <c r="AK24" s="19">
        <f t="shared" si="6"/>
        <v>2</v>
      </c>
      <c r="AL24" s="19">
        <f t="shared" si="7"/>
        <v>2</v>
      </c>
    </row>
    <row r="25" spans="1:38" ht="72">
      <c r="A25" s="33">
        <v>17</v>
      </c>
      <c r="B25" s="33" t="s">
        <v>135</v>
      </c>
      <c r="C25" s="33" t="s">
        <v>136</v>
      </c>
      <c r="D25" s="25" t="s">
        <v>112</v>
      </c>
      <c r="E25" s="33" t="s">
        <v>142</v>
      </c>
      <c r="F25" s="34" t="s">
        <v>143</v>
      </c>
      <c r="G25" s="28" t="s">
        <v>144</v>
      </c>
      <c r="H25" s="23" t="s">
        <v>39</v>
      </c>
      <c r="I25" s="23" t="s">
        <v>31</v>
      </c>
      <c r="J25" s="24">
        <f t="shared" si="0"/>
        <v>5</v>
      </c>
      <c r="K25" s="23" t="str">
        <f t="shared" si="1"/>
        <v>MEDIO</v>
      </c>
      <c r="L25" s="29" t="s">
        <v>131</v>
      </c>
      <c r="M25" s="30" t="s">
        <v>145</v>
      </c>
      <c r="N25" s="23" t="s">
        <v>30</v>
      </c>
      <c r="O25" s="23" t="s">
        <v>31</v>
      </c>
      <c r="P25" s="24">
        <f t="shared" si="2"/>
        <v>4</v>
      </c>
      <c r="Q25" s="23" t="str">
        <f t="shared" si="8"/>
        <v>BAJO</v>
      </c>
      <c r="R25" s="32" t="s">
        <v>118</v>
      </c>
      <c r="S25" s="32" t="s">
        <v>78</v>
      </c>
      <c r="T25" s="32" t="s">
        <v>146</v>
      </c>
      <c r="U25" s="32" t="s">
        <v>133</v>
      </c>
      <c r="V25" s="30" t="s">
        <v>147</v>
      </c>
      <c r="W25" s="32" t="s">
        <v>148</v>
      </c>
      <c r="AI25" s="19">
        <f t="shared" si="4"/>
        <v>3</v>
      </c>
      <c r="AJ25" s="19">
        <f t="shared" si="5"/>
        <v>2</v>
      </c>
      <c r="AK25" s="19">
        <f t="shared" si="6"/>
        <v>2</v>
      </c>
      <c r="AL25" s="19">
        <f t="shared" si="7"/>
        <v>2</v>
      </c>
    </row>
    <row r="26" spans="1:38" ht="87" customHeight="1">
      <c r="A26" s="33">
        <v>18</v>
      </c>
      <c r="B26" s="33" t="s">
        <v>135</v>
      </c>
      <c r="C26" s="33" t="s">
        <v>136</v>
      </c>
      <c r="D26" s="25" t="s">
        <v>112</v>
      </c>
      <c r="E26" s="33" t="s">
        <v>137</v>
      </c>
      <c r="F26" s="34" t="s">
        <v>149</v>
      </c>
      <c r="G26" s="28" t="s">
        <v>91</v>
      </c>
      <c r="H26" s="31" t="s">
        <v>39</v>
      </c>
      <c r="I26" s="23" t="s">
        <v>50</v>
      </c>
      <c r="J26" s="24">
        <f t="shared" si="0"/>
        <v>7</v>
      </c>
      <c r="K26" s="23" t="str">
        <f t="shared" si="1"/>
        <v>ALTO</v>
      </c>
      <c r="L26" s="29" t="s">
        <v>131</v>
      </c>
      <c r="M26" s="30" t="s">
        <v>150</v>
      </c>
      <c r="N26" s="23" t="s">
        <v>30</v>
      </c>
      <c r="O26" s="23" t="s">
        <v>31</v>
      </c>
      <c r="P26" s="24">
        <f t="shared" si="2"/>
        <v>4</v>
      </c>
      <c r="Q26" s="23" t="str">
        <f t="shared" si="8"/>
        <v>BAJO</v>
      </c>
      <c r="R26" s="32" t="s">
        <v>118</v>
      </c>
      <c r="S26" s="32" t="s">
        <v>78</v>
      </c>
      <c r="T26" s="32" t="s">
        <v>112</v>
      </c>
      <c r="U26" s="32" t="s">
        <v>133</v>
      </c>
      <c r="V26" s="30" t="s">
        <v>151</v>
      </c>
      <c r="W26" s="32" t="s">
        <v>152</v>
      </c>
      <c r="AI26" s="19">
        <f>IF(H26="RARO (1)",1,IF(H26="IMPROBABLE (2)",2,IF(H26="POSIBLE (3)",3,IF(H26="PROBABLE (4)",4,IF(H26="CASI CIERTO (5)",5,0)))))</f>
        <v>3</v>
      </c>
      <c r="AJ26" s="19">
        <f t="shared" si="5"/>
        <v>4</v>
      </c>
      <c r="AK26" s="19">
        <f t="shared" si="6"/>
        <v>2</v>
      </c>
      <c r="AL26" s="19">
        <f t="shared" si="7"/>
        <v>2</v>
      </c>
    </row>
    <row r="27" spans="1:38" ht="63" customHeight="1">
      <c r="A27" s="33">
        <v>19</v>
      </c>
      <c r="B27" s="23" t="s">
        <v>35</v>
      </c>
      <c r="C27" s="23" t="s">
        <v>27</v>
      </c>
      <c r="D27" s="35" t="s">
        <v>53</v>
      </c>
      <c r="E27" s="36" t="s">
        <v>45</v>
      </c>
      <c r="F27" s="39" t="s">
        <v>153</v>
      </c>
      <c r="G27" s="24" t="s">
        <v>97</v>
      </c>
      <c r="H27" s="23" t="s">
        <v>49</v>
      </c>
      <c r="I27" s="23" t="s">
        <v>50</v>
      </c>
      <c r="J27" s="24">
        <f t="shared" si="0"/>
        <v>8</v>
      </c>
      <c r="K27" s="23" t="str">
        <f t="shared" si="1"/>
        <v>EXTREMO</v>
      </c>
      <c r="L27" s="25" t="s">
        <v>33</v>
      </c>
      <c r="M27" s="37" t="s">
        <v>154</v>
      </c>
      <c r="N27" s="23" t="s">
        <v>39</v>
      </c>
      <c r="O27" s="23" t="s">
        <v>50</v>
      </c>
      <c r="P27" s="24">
        <f t="shared" si="2"/>
        <v>7</v>
      </c>
      <c r="Q27" s="23" t="s">
        <v>32</v>
      </c>
      <c r="R27" s="25" t="s">
        <v>34</v>
      </c>
      <c r="S27" s="24" t="s">
        <v>69</v>
      </c>
      <c r="T27" s="26" t="s">
        <v>99</v>
      </c>
      <c r="U27" s="24" t="s">
        <v>87</v>
      </c>
      <c r="V27" s="30" t="s">
        <v>155</v>
      </c>
      <c r="W27" s="38" t="s">
        <v>156</v>
      </c>
      <c r="AI27" s="19">
        <f t="shared" ref="AI27" si="9">IF(H27="RARO (1)",1,IF(H27="IMPROBABLE (2)",2,IF(H27="POSIBLE (3)",3,IF(H27="PROBABLE (4)",4,IF(H27="CASI CIERTO (5)",5,0)))))</f>
        <v>4</v>
      </c>
      <c r="AJ27" s="19">
        <f t="shared" si="5"/>
        <v>4</v>
      </c>
      <c r="AK27" s="19">
        <f t="shared" si="6"/>
        <v>3</v>
      </c>
      <c r="AL27" s="19">
        <f t="shared" si="7"/>
        <v>4</v>
      </c>
    </row>
    <row r="28" spans="1:38" ht="89.25" customHeight="1">
      <c r="A28" s="33">
        <v>20</v>
      </c>
      <c r="B28" s="23" t="s">
        <v>35</v>
      </c>
      <c r="C28" s="23" t="s">
        <v>27</v>
      </c>
      <c r="D28" s="35" t="s">
        <v>53</v>
      </c>
      <c r="E28" s="36" t="s">
        <v>45</v>
      </c>
      <c r="F28" s="39" t="s">
        <v>157</v>
      </c>
      <c r="G28" s="24" t="s">
        <v>158</v>
      </c>
      <c r="H28" s="23" t="s">
        <v>30</v>
      </c>
      <c r="I28" s="23" t="s">
        <v>40</v>
      </c>
      <c r="J28" s="24">
        <v>5</v>
      </c>
      <c r="K28" s="23" t="str">
        <f t="shared" ref="K28" si="10">IF(OR(J28=2, J28=3, J28=4), "BAJO", IF(J28=5, "MEDIO", IF(OR(J28=6, J28=7), "ALTO", IF(OR(J28=8, J28=9, J28=10), "EXTREMO", ""))))</f>
        <v>MEDIO</v>
      </c>
      <c r="L28" s="29" t="s">
        <v>131</v>
      </c>
      <c r="M28" s="37" t="s">
        <v>159</v>
      </c>
      <c r="N28" s="23" t="s">
        <v>21</v>
      </c>
      <c r="O28" s="23" t="s">
        <v>31</v>
      </c>
      <c r="P28" s="24">
        <v>3</v>
      </c>
      <c r="Q28" s="23" t="str">
        <f t="shared" si="8"/>
        <v>BAJO</v>
      </c>
      <c r="R28" s="25" t="s">
        <v>25</v>
      </c>
      <c r="S28" s="24" t="s">
        <v>131</v>
      </c>
      <c r="T28" s="26" t="s">
        <v>109</v>
      </c>
      <c r="U28" s="24" t="s">
        <v>160</v>
      </c>
      <c r="V28" s="30" t="s">
        <v>161</v>
      </c>
      <c r="W28" s="38" t="s">
        <v>162</v>
      </c>
    </row>
  </sheetData>
  <mergeCells count="28">
    <mergeCell ref="V7:V11"/>
    <mergeCell ref="W7:W11"/>
    <mergeCell ref="N3:Q6"/>
    <mergeCell ref="R3:R11"/>
    <mergeCell ref="S3:S11"/>
    <mergeCell ref="T3:T11"/>
    <mergeCell ref="U3:U11"/>
    <mergeCell ref="V3:W6"/>
    <mergeCell ref="N7:N11"/>
    <mergeCell ref="O7:O11"/>
    <mergeCell ref="P7:P11"/>
    <mergeCell ref="Q7:Q11"/>
    <mergeCell ref="M3:M11"/>
    <mergeCell ref="A1:B1"/>
    <mergeCell ref="C1:W1"/>
    <mergeCell ref="A2:W2"/>
    <mergeCell ref="A3:A11"/>
    <mergeCell ref="B3:B11"/>
    <mergeCell ref="C3:C11"/>
    <mergeCell ref="D3:D11"/>
    <mergeCell ref="E3:E11"/>
    <mergeCell ref="F3:F11"/>
    <mergeCell ref="G3:G11"/>
    <mergeCell ref="H3:H11"/>
    <mergeCell ref="I3:I11"/>
    <mergeCell ref="J3:J11"/>
    <mergeCell ref="K3:K11"/>
    <mergeCell ref="L3:L11"/>
  </mergeCells>
  <conditionalFormatting sqref="K16:K26 K12:K13">
    <cfRule type="containsText" dxfId="135" priority="165" operator="containsText" text="BAJO">
      <formula>NOT(ISERROR(SEARCH("BAJO",K12)))</formula>
    </cfRule>
    <cfRule type="containsText" dxfId="134" priority="166" operator="containsText" text="MEDIO">
      <formula>NOT(ISERROR(SEARCH("MEDIO",K12)))</formula>
    </cfRule>
    <cfRule type="containsText" dxfId="133" priority="167" operator="containsText" text="ALTO">
      <formula>NOT(ISERROR(SEARCH("ALTO",K12)))</formula>
    </cfRule>
    <cfRule type="containsText" dxfId="132" priority="168" operator="containsText" text="EXTREMO">
      <formula>NOT(ISERROR(SEARCH("EXTREMO",K12)))</formula>
    </cfRule>
  </conditionalFormatting>
  <conditionalFormatting sqref="Q12">
    <cfRule type="containsText" dxfId="131" priority="161" operator="containsText" text="BAJO">
      <formula>NOT(ISERROR(SEARCH("BAJO",Q12)))</formula>
    </cfRule>
    <cfRule type="containsText" dxfId="130" priority="162" operator="containsText" text="MEDIO">
      <formula>NOT(ISERROR(SEARCH("MEDIO",Q12)))</formula>
    </cfRule>
    <cfRule type="containsText" dxfId="129" priority="163" operator="containsText" text="ALTO">
      <formula>NOT(ISERROR(SEARCH("ALTO",Q12)))</formula>
    </cfRule>
    <cfRule type="containsText" dxfId="128" priority="164" operator="containsText" text="EXTREMO">
      <formula>NOT(ISERROR(SEARCH("EXTREMO",Q12)))</formula>
    </cfRule>
  </conditionalFormatting>
  <conditionalFormatting sqref="Q15">
    <cfRule type="containsText" dxfId="127" priority="153" operator="containsText" text="BAJO">
      <formula>NOT(ISERROR(SEARCH("BAJO",Q15)))</formula>
    </cfRule>
    <cfRule type="containsText" dxfId="126" priority="154" operator="containsText" text="MEDIO">
      <formula>NOT(ISERROR(SEARCH("MEDIO",Q15)))</formula>
    </cfRule>
    <cfRule type="containsText" dxfId="125" priority="155" operator="containsText" text="ALTO">
      <formula>NOT(ISERROR(SEARCH("ALTO",Q15)))</formula>
    </cfRule>
    <cfRule type="containsText" dxfId="124" priority="156" operator="containsText" text="EXTREMO">
      <formula>NOT(ISERROR(SEARCH("EXTREMO",Q15)))</formula>
    </cfRule>
  </conditionalFormatting>
  <conditionalFormatting sqref="K15">
    <cfRule type="containsText" dxfId="123" priority="157" operator="containsText" text="BAJO">
      <formula>NOT(ISERROR(SEARCH("BAJO",K15)))</formula>
    </cfRule>
    <cfRule type="containsText" dxfId="122" priority="158" operator="containsText" text="MEDIO">
      <formula>NOT(ISERROR(SEARCH("MEDIO",K15)))</formula>
    </cfRule>
    <cfRule type="containsText" dxfId="121" priority="159" operator="containsText" text="ALTO">
      <formula>NOT(ISERROR(SEARCH("ALTO",K15)))</formula>
    </cfRule>
    <cfRule type="containsText" dxfId="120" priority="160" operator="containsText" text="EXTREMO">
      <formula>NOT(ISERROR(SEARCH("EXTREMO",K15)))</formula>
    </cfRule>
  </conditionalFormatting>
  <conditionalFormatting sqref="Q16:Q17">
    <cfRule type="containsText" dxfId="119" priority="141" operator="containsText" text="BAJO">
      <formula>NOT(ISERROR(SEARCH("BAJO",Q16)))</formula>
    </cfRule>
    <cfRule type="containsText" dxfId="118" priority="142" operator="containsText" text="MEDIO">
      <formula>NOT(ISERROR(SEARCH("MEDIO",Q16)))</formula>
    </cfRule>
    <cfRule type="containsText" dxfId="117" priority="143" operator="containsText" text="ALTO">
      <formula>NOT(ISERROR(SEARCH("ALTO",Q16)))</formula>
    </cfRule>
    <cfRule type="containsText" dxfId="116" priority="144" operator="containsText" text="EXTREMO">
      <formula>NOT(ISERROR(SEARCH("EXTREMO",Q16)))</formula>
    </cfRule>
  </conditionalFormatting>
  <conditionalFormatting sqref="Q17">
    <cfRule type="containsText" dxfId="115" priority="137" operator="containsText" text="BAJO">
      <formula>NOT(ISERROR(SEARCH("BAJO",Q17)))</formula>
    </cfRule>
    <cfRule type="containsText" dxfId="114" priority="138" operator="containsText" text="MEDIO">
      <formula>NOT(ISERROR(SEARCH("MEDIO",Q17)))</formula>
    </cfRule>
    <cfRule type="containsText" dxfId="113" priority="139" operator="containsText" text="ALTO">
      <formula>NOT(ISERROR(SEARCH("ALTO",Q17)))</formula>
    </cfRule>
    <cfRule type="containsText" dxfId="112" priority="140" operator="containsText" text="EXTREMO">
      <formula>NOT(ISERROR(SEARCH("EXTREMO",Q17)))</formula>
    </cfRule>
  </conditionalFormatting>
  <conditionalFormatting sqref="K14">
    <cfRule type="containsText" dxfId="111" priority="133" operator="containsText" text="BAJO">
      <formula>NOT(ISERROR(SEARCH("BAJO",K14)))</formula>
    </cfRule>
    <cfRule type="containsText" dxfId="110" priority="134" operator="containsText" text="MEDIO">
      <formula>NOT(ISERROR(SEARCH("MEDIO",K14)))</formula>
    </cfRule>
    <cfRule type="containsText" dxfId="109" priority="135" operator="containsText" text="ALTO">
      <formula>NOT(ISERROR(SEARCH("ALTO",K14)))</formula>
    </cfRule>
    <cfRule type="containsText" dxfId="108" priority="136" operator="containsText" text="EXTREMO">
      <formula>NOT(ISERROR(SEARCH("EXTREMO",K14)))</formula>
    </cfRule>
  </conditionalFormatting>
  <conditionalFormatting sqref="Q14">
    <cfRule type="containsText" dxfId="107" priority="129" operator="containsText" text="BAJO">
      <formula>NOT(ISERROR(SEARCH("BAJO",Q14)))</formula>
    </cfRule>
    <cfRule type="containsText" dxfId="106" priority="130" operator="containsText" text="MEDIO">
      <formula>NOT(ISERROR(SEARCH("MEDIO",Q14)))</formula>
    </cfRule>
    <cfRule type="containsText" dxfId="105" priority="131" operator="containsText" text="ALTO">
      <formula>NOT(ISERROR(SEARCH("ALTO",Q14)))</formula>
    </cfRule>
    <cfRule type="containsText" dxfId="104" priority="132" operator="containsText" text="EXTREMO">
      <formula>NOT(ISERROR(SEARCH("EXTREMO",Q14)))</formula>
    </cfRule>
  </conditionalFormatting>
  <conditionalFormatting sqref="Q18">
    <cfRule type="containsText" dxfId="103" priority="125" operator="containsText" text="BAJO">
      <formula>NOT(ISERROR(SEARCH("BAJO",Q18)))</formula>
    </cfRule>
    <cfRule type="containsText" dxfId="102" priority="126" operator="containsText" text="MEDIO">
      <formula>NOT(ISERROR(SEARCH("MEDIO",Q18)))</formula>
    </cfRule>
    <cfRule type="containsText" dxfId="101" priority="127" operator="containsText" text="ALTO">
      <formula>NOT(ISERROR(SEARCH("ALTO",Q18)))</formula>
    </cfRule>
    <cfRule type="containsText" dxfId="100" priority="128" operator="containsText" text="EXTREMO">
      <formula>NOT(ISERROR(SEARCH("EXTREMO",Q18)))</formula>
    </cfRule>
  </conditionalFormatting>
  <conditionalFormatting sqref="Q18">
    <cfRule type="containsText" dxfId="99" priority="121" operator="containsText" text="BAJO">
      <formula>NOT(ISERROR(SEARCH("BAJO",Q18)))</formula>
    </cfRule>
    <cfRule type="containsText" dxfId="98" priority="122" operator="containsText" text="MEDIO">
      <formula>NOT(ISERROR(SEARCH("MEDIO",Q18)))</formula>
    </cfRule>
    <cfRule type="containsText" dxfId="97" priority="123" operator="containsText" text="ALTO">
      <formula>NOT(ISERROR(SEARCH("ALTO",Q18)))</formula>
    </cfRule>
    <cfRule type="containsText" dxfId="96" priority="124" operator="containsText" text="EXTREMO">
      <formula>NOT(ISERROR(SEARCH("EXTREMO",Q18)))</formula>
    </cfRule>
  </conditionalFormatting>
  <conditionalFormatting sqref="Q24">
    <cfRule type="containsText" dxfId="95" priority="117" operator="containsText" text="BAJO">
      <formula>NOT(ISERROR(SEARCH("BAJO",Q24)))</formula>
    </cfRule>
    <cfRule type="containsText" dxfId="94" priority="118" operator="containsText" text="MEDIO">
      <formula>NOT(ISERROR(SEARCH("MEDIO",Q24)))</formula>
    </cfRule>
    <cfRule type="containsText" dxfId="93" priority="119" operator="containsText" text="ALTO">
      <formula>NOT(ISERROR(SEARCH("ALTO",Q24)))</formula>
    </cfRule>
    <cfRule type="containsText" dxfId="92" priority="120" operator="containsText" text="EXTREMO">
      <formula>NOT(ISERROR(SEARCH("EXTREMO",Q24)))</formula>
    </cfRule>
  </conditionalFormatting>
  <conditionalFormatting sqref="Q24">
    <cfRule type="containsText" dxfId="91" priority="113" operator="containsText" text="BAJO">
      <formula>NOT(ISERROR(SEARCH("BAJO",Q24)))</formula>
    </cfRule>
    <cfRule type="containsText" dxfId="90" priority="114" operator="containsText" text="MEDIO">
      <formula>NOT(ISERROR(SEARCH("MEDIO",Q24)))</formula>
    </cfRule>
    <cfRule type="containsText" dxfId="89" priority="115" operator="containsText" text="ALTO">
      <formula>NOT(ISERROR(SEARCH("ALTO",Q24)))</formula>
    </cfRule>
    <cfRule type="containsText" dxfId="88" priority="116" operator="containsText" text="EXTREMO">
      <formula>NOT(ISERROR(SEARCH("EXTREMO",Q24)))</formula>
    </cfRule>
  </conditionalFormatting>
  <conditionalFormatting sqref="Q24">
    <cfRule type="containsText" dxfId="87" priority="109" operator="containsText" text="BAJO">
      <formula>NOT(ISERROR(SEARCH("BAJO",Q24)))</formula>
    </cfRule>
    <cfRule type="containsText" dxfId="86" priority="110" operator="containsText" text="MEDIO">
      <formula>NOT(ISERROR(SEARCH("MEDIO",Q24)))</formula>
    </cfRule>
    <cfRule type="containsText" dxfId="85" priority="111" operator="containsText" text="ALTO">
      <formula>NOT(ISERROR(SEARCH("ALTO",Q24)))</formula>
    </cfRule>
    <cfRule type="containsText" dxfId="84" priority="112" operator="containsText" text="EXTREMO">
      <formula>NOT(ISERROR(SEARCH("EXTREMO",Q24)))</formula>
    </cfRule>
  </conditionalFormatting>
  <conditionalFormatting sqref="Q25">
    <cfRule type="containsText" dxfId="83" priority="105" operator="containsText" text="BAJO">
      <formula>NOT(ISERROR(SEARCH("BAJO",Q25)))</formula>
    </cfRule>
    <cfRule type="containsText" dxfId="82" priority="106" operator="containsText" text="MEDIO">
      <formula>NOT(ISERROR(SEARCH("MEDIO",Q25)))</formula>
    </cfRule>
    <cfRule type="containsText" dxfId="81" priority="107" operator="containsText" text="ALTO">
      <formula>NOT(ISERROR(SEARCH("ALTO",Q25)))</formula>
    </cfRule>
    <cfRule type="containsText" dxfId="80" priority="108" operator="containsText" text="EXTREMO">
      <formula>NOT(ISERROR(SEARCH("EXTREMO",Q25)))</formula>
    </cfRule>
  </conditionalFormatting>
  <conditionalFormatting sqref="Q25">
    <cfRule type="containsText" dxfId="79" priority="101" operator="containsText" text="BAJO">
      <formula>NOT(ISERROR(SEARCH("BAJO",Q25)))</formula>
    </cfRule>
    <cfRule type="containsText" dxfId="78" priority="102" operator="containsText" text="MEDIO">
      <formula>NOT(ISERROR(SEARCH("MEDIO",Q25)))</formula>
    </cfRule>
    <cfRule type="containsText" dxfId="77" priority="103" operator="containsText" text="ALTO">
      <formula>NOT(ISERROR(SEARCH("ALTO",Q25)))</formula>
    </cfRule>
    <cfRule type="containsText" dxfId="76" priority="104" operator="containsText" text="EXTREMO">
      <formula>NOT(ISERROR(SEARCH("EXTREMO",Q25)))</formula>
    </cfRule>
  </conditionalFormatting>
  <conditionalFormatting sqref="Q25">
    <cfRule type="containsText" dxfId="75" priority="97" operator="containsText" text="BAJO">
      <formula>NOT(ISERROR(SEARCH("BAJO",Q25)))</formula>
    </cfRule>
    <cfRule type="containsText" dxfId="74" priority="98" operator="containsText" text="MEDIO">
      <formula>NOT(ISERROR(SEARCH("MEDIO",Q25)))</formula>
    </cfRule>
    <cfRule type="containsText" dxfId="73" priority="99" operator="containsText" text="ALTO">
      <formula>NOT(ISERROR(SEARCH("ALTO",Q25)))</formula>
    </cfRule>
    <cfRule type="containsText" dxfId="72" priority="100" operator="containsText" text="EXTREMO">
      <formula>NOT(ISERROR(SEARCH("EXTREMO",Q25)))</formula>
    </cfRule>
  </conditionalFormatting>
  <conditionalFormatting sqref="Q26">
    <cfRule type="containsText" dxfId="71" priority="93" operator="containsText" text="BAJO">
      <formula>NOT(ISERROR(SEARCH("BAJO",Q26)))</formula>
    </cfRule>
    <cfRule type="containsText" dxfId="70" priority="94" operator="containsText" text="MEDIO">
      <formula>NOT(ISERROR(SEARCH("MEDIO",Q26)))</formula>
    </cfRule>
    <cfRule type="containsText" dxfId="69" priority="95" operator="containsText" text="ALTO">
      <formula>NOT(ISERROR(SEARCH("ALTO",Q26)))</formula>
    </cfRule>
    <cfRule type="containsText" dxfId="68" priority="96" operator="containsText" text="EXTREMO">
      <formula>NOT(ISERROR(SEARCH("EXTREMO",Q26)))</formula>
    </cfRule>
  </conditionalFormatting>
  <conditionalFormatting sqref="Q26">
    <cfRule type="containsText" dxfId="67" priority="89" operator="containsText" text="BAJO">
      <formula>NOT(ISERROR(SEARCH("BAJO",Q26)))</formula>
    </cfRule>
    <cfRule type="containsText" dxfId="66" priority="90" operator="containsText" text="MEDIO">
      <formula>NOT(ISERROR(SEARCH("MEDIO",Q26)))</formula>
    </cfRule>
    <cfRule type="containsText" dxfId="65" priority="91" operator="containsText" text="ALTO">
      <formula>NOT(ISERROR(SEARCH("ALTO",Q26)))</formula>
    </cfRule>
    <cfRule type="containsText" dxfId="64" priority="92" operator="containsText" text="EXTREMO">
      <formula>NOT(ISERROR(SEARCH("EXTREMO",Q26)))</formula>
    </cfRule>
  </conditionalFormatting>
  <conditionalFormatting sqref="Q26">
    <cfRule type="containsText" dxfId="63" priority="85" operator="containsText" text="BAJO">
      <formula>NOT(ISERROR(SEARCH("BAJO",Q26)))</formula>
    </cfRule>
    <cfRule type="containsText" dxfId="62" priority="86" operator="containsText" text="MEDIO">
      <formula>NOT(ISERROR(SEARCH("MEDIO",Q26)))</formula>
    </cfRule>
    <cfRule type="containsText" dxfId="61" priority="87" operator="containsText" text="ALTO">
      <formula>NOT(ISERROR(SEARCH("ALTO",Q26)))</formula>
    </cfRule>
    <cfRule type="containsText" dxfId="60" priority="88" operator="containsText" text="EXTREMO">
      <formula>NOT(ISERROR(SEARCH("EXTREMO",Q26)))</formula>
    </cfRule>
  </conditionalFormatting>
  <conditionalFormatting sqref="Q21:Q22">
    <cfRule type="containsText" dxfId="59" priority="81" operator="containsText" text="BAJO">
      <formula>NOT(ISERROR(SEARCH("BAJO",Q21)))</formula>
    </cfRule>
    <cfRule type="containsText" dxfId="58" priority="82" operator="containsText" text="MEDIO">
      <formula>NOT(ISERROR(SEARCH("MEDIO",Q21)))</formula>
    </cfRule>
    <cfRule type="containsText" dxfId="57" priority="83" operator="containsText" text="ALTO">
      <formula>NOT(ISERROR(SEARCH("ALTO",Q21)))</formula>
    </cfRule>
    <cfRule type="containsText" dxfId="56" priority="84" operator="containsText" text="EXTREMO">
      <formula>NOT(ISERROR(SEARCH("EXTREMO",Q21)))</formula>
    </cfRule>
  </conditionalFormatting>
  <conditionalFormatting sqref="Q21">
    <cfRule type="containsText" dxfId="55" priority="77" operator="containsText" text="BAJO">
      <formula>NOT(ISERROR(SEARCH("BAJO",Q21)))</formula>
    </cfRule>
    <cfRule type="containsText" dxfId="54" priority="78" operator="containsText" text="MEDIO">
      <formula>NOT(ISERROR(SEARCH("MEDIO",Q21)))</formula>
    </cfRule>
    <cfRule type="containsText" dxfId="53" priority="79" operator="containsText" text="ALTO">
      <formula>NOT(ISERROR(SEARCH("ALTO",Q21)))</formula>
    </cfRule>
    <cfRule type="containsText" dxfId="52" priority="80" operator="containsText" text="EXTREMO">
      <formula>NOT(ISERROR(SEARCH("EXTREMO",Q21)))</formula>
    </cfRule>
  </conditionalFormatting>
  <conditionalFormatting sqref="Q22">
    <cfRule type="containsText" dxfId="51" priority="73" operator="containsText" text="BAJO">
      <formula>NOT(ISERROR(SEARCH("BAJO",Q22)))</formula>
    </cfRule>
    <cfRule type="containsText" dxfId="50" priority="74" operator="containsText" text="MEDIO">
      <formula>NOT(ISERROR(SEARCH("MEDIO",Q22)))</formula>
    </cfRule>
    <cfRule type="containsText" dxfId="49" priority="75" operator="containsText" text="ALTO">
      <formula>NOT(ISERROR(SEARCH("ALTO",Q22)))</formula>
    </cfRule>
    <cfRule type="containsText" dxfId="48" priority="76" operator="containsText" text="EXTREMO">
      <formula>NOT(ISERROR(SEARCH("EXTREMO",Q22)))</formula>
    </cfRule>
  </conditionalFormatting>
  <conditionalFormatting sqref="Q23">
    <cfRule type="containsText" dxfId="47" priority="69" operator="containsText" text="BAJO">
      <formula>NOT(ISERROR(SEARCH("BAJO",Q23)))</formula>
    </cfRule>
    <cfRule type="containsText" dxfId="46" priority="70" operator="containsText" text="MEDIO">
      <formula>NOT(ISERROR(SEARCH("MEDIO",Q23)))</formula>
    </cfRule>
    <cfRule type="containsText" dxfId="45" priority="71" operator="containsText" text="ALTO">
      <formula>NOT(ISERROR(SEARCH("ALTO",Q23)))</formula>
    </cfRule>
    <cfRule type="containsText" dxfId="44" priority="72" operator="containsText" text="EXTREMO">
      <formula>NOT(ISERROR(SEARCH("EXTREMO",Q23)))</formula>
    </cfRule>
  </conditionalFormatting>
  <conditionalFormatting sqref="Q23">
    <cfRule type="containsText" dxfId="43" priority="65" operator="containsText" text="BAJO">
      <formula>NOT(ISERROR(SEARCH("BAJO",Q23)))</formula>
    </cfRule>
    <cfRule type="containsText" dxfId="42" priority="66" operator="containsText" text="MEDIO">
      <formula>NOT(ISERROR(SEARCH("MEDIO",Q23)))</formula>
    </cfRule>
    <cfRule type="containsText" dxfId="41" priority="67" operator="containsText" text="ALTO">
      <formula>NOT(ISERROR(SEARCH("ALTO",Q23)))</formula>
    </cfRule>
    <cfRule type="containsText" dxfId="40" priority="68" operator="containsText" text="EXTREMO">
      <formula>NOT(ISERROR(SEARCH("EXTREMO",Q23)))</formula>
    </cfRule>
  </conditionalFormatting>
  <conditionalFormatting sqref="Q23">
    <cfRule type="containsText" dxfId="39" priority="61" operator="containsText" text="BAJO">
      <formula>NOT(ISERROR(SEARCH("BAJO",Q23)))</formula>
    </cfRule>
    <cfRule type="containsText" dxfId="38" priority="62" operator="containsText" text="MEDIO">
      <formula>NOT(ISERROR(SEARCH("MEDIO",Q23)))</formula>
    </cfRule>
    <cfRule type="containsText" dxfId="37" priority="63" operator="containsText" text="ALTO">
      <formula>NOT(ISERROR(SEARCH("ALTO",Q23)))</formula>
    </cfRule>
    <cfRule type="containsText" dxfId="36" priority="64" operator="containsText" text="EXTREMO">
      <formula>NOT(ISERROR(SEARCH("EXTREMO",Q23)))</formula>
    </cfRule>
  </conditionalFormatting>
  <conditionalFormatting sqref="Q19">
    <cfRule type="containsText" dxfId="35" priority="57" operator="containsText" text="BAJO">
      <formula>NOT(ISERROR(SEARCH("BAJO",Q19)))</formula>
    </cfRule>
    <cfRule type="containsText" dxfId="34" priority="58" operator="containsText" text="MEDIO">
      <formula>NOT(ISERROR(SEARCH("MEDIO",Q19)))</formula>
    </cfRule>
    <cfRule type="containsText" dxfId="33" priority="59" operator="containsText" text="ALTO">
      <formula>NOT(ISERROR(SEARCH("ALTO",Q19)))</formula>
    </cfRule>
    <cfRule type="containsText" dxfId="32" priority="60" operator="containsText" text="EXTREMO">
      <formula>NOT(ISERROR(SEARCH("EXTREMO",Q19)))</formula>
    </cfRule>
  </conditionalFormatting>
  <conditionalFormatting sqref="Q19">
    <cfRule type="containsText" dxfId="31" priority="53" operator="containsText" text="BAJO">
      <formula>NOT(ISERROR(SEARCH("BAJO",Q19)))</formula>
    </cfRule>
    <cfRule type="containsText" dxfId="30" priority="54" operator="containsText" text="MEDIO">
      <formula>NOT(ISERROR(SEARCH("MEDIO",Q19)))</formula>
    </cfRule>
    <cfRule type="containsText" dxfId="29" priority="55" operator="containsText" text="ALTO">
      <formula>NOT(ISERROR(SEARCH("ALTO",Q19)))</formula>
    </cfRule>
    <cfRule type="containsText" dxfId="28" priority="56" operator="containsText" text="EXTREMO">
      <formula>NOT(ISERROR(SEARCH("EXTREMO",Q19)))</formula>
    </cfRule>
  </conditionalFormatting>
  <conditionalFormatting sqref="Q20">
    <cfRule type="containsText" dxfId="27" priority="49" operator="containsText" text="BAJO">
      <formula>NOT(ISERROR(SEARCH("BAJO",Q20)))</formula>
    </cfRule>
    <cfRule type="containsText" dxfId="26" priority="50" operator="containsText" text="MEDIO">
      <formula>NOT(ISERROR(SEARCH("MEDIO",Q20)))</formula>
    </cfRule>
    <cfRule type="containsText" dxfId="25" priority="51" operator="containsText" text="ALTO">
      <formula>NOT(ISERROR(SEARCH("ALTO",Q20)))</formula>
    </cfRule>
    <cfRule type="containsText" dxfId="24" priority="52" operator="containsText" text="EXTREMO">
      <formula>NOT(ISERROR(SEARCH("EXTREMO",Q20)))</formula>
    </cfRule>
  </conditionalFormatting>
  <conditionalFormatting sqref="K27:K28">
    <cfRule type="containsText" dxfId="23" priority="29" operator="containsText" text="BAJO">
      <formula>NOT(ISERROR(SEARCH("BAJO",K27)))</formula>
    </cfRule>
    <cfRule type="containsText" dxfId="22" priority="30" operator="containsText" text="MEDIO">
      <formula>NOT(ISERROR(SEARCH("MEDIO",K27)))</formula>
    </cfRule>
    <cfRule type="containsText" dxfId="21" priority="31" operator="containsText" text="ALTO">
      <formula>NOT(ISERROR(SEARCH("ALTO",K27)))</formula>
    </cfRule>
    <cfRule type="containsText" dxfId="20" priority="32" operator="containsText" text="EXTREMO">
      <formula>NOT(ISERROR(SEARCH("EXTREMO",K27)))</formula>
    </cfRule>
  </conditionalFormatting>
  <conditionalFormatting sqref="K27:K28">
    <cfRule type="containsText" dxfId="19" priority="25" operator="containsText" text="BAJO">
      <formula>NOT(ISERROR(SEARCH("BAJO",K27)))</formula>
    </cfRule>
    <cfRule type="containsText" dxfId="18" priority="26" operator="containsText" text="MEDIO">
      <formula>NOT(ISERROR(SEARCH("MEDIO",K27)))</formula>
    </cfRule>
    <cfRule type="containsText" dxfId="17" priority="27" operator="containsText" text="ALTO">
      <formula>NOT(ISERROR(SEARCH("ALTO",K27)))</formula>
    </cfRule>
    <cfRule type="containsText" dxfId="16" priority="28" operator="containsText" text="EXTREMO">
      <formula>NOT(ISERROR(SEARCH("EXTREMO",K27)))</formula>
    </cfRule>
  </conditionalFormatting>
  <conditionalFormatting sqref="Q27">
    <cfRule type="containsText" dxfId="15" priority="21" operator="containsText" text="BAJO">
      <formula>NOT(ISERROR(SEARCH("BAJO",Q27)))</formula>
    </cfRule>
    <cfRule type="containsText" dxfId="14" priority="22" operator="containsText" text="MEDIO">
      <formula>NOT(ISERROR(SEARCH("MEDIO",Q27)))</formula>
    </cfRule>
    <cfRule type="containsText" dxfId="13" priority="23" operator="containsText" text="ALTO">
      <formula>NOT(ISERROR(SEARCH("ALTO",Q27)))</formula>
    </cfRule>
    <cfRule type="containsText" dxfId="12" priority="24" operator="containsText" text="EXTREMO">
      <formula>NOT(ISERROR(SEARCH("EXTREMO",Q27)))</formula>
    </cfRule>
  </conditionalFormatting>
  <conditionalFormatting sqref="Q27">
    <cfRule type="containsText" dxfId="11" priority="17" operator="containsText" text="BAJO">
      <formula>NOT(ISERROR(SEARCH("BAJO",Q27)))</formula>
    </cfRule>
    <cfRule type="containsText" dxfId="10" priority="18" operator="containsText" text="MEDIO">
      <formula>NOT(ISERROR(SEARCH("MEDIO",Q27)))</formula>
    </cfRule>
    <cfRule type="containsText" dxfId="9" priority="19" operator="containsText" text="ALTO">
      <formula>NOT(ISERROR(SEARCH("ALTO",Q27)))</formula>
    </cfRule>
    <cfRule type="containsText" dxfId="8" priority="20" operator="containsText" text="EXTREMO">
      <formula>NOT(ISERROR(SEARCH("EXTREMO",Q27)))</formula>
    </cfRule>
  </conditionalFormatting>
  <conditionalFormatting sqref="Q13">
    <cfRule type="containsText" dxfId="7" priority="9" operator="containsText" text="BAJO">
      <formula>NOT(ISERROR(SEARCH("BAJO",Q13)))</formula>
    </cfRule>
    <cfRule type="containsText" dxfId="6" priority="10" operator="containsText" text="MEDIO">
      <formula>NOT(ISERROR(SEARCH("MEDIO",Q13)))</formula>
    </cfRule>
    <cfRule type="containsText" dxfId="5" priority="11" operator="containsText" text="ALTO">
      <formula>NOT(ISERROR(SEARCH("ALTO",Q13)))</formula>
    </cfRule>
    <cfRule type="containsText" dxfId="4" priority="12" operator="containsText" text="EXTREMO">
      <formula>NOT(ISERROR(SEARCH("EXTREMO",Q13)))</formula>
    </cfRule>
  </conditionalFormatting>
  <conditionalFormatting sqref="Q28">
    <cfRule type="containsText" dxfId="3" priority="1" operator="containsText" text="BAJO">
      <formula>NOT(ISERROR(SEARCH("BAJO",Q28)))</formula>
    </cfRule>
    <cfRule type="containsText" dxfId="2" priority="2" operator="containsText" text="MEDIO">
      <formula>NOT(ISERROR(SEARCH("MEDIO",Q28)))</formula>
    </cfRule>
    <cfRule type="containsText" dxfId="1" priority="3" operator="containsText" text="ALTO">
      <formula>NOT(ISERROR(SEARCH("ALTO",Q28)))</formula>
    </cfRule>
    <cfRule type="containsText" dxfId="0" priority="4" operator="containsText" text="EXTREMO">
      <formula>NOT(ISERROR(SEARCH("EXTREMO",Q28)))</formula>
    </cfRule>
  </conditionalFormatting>
  <dataValidations count="12">
    <dataValidation type="list" allowBlank="1" showInputMessage="1" showErrorMessage="1" sqref="K29:K123" xr:uid="{00000000-0002-0000-0100-000000000000}">
      <formula1>$AB$4:$AB$7</formula1>
    </dataValidation>
    <dataValidation type="list" allowBlank="1" showInputMessage="1" showErrorMessage="1" sqref="D27:D28 D12:D23" xr:uid="{00000000-0002-0000-0100-000001000000}">
      <formula1>$AG$4:$AG$10</formula1>
    </dataValidation>
    <dataValidation type="list" allowBlank="1" showInputMessage="1" showErrorMessage="1" sqref="L20:L23 L15:L17" xr:uid="{00000000-0002-0000-0100-000002000000}">
      <formula1>$AC$4:$AC$10</formula1>
    </dataValidation>
    <dataValidation type="custom" allowBlank="1" showInputMessage="1" showErrorMessage="1" sqref="Q20:Q26 Q28 K12:K28 Q12:Q17" xr:uid="{00000000-0002-0000-0100-000003000000}">
      <formula1>IF(OR(J12=2, J12=3, J12=4), "BAJO", IF(J12=5, "MEDIO", IF(OR(J12=6, J12=7), "ALTO", IF(OR(J12=8, J12=9, J12=10), "EXTREMO", ""))))</formula1>
    </dataValidation>
    <dataValidation type="list" allowBlank="1" showInputMessage="1" showErrorMessage="1" sqref="C27:C28 C12:C23" xr:uid="{00000000-0002-0000-0100-000004000000}">
      <formula1>$AF$4:$AF$5</formula1>
    </dataValidation>
    <dataValidation type="list" allowBlank="1" showInputMessage="1" showErrorMessage="1" sqref="B27:B28 B12:B23" xr:uid="{00000000-0002-0000-0100-000005000000}">
      <formula1>$AE$4:$AE$5</formula1>
    </dataValidation>
    <dataValidation type="list" allowBlank="1" showInputMessage="1" showErrorMessage="1" sqref="E27:E28 E12:E23" xr:uid="{00000000-0002-0000-0100-000006000000}">
      <formula1>$AH$4:$AH$11</formula1>
    </dataValidation>
    <dataValidation type="list" allowBlank="1" showInputMessage="1" showErrorMessage="1" sqref="R20:R23 R12:R17" xr:uid="{00000000-0002-0000-0100-000007000000}">
      <formula1>$AD$4:$AD$6</formula1>
    </dataValidation>
    <dataValidation type="list" allowBlank="1" showInputMessage="1" showErrorMessage="1" sqref="O20:O28 O12:O17 I12:I28" xr:uid="{00000000-0002-0000-0100-000008000000}">
      <formula1>$Z$4:$Z$8</formula1>
    </dataValidation>
    <dataValidation type="list" allowBlank="1" showInputMessage="1" showErrorMessage="1" sqref="N20:N26 H27:H28 N28 N12:N17 H12:H25" xr:uid="{00000000-0002-0000-0100-000009000000}">
      <formula1>$Y$4:$Y$8</formula1>
    </dataValidation>
    <dataValidation type="custom" allowBlank="1" showInputMessage="1" showErrorMessage="1" sqref="P12:P28" xr:uid="{00000000-0002-0000-0100-00000A000000}">
      <formula1>AK12+AL12</formula1>
    </dataValidation>
    <dataValidation type="custom" allowBlank="1" showInputMessage="1" showErrorMessage="1" sqref="J12:J28" xr:uid="{00000000-0002-0000-0100-00000B000000}">
      <formula1>AI12+AJ12</formula1>
    </dataValidation>
  </dataValidation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4:D9"/>
  <sheetViews>
    <sheetView workbookViewId="0">
      <selection activeCell="B30" sqref="B30"/>
    </sheetView>
  </sheetViews>
  <sheetFormatPr defaultColWidth="11.42578125" defaultRowHeight="14.45"/>
  <cols>
    <col min="3" max="3" width="21.85546875" customWidth="1"/>
    <col min="4" max="4" width="18.5703125" customWidth="1"/>
  </cols>
  <sheetData>
    <row r="4" spans="2:4">
      <c r="C4" s="3" t="s">
        <v>163</v>
      </c>
      <c r="D4" s="3" t="s">
        <v>164</v>
      </c>
    </row>
    <row r="5" spans="2:4" ht="30" customHeight="1">
      <c r="B5" s="59" t="s">
        <v>9</v>
      </c>
      <c r="C5" s="1" t="s">
        <v>165</v>
      </c>
      <c r="D5" s="2">
        <v>1</v>
      </c>
    </row>
    <row r="6" spans="2:4" ht="43.15">
      <c r="B6" s="60"/>
      <c r="C6" s="1" t="s">
        <v>166</v>
      </c>
      <c r="D6" s="2">
        <v>2</v>
      </c>
    </row>
    <row r="7" spans="2:4" ht="43.15">
      <c r="B7" s="60"/>
      <c r="C7" s="1" t="s">
        <v>167</v>
      </c>
      <c r="D7" s="2">
        <v>3</v>
      </c>
    </row>
    <row r="8" spans="2:4" ht="43.15">
      <c r="B8" s="60"/>
      <c r="C8" s="1" t="s">
        <v>168</v>
      </c>
      <c r="D8" s="2">
        <v>4</v>
      </c>
    </row>
    <row r="9" spans="2:4" ht="43.15">
      <c r="B9" s="61"/>
      <c r="C9" s="1" t="s">
        <v>169</v>
      </c>
      <c r="D9" s="2">
        <v>5</v>
      </c>
    </row>
  </sheetData>
  <mergeCells count="1">
    <mergeCell ref="B5:B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3:H9"/>
  <sheetViews>
    <sheetView workbookViewId="0">
      <selection activeCell="B30" sqref="B30"/>
    </sheetView>
  </sheetViews>
  <sheetFormatPr defaultColWidth="11.42578125" defaultRowHeight="14.45"/>
  <cols>
    <col min="3" max="3" width="14.5703125" customWidth="1"/>
    <col min="4" max="4" width="26.7109375" customWidth="1"/>
    <col min="5" max="5" width="31.7109375" customWidth="1"/>
    <col min="6" max="7" width="29" customWidth="1"/>
    <col min="8" max="8" width="34.85546875" customWidth="1"/>
  </cols>
  <sheetData>
    <row r="3" spans="2:8">
      <c r="B3" s="62" t="s">
        <v>170</v>
      </c>
      <c r="C3" s="62"/>
      <c r="D3" s="62"/>
      <c r="E3" s="62"/>
      <c r="F3" s="62"/>
      <c r="G3" s="62"/>
      <c r="H3" s="62"/>
    </row>
    <row r="5" spans="2:8">
      <c r="B5" s="63" t="s">
        <v>10</v>
      </c>
      <c r="C5" s="63"/>
      <c r="D5" s="63"/>
      <c r="E5" s="63"/>
      <c r="F5" s="63"/>
      <c r="G5" s="63"/>
      <c r="H5" s="63"/>
    </row>
    <row r="6" spans="2:8" ht="57.6">
      <c r="B6" s="63" t="s">
        <v>171</v>
      </c>
      <c r="C6" s="63"/>
      <c r="D6" s="20" t="s">
        <v>172</v>
      </c>
      <c r="E6" s="20" t="s">
        <v>173</v>
      </c>
      <c r="F6" s="20" t="s">
        <v>174</v>
      </c>
      <c r="G6" s="20" t="s">
        <v>175</v>
      </c>
      <c r="H6" s="20" t="s">
        <v>176</v>
      </c>
    </row>
    <row r="7" spans="2:8" ht="57.6">
      <c r="B7" s="63" t="s">
        <v>177</v>
      </c>
      <c r="C7" s="63"/>
      <c r="D7" s="20" t="s">
        <v>178</v>
      </c>
      <c r="E7" s="20" t="s">
        <v>179</v>
      </c>
      <c r="F7" s="20" t="s">
        <v>180</v>
      </c>
      <c r="G7" s="20" t="s">
        <v>181</v>
      </c>
      <c r="H7" s="20" t="s">
        <v>182</v>
      </c>
    </row>
    <row r="8" spans="2:8">
      <c r="B8" s="63" t="s">
        <v>183</v>
      </c>
      <c r="C8" s="63" t="s">
        <v>184</v>
      </c>
      <c r="D8" s="21" t="s">
        <v>185</v>
      </c>
      <c r="E8" s="21" t="s">
        <v>186</v>
      </c>
      <c r="F8" s="21" t="s">
        <v>187</v>
      </c>
      <c r="G8" s="21" t="s">
        <v>188</v>
      </c>
      <c r="H8" s="21" t="s">
        <v>189</v>
      </c>
    </row>
    <row r="9" spans="2:8">
      <c r="B9" s="63"/>
      <c r="C9" s="63"/>
      <c r="D9" s="22">
        <v>1</v>
      </c>
      <c r="E9" s="22">
        <v>2</v>
      </c>
      <c r="F9" s="22">
        <v>3</v>
      </c>
      <c r="G9" s="22">
        <v>4</v>
      </c>
      <c r="H9" s="22">
        <v>5</v>
      </c>
    </row>
  </sheetData>
  <mergeCells count="6">
    <mergeCell ref="B3:H3"/>
    <mergeCell ref="B5:H5"/>
    <mergeCell ref="B6:C6"/>
    <mergeCell ref="B7:C7"/>
    <mergeCell ref="B8:B9"/>
    <mergeCell ref="C8:C9"/>
  </mergeCells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3:H25"/>
  <sheetViews>
    <sheetView topLeftCell="A4" zoomScale="80" zoomScaleNormal="80" workbookViewId="0">
      <selection activeCell="E12" sqref="E12"/>
    </sheetView>
  </sheetViews>
  <sheetFormatPr defaultColWidth="11.42578125" defaultRowHeight="14.45"/>
  <cols>
    <col min="1" max="1" width="7" customWidth="1"/>
    <col min="2" max="2" width="29.85546875" customWidth="1"/>
    <col min="3" max="3" width="19.85546875" customWidth="1"/>
    <col min="4" max="4" width="27.28515625" customWidth="1"/>
    <col min="5" max="5" width="29.7109375" customWidth="1"/>
    <col min="6" max="6" width="27.5703125" customWidth="1"/>
    <col min="7" max="7" width="23.7109375" customWidth="1"/>
    <col min="8" max="8" width="28.140625" customWidth="1"/>
  </cols>
  <sheetData>
    <row r="3" spans="1:8" ht="21">
      <c r="B3" s="68" t="s">
        <v>11</v>
      </c>
      <c r="C3" s="68"/>
      <c r="D3" s="68"/>
      <c r="E3" s="68"/>
      <c r="F3" s="68"/>
      <c r="G3" s="68"/>
      <c r="H3" s="68"/>
    </row>
    <row r="5" spans="1:8">
      <c r="B5" s="69" t="s">
        <v>10</v>
      </c>
      <c r="C5" s="69"/>
      <c r="D5" s="69"/>
      <c r="E5" s="69"/>
      <c r="F5" s="69"/>
      <c r="G5" s="69"/>
      <c r="H5" s="69"/>
    </row>
    <row r="6" spans="1:8" ht="72">
      <c r="B6" s="70" t="s">
        <v>171</v>
      </c>
      <c r="C6" s="71"/>
      <c r="D6" s="5" t="s">
        <v>172</v>
      </c>
      <c r="E6" s="5" t="s">
        <v>173</v>
      </c>
      <c r="F6" s="5" t="s">
        <v>174</v>
      </c>
      <c r="G6" s="5" t="s">
        <v>175</v>
      </c>
      <c r="H6" s="5" t="s">
        <v>176</v>
      </c>
    </row>
    <row r="7" spans="1:8" ht="57.6">
      <c r="B7" s="70" t="s">
        <v>177</v>
      </c>
      <c r="C7" s="71"/>
      <c r="D7" s="5" t="s">
        <v>178</v>
      </c>
      <c r="E7" s="5" t="s">
        <v>179</v>
      </c>
      <c r="F7" s="5" t="s">
        <v>180</v>
      </c>
      <c r="G7" s="5" t="s">
        <v>190</v>
      </c>
      <c r="H7" s="5" t="s">
        <v>182</v>
      </c>
    </row>
    <row r="8" spans="1:8">
      <c r="B8" s="69" t="s">
        <v>183</v>
      </c>
      <c r="C8" s="69" t="s">
        <v>184</v>
      </c>
      <c r="D8" s="7" t="s">
        <v>185</v>
      </c>
      <c r="E8" s="7" t="s">
        <v>186</v>
      </c>
      <c r="F8" s="7" t="s">
        <v>187</v>
      </c>
      <c r="G8" s="7" t="s">
        <v>188</v>
      </c>
      <c r="H8" s="7" t="s">
        <v>189</v>
      </c>
    </row>
    <row r="9" spans="1:8">
      <c r="B9" s="69"/>
      <c r="C9" s="69"/>
      <c r="D9" s="6">
        <v>1</v>
      </c>
      <c r="E9" s="6">
        <v>2</v>
      </c>
      <c r="F9" s="6">
        <v>3</v>
      </c>
      <c r="G9" s="6">
        <v>4</v>
      </c>
      <c r="H9" s="6">
        <v>5</v>
      </c>
    </row>
    <row r="10" spans="1:8" ht="28.9">
      <c r="A10" s="64" t="s">
        <v>9</v>
      </c>
      <c r="B10" s="12" t="s">
        <v>191</v>
      </c>
      <c r="C10" s="14">
        <v>1</v>
      </c>
      <c r="D10" s="9">
        <v>2</v>
      </c>
      <c r="E10" s="9">
        <v>3</v>
      </c>
      <c r="F10" s="9">
        <v>4</v>
      </c>
      <c r="G10" s="10">
        <v>5</v>
      </c>
      <c r="H10" s="11">
        <v>6</v>
      </c>
    </row>
    <row r="11" spans="1:8" ht="28.9">
      <c r="A11" s="65"/>
      <c r="B11" s="13" t="s">
        <v>192</v>
      </c>
      <c r="C11" s="14">
        <v>2</v>
      </c>
      <c r="D11" s="9">
        <v>3</v>
      </c>
      <c r="E11" s="9">
        <v>4</v>
      </c>
      <c r="F11" s="10">
        <v>5</v>
      </c>
      <c r="G11" s="11">
        <v>6</v>
      </c>
      <c r="H11" s="11">
        <v>7</v>
      </c>
    </row>
    <row r="12" spans="1:8" ht="28.9">
      <c r="A12" s="65"/>
      <c r="B12" s="13" t="s">
        <v>193</v>
      </c>
      <c r="C12" s="14">
        <v>3</v>
      </c>
      <c r="D12" s="9">
        <v>4</v>
      </c>
      <c r="E12" s="10">
        <v>5</v>
      </c>
      <c r="F12" s="11">
        <v>6</v>
      </c>
      <c r="G12" s="11">
        <v>7</v>
      </c>
      <c r="H12" s="18">
        <v>8</v>
      </c>
    </row>
    <row r="13" spans="1:8" ht="28.9">
      <c r="A13" s="65"/>
      <c r="B13" s="13" t="s">
        <v>194</v>
      </c>
      <c r="C13" s="14">
        <v>4</v>
      </c>
      <c r="D13" s="10">
        <v>5</v>
      </c>
      <c r="E13" s="11">
        <v>6</v>
      </c>
      <c r="F13" s="11">
        <v>7</v>
      </c>
      <c r="G13" s="18">
        <v>8</v>
      </c>
      <c r="H13" s="18">
        <v>9</v>
      </c>
    </row>
    <row r="14" spans="1:8" ht="28.9">
      <c r="A14" s="66"/>
      <c r="B14" s="13" t="s">
        <v>195</v>
      </c>
      <c r="C14" s="14">
        <v>5</v>
      </c>
      <c r="D14" s="11">
        <v>6</v>
      </c>
      <c r="E14" s="11">
        <v>7</v>
      </c>
      <c r="F14" s="18">
        <v>8</v>
      </c>
      <c r="G14" s="18">
        <v>9</v>
      </c>
      <c r="H14" s="18">
        <v>10</v>
      </c>
    </row>
    <row r="15" spans="1:8">
      <c r="D15" s="8"/>
    </row>
    <row r="18" spans="4:5">
      <c r="D18" t="s">
        <v>196</v>
      </c>
    </row>
    <row r="20" spans="4:5" ht="15" customHeight="1">
      <c r="D20" s="67" t="s">
        <v>197</v>
      </c>
      <c r="E20" s="67" t="s">
        <v>198</v>
      </c>
    </row>
    <row r="21" spans="4:5">
      <c r="D21" s="67" t="s">
        <v>199</v>
      </c>
      <c r="E21" s="67" t="s">
        <v>200</v>
      </c>
    </row>
    <row r="22" spans="4:5">
      <c r="D22" s="18" t="s">
        <v>201</v>
      </c>
      <c r="E22" s="17" t="s">
        <v>200</v>
      </c>
    </row>
    <row r="23" spans="4:5">
      <c r="D23" s="11" t="s">
        <v>202</v>
      </c>
      <c r="E23" s="4" t="s">
        <v>203</v>
      </c>
    </row>
    <row r="24" spans="4:5">
      <c r="D24" s="10">
        <v>5</v>
      </c>
      <c r="E24" s="4" t="s">
        <v>204</v>
      </c>
    </row>
    <row r="25" spans="4:5">
      <c r="D25" s="9" t="s">
        <v>205</v>
      </c>
      <c r="E25" s="4" t="s">
        <v>206</v>
      </c>
    </row>
  </sheetData>
  <mergeCells count="9">
    <mergeCell ref="A10:A14"/>
    <mergeCell ref="D20:D21"/>
    <mergeCell ref="E20:E21"/>
    <mergeCell ref="B3:H3"/>
    <mergeCell ref="B5:H5"/>
    <mergeCell ref="B6:C6"/>
    <mergeCell ref="B7:C7"/>
    <mergeCell ref="B8:B9"/>
    <mergeCell ref="C8:C9"/>
  </mergeCells>
  <pageMargins left="0.7" right="0.7" top="0.75" bottom="0.75" header="0.3" footer="0.3"/>
  <pageSetup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4:D9"/>
  <sheetViews>
    <sheetView workbookViewId="0">
      <selection activeCell="B30" sqref="B30"/>
    </sheetView>
  </sheetViews>
  <sheetFormatPr defaultColWidth="11.42578125" defaultRowHeight="14.45"/>
  <cols>
    <col min="3" max="3" width="21.85546875" customWidth="1"/>
    <col min="4" max="4" width="18.5703125" customWidth="1"/>
  </cols>
  <sheetData>
    <row r="4" spans="2:4">
      <c r="C4" s="3" t="s">
        <v>163</v>
      </c>
      <c r="D4" s="3" t="s">
        <v>164</v>
      </c>
    </row>
    <row r="5" spans="2:4" ht="30" customHeight="1">
      <c r="B5" s="59" t="s">
        <v>9</v>
      </c>
      <c r="C5" s="1" t="s">
        <v>165</v>
      </c>
      <c r="D5" s="2">
        <v>1</v>
      </c>
    </row>
    <row r="6" spans="2:4" ht="43.15">
      <c r="B6" s="60"/>
      <c r="C6" s="1" t="s">
        <v>166</v>
      </c>
      <c r="D6" s="2">
        <v>2</v>
      </c>
    </row>
    <row r="7" spans="2:4" ht="43.15">
      <c r="B7" s="60"/>
      <c r="C7" s="1" t="s">
        <v>167</v>
      </c>
      <c r="D7" s="2">
        <v>3</v>
      </c>
    </row>
    <row r="8" spans="2:4" ht="43.15">
      <c r="B8" s="60"/>
      <c r="C8" s="1" t="s">
        <v>168</v>
      </c>
      <c r="D8" s="2">
        <v>4</v>
      </c>
    </row>
    <row r="9" spans="2:4" ht="43.15">
      <c r="B9" s="61"/>
      <c r="C9" s="1" t="s">
        <v>169</v>
      </c>
      <c r="D9" s="2">
        <v>5</v>
      </c>
    </row>
  </sheetData>
  <mergeCells count="1">
    <mergeCell ref="B5:B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3:H9"/>
  <sheetViews>
    <sheetView workbookViewId="0">
      <selection activeCell="D22" sqref="D22"/>
    </sheetView>
  </sheetViews>
  <sheetFormatPr defaultColWidth="11.42578125" defaultRowHeight="14.45"/>
  <cols>
    <col min="3" max="3" width="14.5703125" customWidth="1"/>
    <col min="4" max="4" width="26.7109375" customWidth="1"/>
    <col min="5" max="5" width="31.7109375" customWidth="1"/>
    <col min="6" max="7" width="29" customWidth="1"/>
    <col min="8" max="8" width="34.85546875" customWidth="1"/>
  </cols>
  <sheetData>
    <row r="3" spans="2:8">
      <c r="B3" s="62" t="s">
        <v>170</v>
      </c>
      <c r="C3" s="62"/>
      <c r="D3" s="62"/>
      <c r="E3" s="62"/>
      <c r="F3" s="62"/>
      <c r="G3" s="62"/>
      <c r="H3" s="62"/>
    </row>
    <row r="5" spans="2:8">
      <c r="B5" s="63" t="s">
        <v>10</v>
      </c>
      <c r="C5" s="63"/>
      <c r="D5" s="63"/>
      <c r="E5" s="63"/>
      <c r="F5" s="63"/>
      <c r="G5" s="63"/>
      <c r="H5" s="63"/>
    </row>
    <row r="6" spans="2:8" ht="57.6">
      <c r="B6" s="63" t="s">
        <v>171</v>
      </c>
      <c r="C6" s="63"/>
      <c r="D6" s="20" t="s">
        <v>172</v>
      </c>
      <c r="E6" s="20" t="s">
        <v>173</v>
      </c>
      <c r="F6" s="20" t="s">
        <v>174</v>
      </c>
      <c r="G6" s="20" t="s">
        <v>175</v>
      </c>
      <c r="H6" s="20" t="s">
        <v>176</v>
      </c>
    </row>
    <row r="7" spans="2:8" ht="57.6">
      <c r="B7" s="63" t="s">
        <v>177</v>
      </c>
      <c r="C7" s="63"/>
      <c r="D7" s="20" t="s">
        <v>178</v>
      </c>
      <c r="E7" s="20" t="s">
        <v>179</v>
      </c>
      <c r="F7" s="20" t="s">
        <v>180</v>
      </c>
      <c r="G7" s="20" t="s">
        <v>181</v>
      </c>
      <c r="H7" s="20" t="s">
        <v>182</v>
      </c>
    </row>
    <row r="8" spans="2:8">
      <c r="B8" s="63" t="s">
        <v>183</v>
      </c>
      <c r="C8" s="63" t="s">
        <v>184</v>
      </c>
      <c r="D8" s="21" t="s">
        <v>185</v>
      </c>
      <c r="E8" s="21" t="s">
        <v>186</v>
      </c>
      <c r="F8" s="21" t="s">
        <v>187</v>
      </c>
      <c r="G8" s="21" t="s">
        <v>188</v>
      </c>
      <c r="H8" s="21" t="s">
        <v>189</v>
      </c>
    </row>
    <row r="9" spans="2:8">
      <c r="B9" s="63"/>
      <c r="C9" s="63"/>
      <c r="D9" s="22">
        <v>1</v>
      </c>
      <c r="E9" s="22">
        <v>2</v>
      </c>
      <c r="F9" s="22">
        <v>3</v>
      </c>
      <c r="G9" s="22">
        <v>4</v>
      </c>
      <c r="H9" s="22">
        <v>5</v>
      </c>
    </row>
  </sheetData>
  <mergeCells count="6">
    <mergeCell ref="B3:H3"/>
    <mergeCell ref="B6:C6"/>
    <mergeCell ref="B7:C7"/>
    <mergeCell ref="B5:H5"/>
    <mergeCell ref="B8:B9"/>
    <mergeCell ref="C8:C9"/>
  </mergeCells>
  <pageMargins left="0.7" right="0.7" top="0.75" bottom="0.75" header="0.3" footer="0.3"/>
  <pageSetup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3:H25"/>
  <sheetViews>
    <sheetView zoomScale="80" zoomScaleNormal="80" workbookViewId="0">
      <selection activeCell="D10" sqref="D10"/>
    </sheetView>
  </sheetViews>
  <sheetFormatPr defaultColWidth="11.42578125" defaultRowHeight="14.45"/>
  <cols>
    <col min="1" max="1" width="7" customWidth="1"/>
    <col min="2" max="2" width="29.85546875" customWidth="1"/>
    <col min="3" max="3" width="19.85546875" customWidth="1"/>
    <col min="4" max="4" width="27.28515625" customWidth="1"/>
    <col min="5" max="5" width="29.7109375" customWidth="1"/>
    <col min="6" max="6" width="27.5703125" customWidth="1"/>
    <col min="7" max="7" width="23.7109375" customWidth="1"/>
    <col min="8" max="8" width="28.140625" customWidth="1"/>
  </cols>
  <sheetData>
    <row r="3" spans="1:8" ht="21">
      <c r="B3" s="68" t="s">
        <v>11</v>
      </c>
      <c r="C3" s="68"/>
      <c r="D3" s="68"/>
      <c r="E3" s="68"/>
      <c r="F3" s="68"/>
      <c r="G3" s="68"/>
      <c r="H3" s="68"/>
    </row>
    <row r="5" spans="1:8">
      <c r="B5" s="69" t="s">
        <v>10</v>
      </c>
      <c r="C5" s="69"/>
      <c r="D5" s="69"/>
      <c r="E5" s="69"/>
      <c r="F5" s="69"/>
      <c r="G5" s="69"/>
      <c r="H5" s="69"/>
    </row>
    <row r="6" spans="1:8" ht="72">
      <c r="B6" s="70" t="s">
        <v>171</v>
      </c>
      <c r="C6" s="71"/>
      <c r="D6" s="5" t="s">
        <v>172</v>
      </c>
      <c r="E6" s="5" t="s">
        <v>173</v>
      </c>
      <c r="F6" s="5" t="s">
        <v>174</v>
      </c>
      <c r="G6" s="5" t="s">
        <v>175</v>
      </c>
      <c r="H6" s="5" t="s">
        <v>176</v>
      </c>
    </row>
    <row r="7" spans="1:8" ht="57.6">
      <c r="B7" s="70" t="s">
        <v>177</v>
      </c>
      <c r="C7" s="71"/>
      <c r="D7" s="5" t="s">
        <v>178</v>
      </c>
      <c r="E7" s="5" t="s">
        <v>179</v>
      </c>
      <c r="F7" s="5" t="s">
        <v>180</v>
      </c>
      <c r="G7" s="5" t="s">
        <v>190</v>
      </c>
      <c r="H7" s="5" t="s">
        <v>182</v>
      </c>
    </row>
    <row r="8" spans="1:8">
      <c r="B8" s="69" t="s">
        <v>183</v>
      </c>
      <c r="C8" s="69" t="s">
        <v>184</v>
      </c>
      <c r="D8" s="7" t="s">
        <v>185</v>
      </c>
      <c r="E8" s="7" t="s">
        <v>186</v>
      </c>
      <c r="F8" s="7" t="s">
        <v>187</v>
      </c>
      <c r="G8" s="7" t="s">
        <v>188</v>
      </c>
      <c r="H8" s="7" t="s">
        <v>189</v>
      </c>
    </row>
    <row r="9" spans="1:8">
      <c r="B9" s="69"/>
      <c r="C9" s="69"/>
      <c r="D9" s="6">
        <v>1</v>
      </c>
      <c r="E9" s="6">
        <v>2</v>
      </c>
      <c r="F9" s="6">
        <v>3</v>
      </c>
      <c r="G9" s="6">
        <v>4</v>
      </c>
      <c r="H9" s="6">
        <v>5</v>
      </c>
    </row>
    <row r="10" spans="1:8" ht="28.9">
      <c r="A10" s="64" t="s">
        <v>9</v>
      </c>
      <c r="B10" s="12" t="s">
        <v>191</v>
      </c>
      <c r="C10" s="14">
        <v>1</v>
      </c>
      <c r="D10" s="9">
        <v>2</v>
      </c>
      <c r="E10" s="9">
        <v>3</v>
      </c>
      <c r="F10" s="9">
        <v>4</v>
      </c>
      <c r="G10" s="10">
        <v>5</v>
      </c>
      <c r="H10" s="11">
        <v>6</v>
      </c>
    </row>
    <row r="11" spans="1:8" ht="28.9">
      <c r="A11" s="65"/>
      <c r="B11" s="13" t="s">
        <v>192</v>
      </c>
      <c r="C11" s="14">
        <v>2</v>
      </c>
      <c r="D11" s="9">
        <v>3</v>
      </c>
      <c r="E11" s="9">
        <v>4</v>
      </c>
      <c r="F11" s="10">
        <v>5</v>
      </c>
      <c r="G11" s="11">
        <v>6</v>
      </c>
      <c r="H11" s="11">
        <v>7</v>
      </c>
    </row>
    <row r="12" spans="1:8" ht="28.9">
      <c r="A12" s="65"/>
      <c r="B12" s="13" t="s">
        <v>193</v>
      </c>
      <c r="C12" s="14">
        <v>3</v>
      </c>
      <c r="D12" s="9">
        <v>4</v>
      </c>
      <c r="E12" s="10">
        <v>5</v>
      </c>
      <c r="F12" s="11">
        <v>6</v>
      </c>
      <c r="G12" s="11">
        <v>7</v>
      </c>
      <c r="H12" s="18">
        <v>8</v>
      </c>
    </row>
    <row r="13" spans="1:8" ht="28.9">
      <c r="A13" s="65"/>
      <c r="B13" s="13" t="s">
        <v>194</v>
      </c>
      <c r="C13" s="14">
        <v>4</v>
      </c>
      <c r="D13" s="10">
        <v>5</v>
      </c>
      <c r="E13" s="11">
        <v>6</v>
      </c>
      <c r="F13" s="11">
        <v>7</v>
      </c>
      <c r="G13" s="18">
        <v>8</v>
      </c>
      <c r="H13" s="18">
        <v>9</v>
      </c>
    </row>
    <row r="14" spans="1:8" ht="28.9">
      <c r="A14" s="66"/>
      <c r="B14" s="13" t="s">
        <v>195</v>
      </c>
      <c r="C14" s="14">
        <v>5</v>
      </c>
      <c r="D14" s="11">
        <v>6</v>
      </c>
      <c r="E14" s="11">
        <v>7</v>
      </c>
      <c r="F14" s="18">
        <v>8</v>
      </c>
      <c r="G14" s="18">
        <v>9</v>
      </c>
      <c r="H14" s="18">
        <v>10</v>
      </c>
    </row>
    <row r="15" spans="1:8">
      <c r="D15" s="8"/>
    </row>
    <row r="18" spans="4:5">
      <c r="D18" t="s">
        <v>196</v>
      </c>
    </row>
    <row r="20" spans="4:5" ht="15" customHeight="1">
      <c r="D20" s="67" t="s">
        <v>197</v>
      </c>
      <c r="E20" s="67" t="s">
        <v>198</v>
      </c>
    </row>
    <row r="21" spans="4:5">
      <c r="D21" s="67" t="s">
        <v>199</v>
      </c>
      <c r="E21" s="67" t="s">
        <v>200</v>
      </c>
    </row>
    <row r="22" spans="4:5">
      <c r="D22" s="18" t="s">
        <v>201</v>
      </c>
      <c r="E22" s="17" t="s">
        <v>200</v>
      </c>
    </row>
    <row r="23" spans="4:5">
      <c r="D23" s="11" t="s">
        <v>202</v>
      </c>
      <c r="E23" s="4" t="s">
        <v>203</v>
      </c>
    </row>
    <row r="24" spans="4:5">
      <c r="D24" s="10">
        <v>5</v>
      </c>
      <c r="E24" s="4" t="s">
        <v>204</v>
      </c>
    </row>
    <row r="25" spans="4:5">
      <c r="D25" s="9" t="s">
        <v>205</v>
      </c>
      <c r="E25" s="4" t="s">
        <v>206</v>
      </c>
    </row>
  </sheetData>
  <mergeCells count="9">
    <mergeCell ref="A10:A14"/>
    <mergeCell ref="D20:D21"/>
    <mergeCell ref="E20:E21"/>
    <mergeCell ref="B3:H3"/>
    <mergeCell ref="B5:H5"/>
    <mergeCell ref="B6:C6"/>
    <mergeCell ref="B7:C7"/>
    <mergeCell ref="B8:B9"/>
    <mergeCell ref="C8:C9"/>
  </mergeCells>
  <pageMargins left="0.7" right="0.7" top="0.75" bottom="0.75" header="0.3" footer="0.3"/>
  <pageSetup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ce51f6b-e8fa-4987-be25-fde4011762a8">
      <Terms xmlns="http://schemas.microsoft.com/office/infopath/2007/PartnerControls"/>
    </lcf76f155ced4ddcb4097134ff3c332f>
    <TaxCatchAll xmlns="addd5ecc-7552-40ae-802e-91037624631b" xsi:nil="true"/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B921601F9870244B793DD1DEFD422A5" ma:contentTypeVersion="19" ma:contentTypeDescription="Crear nuevo documento." ma:contentTypeScope="" ma:versionID="f7e5fec2012a6be103949a8805c3dc6c">
  <xsd:schema xmlns:xsd="http://www.w3.org/2001/XMLSchema" xmlns:xs="http://www.w3.org/2001/XMLSchema" xmlns:p="http://schemas.microsoft.com/office/2006/metadata/properties" xmlns:ns1="http://schemas.microsoft.com/sharepoint/v3" xmlns:ns2="6ce51f6b-e8fa-4987-be25-fde4011762a8" xmlns:ns3="addd5ecc-7552-40ae-802e-91037624631b" targetNamespace="http://schemas.microsoft.com/office/2006/metadata/properties" ma:root="true" ma:fieldsID="c6c66d21ad0146909a2da4065240c3d4" ns1:_="" ns2:_="" ns3:_="">
    <xsd:import namespace="http://schemas.microsoft.com/sharepoint/v3"/>
    <xsd:import namespace="6ce51f6b-e8fa-4987-be25-fde4011762a8"/>
    <xsd:import namespace="addd5ecc-7552-40ae-802e-91037624631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5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6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ce51f6b-e8fa-4987-be25-fde4011762a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Etiquetas de imagen" ma:readOnly="false" ma:fieldId="{5cf76f15-5ced-4ddc-b409-7134ff3c332f}" ma:taxonomyMulti="true" ma:sspId="5d09d035-a677-4b24-aeee-1a5c3beaf18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4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ddd5ecc-7552-40ae-802e-91037624631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9f2a6d1f-72ce-4f8e-be3c-0ddf53364698}" ma:internalName="TaxCatchAll" ma:showField="CatchAllData" ma:web="addd5ecc-7552-40ae-802e-91037624631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9F19D6B-3929-4EA8-BA64-A29F233DEF01}"/>
</file>

<file path=customXml/itemProps2.xml><?xml version="1.0" encoding="utf-8"?>
<ds:datastoreItem xmlns:ds="http://schemas.openxmlformats.org/officeDocument/2006/customXml" ds:itemID="{4474DB4E-4AD6-4A53-A4B8-607310E15585}"/>
</file>

<file path=customXml/itemProps3.xml><?xml version="1.0" encoding="utf-8"?>
<ds:datastoreItem xmlns:ds="http://schemas.openxmlformats.org/officeDocument/2006/customXml" ds:itemID="{212898C7-F0C0-42CA-B464-D54C86D3467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Ministerio de Hacienda y Crédito Público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Sandra Patricia Castiblanco Monroy</dc:creator>
  <cp:keywords/>
  <dc:description/>
  <cp:lastModifiedBy>Oscar Leonardo Gómez Ramírez</cp:lastModifiedBy>
  <cp:revision/>
  <dcterms:created xsi:type="dcterms:W3CDTF">2013-12-16T19:57:19Z</dcterms:created>
  <dcterms:modified xsi:type="dcterms:W3CDTF">2025-10-22T23:03:19Z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0x0101000B921601F9870244B793DD1DEFD422A5</vt:lpwstr>
  </property>
  <property fmtid="{D5CDD505-2E9C-101B-9397-08002B2CF9AE}" pid="3" name="MediaServiceImageTags">
    <vt:lpwstr/>
  </property>
</Properties>
</file>