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C:\Users\ntalerov\Documents\ARCHIVOS 2025\UAdministrativa\30-09-2025-RESTAURADORA\"/>
    </mc:Choice>
  </mc:AlternateContent>
  <xr:revisionPtr revIDLastSave="0" documentId="8_{696C05FA-7A72-473B-831D-4E6DA46A5220}" xr6:coauthVersionLast="47" xr6:coauthVersionMax="47" xr10:uidLastSave="{00000000-0000-0000-0000-000000000000}"/>
  <bookViews>
    <workbookView xWindow="-120" yWindow="-120" windowWidth="29040" windowHeight="15840" activeTab="1" xr2:uid="{00000000-000D-0000-FFFF-FFFF00000000}"/>
  </bookViews>
  <sheets>
    <sheet name="Valoración" sheetId="7" r:id="rId1"/>
    <sheet name="CD - Persona Natural" sheetId="1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1" i="13" l="1" a="1"/>
  <c r="P11" i="13" s="1"/>
  <c r="Q11" i="13" s="1"/>
  <c r="P12" i="13" a="1"/>
  <c r="P12" i="13" s="1"/>
  <c r="Q12" i="13" s="1"/>
  <c r="P13" i="13" a="1"/>
  <c r="P13" i="13" s="1"/>
  <c r="Q13" i="13" s="1"/>
  <c r="P14" i="13" a="1"/>
  <c r="P14" i="13" s="1"/>
  <c r="Q14" i="13" s="1"/>
  <c r="P15" i="13" a="1"/>
  <c r="P15" i="13" s="1"/>
  <c r="Q15" i="13" s="1"/>
  <c r="P16" i="13" a="1"/>
  <c r="P16" i="13" s="1"/>
  <c r="Q16" i="13" s="1"/>
  <c r="P17" i="13" a="1"/>
  <c r="P17" i="13"/>
  <c r="Q17" i="13" s="1"/>
  <c r="P18" i="13" a="1"/>
  <c r="P18" i="13"/>
  <c r="Q18" i="13" s="1"/>
  <c r="P19" i="13" a="1"/>
  <c r="P19" i="13"/>
  <c r="Q19" i="13" s="1"/>
  <c r="P20" i="13" a="1"/>
  <c r="P20" i="13"/>
  <c r="Q20" i="13"/>
  <c r="P21" i="13" a="1"/>
  <c r="P21" i="13" s="1"/>
  <c r="Q21" i="13" s="1"/>
  <c r="P22" i="13" a="1"/>
  <c r="P22" i="13" s="1"/>
  <c r="Q22" i="13" s="1"/>
  <c r="P23" i="13" a="1"/>
  <c r="P23" i="13" s="1"/>
  <c r="Q23" i="13" s="1"/>
  <c r="P24" i="13" a="1"/>
  <c r="P24" i="13" s="1"/>
  <c r="Q24" i="13" s="1"/>
  <c r="P25" i="13" a="1"/>
  <c r="P25" i="13"/>
  <c r="Q25" i="13"/>
  <c r="P26" i="13" a="1"/>
  <c r="P26" i="13" s="1"/>
  <c r="Q26" i="13" s="1"/>
  <c r="P27" i="13" a="1"/>
  <c r="P27" i="13" s="1"/>
  <c r="Q27" i="13" s="1"/>
  <c r="P28" i="13" a="1"/>
  <c r="P28" i="13" s="1"/>
  <c r="Q28" i="13" s="1"/>
  <c r="P29" i="13" a="1"/>
  <c r="P29" i="13" s="1"/>
  <c r="Q29" i="13" s="1"/>
  <c r="P30" i="13" a="1"/>
  <c r="P30" i="13" s="1"/>
  <c r="Q30" i="13" s="1"/>
  <c r="P31" i="13" a="1"/>
  <c r="P31" i="13" s="1"/>
  <c r="Q31" i="13" s="1"/>
  <c r="J31" i="13" a="1"/>
  <c r="J31" i="13" s="1"/>
  <c r="K31" i="13" s="1"/>
  <c r="J30" i="13" a="1"/>
  <c r="J30" i="13" s="1"/>
  <c r="K30" i="13" s="1"/>
  <c r="J12" i="13" a="1"/>
  <c r="J12" i="13" s="1"/>
  <c r="K12" i="13" s="1"/>
  <c r="J13" i="13" a="1"/>
  <c r="J13" i="13" s="1"/>
  <c r="K13" i="13" s="1"/>
  <c r="J14" i="13" a="1"/>
  <c r="J14" i="13" s="1"/>
  <c r="K14" i="13" s="1"/>
  <c r="J15" i="13" a="1"/>
  <c r="J15" i="13" s="1"/>
  <c r="K15" i="13" s="1"/>
  <c r="J16" i="13" a="1"/>
  <c r="J16" i="13" s="1"/>
  <c r="K16" i="13" s="1"/>
  <c r="J17" i="13" a="1"/>
  <c r="J17" i="13" s="1"/>
  <c r="K17" i="13" s="1"/>
  <c r="J18" i="13" a="1"/>
  <c r="J18" i="13" s="1"/>
  <c r="K18" i="13" s="1"/>
  <c r="J19" i="13" a="1"/>
  <c r="J19" i="13" s="1"/>
  <c r="K19" i="13" s="1"/>
  <c r="J20" i="13" a="1"/>
  <c r="J20" i="13" s="1"/>
  <c r="K20" i="13" s="1"/>
  <c r="J21" i="13" a="1"/>
  <c r="J21" i="13" s="1"/>
  <c r="K21" i="13" s="1"/>
  <c r="J22" i="13" a="1"/>
  <c r="J22" i="13" s="1"/>
  <c r="K22" i="13" s="1"/>
  <c r="J23" i="13" a="1"/>
  <c r="J23" i="13" s="1"/>
  <c r="K23" i="13" s="1"/>
  <c r="J24" i="13" a="1"/>
  <c r="J24" i="13" s="1"/>
  <c r="K24" i="13" s="1"/>
  <c r="J25" i="13" a="1"/>
  <c r="J25" i="13" s="1"/>
  <c r="K25" i="13" s="1"/>
  <c r="J26" i="13" a="1"/>
  <c r="J26" i="13" s="1"/>
  <c r="K26" i="13" s="1"/>
  <c r="J27" i="13" a="1"/>
  <c r="J27" i="13" s="1"/>
  <c r="K27" i="13" s="1"/>
  <c r="J28" i="13" a="1"/>
  <c r="J28" i="13" s="1"/>
  <c r="K28" i="13" s="1"/>
  <c r="J29" i="13" a="1"/>
  <c r="J29" i="13" s="1"/>
  <c r="K29" i="13" s="1"/>
  <c r="J11" i="13" a="1"/>
  <c r="J11" i="13" s="1"/>
  <c r="K11"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tc={5A6B2E85-24D6-4F78-8CD0-BA3290A25425}</author>
    <author>tc={881608C7-8D2E-4AD9-9FA5-81C624A504E6}</author>
    <author>tc={6D80C005-1A4F-4A74-ADE6-65EC927285F5}</author>
    <author>tc={4C9231FC-0E50-4D88-87FE-FD7A5C60A4FE}</author>
    <author>tc={9B506DF1-E23D-4B27-9E9F-98BDB3F472B2}</author>
    <author>tc={70368315-7FE9-4BDB-BECA-FF78DA7A9061}</author>
    <author>tc={77EF7C72-DC80-4A10-9918-ED55A0A4FC34}</author>
    <author>tc={0546E0AE-76DB-4637-A727-3649D055D54D}</author>
    <author>tc={C5CCF3B3-8568-4C9B-A75C-78C13C87210B}</author>
    <author>tc={986ABA54-718B-4AF1-8C7D-016AFA5468D1}</author>
    <author>tc={7791B822-7D8F-4BE9-8DCE-5660C0929633}</author>
    <author>tc={46E02DF2-8A2A-4DB7-B1FD-12E341BA7D11}</author>
    <author>tc={78042DF6-E40A-4692-A80A-2784FC641834}</author>
    <author>tc={E97EC1DF-3E8C-4FBD-BD68-8CE3436603FC}</author>
    <author>tc={370ACE46-DB8B-4919-B227-2716209BDA33}</author>
    <author>tc={CCF923F4-4F26-4061-9C21-DE25622250A8}</author>
  </authors>
  <commentList>
    <comment ref="A6" authorId="0" shapeId="0" xr:uid="{5A6B2E85-24D6-4F78-8CD0-BA3290A25425}">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Es un Riesgo de todos los Procesos de Contratación adelantados por la Entidad Estatal,  por lo cual está presente en toda su actividad contractual. </t>
      </text>
    </comment>
    <comment ref="B6" authorId="1" shapeId="0" xr:uid="{881608C7-8D2E-4AD9-9FA5-81C624A504E6}">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Es un Riesgo asociado a la operación, capacidad, o situación particular de la Entidad Estatal (reputacional, tecnológico). </t>
      </text>
    </comment>
    <comment ref="C6" authorId="2" shapeId="0" xr:uid="{6D80C005-1A4F-4A74-ADE6-65EC927285F5}">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Comprendida entre la elaboración del Plan Anual de Adquisiciones y la fecha en la cual se decide continuar o no con el Proceso de Contratación. </t>
      </text>
    </comment>
    <comment ref="A7" authorId="3" shapeId="0" xr:uid="{4C9231FC-0E50-4D88-87FE-FD7A5C60A4FE}">
      <text>
        <t>[Comentario encadenado]
Tu versión de Excel te permite leer este comentario encadenado; sin embargo, las ediciones que se apliquen se quitarán si el archivo se abre en una versión más reciente de Excel. Más información: https://go.microsoft.com/fwlink/?linkid=870924
Comentario:
    Es un Riesgo propio del Proceso de Contratación objeto de análisis.</t>
      </text>
    </comment>
    <comment ref="B7" authorId="4" shapeId="0" xr:uid="{9B506DF1-E23D-4B27-9E9F-98BDB3F472B2}">
      <text>
        <t>[Comentario encadenado]
Tu versión de Excel te permite leer este comentario encadenado; sin embargo, las ediciones que se apliquen se quitarán si el archivo se abre en una versión más reciente de Excel. Más información: https://go.microsoft.com/fwlink/?linkid=870924
Comentario:
    Es un Riesgo del sector del objeto del Proceso de Contratación, o asociado a asuntos no referidos a la Entidad Estatal (desastres económicos, existencia de monopolios, circunstancias electorales).</t>
      </text>
    </comment>
    <comment ref="C7" authorId="5" shapeId="0" xr:uid="{70368315-7FE9-4BDB-BECA-FF78DA7A9061}">
      <text>
        <t>[Comentario encadenado]
Tu versión de Excel te permite leer este comentario encadenado; sin embargo, las ediciones que se apliquen se quitarán si el archivo se abre en una versión más reciente de Excel. Más información: https://go.microsoft.com/fwlink/?linkid=870924
Comentario:
    Comprendida entre el acto de Apertura del Proceso de Contratación y la Adjudicación o la declaración de desierto del Proceso de Contratación.</t>
      </text>
    </comment>
    <comment ref="D7" authorId="6" shapeId="0" xr:uid="{77EF7C72-DC80-4A10-9918-ED55A0A4FC34}">
      <text>
        <t>[Comentario encadenado]
Tu versión de Excel te permite leer este comentario encadenado; sin embargo, las ediciones que se apliquen se quitarán si el archivo se abre en una versión más reciente de Excel. Más información: https://go.microsoft.com/fwlink/?linkid=870924
Comentario:
    son los derivados del comportamiento del mercado, tales como la fluctuación de los precios de los insumos, desabastecimiento y especulación de los mismos, entre otros.</t>
      </text>
    </comment>
    <comment ref="C8" authorId="7" shapeId="0" xr:uid="{0546E0AE-76DB-4637-A727-3649D055D54D}">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text>
    </comment>
    <comment ref="D8" authorId="8" shapeId="0" xr:uid="{C5CCF3B3-8568-4C9B-A75C-78C13C87210B}">
      <text>
        <t>[Comentario encadenado]
Tu versión de Excel te permite leer este comentario encadenado; sin embargo, las ediciones que se apliquen se quitarán si el archivo se abre en una versión más reciente de Excel. Más información: https://go.microsoft.com/fwlink/?linkid=870924
Comentario:
    son los derivados de los cambios de las políticas gubernamentales y de cambios en las condiciones sociales que tengan impacto en la ejecución del contrato.</t>
      </text>
    </comment>
    <comment ref="C9" authorId="9" shapeId="0" xr:uid="{986ABA54-718B-4AF1-8C7D-016AFA5468D1}">
      <text>
        <t>[Comentario encadenado]
Tu versión de Excel te permite leer este comentario encadenado; sin embargo, las ediciones que se apliquen se quitarán si el archivo se abre en una versión más reciente de Excel. Más información: https://go.microsoft.com/fwlink/?linkid=870924
Comentario:
    Cumplidos los requisitos previstos para iniciar la ejecución del contrato respectivo y termina con el vencimiento del plazo del contrato o la fecha de liquidación si hay lugar a ella.</t>
      </text>
    </comment>
    <comment ref="D9" authorId="10" shapeId="0" xr:uid="{7791B822-7D8F-4BE9-8DCE-5660C0929633}">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son los asociados a la operatividad del contrato, tales como la suficiencia del presupuesto oficial, del plazo o los derivados de procesos, procedimientos, parámetros, sistemas de información y tecnológicos, equipos humanos o técnicos inadecuados o insuficientes. </t>
      </text>
    </comment>
    <comment ref="D10" authorId="11" shapeId="0" xr:uid="{46E02DF2-8A2A-4DB7-B1FD-12E341BA7D11}">
      <text>
        <t>[Comentario encadenado]
Tu versión de Excel te permite leer este comentario encadenado; sin embargo, las ediciones que se apliquen se quitarán si el archivo se abre en una versión más reciente de Excel. Más información: https://go.microsoft.com/fwlink/?linkid=870924
Comentario: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text>
    </comment>
    <comment ref="D11" authorId="12" shapeId="0" xr:uid="{78042DF6-E40A-4692-A80A-2784FC641834}">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derivados de cambios regulatorios o reglamentarios que afecten la ecuación económica del contrato. </t>
      </text>
    </comment>
    <comment ref="D12" authorId="13" shapeId="0" xr:uid="{E97EC1DF-3E8C-4FBD-BD68-8CE3436603FC}">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son los eventos naturales previsibles en los cuales no hay intervención humana que puedan tener impacto en la ejecución del contrato, por ejemplo los temblores, inundaciones, lluvias, sequías, entre otros. </t>
      </text>
    </comment>
    <comment ref="D13" authorId="14" shapeId="0" xr:uid="{370ACE46-DB8B-4919-B227-2716209BDA33}">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text>
    </comment>
    <comment ref="D14" authorId="15" shapeId="0" xr:uid="{CCF923F4-4F26-4061-9C21-DE25622250A8}">
      <text>
        <t>[Comentario encadenado]
Tu versión de Excel te permite leer este comentario encadenado; sin embargo, las ediciones que se apliquen se quitarán si el archivo se abre en una versión más reciente de Excel. Más información: https://go.microsoft.com/fwlink/?linkid=870924
Comentario:
    son los derivados de fallas en los sistemas de comunicación de voz y de datos, suspensión de servicios públicos, nuevos desarrollos tecnológicos o estándares que deben ser tenidos en cuenta para la ejecución del contrato, obsolescencia tecnológica.</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<sst xmlns="http://schemas.openxmlformats.org/spreadsheetml/2006/main" count="477" uniqueCount="224">
  <si>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</si>
  <si>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</si>
  <si>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</si>
  <si>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</si>
  <si>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</si>
  <si>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</si>
  <si>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</si>
  <si>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</si>
  <si>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</si>
  <si>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</si>
  <si>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</si>
  <si>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</si>
  <si>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</si>
  <si>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</si>
  <si>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</si>
  <si>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</si>
  <si>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</si>
  <si>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</si>
  <si>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</si>
  <si>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</si>
  <si>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</si>
  <si>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</si>
  <si>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</si>
  <si>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</si>
  <si>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</si>
  <si>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</si>
  <si>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</si>
  <si>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</si>
  <si>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</si>
  <si>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</si>
  <si>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</si>
  <si>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</si>
  <si>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</si>
  <si>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</si>
  <si>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</si>
  <si>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</si>
  <si>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</si>
  <si>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</si>
  <si>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</si>
  <si>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MATRIZ DE RIESGOS</t>
  </si>
  <si>
    <t xml:space="preserve">La Dirección Ejecutiva der Administración Judicial, identificó para el presente proceso de contratación los riesgos que se relacionan en la siguiente tabla: </t>
  </si>
  <si>
    <t>¿A quien se le asigna?</t>
  </si>
  <si>
    <t xml:space="preserve">Tratamiento/
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</si>
  <si>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</si>
  <si>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</si>
  <si>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</si>
  <si>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</si>
  <si>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</si>
  <si>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</si>
  <si>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</si>
  <si>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</si>
  <si>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</si>
  <si>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</si>
  <si>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</si>
  <si>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</si>
  <si>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</si>
  <si>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</si>
  <si>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</si>
  <si>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</si>
  <si>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</si>
  <si>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</si>
  <si>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</si>
  <si>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</si>
  <si>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</si>
  <si>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</si>
  <si>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 xml:space="preserve">Cuando se presentan fallas en la concreción de la necesidad, reflejandose en especificaciones, estudios técnicos insuficientes, en general errores en la estructuración de los estudios previos </t>
  </si>
  <si>
    <t>Genera mora en el inicio del proceso de selección y con ello en la ejecución proyectada del contrato.</t>
  </si>
  <si>
    <t>Probable</t>
  </si>
  <si>
    <t>Moderado</t>
  </si>
  <si>
    <t>DEAJ - CONTRATISTA</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</si>
  <si>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 y, mercado . De ser necesario se harán las respectivas modificaciones en los documentos previos.</t>
  </si>
  <si>
    <t>Improbable</t>
  </si>
  <si>
    <t>SI</t>
  </si>
  <si>
    <t>División de estructuración y la unidad técnica responsable.</t>
  </si>
  <si>
    <t>Desde la estructuración de estudio previo</t>
  </si>
  <si>
    <t xml:space="preserve">Hasta la
fecha maxima de expedición de adendas </t>
  </si>
  <si>
    <t>El  monitoreo se realiza con el apoyo entre las unidades administrativa, juridica y unidad tecnica durante la etapa de planeación.</t>
  </si>
  <si>
    <t>Semanal (Previo inicio del proceso de estructuración)</t>
  </si>
  <si>
    <t>Externo</t>
  </si>
  <si>
    <t>Seleción</t>
  </si>
  <si>
    <t>Jurídico</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</si>
  <si>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</si>
  <si>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</si>
  <si>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</si>
  <si>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CONTRATISTA</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</si>
  <si>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</si>
  <si>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Raro</t>
  </si>
  <si>
    <t>Insignificante</t>
  </si>
  <si>
    <t>Desde la selección del contratista</t>
  </si>
  <si>
    <t>Requiriendo al contratista periodicamente para que allegue el  RUP actualizado y así verificar los reportes que otras entidades hayan realizado.</t>
  </si>
  <si>
    <t>Semanal (mensual)</t>
  </si>
  <si>
    <t>El  adjudicatario se rehusa a firmar el contrato.</t>
  </si>
  <si>
    <t>Genera mora en la ejecución del  contrato.</t>
  </si>
  <si>
    <t>Menor</t>
  </si>
  <si>
    <t>Se establece plazos perentorios para el perfeccionamiento y ejecución del contrato. Sepuede  hacer efectiva la póliza de seriedad de la oferta, hacer los reportes necesarios y aplicar la inhabilidad a la que hace referencia el artículo 8 de la Ley 80 de 1993, así como los demás efectos de las normas de contratación pública</t>
  </si>
  <si>
    <t>División de Contratos</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</si>
  <si>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</si>
  <si>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</si>
  <si>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</si>
  <si>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</si>
  <si>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</si>
  <si>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</si>
  <si>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</si>
  <si>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</si>
  <si>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Periodica verificación por todas las Unidades de las DEAJ del  cambio normativo que pueda incidir en la actividad contractual. Se contemplará la posibilidad de ajustar el objeto contractual y las obligaciones según el caso.</t>
  </si>
  <si>
    <t>mayor</t>
  </si>
  <si>
    <t>Unidad de Planeación, Unidad de Compras Públicas y Unidad técnica.</t>
  </si>
  <si>
    <t>Acaecido el cambio normativo de carácter general emanado de una autoridad extrena a las partes del contrato.</t>
  </si>
  <si>
    <t>Hasta la adjudicación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</si>
  <si>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</si>
  <si>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</si>
  <si>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</si>
  <si>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</si>
  <si>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</si>
  <si>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</si>
  <si>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</si>
  <si>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</si>
  <si>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</si>
  <si>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Operacional</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</si>
  <si>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</si>
  <si>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</si>
  <si>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 xml:space="preserve">CONTRATISTA y SU GARANTE </t>
  </si>
  <si>
    <t>el supervisor debera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</si>
  <si>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e interventoría del contrato </t>
  </si>
  <si>
    <t>desde el incio de la ejecución del contrato</t>
  </si>
  <si>
    <t xml:space="preserve">Hasta que el contratista de cumplimiento a sus obligaciones. </t>
  </si>
  <si>
    <t>la supervisión e interventoria del contrato informara el avance y dificultades de la ejecución y cumplimiento de las obligaciones.</t>
  </si>
  <si>
    <t>Ejecución</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</si>
  <si>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</si>
  <si>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</si>
  <si>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</si>
  <si>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la supervisión e nterventoria del contrato informara el avance y dificultades de la ejecución y cumplimiento de las obligaciones.</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</si>
  <si>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</si>
  <si>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</si>
  <si>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Las partes se encargarán de monitorear permanentemente y tecnicamente a partir de los estudios y diseños que previamente acompañan a la obra; las caracteristicas del suelo, zona geográfica y demás del sitio donde se implementara el proyecto junto con eventos externos de origen natural que puedan incidir en la ejecución del contrato</t>
  </si>
  <si>
    <t>Al momento de proyectar y conformar el contenido de estudio previo se verifican tales aspectos tecnicos</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</si>
  <si>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</si>
  <si>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</si>
  <si>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</si>
  <si>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hará seguimiento de la responsabilidad del contratista con el apoyo de la División de contratos en caso de ser requerido. </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</si>
  <si>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</si>
  <si>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</si>
  <si>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</si>
  <si>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</si>
  <si>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cumplimineto de las solicitudes realizadas al contratista.</t>
  </si>
  <si>
    <t>Permanente</t>
  </si>
  <si>
    <t>Especifico</t>
  </si>
  <si>
    <t>Falta de idoneidad del profesional o de la persona destinada a la ejecución del objeto contractual</t>
  </si>
  <si>
    <t xml:space="preserve">Dificulta la ejecución del contrato. </t>
  </si>
  <si>
    <t>Seguimiento a los informes mensuales aportados por el contratista, junto con evaluaciones del cumpliumiento de objeto contractual.</t>
  </si>
  <si>
    <t xml:space="preserve">Supervisor  </t>
  </si>
  <si>
    <t>Desde la suscripción del contrato</t>
  </si>
  <si>
    <t>Realizando seguimiento constante a las actividades del contratista.</t>
  </si>
  <si>
    <t>Especifica</t>
  </si>
  <si>
    <t xml:space="preserve">Ejecución </t>
  </si>
  <si>
    <t xml:space="preserve">Uso indebido de Información por parte del contratista, esto es faltar al deber de confidencialidad de la información propia de la DEAJ o que provenga de la labor realizada por el contratista
</t>
  </si>
  <si>
    <t>Obstruye la ejecución del contrato.</t>
  </si>
  <si>
    <t>Incluir obligaciones de reserva de la información a cargo del contratista.</t>
  </si>
  <si>
    <t>Si</t>
  </si>
  <si>
    <t>División de Contratos - Supervisor</t>
  </si>
  <si>
    <t>Desde la suscripción del contrato.</t>
  </si>
  <si>
    <t>Revisando  informes mensuales a cargo del supervisor.</t>
  </si>
  <si>
    <t>Seguimiento mensual.</t>
  </si>
  <si>
    <t>tecnologico</t>
  </si>
  <si>
    <t>Falla en telecomunicaciones para mantener contacto continuo con la DEAJ</t>
  </si>
  <si>
    <t xml:space="preserve">Retarda  o paraliza la ejecución del contrato </t>
  </si>
  <si>
    <t xml:space="preserve"> CONTRATISTA</t>
  </si>
  <si>
    <t>El contratista se obliga a realizar todos los tramites necesarios con el fin de obtener los servicios y demás inherentes a la ejeución del contrato en los tiempos y cumpliendo los requisitos requeridos.</t>
  </si>
  <si>
    <t>Supervisor y contratista</t>
  </si>
  <si>
    <t>Durante la ejecución del contrato</t>
  </si>
  <si>
    <t xml:space="preserve">Monitorear permanentemente las actividades del contratista. </t>
  </si>
  <si>
    <t>Específico</t>
  </si>
  <si>
    <t>Conceptos o servicios errados, esto es cuando el producto o servicio no es acorde con lo requerido por la entidad.</t>
  </si>
  <si>
    <t xml:space="preserve">Dificulta la ejecución del contrato </t>
  </si>
  <si>
    <t xml:space="preserve">Valorando el contenido de los informes que presente el contatista y verificar la calidad de los servicios prestados. </t>
  </si>
  <si>
    <t xml:space="preserve"> 
Retrasos en la ejecución de las labores o actividades propias del objeto contractual
</t>
  </si>
  <si>
    <t>Dificulta la ejecución del contato.</t>
  </si>
  <si>
    <t>Monitoreo permanente por parte del supervisor del contrato.</t>
  </si>
  <si>
    <t>Desde el inicio de la ejecución</t>
  </si>
  <si>
    <t xml:space="preserve">Monitorear permanentemente las actividades del contratista.  </t>
  </si>
  <si>
    <t>permanente</t>
  </si>
  <si>
    <t>Indisponibilidad de la plataforma por causas atribuibles al proveedor</t>
  </si>
  <si>
    <t>Indisponibilidad del servicio de agendamiento y gestión de audiencias</t>
  </si>
  <si>
    <t>supervisor</t>
  </si>
  <si>
    <t>Validar la disponibilidad de la herramienta</t>
  </si>
  <si>
    <t>Indisponibilidad de la plataforma por causas atribuibles a la entidad</t>
  </si>
  <si>
    <t>Indisponibilidad del serviicio de agendamiento y gestión de audiencias</t>
  </si>
  <si>
    <t>DEAJ</t>
  </si>
  <si>
    <t>Desarrollos solicitados por la unidad técnica no sean entregados de acuerdo con la necesidad establecida</t>
  </si>
  <si>
    <t xml:space="preserve">Fallas en la correcta prestación del servicio </t>
  </si>
  <si>
    <t>Estipulación contractual que permita iponer una cláusula penal en dado caso que el desarrollo sea entregado de manera incorrecta según la necesidad establecida</t>
  </si>
  <si>
    <t>Cada vez que sea solicitado un desarrollo</t>
  </si>
  <si>
    <t>Que el soporte técnico solicitado no atienda la situación planteada</t>
  </si>
  <si>
    <t>Probabilidad</t>
  </si>
  <si>
    <t>Casi cierto</t>
  </si>
  <si>
    <t>Impacto</t>
  </si>
  <si>
    <t>Catastrófico</t>
  </si>
  <si>
    <t>Con la validación del desarrollo</t>
  </si>
  <si>
    <t>Clase</t>
  </si>
  <si>
    <t>Fuente</t>
  </si>
  <si>
    <t>Etapa</t>
  </si>
  <si>
    <t>Tipo</t>
  </si>
  <si>
    <t>Selección</t>
  </si>
  <si>
    <t>Contratación</t>
  </si>
  <si>
    <t>Económico</t>
  </si>
  <si>
    <t>Social / Pólitico</t>
  </si>
  <si>
    <t>Financiero</t>
  </si>
  <si>
    <t>De la Naturaleza</t>
  </si>
  <si>
    <t>Ambiental</t>
  </si>
  <si>
    <t>Tecnológico</t>
  </si>
  <si>
    <t>Bajo o nulo aprovechamiento del desarrollo, actividades no estratégicas o repetidas</t>
  </si>
  <si>
    <t xml:space="preserve">Uso ineficiente o desorganizado de las horas de desarrollo contratadas </t>
  </si>
  <si>
    <t>Establecer desde la etapa de planeación planes de acción detallados para el consumo de las horas, así como un listado de desarrollos priorizados con aval de las áreas correspondientes.</t>
  </si>
  <si>
    <t>La supervisión hará seguimiento y tomará o hará uso de los mecanismos pertinentes.</t>
  </si>
  <si>
    <t>Vulnerabilidades de seguridad en la operación de CTLOG PLUS que comprometan la confidencialidad, integridad y disponibilidad de la información judicial.</t>
  </si>
  <si>
    <t>Pérdida o filtración de información sensible de audiencias</t>
  </si>
  <si>
    <t>Uso de un repositorio centralizado con replicación y parches periódicos, normas de seguridad en el ciclo de audiencias, y la integración bajo estándares definidos.</t>
  </si>
  <si>
    <t>Periodico cada vez que sea solicitado un desarrollo</t>
  </si>
  <si>
    <t>Pérdida de información o errores en la catalogación de audiencias.</t>
  </si>
  <si>
    <t>Grabaciones incompletas o mal indexadas, dificultad para consulta, y riesgo de nulidades procesales.</t>
  </si>
  <si>
    <t>Validaciones periodicas de catalogación, pruebas de calidad de datos, controles de integridad y seguimiento de reportes de error.</t>
  </si>
  <si>
    <t>Hasta el vencimeinto de la vigencia de la suscripción.</t>
  </si>
  <si>
    <t>Garantizar el soporte 7x24 con niveles de atención y tiempos de respuesta definidos, realizar pruebas de continuidad y seguimiento permanente de incidentes por parte de la supervisión.</t>
  </si>
  <si>
    <t>Estipulación contractual que exima al proveedor en caso que se establezca que la indisponiblidad es por un evento atribuible a la entidad estatal. A su vez, la Entidad pondrá a disposición un equipo técnico que adelantará las gestiones de su competencia para realizar el monitoreo y seguimiento a la ejecución, así como atentender posibles contingencias en el servicio integral.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</si>
</sst>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5" x14ac:knownFonts="1">
    <font>
      <sz val="12"/>
      <color theme="1"/>
      <name val="Calibri"/>
      <family val="2"/>
      <scheme val="minor"/>
    </font>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1"/>
      <name val="Arial Narrow"/>
      <family val="2"/>
    </font>
    <font>
      <sz val="11"/>
      <name val="Calibri"/>
      <family val="2"/>
      <scheme val="minor"/>
    </font>
    <font>
      <b/>
      <sz val="11"/>
      <name val="Arial Narrow"/>
      <family val="2"/>
    </font>
  </fonts>
  <fills count="9">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0"/>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auto="1"/>
      </bottom>
      <diagonal/>
    </border>
  </borders>
  <cellStyleXfs count="2">
    <xf numFmtId="0" fontId="0" fillId="0" borderId="0"/>
    <xf numFmtId="164" fontId="1" fillId="0" borderId="0" applyFont="0" applyFill="0" applyBorder="0" applyAlignment="0" applyProtection="0"/>
  </cellStyleXfs>
  <cellXfs count="54">
    <xf numFmtId="0" fontId="0" fillId="0" borderId="0" xfId="0"/>
    <xf numFmtId="0" fontId="3" fillId="3" borderId="1" xfId="0" applyFont="1" applyFill="1" applyBorder="1" applyAlignment="1">
      <alignment horizontal="center" vertical="center" textRotation="90"/>
    </xf>
    <xf numFmtId="0" fontId="3" fillId="3" borderId="1" xfId="0" applyFont="1" applyFill="1" applyBorder="1" applyAlignment="1">
      <alignment vertical="center" textRotation="90"/>
    </xf>
    <xf numFmtId="0" fontId="3" fillId="3" borderId="1" xfId="0" applyFont="1" applyFill="1" applyBorder="1" applyAlignment="1">
      <alignment horizontal="center" vertical="center" textRotation="90" wrapText="1"/>
    </xf>
    <xf numFmtId="0" fontId="6" fillId="5" borderId="1"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5" fillId="0" borderId="5" xfId="0" applyFont="1" applyBorder="1" applyAlignment="1">
      <alignment horizontal="center" vertical="center" wrapText="1"/>
    </xf>
    <xf numFmtId="0" fontId="8" fillId="4" borderId="4"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7" borderId="4" xfId="0" applyFont="1" applyFill="1" applyBorder="1" applyAlignment="1">
      <alignment horizontal="center" vertical="center" wrapText="1"/>
    </xf>
    <xf numFmtId="0" fontId="9" fillId="0" borderId="0" xfId="0" applyFont="1"/>
    <xf numFmtId="0" fontId="4" fillId="0" borderId="0" xfId="0" applyFont="1" applyAlignment="1">
      <alignment wrapText="1"/>
    </xf>
    <xf numFmtId="0" fontId="9" fillId="0" borderId="0" xfId="0" applyFont="1" applyAlignment="1">
      <alignment wrapText="1"/>
    </xf>
    <xf numFmtId="0" fontId="10" fillId="0" borderId="0" xfId="0" applyFont="1"/>
    <xf numFmtId="3" fontId="11" fillId="0" borderId="0" xfId="0" applyNumberFormat="1" applyFont="1"/>
    <xf numFmtId="0" fontId="2" fillId="0" borderId="3" xfId="0" applyFont="1" applyBorder="1" applyAlignment="1">
      <alignment horizontal="center" vertical="center" textRotation="90" wrapText="1"/>
    </xf>
    <xf numFmtId="0" fontId="2" fillId="0" borderId="3" xfId="0" applyFont="1" applyBorder="1" applyAlignment="1">
      <alignment horizontal="justify"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justify" vertical="center" wrapText="1"/>
    </xf>
    <xf numFmtId="165" fontId="3" fillId="0" borderId="0" xfId="1" applyNumberFormat="1"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2"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12" fillId="0" borderId="0" xfId="0" applyFont="1" applyAlignment="1">
      <alignment vertical="center"/>
    </xf>
    <xf numFmtId="0" fontId="12" fillId="0" borderId="0" xfId="0" applyFont="1" applyAlignment="1">
      <alignment horizontal="center" vertical="center"/>
    </xf>
    <xf numFmtId="0" fontId="12" fillId="0" borderId="0" xfId="0" applyFont="1" applyAlignment="1">
      <alignment horizontal="left" vertical="center" wrapText="1"/>
    </xf>
    <xf numFmtId="0" fontId="12" fillId="0" borderId="0" xfId="0" applyFont="1" applyAlignment="1">
      <alignment vertical="center" wrapText="1"/>
    </xf>
    <xf numFmtId="1" fontId="2" fillId="0" borderId="3" xfId="0" applyNumberFormat="1" applyFont="1" applyBorder="1" applyAlignment="1">
      <alignment horizontal="center" vertical="center" shrinkToFit="1"/>
    </xf>
    <xf numFmtId="0" fontId="13" fillId="0" borderId="0" xfId="0" applyFont="1" applyAlignment="1">
      <alignment horizontal="center" vertical="center"/>
    </xf>
    <xf numFmtId="0" fontId="14" fillId="0" borderId="0" xfId="0" applyFont="1" applyAlignment="1">
      <alignment vertical="center"/>
    </xf>
    <xf numFmtId="0" fontId="3" fillId="3" borderId="1" xfId="0" applyFont="1" applyFill="1" applyBorder="1" applyAlignment="1">
      <alignment horizontal="center" vertical="center" wrapText="1"/>
    </xf>
    <xf numFmtId="0" fontId="2" fillId="0" borderId="0" xfId="0" applyFont="1" applyAlignment="1" applyProtection="1">
      <alignment vertical="center"/>
      <protection hidden="1"/>
    </xf>
    <xf numFmtId="0" fontId="3" fillId="2" borderId="1" xfId="0" applyFont="1" applyFill="1" applyBorder="1" applyAlignment="1">
      <alignment horizontal="center" vertical="center" textRotation="90" wrapText="1"/>
    </xf>
    <xf numFmtId="0" fontId="2" fillId="8" borderId="3" xfId="0" applyFont="1" applyFill="1" applyBorder="1" applyAlignment="1">
      <alignment horizontal="center" vertical="center" textRotation="90" wrapText="1"/>
    </xf>
    <xf numFmtId="0" fontId="2" fillId="8" borderId="3" xfId="0" applyFont="1" applyFill="1" applyBorder="1" applyAlignment="1">
      <alignment horizontal="center" vertical="center" wrapText="1"/>
    </xf>
    <xf numFmtId="0" fontId="2" fillId="8" borderId="3" xfId="0" applyFont="1" applyFill="1" applyBorder="1" applyAlignment="1">
      <alignment horizontal="justify" vertical="center" wrapText="1"/>
    </xf>
    <xf numFmtId="0" fontId="12" fillId="8" borderId="0" xfId="0" applyFont="1" applyFill="1" applyAlignment="1">
      <alignment vertical="center"/>
    </xf>
    <xf numFmtId="0" fontId="2" fillId="0" borderId="7" xfId="0" applyFont="1" applyBorder="1" applyAlignment="1">
      <alignment horizontal="justify" vertical="center" wrapText="1"/>
    </xf>
    <xf numFmtId="0" fontId="2" fillId="0" borderId="8" xfId="0" applyFont="1" applyBorder="1" applyAlignment="1">
      <alignment horizontal="left" vertical="center" wrapText="1"/>
    </xf>
    <xf numFmtId="0" fontId="0" fillId="0" borderId="0" xfId="0" applyAlignment="1">
      <alignment horizontal="center"/>
    </xf>
    <xf numFmtId="0" fontId="9" fillId="0" borderId="0" xfId="0" applyFont="1" applyAlignment="1">
      <alignment wrapText="1"/>
    </xf>
    <xf numFmtId="0" fontId="3" fillId="2" borderId="0" xfId="0" applyFont="1" applyFill="1" applyAlignment="1" applyProtection="1">
      <alignment horizontal="center" vertical="center"/>
      <protection hidden="1"/>
    </xf>
    <xf numFmtId="0" fontId="3" fillId="0" borderId="0" xfId="0" applyFont="1" applyAlignment="1" applyProtection="1">
      <alignment horizontal="center" vertical="center"/>
      <protection hidden="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4" fontId="2" fillId="0" borderId="0" xfId="0" applyNumberFormat="1" applyFont="1" applyAlignment="1" applyProtection="1">
      <alignment vertical="center"/>
      <protection hidden="1"/>
    </xf>
    <xf numFmtId="0" fontId="2" fillId="0" borderId="0" xfId="0" applyFont="1" applyAlignment="1" applyProtection="1">
      <alignment vertical="center"/>
      <protection hidden="1"/>
    </xf>
  </cellXfs>
  <cellStyles count="2">
    <cellStyle name="Moneda" xfId="1" builtinId="4"/>
    <cellStyle name="Normal" xfId="0" builtinId="0"/>
  </cellStyles>
  <dxfs count="8">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0000"/>
        </patternFill>
      </fill>
    </dxf>
    <dxf>
      <fill>
        <patternFill>
          <bgColor rgb="FFFFC000"/>
        </patternFill>
      </fill>
    </dxf>
    <dxf>
      <fill>
        <patternFill>
          <bgColor rgb="FFFFFF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openxmlformats.org/officeDocument/2006/relationships/customXml" Target="../customXml/item2.xml"/><Relationship Id="rId4" Type="http://schemas.openxmlformats.org/officeDocument/2006/relationships/styles" Target="styles.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16</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1306178</xdr:colOff>
      <xdr:row>5</xdr:row>
      <xdr:rowOff>63080</xdr:rowOff>
    </xdr:to>
    <xdr:pic>
      <xdr:nvPicPr>
        <xdr:cNvPr id="2" name="Imagen 1">
          <a:extLst>
            <a:ext uri="{FF2B5EF4-FFF2-40B4-BE49-F238E27FC236}">
              <a16:creationId xmlns:a16="http://schemas.microsoft.com/office/drawing/2014/main" id="{F3486A28-2D37-4F19-85F0-D1EE4E929917}"/>
            </a:ext>
          </a:extLst>
        </xdr:cNvPr>
        <xdr:cNvPicPr>
          <a:picLocks noChangeAspect="1"/>
        </xdr:cNvPicPr>
      </xdr:nvPicPr>
      <xdr:blipFill>
        <a:blip xmlns:r="http://schemas.openxmlformats.org/officeDocument/2006/relationships" r:embed="rId1"/>
        <a:stretch>
          <a:fillRect/>
        </a:stretch>
      </xdr:blipFill>
      <xdr:spPr>
        <a:xfrm>
          <a:off x="0" y="0"/>
          <a:ext cx="2763503" cy="1025105"/>
        </a:xfrm>
        <a:prstGeom prst="rect">
          <a:avLst/>
        </a:prstGeom>
      </xdr:spPr>
    </xdr:pic>
    <xdr:clientData/>
  </xdr:twoCellAnchor>
  <xdr:twoCellAnchor editAs="oneCell">
    <xdr:from>
      <xdr:col>0</xdr:col>
      <xdr:colOff>0</xdr:colOff>
      <xdr:row>0</xdr:row>
      <xdr:rowOff>0</xdr:rowOff>
    </xdr:from>
    <xdr:to>
      <xdr:col>5</xdr:col>
      <xdr:colOff>1191878</xdr:colOff>
      <xdr:row>5</xdr:row>
      <xdr:rowOff>72605</xdr:rowOff>
    </xdr:to>
    <xdr:pic>
      <xdr:nvPicPr>
        <xdr:cNvPr id="3" name="Imagen 2">
          <a:extLst>
            <a:ext uri="{FF2B5EF4-FFF2-40B4-BE49-F238E27FC236}">
              <a16:creationId xmlns:a16="http://schemas.microsoft.com/office/drawing/2014/main" id="{DF23D182-BBAD-47B8-80CB-B1D61A320DC5}"/>
            </a:ext>
          </a:extLst>
        </xdr:cNvPr>
        <xdr:cNvPicPr>
          <a:picLocks noChangeAspect="1"/>
        </xdr:cNvPicPr>
      </xdr:nvPicPr>
      <xdr:blipFill>
        <a:blip xmlns:r="http://schemas.openxmlformats.org/officeDocument/2006/relationships" r:embed="rId1"/>
        <a:stretch>
          <a:fillRect/>
        </a:stretch>
      </xdr:blipFill>
      <xdr:spPr>
        <a:xfrm>
          <a:off x="0" y="0"/>
          <a:ext cx="2763503" cy="102510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Jose Luis Lince" id="{011ADF3C-7EAE-4D29-BA71-5FC86F21D5CB}" userId="S::jllince@deaj.ramajudicial.gov.co::c9a7ca38-eabe-47b3-a3d6-937e32d494b3"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179287C-4B99-49DE-AE69-FAB599C2BA2A}" name="Tabla1" displayName="Tabla1" ref="E5:E10" totalsRowShown="0">
  <autoFilter ref="E5:E10" xr:uid="{C179287C-4B99-49DE-AE69-FAB599C2BA2A}"/>
  <tableColumns count="1">
    <tableColumn id="1" xr3:uid="{B2B9E327-F41A-43A6-9B68-E8E36C4FC6A1}" name="Probabilidad"/>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55E07BF-5A59-4AF9-B0F5-F5FB30026F91}" name="Tabla2" displayName="Tabla2" ref="F5:F10" totalsRowShown="0">
  <autoFilter ref="F5:F10" xr:uid="{455E07BF-5A59-4AF9-B0F5-F5FB30026F91}"/>
  <tableColumns count="1">
    <tableColumn id="1" xr3:uid="{063E88F0-F055-4BAA-B533-B034AC671AFA}" name="Impacto"/>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94F7B36-EFF1-4701-80A6-CB2A79EC3ED0}" name="Tabla3" displayName="Tabla3" ref="A5:A7" totalsRowShown="0">
  <autoFilter ref="A5:A7" xr:uid="{094F7B36-EFF1-4701-80A6-CB2A79EC3ED0}"/>
  <tableColumns count="1">
    <tableColumn id="1" xr3:uid="{EB00B4BC-96F4-400B-8DB9-D22B05CA4551}" name="Clas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33B800-A625-4AA2-B9C2-FC55653133B6}" name="Tabla4" displayName="Tabla4" ref="B5:B7" totalsRowShown="0">
  <autoFilter ref="B5:B7" xr:uid="{1133B800-A625-4AA2-B9C2-FC55653133B6}"/>
  <tableColumns count="1">
    <tableColumn id="1" xr3:uid="{B4F0B3B1-7822-4C7D-AAF9-C5587527134B}" name="Fuente"/>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4F28566-AB66-4535-9EB6-CD03BB2FB4F4}" name="Tabla5" displayName="Tabla5" ref="C5:C9" totalsRowShown="0">
  <autoFilter ref="C5:C9" xr:uid="{34F28566-AB66-4535-9EB6-CD03BB2FB4F4}"/>
  <tableColumns count="1">
    <tableColumn id="1" xr3:uid="{D5FC9BC1-B26A-44B5-9A1B-3F7A4C6BA2EA}" name="Etapa"/>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4F120E3-9194-4D52-851B-1CECC1D23E11}" name="Tabla6" displayName="Tabla6" ref="D5:D14" totalsRowShown="0">
  <autoFilter ref="D5:D14" xr:uid="{14F120E3-9194-4D52-851B-1CECC1D23E11}"/>
  <tableColumns count="1">
    <tableColumn id="1" xr3:uid="{9604B920-25E0-48B5-AB6A-011F7BCAE440}" name="Tipo"/>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6" dT="2025-09-18T16:14:15.32" personId="{011ADF3C-7EAE-4D29-BA71-5FC86F21D5CB}" id="{5A6B2E85-24D6-4F78-8CD0-BA3290A25425}">
    <text xml:space="preserve">Es un Riesgo de todos los Procesos de Contratación adelantados por la Entidad Estatal,  por lo cual está presente en toda su actividad contractual. </text>
  </threadedComment>
  <threadedComment ref="B6" dT="2025-09-18T16:15:34.93" personId="{011ADF3C-7EAE-4D29-BA71-5FC86F21D5CB}" id="{881608C7-8D2E-4AD9-9FA5-81C624A504E6}">
    <text xml:space="preserve">Es un Riesgo asociado a la operación, capacidad, o situación particular de la Entidad Estatal (reputacional, tecnológico). </text>
  </threadedComment>
  <threadedComment ref="C6" dT="2025-09-18T16:16:59.72" personId="{011ADF3C-7EAE-4D29-BA71-5FC86F21D5CB}" id="{6D80C005-1A4F-4A74-ADE6-65EC927285F5}">
    <text xml:space="preserve">Comprendida entre la elaboración del Plan Anual de Adquisiciones y la fecha en la cual se decide continuar o no con el Proceso de Contratación. </text>
  </threadedComment>
  <threadedComment ref="A7" dT="2025-09-18T16:14:30.05" personId="{011ADF3C-7EAE-4D29-BA71-5FC86F21D5CB}" id="{4C9231FC-0E50-4D88-87FE-FD7A5C60A4FE}">
    <text>Es un Riesgo propio del Proceso de Contratación objeto de análisis.</text>
  </threadedComment>
  <threadedComment ref="B7" dT="2025-09-18T16:15:45.73" personId="{011ADF3C-7EAE-4D29-BA71-5FC86F21D5CB}" id="{9B506DF1-E23D-4B27-9E9F-98BDB3F472B2}">
    <text>Es un Riesgo del sector del objeto del Proceso de Contratación, o asociado a asuntos no referidos a la Entidad Estatal (desastres económicos, existencia de monopolios, circunstancias electorales).</text>
  </threadedComment>
  <threadedComment ref="C7" dT="2025-09-18T16:17:20.49" personId="{011ADF3C-7EAE-4D29-BA71-5FC86F21D5CB}" id="{70368315-7FE9-4BDB-BECA-FF78DA7A9061}">
    <text>Comprendida entre el acto de Apertura del Proceso de Contratación y la Adjudicación o la declaración de desierto del Proceso de Contratación.</text>
  </threadedComment>
  <threadedComment ref="D7" dT="2025-09-18T17:02:26.98" personId="{011ADF3C-7EAE-4D29-BA71-5FC86F21D5CB}" id="{77EF7C72-DC80-4A10-9918-ED55A0A4FC34}">
    <text>son los derivados del comportamiento del mercado, tales como la fluctuación de los precios de los insumos, desabastecimiento y especulación de los mismos, entre otros.</text>
  </threadedComment>
  <threadedComment ref="C8" dT="2025-09-18T16:18:00.10" personId="{011ADF3C-7EAE-4D29-BA71-5FC86F21D5CB}" id="{0546E0AE-76DB-4637-A727-3649D055D54D}">
    <tex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ext>
  </threadedComment>
  <threadedComment ref="D8" dT="2025-09-18T17:02:35.05" personId="{011ADF3C-7EAE-4D29-BA71-5FC86F21D5CB}" id="{C5CCF3B3-8568-4C9B-A75C-78C13C87210B}">
    <text>son los derivados de los cambios de las políticas gubernamentales y de cambios en las condiciones sociales que tengan impacto en la ejecución del contrato.</text>
  </threadedComment>
  <threadedComment ref="C9" dT="2025-09-18T16:18:51.14" personId="{011ADF3C-7EAE-4D29-BA71-5FC86F21D5CB}" id="{986ABA54-718B-4AF1-8C7D-016AFA5468D1}">
    <text>Cumplidos los requisitos previstos para iniciar la ejecución del contrato respectivo y termina con el vencimiento del plazo del contrato o la fecha de liquidación si hay lugar a ella.</text>
  </threadedComment>
  <threadedComment ref="D9" dT="2025-09-18T17:02:43.14" personId="{011ADF3C-7EAE-4D29-BA71-5FC86F21D5CB}" id="{7791B822-7D8F-4BE9-8DCE-5660C0929633}">
    <tex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ext>
  </threadedComment>
  <threadedComment ref="D10" dT="2025-09-18T17:03:01.02" personId="{011ADF3C-7EAE-4D29-BA71-5FC86F21D5CB}" id="{46E02DF2-8A2A-4DB7-B1FD-12E341BA7D11}">
    <tex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ext>
  </threadedComment>
  <threadedComment ref="D11" dT="2025-09-18T17:03:17.46" personId="{011ADF3C-7EAE-4D29-BA71-5FC86F21D5CB}" id="{78042DF6-E40A-4692-A80A-2784FC641834}">
    <text xml:space="preserve"> derivados de cambios regulatorios o reglamentarios que afecten la ecuación económica del contrato. </text>
  </threadedComment>
  <threadedComment ref="D12" dT="2025-09-18T17:03:25.41" personId="{011ADF3C-7EAE-4D29-BA71-5FC86F21D5CB}" id="{E97EC1DF-3E8C-4FBD-BD68-8CE3436603FC}">
    <text xml:space="preserve"> son los eventos naturales previsibles en los cuales no hay intervención humana que puedan tener impacto en la ejecución del contrato, por ejemplo los temblores, inundaciones, lluvias, sequías, entre otros. </text>
  </threadedComment>
  <threadedComment ref="D13" dT="2025-09-18T17:03:34.28" personId="{011ADF3C-7EAE-4D29-BA71-5FC86F21D5CB}" id="{370ACE46-DB8B-4919-B227-2716209BDA33}">
    <tex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ext>
  </threadedComment>
  <threadedComment ref="D14" dT="2025-09-18T17:03:51.66" personId="{011ADF3C-7EAE-4D29-BA71-5FC86F21D5CB}" id="{CCF923F4-4F26-4061-9C21-DE25622250A8}">
    <text>son los derivados de fallas en los sistemas de comunicación de voz y de datos, suspensión de servicios públicos, nuevos desarrollos tecnológicos o estándares que deben ser tenidos en cuenta para la ejecución del contrato, obsolescencia tecnológica.</text>
  </threadedComment>
</ThreadedComments>
</file>

<file path=xl/worksheets/_rels/sheet1.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1.vml"/><Relationship Id="rId7" Type="http://schemas.openxmlformats.org/officeDocument/2006/relationships/table" Target="../tables/table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3.xml"/><Relationship Id="rId11" Type="http://schemas.microsoft.com/office/2017/10/relationships/threadedComment" Target="../threadedComments/threadedComment1.xml"/><Relationship Id="rId5" Type="http://schemas.openxmlformats.org/officeDocument/2006/relationships/table" Target="../tables/table2.xml"/><Relationship Id="rId10" Type="http://schemas.openxmlformats.org/officeDocument/2006/relationships/comments" Target="../comments1.xml"/><Relationship Id="rId4" Type="http://schemas.openxmlformats.org/officeDocument/2006/relationships/table" Target="../tables/table1.xml"/><Relationship Id="rId9" Type="http://schemas.openxmlformats.org/officeDocument/2006/relationships/table" Target="../tables/table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8"/>
  <sheetViews>
    <sheetView topLeftCell="A7" zoomScale="99" zoomScaleNormal="100" workbookViewId="0">
      <selection activeCell="A11" sqref="A11"/>
    </sheetView>
  </sheetViews>
  <sheetFormatPr baseColWidth="10" defaultColWidth="11" defaultRowHeight="15.75" x14ac:dyDescent="0.25"/>
  <cols>
    <col min="1" max="1" width="13.75" customWidth="1"/>
    <col min="4" max="4" width="13.375" bestFit="1" customWidth="1"/>
  </cols>
  <sheetData>
    <row r="1" spans="1:17" x14ac:dyDescent="0.25">
      <c r="G1" s="46"/>
      <c r="H1" s="46"/>
      <c r="I1" s="46"/>
      <c r="J1" s="46"/>
      <c r="K1" s="46"/>
      <c r="L1" s="46"/>
      <c r="M1" s="46"/>
      <c r="N1" s="46"/>
      <c r="O1" s="46"/>
      <c r="P1" s="46"/>
      <c r="Q1" s="46"/>
    </row>
    <row r="2" spans="1:17" x14ac:dyDescent="0.25">
      <c r="G2" s="46"/>
      <c r="H2" s="46"/>
      <c r="I2" s="46"/>
      <c r="J2" s="46"/>
      <c r="K2" s="46"/>
      <c r="L2" s="46"/>
      <c r="M2" s="46"/>
      <c r="N2" s="46"/>
      <c r="O2" s="46"/>
      <c r="P2" s="46"/>
      <c r="Q2" s="46"/>
    </row>
    <row r="3" spans="1:17" x14ac:dyDescent="0.25">
      <c r="G3" s="46"/>
      <c r="H3" s="46"/>
      <c r="I3" s="46"/>
      <c r="J3" s="46"/>
      <c r="K3" s="46"/>
      <c r="L3" s="46"/>
      <c r="M3" s="46"/>
      <c r="N3" s="46"/>
      <c r="O3" s="46"/>
      <c r="P3" s="46"/>
      <c r="Q3" s="46"/>
    </row>
    <row r="4" spans="1:17" x14ac:dyDescent="0.25">
      <c r="G4" s="46"/>
      <c r="H4" s="46"/>
      <c r="I4" s="46"/>
      <c r="J4" s="46"/>
      <c r="K4" s="46"/>
      <c r="L4" s="46"/>
      <c r="M4" s="46"/>
      <c r="N4" s="46"/>
      <c r="O4" s="46"/>
      <c r="P4" s="46"/>
      <c r="Q4" s="46"/>
    </row>
    <row r="5" spans="1:17" x14ac:dyDescent="0.25">
      <c r="A5" t="s">
        <v>198</v>
      </c>
      <c r="B5" t="s">
        <v>199</v>
      </c>
      <c r="C5" t="s">
        <v>200</v>
      </c>
      <c r="D5" t="s">
        <v>201</v>
      </c>
      <c r="E5" t="s">
        <v>193</v>
      </c>
      <c r="F5" t="s">
        <v>195</v>
      </c>
      <c r="G5" s="46"/>
      <c r="H5" s="46"/>
      <c r="I5" s="46"/>
      <c r="J5" s="46"/>
      <c r="K5" s="46"/>
      <c r="L5" s="46"/>
      <c r="M5" s="46"/>
      <c r="N5" s="46"/>
      <c r="O5" s="46"/>
      <c r="P5" s="46"/>
      <c r="Q5" s="46"/>
    </row>
    <row r="6" spans="1:17" x14ac:dyDescent="0.25">
      <c r="A6" t="s">
        <v>62</v>
      </c>
      <c r="B6" t="s">
        <v>63</v>
      </c>
      <c r="C6" t="s">
        <v>64</v>
      </c>
      <c r="D6" t="s">
        <v>80</v>
      </c>
      <c r="E6" t="s">
        <v>86</v>
      </c>
      <c r="F6" t="s">
        <v>87</v>
      </c>
      <c r="G6" s="46"/>
      <c r="H6" s="46"/>
      <c r="I6" s="46"/>
      <c r="J6" s="46"/>
      <c r="K6" s="46"/>
      <c r="L6" s="46"/>
      <c r="M6" s="46"/>
      <c r="N6" s="46"/>
      <c r="O6" s="46"/>
      <c r="P6" s="46"/>
      <c r="Q6" s="46"/>
    </row>
    <row r="7" spans="1:17" x14ac:dyDescent="0.25">
      <c r="A7" t="s">
        <v>171</v>
      </c>
      <c r="B7" t="s">
        <v>78</v>
      </c>
      <c r="C7" t="s">
        <v>202</v>
      </c>
      <c r="D7" t="s">
        <v>204</v>
      </c>
      <c r="E7" t="s">
        <v>71</v>
      </c>
      <c r="F7" t="s">
        <v>93</v>
      </c>
      <c r="G7" s="46"/>
      <c r="H7" s="46"/>
      <c r="I7" s="46"/>
      <c r="J7" s="46"/>
      <c r="K7" s="46"/>
      <c r="L7" s="46"/>
      <c r="M7" s="46"/>
      <c r="N7" s="46"/>
      <c r="O7" s="46"/>
      <c r="P7" s="46"/>
      <c r="Q7" s="46"/>
    </row>
    <row r="8" spans="1:17" x14ac:dyDescent="0.25">
      <c r="C8" t="s">
        <v>203</v>
      </c>
      <c r="D8" t="s">
        <v>205</v>
      </c>
      <c r="E8" t="s">
        <v>83</v>
      </c>
      <c r="F8" t="s">
        <v>68</v>
      </c>
      <c r="G8" s="46"/>
      <c r="H8" s="46"/>
      <c r="I8" s="46"/>
      <c r="J8" s="46"/>
      <c r="K8" s="46"/>
      <c r="L8" s="46"/>
      <c r="M8" s="46"/>
      <c r="N8" s="46"/>
      <c r="O8" s="46"/>
      <c r="P8" s="46"/>
      <c r="Q8" s="46"/>
    </row>
    <row r="9" spans="1:17" x14ac:dyDescent="0.25">
      <c r="C9" t="s">
        <v>127</v>
      </c>
      <c r="D9" t="s">
        <v>118</v>
      </c>
      <c r="E9" t="s">
        <v>67</v>
      </c>
      <c r="F9" t="s">
        <v>103</v>
      </c>
      <c r="G9" s="46"/>
      <c r="H9" s="46"/>
      <c r="I9" s="46"/>
      <c r="J9" s="46"/>
      <c r="K9" s="46"/>
      <c r="L9" s="46"/>
      <c r="M9" s="46"/>
      <c r="N9" s="46"/>
      <c r="O9" s="46"/>
      <c r="P9" s="46"/>
      <c r="Q9" s="46"/>
    </row>
    <row r="10" spans="1:17" x14ac:dyDescent="0.25">
      <c r="D10" t="s">
        <v>206</v>
      </c>
      <c r="E10" t="s">
        <v>194</v>
      </c>
      <c r="F10" t="s">
        <v>196</v>
      </c>
      <c r="G10" s="46"/>
      <c r="H10" s="46"/>
      <c r="I10" s="46"/>
      <c r="J10" s="46"/>
      <c r="K10" s="46"/>
      <c r="L10" s="46"/>
      <c r="M10" s="46"/>
      <c r="N10" s="46"/>
      <c r="O10" s="46"/>
      <c r="P10" s="46"/>
      <c r="Q10" s="46"/>
    </row>
    <row r="11" spans="1:17" x14ac:dyDescent="0.25">
      <c r="D11" t="s">
        <v>100</v>
      </c>
      <c r="G11" s="46"/>
      <c r="H11" s="46"/>
      <c r="I11" s="46"/>
      <c r="J11" s="46"/>
      <c r="K11" s="46"/>
      <c r="L11" s="46"/>
      <c r="M11" s="46"/>
      <c r="N11" s="46"/>
      <c r="O11" s="46"/>
      <c r="P11" s="46"/>
      <c r="Q11" s="46"/>
    </row>
    <row r="12" spans="1:17" x14ac:dyDescent="0.25">
      <c r="D12" t="s">
        <v>207</v>
      </c>
      <c r="G12" s="46"/>
      <c r="H12" s="46"/>
      <c r="I12" s="46"/>
      <c r="J12" s="46"/>
      <c r="K12" s="46"/>
      <c r="L12" s="46"/>
      <c r="M12" s="46"/>
      <c r="N12" s="46"/>
      <c r="O12" s="46"/>
      <c r="P12" s="46"/>
      <c r="Q12" s="46"/>
    </row>
    <row r="13" spans="1:17" x14ac:dyDescent="0.25">
      <c r="D13" t="s">
        <v>208</v>
      </c>
      <c r="G13" s="46"/>
      <c r="H13" s="46"/>
      <c r="I13" s="46"/>
      <c r="J13" s="46"/>
      <c r="K13" s="46"/>
      <c r="L13" s="46"/>
      <c r="M13" s="46"/>
      <c r="N13" s="46"/>
      <c r="O13" s="46"/>
      <c r="P13" s="46"/>
      <c r="Q13" s="46"/>
    </row>
    <row r="14" spans="1:17" x14ac:dyDescent="0.25">
      <c r="D14" t="s">
        <v>209</v>
      </c>
      <c r="G14" s="46"/>
      <c r="H14" s="46"/>
      <c r="I14" s="46"/>
      <c r="J14" s="46"/>
      <c r="K14" s="46"/>
      <c r="L14" s="46"/>
      <c r="M14" s="46"/>
      <c r="N14" s="46"/>
      <c r="O14" s="46"/>
      <c r="P14" s="46"/>
      <c r="Q14" s="46"/>
    </row>
    <row r="15" spans="1:17" x14ac:dyDescent="0.25">
      <c r="G15" s="46"/>
      <c r="H15" s="46"/>
      <c r="I15" s="46"/>
      <c r="J15" s="46"/>
      <c r="K15" s="46"/>
      <c r="L15" s="46"/>
      <c r="M15" s="46"/>
      <c r="N15" s="46"/>
      <c r="O15" s="46"/>
      <c r="P15" s="46"/>
      <c r="Q15" s="46"/>
    </row>
    <row r="16" spans="1:17" x14ac:dyDescent="0.25">
      <c r="G16" s="46"/>
      <c r="H16" s="46"/>
      <c r="I16" s="46"/>
      <c r="J16" s="46"/>
      <c r="K16" s="46"/>
      <c r="L16" s="46"/>
      <c r="M16" s="46"/>
      <c r="N16" s="46"/>
      <c r="O16" s="46"/>
      <c r="P16" s="46"/>
      <c r="Q16" s="46"/>
    </row>
    <row r="17" spans="7:17" x14ac:dyDescent="0.25">
      <c r="G17" s="46"/>
      <c r="H17" s="46"/>
      <c r="I17" s="46"/>
      <c r="J17" s="46"/>
      <c r="K17" s="46"/>
      <c r="L17" s="46"/>
      <c r="M17" s="46"/>
      <c r="N17" s="46"/>
      <c r="O17" s="46"/>
      <c r="P17" s="46"/>
      <c r="Q17" s="46"/>
    </row>
    <row r="18" spans="7:17" x14ac:dyDescent="0.25">
      <c r="G18" s="46"/>
      <c r="H18" s="46"/>
      <c r="I18" s="46"/>
      <c r="J18" s="46"/>
      <c r="K18" s="46"/>
      <c r="L18" s="46"/>
      <c r="M18" s="46"/>
      <c r="N18" s="46"/>
      <c r="O18" s="46"/>
      <c r="P18" s="46"/>
      <c r="Q18" s="46"/>
    </row>
    <row r="19" spans="7:17" x14ac:dyDescent="0.25">
      <c r="G19" s="46"/>
      <c r="H19" s="46"/>
      <c r="I19" s="46"/>
      <c r="J19" s="46"/>
      <c r="K19" s="46"/>
      <c r="L19" s="46"/>
      <c r="M19" s="46"/>
      <c r="N19" s="46"/>
      <c r="O19" s="46"/>
      <c r="P19" s="46"/>
      <c r="Q19" s="46"/>
    </row>
    <row r="20" spans="7:17" x14ac:dyDescent="0.25">
      <c r="G20" s="46"/>
      <c r="H20" s="46"/>
      <c r="I20" s="46"/>
      <c r="J20" s="46"/>
      <c r="K20" s="46"/>
      <c r="L20" s="46"/>
      <c r="M20" s="46"/>
      <c r="N20" s="46"/>
      <c r="O20" s="46"/>
      <c r="P20" s="46"/>
      <c r="Q20" s="46"/>
    </row>
    <row r="21" spans="7:17" x14ac:dyDescent="0.25">
      <c r="G21" s="46"/>
      <c r="H21" s="46"/>
      <c r="I21" s="46"/>
      <c r="J21" s="46"/>
      <c r="K21" s="46"/>
      <c r="L21" s="46"/>
      <c r="M21" s="46"/>
      <c r="N21" s="46"/>
      <c r="O21" s="46"/>
      <c r="P21" s="46"/>
      <c r="Q21" s="46"/>
    </row>
    <row r="22" spans="7:17" x14ac:dyDescent="0.25">
      <c r="G22" s="46"/>
      <c r="H22" s="46"/>
      <c r="I22" s="46"/>
      <c r="J22" s="46"/>
      <c r="K22" s="46"/>
      <c r="L22" s="46"/>
      <c r="M22" s="46"/>
      <c r="N22" s="46"/>
      <c r="O22" s="46"/>
      <c r="P22" s="46"/>
      <c r="Q22" s="46"/>
    </row>
    <row r="23" spans="7:17" x14ac:dyDescent="0.25">
      <c r="G23" s="46"/>
      <c r="H23" s="46"/>
      <c r="I23" s="46"/>
      <c r="J23" s="46"/>
      <c r="K23" s="46"/>
      <c r="L23" s="46"/>
      <c r="M23" s="46"/>
      <c r="N23" s="46"/>
      <c r="O23" s="46"/>
      <c r="P23" s="46"/>
      <c r="Q23" s="46"/>
    </row>
    <row r="24" spans="7:17" x14ac:dyDescent="0.25">
      <c r="G24" s="46"/>
      <c r="H24" s="46"/>
      <c r="I24" s="46"/>
      <c r="J24" s="46"/>
      <c r="K24" s="46"/>
      <c r="L24" s="46"/>
      <c r="M24" s="46"/>
      <c r="N24" s="46"/>
      <c r="O24" s="46"/>
      <c r="P24" s="46"/>
      <c r="Q24" s="46"/>
    </row>
    <row r="25" spans="7:17" x14ac:dyDescent="0.25">
      <c r="G25" s="46"/>
      <c r="H25" s="46"/>
      <c r="I25" s="46"/>
      <c r="J25" s="46"/>
      <c r="K25" s="46"/>
      <c r="L25" s="46"/>
      <c r="M25" s="46"/>
      <c r="N25" s="46"/>
      <c r="O25" s="46"/>
      <c r="P25" s="46"/>
      <c r="Q25" s="46"/>
    </row>
    <row r="26" spans="7:17" x14ac:dyDescent="0.25">
      <c r="G26" s="46"/>
      <c r="H26" s="46"/>
      <c r="I26" s="46"/>
      <c r="J26" s="46"/>
      <c r="K26" s="46"/>
      <c r="L26" s="46"/>
      <c r="M26" s="46"/>
      <c r="N26" s="46"/>
      <c r="O26" s="46"/>
      <c r="P26" s="46"/>
      <c r="Q26" s="46"/>
    </row>
    <row r="27" spans="7:17" x14ac:dyDescent="0.25">
      <c r="G27" s="46"/>
      <c r="H27" s="46"/>
      <c r="I27" s="46"/>
      <c r="J27" s="46"/>
      <c r="K27" s="46"/>
      <c r="L27" s="46"/>
      <c r="M27" s="46"/>
      <c r="N27" s="46"/>
      <c r="O27" s="46"/>
      <c r="P27" s="46"/>
      <c r="Q27" s="46"/>
    </row>
    <row r="29" spans="7:17" x14ac:dyDescent="0.25">
      <c r="K29" s="46" t="s">
        <v>0</v>
      </c>
      <c r="L29" s="46"/>
      <c r="M29" s="46"/>
    </row>
    <row r="30" spans="7:17" ht="16.5" thickBot="1" x14ac:dyDescent="0.3"/>
    <row r="31" spans="7:17" ht="24.75" thickBot="1" x14ac:dyDescent="0.3">
      <c r="K31" s="4" t="s">
        <v>1</v>
      </c>
      <c r="L31" s="5" t="s">
        <v>2</v>
      </c>
    </row>
    <row r="32" spans="7:17" ht="24.75" thickBot="1" x14ac:dyDescent="0.3">
      <c r="K32" s="6" t="s">
        <v>3</v>
      </c>
      <c r="L32" s="7" t="s">
        <v>4</v>
      </c>
    </row>
    <row r="33" spans="8:13" ht="16.5" thickBot="1" x14ac:dyDescent="0.3">
      <c r="K33" s="8" t="s">
        <v>5</v>
      </c>
      <c r="L33" s="7" t="s">
        <v>6</v>
      </c>
    </row>
    <row r="34" spans="8:13" ht="16.5" thickBot="1" x14ac:dyDescent="0.3">
      <c r="K34" s="9">
        <v>5</v>
      </c>
      <c r="L34" s="7" t="s">
        <v>7</v>
      </c>
    </row>
    <row r="35" spans="8:13" ht="16.5" thickBot="1" x14ac:dyDescent="0.3">
      <c r="K35" s="10" t="s">
        <v>8</v>
      </c>
      <c r="L35" s="7" t="s">
        <v>9</v>
      </c>
    </row>
    <row r="40" spans="8:13" x14ac:dyDescent="0.25">
      <c r="H40" s="12" t="s">
        <v>10</v>
      </c>
      <c r="I40" s="47" t="s">
        <v>11</v>
      </c>
      <c r="J40" s="47" t="s">
        <v>12</v>
      </c>
      <c r="K40" s="47" t="s">
        <v>13</v>
      </c>
      <c r="L40" s="47" t="s">
        <v>14</v>
      </c>
      <c r="M40" s="47" t="s">
        <v>15</v>
      </c>
    </row>
    <row r="41" spans="8:13" x14ac:dyDescent="0.25">
      <c r="H41" s="12" t="s">
        <v>16</v>
      </c>
      <c r="I41" s="47"/>
      <c r="J41" s="47"/>
      <c r="K41" s="47"/>
      <c r="L41" s="47"/>
      <c r="M41" s="47"/>
    </row>
    <row r="42" spans="8:13" ht="68.25" x14ac:dyDescent="0.25">
      <c r="H42" s="12" t="s">
        <v>17</v>
      </c>
      <c r="I42" s="13" t="s">
        <v>18</v>
      </c>
      <c r="J42" s="13" t="s">
        <v>19</v>
      </c>
      <c r="K42" s="13" t="s">
        <v>20</v>
      </c>
      <c r="L42" s="13" t="s">
        <v>21</v>
      </c>
      <c r="M42" s="13" t="s">
        <v>22</v>
      </c>
    </row>
    <row r="49" spans="10:11" x14ac:dyDescent="0.25">
      <c r="J49" s="14" t="s">
        <v>23</v>
      </c>
    </row>
    <row r="50" spans="10:11" x14ac:dyDescent="0.25">
      <c r="J50" s="14" t="s">
        <v>24</v>
      </c>
      <c r="K50" s="14" t="s">
        <v>25</v>
      </c>
    </row>
    <row r="51" spans="10:11" x14ac:dyDescent="0.25">
      <c r="J51" s="11" t="s">
        <v>26</v>
      </c>
      <c r="K51" s="11" t="s">
        <v>27</v>
      </c>
    </row>
    <row r="52" spans="10:11" x14ac:dyDescent="0.25">
      <c r="J52" s="11" t="s">
        <v>28</v>
      </c>
      <c r="K52" s="11" t="s">
        <v>29</v>
      </c>
    </row>
    <row r="53" spans="10:11" x14ac:dyDescent="0.25">
      <c r="J53" s="11" t="s">
        <v>30</v>
      </c>
      <c r="K53" s="11" t="s">
        <v>31</v>
      </c>
    </row>
    <row r="54" spans="10:11" x14ac:dyDescent="0.25">
      <c r="J54" s="11" t="s">
        <v>32</v>
      </c>
      <c r="K54" s="11" t="s">
        <v>33</v>
      </c>
    </row>
    <row r="55" spans="10:11" x14ac:dyDescent="0.25">
      <c r="J55" s="11" t="s">
        <v>34</v>
      </c>
      <c r="K55" s="11" t="s">
        <v>35</v>
      </c>
    </row>
    <row r="67" spans="8:8" x14ac:dyDescent="0.25">
      <c r="H67" s="15"/>
    </row>
    <row r="68" spans="8:8" x14ac:dyDescent="0.25">
      <c r="H68" s="15"/>
    </row>
  </sheetData>
  <mergeCells count="7">
    <mergeCell ref="G1:Q27"/>
    <mergeCell ref="K29:M29"/>
    <mergeCell ref="I40:I41"/>
    <mergeCell ref="J40:J41"/>
    <mergeCell ref="K40:K41"/>
    <mergeCell ref="L40:L41"/>
    <mergeCell ref="M40:M41"/>
  </mergeCells>
  <pageMargins left="0.7" right="0.7" top="0.75" bottom="0.75" header="0.3" footer="0.3"/>
  <pageSetup orientation="portrait" r:id="rId1"/>
  <headerFooter>
    <oddHeader>&amp;C&amp;"-,Negrita"&amp;20&amp;K04+036UCP - DEAJ</oddHeader>
  </headerFooter>
  <drawing r:id="rId2"/>
  <legacyDrawing r:id="rId3"/>
  <tableParts count="6">
    <tablePart r:id="rId4"/>
    <tablePart r:id="rId5"/>
    <tablePart r:id="rId6"/>
    <tablePart r:id="rId7"/>
    <tablePart r:id="rId8"/>
    <tablePart r:id="rId9"/>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31"/>
  <sheetViews>
    <sheetView tabSelected="1" topLeftCell="A9" zoomScale="115" zoomScaleNormal="70" workbookViewId="0">
      <selection activeCell="L11" sqref="L11"/>
    </sheetView>
  </sheetViews>
  <sheetFormatPr baseColWidth="10" defaultColWidth="11.5" defaultRowHeight="16.5" x14ac:dyDescent="0.25"/>
  <cols>
    <col min="1" max="1" width="5.125" style="31" customWidth="1"/>
    <col min="2" max="5" width="3.875" style="30" bestFit="1" customWidth="1"/>
    <col min="6" max="6" width="39.5" style="32" customWidth="1"/>
    <col min="7" max="7" width="31.5" style="33" customWidth="1"/>
    <col min="8" max="10" width="3.125" style="30" bestFit="1" customWidth="1"/>
    <col min="11" max="11" width="3.125" style="30" customWidth="1"/>
    <col min="12" max="12" width="10.125" style="31" customWidth="1"/>
    <col min="13" max="13" width="44" style="30" customWidth="1"/>
    <col min="14" max="16" width="3.125" style="30" bestFit="1" customWidth="1"/>
    <col min="17" max="17" width="5.125" style="30" customWidth="1"/>
    <col min="18" max="18" width="13.875" style="31" customWidth="1"/>
    <col min="19" max="19" width="16.125" style="30" customWidth="1"/>
    <col min="20" max="20" width="17.5" style="30" customWidth="1"/>
    <col min="21" max="21" width="16.875" style="30" customWidth="1"/>
    <col min="22" max="22" width="16.125" style="30" customWidth="1"/>
    <col min="23" max="23" width="20.875" style="30" customWidth="1"/>
    <col min="24" max="16384" width="11.5" style="30"/>
  </cols>
  <sheetData>
    <row r="1" spans="1:24" s="38" customFormat="1" ht="15" x14ac:dyDescent="0.25">
      <c r="A1" s="22"/>
      <c r="B1" s="23"/>
      <c r="C1" s="24"/>
      <c r="D1" s="25"/>
      <c r="E1" s="26"/>
      <c r="X1" s="27"/>
    </row>
    <row r="2" spans="1:24" s="38" customFormat="1" ht="15" x14ac:dyDescent="0.25">
      <c r="F2" s="28"/>
      <c r="G2" s="49" t="s">
        <v>36</v>
      </c>
      <c r="H2" s="49"/>
      <c r="I2" s="49"/>
      <c r="J2" s="49"/>
      <c r="K2" s="49"/>
      <c r="L2" s="49"/>
      <c r="M2" s="49"/>
      <c r="N2" s="49"/>
      <c r="O2" s="49"/>
      <c r="P2" s="49"/>
      <c r="Q2" s="49"/>
      <c r="R2" s="49"/>
      <c r="S2" s="49"/>
      <c r="T2" s="28"/>
      <c r="U2" s="28"/>
      <c r="V2" s="28"/>
      <c r="W2" s="28"/>
      <c r="X2" s="28"/>
    </row>
    <row r="3" spans="1:24" s="38" customFormat="1" ht="15" x14ac:dyDescent="0.25">
      <c r="F3" s="28"/>
      <c r="G3" s="49" t="s">
        <v>37</v>
      </c>
      <c r="H3" s="49"/>
      <c r="I3" s="49"/>
      <c r="J3" s="49"/>
      <c r="K3" s="49"/>
      <c r="L3" s="49"/>
      <c r="M3" s="49"/>
      <c r="N3" s="49"/>
      <c r="O3" s="49"/>
      <c r="P3" s="49"/>
      <c r="Q3" s="49"/>
      <c r="R3" s="49"/>
      <c r="S3" s="49"/>
      <c r="T3" s="28"/>
      <c r="U3" s="28"/>
      <c r="V3" s="28"/>
      <c r="W3" s="28"/>
      <c r="X3" s="28"/>
    </row>
    <row r="4" spans="1:24" s="38" customFormat="1" ht="15" x14ac:dyDescent="0.25">
      <c r="F4" s="28"/>
      <c r="G4" s="49" t="s">
        <v>38</v>
      </c>
      <c r="H4" s="49"/>
      <c r="I4" s="49"/>
      <c r="J4" s="49"/>
      <c r="K4" s="49"/>
      <c r="L4" s="49"/>
      <c r="M4" s="49"/>
      <c r="N4" s="49"/>
      <c r="O4" s="49"/>
      <c r="P4" s="49"/>
      <c r="Q4" s="49"/>
      <c r="R4" s="49"/>
      <c r="S4" s="49"/>
      <c r="T4" s="28"/>
      <c r="U4" s="28"/>
      <c r="V4" s="28"/>
      <c r="W4" s="28"/>
      <c r="X4" s="28"/>
    </row>
    <row r="5" spans="1:24" s="38" customFormat="1" ht="15" x14ac:dyDescent="0.25">
      <c r="F5" s="28"/>
      <c r="G5" s="49"/>
      <c r="H5" s="49"/>
      <c r="I5" s="49"/>
      <c r="J5" s="49"/>
      <c r="K5" s="49"/>
      <c r="L5" s="49"/>
      <c r="M5" s="49"/>
      <c r="N5" s="49"/>
      <c r="O5" s="49"/>
      <c r="P5" s="49"/>
      <c r="Q5" s="49"/>
      <c r="R5" s="49"/>
      <c r="S5" s="49"/>
      <c r="T5" s="28"/>
      <c r="U5" s="28"/>
      <c r="V5" s="28"/>
      <c r="W5" s="28"/>
      <c r="X5" s="28"/>
    </row>
    <row r="6" spans="1:24" s="38" customFormat="1" ht="15" x14ac:dyDescent="0.25">
      <c r="A6" s="49"/>
      <c r="B6" s="49"/>
      <c r="C6" s="49"/>
      <c r="D6" s="49"/>
      <c r="E6" s="49"/>
      <c r="F6" s="29"/>
      <c r="X6" s="27"/>
    </row>
    <row r="7" spans="1:24" s="38" customFormat="1" ht="15" x14ac:dyDescent="0.25">
      <c r="A7" s="48" t="s">
        <v>39</v>
      </c>
      <c r="B7" s="48"/>
      <c r="C7" s="48"/>
      <c r="D7" s="48"/>
      <c r="E7" s="48"/>
      <c r="F7" s="48"/>
      <c r="G7" s="48"/>
      <c r="H7" s="48"/>
      <c r="I7" s="48"/>
      <c r="J7" s="48"/>
      <c r="K7" s="48"/>
      <c r="L7" s="48"/>
      <c r="M7" s="48"/>
      <c r="N7" s="48"/>
      <c r="O7" s="48"/>
      <c r="P7" s="48"/>
      <c r="Q7" s="48"/>
      <c r="R7" s="48"/>
      <c r="S7" s="48"/>
      <c r="T7" s="48"/>
      <c r="U7" s="48"/>
      <c r="V7" s="48"/>
      <c r="W7" s="48"/>
      <c r="X7" s="27"/>
    </row>
    <row r="8" spans="1:24" s="38" customFormat="1" ht="15.75" thickBot="1" x14ac:dyDescent="0.3">
      <c r="A8" s="52"/>
      <c r="B8" s="53"/>
      <c r="C8" s="53"/>
      <c r="D8" s="53"/>
      <c r="E8" s="21"/>
    </row>
    <row r="9" spans="1:24" ht="31.5" customHeight="1" thickBot="1" x14ac:dyDescent="0.3">
      <c r="A9" s="50" t="s">
        <v>40</v>
      </c>
      <c r="B9" s="50"/>
      <c r="C9" s="50"/>
      <c r="D9" s="50"/>
      <c r="E9" s="50"/>
      <c r="F9" s="50"/>
      <c r="G9" s="50"/>
      <c r="H9" s="50"/>
      <c r="I9" s="50"/>
      <c r="J9" s="50"/>
      <c r="K9" s="50"/>
      <c r="L9" s="50" t="s">
        <v>41</v>
      </c>
      <c r="M9" s="50" t="s">
        <v>42</v>
      </c>
      <c r="N9" s="50" t="s">
        <v>43</v>
      </c>
      <c r="O9" s="50"/>
      <c r="P9" s="50"/>
      <c r="Q9" s="50"/>
      <c r="R9" s="50" t="s">
        <v>44</v>
      </c>
      <c r="S9" s="50" t="s">
        <v>45</v>
      </c>
      <c r="T9" s="50" t="s">
        <v>46</v>
      </c>
      <c r="U9" s="50" t="s">
        <v>47</v>
      </c>
      <c r="V9" s="51" t="s">
        <v>48</v>
      </c>
      <c r="W9" s="51"/>
    </row>
    <row r="10" spans="1:24" s="36" customFormat="1" ht="122.25" thickBot="1" x14ac:dyDescent="0.3">
      <c r="A10" s="37" t="s">
        <v>49</v>
      </c>
      <c r="B10" s="1" t="s">
        <v>50</v>
      </c>
      <c r="C10" s="2" t="s">
        <v>51</v>
      </c>
      <c r="D10" s="2" t="s">
        <v>52</v>
      </c>
      <c r="E10" s="2" t="s">
        <v>53</v>
      </c>
      <c r="F10" s="37" t="s">
        <v>54</v>
      </c>
      <c r="G10" s="37" t="s">
        <v>55</v>
      </c>
      <c r="H10" s="1" t="s">
        <v>56</v>
      </c>
      <c r="I10" s="1" t="s">
        <v>57</v>
      </c>
      <c r="J10" s="1" t="s">
        <v>58</v>
      </c>
      <c r="K10" s="1" t="s">
        <v>59</v>
      </c>
      <c r="L10" s="50"/>
      <c r="M10" s="50"/>
      <c r="N10" s="1" t="s">
        <v>56</v>
      </c>
      <c r="O10" s="1" t="s">
        <v>57</v>
      </c>
      <c r="P10" s="1" t="s">
        <v>58</v>
      </c>
      <c r="Q10" s="1" t="s">
        <v>59</v>
      </c>
      <c r="R10" s="50"/>
      <c r="S10" s="50"/>
      <c r="T10" s="50"/>
      <c r="U10" s="50"/>
      <c r="V10" s="3" t="s">
        <v>60</v>
      </c>
      <c r="W10" s="39" t="s">
        <v>61</v>
      </c>
    </row>
    <row r="11" spans="1:24" s="35" customFormat="1" ht="171" x14ac:dyDescent="0.25">
      <c r="A11" s="34">
        <v>1</v>
      </c>
      <c r="B11" s="16" t="s">
        <v>62</v>
      </c>
      <c r="C11" s="16" t="s">
        <v>63</v>
      </c>
      <c r="D11" s="16" t="s">
        <v>64</v>
      </c>
      <c r="E11" s="16" t="s">
        <v>118</v>
      </c>
      <c r="F11" s="17" t="s">
        <v>65</v>
      </c>
      <c r="G11" s="17" t="s">
        <v>66</v>
      </c>
      <c r="H11" s="16" t="s">
        <v>67</v>
      </c>
      <c r="I11" s="16" t="s">
        <v>68</v>
      </c>
      <c r="J11" s="34" cm="1">
        <f t="array" ref="J11">_xlfn.LET(
    _xlpm.categorias, {"Raro";"Improbable";"Posible";"Probable";"Casi cierto"},
    _xlpm.impactos, {"Insignificante";"Menor";"Moderado";"Mayor";"Catastrófico"},
    _xlpm.matriz, {2;3;4;5;6;3;4;5;6;7;4;5;6;7;8;5;6;7;8;9;6;7;8;9;10},
    _xlpm.fila, MATCH(H11, _xlpm.categorias, 0),
    _xlpm.col, MATCH(I11, _xlpm.impactos, 0),
    INDEX(_xlpm.matriz, (_xlpm.fila - 1) * 5 + _xlpm.col)
)</f>
        <v>7</v>
      </c>
      <c r="K11" s="16" t="str">
        <f>LOOKUP(J11, {2;5;6;8}, {"Riesgo bajo";"Riesgo medio";"Riesgo alto";"Riesgo extremo"})</f>
        <v>Riesgo alto</v>
      </c>
      <c r="L11" s="16" t="s">
        <v>69</v>
      </c>
      <c r="M11" s="18" t="s">
        <v>70</v>
      </c>
      <c r="N11" s="16" t="s">
        <v>71</v>
      </c>
      <c r="O11" s="16" t="s">
        <v>68</v>
      </c>
      <c r="P11" s="34" cm="1">
        <f t="array" ref="P11">_xlfn.LET(
    _xlpm.categorias, {"Raro";"Improbable";"Posible";"Probable";"Casi cierto"},
    _xlpm.impactos, {"Insignificante";"Menor";"Moderado";"Mayor";"Catastrófico"},
    _xlpm.matriz, {2;3;4;5;6;3;4;5;6;7;4;5;6;7;8;5;6;7;8;9;6;7;8;9;10},
    _xlpm.fila, MATCH(N11, _xlpm.categorias, 0),
    _xlpm.col, MATCH(O11, _xlpm.impactos, 0),
    INDEX(_xlpm.matriz, (_xlpm.fila - 1) * 5 + _xlpm.col)
)</f>
        <v>5</v>
      </c>
      <c r="Q11" s="16" t="str">
        <f>LOOKUP(P11, {2;5;6;8}, {"Riesgo bajo";"Riesgo medio";"Riesgo alto";"Riesgo extremo"})</f>
        <v>Riesgo medio</v>
      </c>
      <c r="R11" s="18" t="s">
        <v>72</v>
      </c>
      <c r="S11" s="18" t="s">
        <v>73</v>
      </c>
      <c r="T11" s="19" t="s">
        <v>74</v>
      </c>
      <c r="U11" s="19" t="s">
        <v>75</v>
      </c>
      <c r="V11" s="19" t="s">
        <v>76</v>
      </c>
      <c r="W11" s="18" t="s">
        <v>77</v>
      </c>
    </row>
    <row r="12" spans="1:24" s="35" customFormat="1" ht="128.25" x14ac:dyDescent="0.25">
      <c r="A12" s="34">
        <v>2</v>
      </c>
      <c r="B12" s="16" t="s">
        <v>62</v>
      </c>
      <c r="C12" s="16" t="s">
        <v>78</v>
      </c>
      <c r="D12" s="16" t="s">
        <v>79</v>
      </c>
      <c r="E12" s="16" t="s">
        <v>80</v>
      </c>
      <c r="F12" s="20" t="s">
        <v>81</v>
      </c>
      <c r="G12" s="17" t="s">
        <v>82</v>
      </c>
      <c r="H12" s="16" t="s">
        <v>83</v>
      </c>
      <c r="I12" s="16" t="s">
        <v>196</v>
      </c>
      <c r="J12" s="34" cm="1">
        <f t="array" ref="J12">_xlfn.LET(
    _xlpm.categorias, {"Raro";"Improbable";"Posible";"Probable";"Casi cierto"},
    _xlpm.impactos, {"Insignificante";"Menor";"Moderado";"Mayor";"Catastrófico"},
    _xlpm.matriz, {2;3;4;5;6;3;4;5;6;7;4;5;6;7;8;5;6;7;8;9;6;7;8;9;10},
    _xlpm.fila, MATCH(H12, _xlpm.categorias, 0),
    _xlpm.col, MATCH(I12, _xlpm.impactos, 0),
    INDEX(_xlpm.matriz, (_xlpm.fila - 1) * 5 + _xlpm.col)
)</f>
        <v>8</v>
      </c>
      <c r="K12" s="16" t="str">
        <f>LOOKUP(J12, {2;5;6;8}, {"Riesgo bajo";"Riesgo medio";"Riesgo alto";"Riesgo extremo"})</f>
        <v>Riesgo extremo</v>
      </c>
      <c r="L12" s="16" t="s">
        <v>84</v>
      </c>
      <c r="M12" s="18" t="s">
        <v>85</v>
      </c>
      <c r="N12" s="16" t="s">
        <v>86</v>
      </c>
      <c r="O12" s="16" t="s">
        <v>87</v>
      </c>
      <c r="P12" s="34" cm="1">
        <f t="array" ref="P12">_xlfn.LET(
    _xlpm.categorias, {"Raro";"Improbable";"Posible";"Probable";"Casi cierto"},
    _xlpm.impactos, {"Insignificante";"Menor";"Moderado";"Mayor";"Catastrófico"},
    _xlpm.matriz, {2;3;4;5;6;3;4;5;6;7;4;5;6;7;8;5;6;7;8;9;6;7;8;9;10},
    _xlpm.fila, MATCH(N12, _xlpm.categorias, 0),
    _xlpm.col, MATCH(O12, _xlpm.impactos, 0),
    INDEX(_xlpm.matriz, (_xlpm.fila - 1) * 5 + _xlpm.col)
)</f>
        <v>2</v>
      </c>
      <c r="Q12" s="16" t="str">
        <f>LOOKUP(P12, {2;5;6;8}, {"Riesgo bajo";"Riesgo medio";"Riesgo alto";"Riesgo extremo"})</f>
        <v>Riesgo bajo</v>
      </c>
      <c r="R12" s="18" t="s">
        <v>72</v>
      </c>
      <c r="S12" s="18" t="s">
        <v>73</v>
      </c>
      <c r="T12" s="18" t="s">
        <v>88</v>
      </c>
      <c r="U12" s="41" t="s">
        <v>221</v>
      </c>
      <c r="V12" s="18" t="s">
        <v>89</v>
      </c>
      <c r="W12" s="18" t="s">
        <v>90</v>
      </c>
    </row>
    <row r="13" spans="1:24" s="35" customFormat="1" ht="99.75" x14ac:dyDescent="0.25">
      <c r="A13" s="34">
        <v>3</v>
      </c>
      <c r="B13" s="16" t="s">
        <v>62</v>
      </c>
      <c r="C13" s="16" t="s">
        <v>78</v>
      </c>
      <c r="D13" s="16" t="s">
        <v>203</v>
      </c>
      <c r="E13" s="16" t="s">
        <v>80</v>
      </c>
      <c r="F13" s="17" t="s">
        <v>91</v>
      </c>
      <c r="G13" s="17" t="s">
        <v>92</v>
      </c>
      <c r="H13" s="16" t="s">
        <v>86</v>
      </c>
      <c r="I13" s="16" t="s">
        <v>93</v>
      </c>
      <c r="J13" s="34" cm="1">
        <f t="array" ref="J13">_xlfn.LET(
    _xlpm.categorias, {"Raro";"Improbable";"Posible";"Probable";"Casi cierto"},
    _xlpm.impactos, {"Insignificante";"Menor";"Moderado";"Mayor";"Catastrófico"},
    _xlpm.matriz, {2;3;4;5;6;3;4;5;6;7;4;5;6;7;8;5;6;7;8;9;6;7;8;9;10},
    _xlpm.fila, MATCH(H13, _xlpm.categorias, 0),
    _xlpm.col, MATCH(I13, _xlpm.impactos, 0),
    INDEX(_xlpm.matriz, (_xlpm.fila - 1) * 5 + _xlpm.col)
)</f>
        <v>3</v>
      </c>
      <c r="K13" s="16" t="str">
        <f>LOOKUP(J13, {2;5;6;8}, {"Riesgo bajo";"Riesgo medio";"Riesgo alto";"Riesgo extremo"})</f>
        <v>Riesgo bajo</v>
      </c>
      <c r="L13" s="16" t="s">
        <v>84</v>
      </c>
      <c r="M13" s="18" t="s">
        <v>94</v>
      </c>
      <c r="N13" s="16" t="s">
        <v>86</v>
      </c>
      <c r="O13" s="16" t="s">
        <v>87</v>
      </c>
      <c r="P13" s="34" cm="1">
        <f t="array" ref="P13">_xlfn.LET(
    _xlpm.categorias, {"Raro";"Improbable";"Posible";"Probable";"Casi cierto"},
    _xlpm.impactos, {"Insignificante";"Menor";"Moderado";"Mayor";"Catastrófico"},
    _xlpm.matriz, {2;3;4;5;6;3;4;5;6;7;4;5;6;7;8;5;6;7;8;9;6;7;8;9;10},
    _xlpm.fila, MATCH(N13, _xlpm.categorias, 0),
    _xlpm.col, MATCH(O13, _xlpm.impactos, 0),
    INDEX(_xlpm.matriz, (_xlpm.fila - 1) * 5 + _xlpm.col)
)</f>
        <v>2</v>
      </c>
      <c r="Q13" s="16" t="str">
        <f>LOOKUP(P13, {2;5;6;8}, {"Riesgo bajo";"Riesgo medio";"Riesgo alto";"Riesgo extremo"})</f>
        <v>Riesgo bajo</v>
      </c>
      <c r="R13" s="18" t="s">
        <v>72</v>
      </c>
      <c r="S13" s="18" t="s">
        <v>95</v>
      </c>
      <c r="T13" s="18" t="s">
        <v>96</v>
      </c>
      <c r="U13" s="18" t="s">
        <v>97</v>
      </c>
      <c r="V13" s="18" t="s">
        <v>98</v>
      </c>
      <c r="W13" s="18" t="s">
        <v>99</v>
      </c>
    </row>
    <row r="14" spans="1:24" s="35" customFormat="1" ht="270.75" x14ac:dyDescent="0.25">
      <c r="A14" s="34">
        <v>4</v>
      </c>
      <c r="B14" s="16" t="s">
        <v>62</v>
      </c>
      <c r="C14" s="16" t="s">
        <v>78</v>
      </c>
      <c r="D14" s="16" t="s">
        <v>203</v>
      </c>
      <c r="E14" s="16" t="s">
        <v>100</v>
      </c>
      <c r="F14" s="17" t="s">
        <v>101</v>
      </c>
      <c r="G14" s="17" t="s">
        <v>102</v>
      </c>
      <c r="H14" s="16" t="s">
        <v>86</v>
      </c>
      <c r="I14" s="16" t="s">
        <v>103</v>
      </c>
      <c r="J14" s="34" cm="1">
        <f t="array" ref="J14">_xlfn.LET(
    _xlpm.categorias, {"Raro";"Improbable";"Posible";"Probable";"Casi cierto"},
    _xlpm.impactos, {"Insignificante";"Menor";"Moderado";"Mayor";"Catastrófico"},
    _xlpm.matriz, {2;3;4;5;6;3;4;5;6;7;4;5;6;7;8;5;6;7;8;9;6;7;8;9;10},
    _xlpm.fila, MATCH(H14, _xlpm.categorias, 0),
    _xlpm.col, MATCH(I14, _xlpm.impactos, 0),
    INDEX(_xlpm.matriz, (_xlpm.fila - 1) * 5 + _xlpm.col)
)</f>
        <v>5</v>
      </c>
      <c r="K14" s="16" t="str">
        <f>LOOKUP(J14, {2;5;6;8}, {"Riesgo bajo";"Riesgo medio";"Riesgo alto";"Riesgo extremo"})</f>
        <v>Riesgo medio</v>
      </c>
      <c r="L14" s="16" t="s">
        <v>69</v>
      </c>
      <c r="M14" s="18" t="s">
        <v>104</v>
      </c>
      <c r="N14" s="16" t="s">
        <v>86</v>
      </c>
      <c r="O14" s="16" t="s">
        <v>105</v>
      </c>
      <c r="P14" s="34" cm="1">
        <f t="array" ref="P14">_xlfn.LET(
    _xlpm.categorias, {"Raro";"Improbable";"Posible";"Probable";"Casi cierto"},
    _xlpm.impactos, {"Insignificante";"Menor";"Moderado";"Mayor";"Catastrófico"},
    _xlpm.matriz, {2;3;4;5;6;3;4;5;6;7;4;5;6;7;8;5;6;7;8;9;6;7;8;9;10},
    _xlpm.fila, MATCH(N14, _xlpm.categorias, 0),
    _xlpm.col, MATCH(O14, _xlpm.impactos, 0),
    INDEX(_xlpm.matriz, (_xlpm.fila - 1) * 5 + _xlpm.col)
)</f>
        <v>5</v>
      </c>
      <c r="Q14" s="16" t="str">
        <f>LOOKUP(P14, {2;5;6;8}, {"Riesgo bajo";"Riesgo medio";"Riesgo alto";"Riesgo extremo"})</f>
        <v>Riesgo medio</v>
      </c>
      <c r="R14" s="18" t="s">
        <v>72</v>
      </c>
      <c r="S14" s="18" t="s">
        <v>106</v>
      </c>
      <c r="T14" s="18" t="s">
        <v>107</v>
      </c>
      <c r="U14" s="18" t="s">
        <v>108</v>
      </c>
      <c r="V14" s="18" t="s">
        <v>109</v>
      </c>
      <c r="W14" s="18" t="s">
        <v>110</v>
      </c>
    </row>
    <row r="15" spans="1:24" s="35" customFormat="1" ht="199.5" x14ac:dyDescent="0.25">
      <c r="A15" s="34">
        <v>5</v>
      </c>
      <c r="B15" s="16" t="s">
        <v>62</v>
      </c>
      <c r="C15" s="16" t="s">
        <v>78</v>
      </c>
      <c r="D15" s="16" t="s">
        <v>203</v>
      </c>
      <c r="E15" s="16" t="s">
        <v>100</v>
      </c>
      <c r="F15" s="17" t="s">
        <v>111</v>
      </c>
      <c r="G15" s="17" t="s">
        <v>112</v>
      </c>
      <c r="H15" s="16" t="s">
        <v>67</v>
      </c>
      <c r="I15" s="16" t="s">
        <v>103</v>
      </c>
      <c r="J15" s="34" cm="1">
        <f t="array" ref="J15">_xlfn.LET(
    _xlpm.categorias, {"Raro";"Improbable";"Posible";"Probable";"Casi cierto"},
    _xlpm.impactos, {"Insignificante";"Menor";"Moderado";"Mayor";"Catastrófico"},
    _xlpm.matriz, {2;3;4;5;6;3;4;5;6;7;4;5;6;7;8;5;6;7;8;9;6;7;8;9;10},
    _xlpm.fila, MATCH(H15, _xlpm.categorias, 0),
    _xlpm.col, MATCH(I15, _xlpm.impactos, 0),
    INDEX(_xlpm.matriz, (_xlpm.fila - 1) * 5 + _xlpm.col)
)</f>
        <v>8</v>
      </c>
      <c r="K15" s="16" t="str">
        <f>LOOKUP(J15, {2;5;6;8}, {"Riesgo bajo";"Riesgo medio";"Riesgo alto";"Riesgo extremo"})</f>
        <v>Riesgo extremo</v>
      </c>
      <c r="L15" s="40" t="s">
        <v>84</v>
      </c>
      <c r="M15" s="41" t="s">
        <v>113</v>
      </c>
      <c r="N15" s="40" t="s">
        <v>71</v>
      </c>
      <c r="O15" s="40" t="s">
        <v>93</v>
      </c>
      <c r="P15" s="34" cm="1">
        <f t="array" ref="P15">_xlfn.LET(
    _xlpm.categorias, {"Raro";"Improbable";"Posible";"Probable";"Casi cierto"},
    _xlpm.impactos, {"Insignificante";"Menor";"Moderado";"Mayor";"Catastrófico"},
    _xlpm.matriz, {2;3;4;5;6;3;4;5;6;7;4;5;6;7;8;5;6;7;8;9;6;7;8;9;10},
    _xlpm.fila, MATCH(N15, _xlpm.categorias, 0),
    _xlpm.col, MATCH(O15, _xlpm.impactos, 0),
    INDEX(_xlpm.matriz, (_xlpm.fila - 1) * 5 + _xlpm.col)
)</f>
        <v>4</v>
      </c>
      <c r="Q15" s="16" t="str">
        <f>LOOKUP(P15, {2;5;6;8}, {"Riesgo bajo";"Riesgo medio";"Riesgo alto";"Riesgo extremo"})</f>
        <v>Riesgo bajo</v>
      </c>
      <c r="R15" s="18" t="s">
        <v>72</v>
      </c>
      <c r="S15" s="18" t="s">
        <v>114</v>
      </c>
      <c r="T15" s="18" t="s">
        <v>115</v>
      </c>
      <c r="U15" s="18" t="s">
        <v>116</v>
      </c>
      <c r="V15" s="18" t="s">
        <v>117</v>
      </c>
      <c r="W15" s="18" t="s">
        <v>110</v>
      </c>
    </row>
    <row r="16" spans="1:24" s="35" customFormat="1" ht="185.25" x14ac:dyDescent="0.25">
      <c r="A16" s="34">
        <v>6</v>
      </c>
      <c r="B16" s="16" t="s">
        <v>62</v>
      </c>
      <c r="C16" s="16" t="s">
        <v>63</v>
      </c>
      <c r="D16" s="16" t="s">
        <v>203</v>
      </c>
      <c r="E16" s="16" t="s">
        <v>118</v>
      </c>
      <c r="F16" s="17" t="s">
        <v>119</v>
      </c>
      <c r="G16" s="17" t="s">
        <v>120</v>
      </c>
      <c r="H16" s="16" t="s">
        <v>67</v>
      </c>
      <c r="I16" s="16" t="s">
        <v>103</v>
      </c>
      <c r="J16" s="34" cm="1">
        <f t="array" ref="J16">_xlfn.LET(
    _xlpm.categorias, {"Raro";"Improbable";"Posible";"Probable";"Casi cierto"},
    _xlpm.impactos, {"Insignificante";"Menor";"Moderado";"Mayor";"Catastrófico"},
    _xlpm.matriz, {2;3;4;5;6;3;4;5;6;7;4;5;6;7;8;5;6;7;8;9;6;7;8;9;10},
    _xlpm.fila, MATCH(H16, _xlpm.categorias, 0),
    _xlpm.col, MATCH(I16, _xlpm.impactos, 0),
    INDEX(_xlpm.matriz, (_xlpm.fila - 1) * 5 + _xlpm.col)
)</f>
        <v>8</v>
      </c>
      <c r="K16" s="16" t="str">
        <f>LOOKUP(J16, {2;5;6;8}, {"Riesgo bajo";"Riesgo medio";"Riesgo alto";"Riesgo extremo"})</f>
        <v>Riesgo extremo</v>
      </c>
      <c r="L16" s="16" t="s">
        <v>121</v>
      </c>
      <c r="M16" s="18" t="s">
        <v>122</v>
      </c>
      <c r="N16" s="40" t="s">
        <v>86</v>
      </c>
      <c r="O16" s="40" t="s">
        <v>105</v>
      </c>
      <c r="P16" s="34" cm="1">
        <f t="array" ref="P16">_xlfn.LET(
    _xlpm.categorias, {"Raro";"Improbable";"Posible";"Probable";"Casi cierto"},
    _xlpm.impactos, {"Insignificante";"Menor";"Moderado";"Mayor";"Catastrófico"},
    _xlpm.matriz, {2;3;4;5;6;3;4;5;6;7;4;5;6;7;8;5;6;7;8;9;6;7;8;9;10},
    _xlpm.fila, MATCH(N16, _xlpm.categorias, 0),
    _xlpm.col, MATCH(O16, _xlpm.impactos, 0),
    INDEX(_xlpm.matriz, (_xlpm.fila - 1) * 5 + _xlpm.col)
)</f>
        <v>5</v>
      </c>
      <c r="Q16" s="16" t="str">
        <f>LOOKUP(P16, {2;5;6;8}, {"Riesgo bajo";"Riesgo medio";"Riesgo alto";"Riesgo extremo"})</f>
        <v>Riesgo medio</v>
      </c>
      <c r="R16" s="18" t="s">
        <v>72</v>
      </c>
      <c r="S16" s="18" t="s">
        <v>123</v>
      </c>
      <c r="T16" s="18" t="s">
        <v>124</v>
      </c>
      <c r="U16" s="18" t="s">
        <v>125</v>
      </c>
      <c r="V16" s="18" t="s">
        <v>126</v>
      </c>
      <c r="W16" s="18" t="s">
        <v>110</v>
      </c>
    </row>
    <row r="17" spans="1:23" s="35" customFormat="1" ht="114" x14ac:dyDescent="0.25">
      <c r="A17" s="34">
        <v>7</v>
      </c>
      <c r="B17" s="16" t="s">
        <v>62</v>
      </c>
      <c r="C17" s="16" t="s">
        <v>78</v>
      </c>
      <c r="D17" s="16" t="s">
        <v>127</v>
      </c>
      <c r="E17" s="40" t="s">
        <v>207</v>
      </c>
      <c r="F17" s="42" t="s">
        <v>128</v>
      </c>
      <c r="G17" s="42" t="s">
        <v>129</v>
      </c>
      <c r="H17" s="40" t="s">
        <v>86</v>
      </c>
      <c r="I17" s="40" t="s">
        <v>103</v>
      </c>
      <c r="J17" s="34" cm="1">
        <f t="array" ref="J17">_xlfn.LET(
    _xlpm.categorias, {"Raro";"Improbable";"Posible";"Probable";"Casi cierto"},
    _xlpm.impactos, {"Insignificante";"Menor";"Moderado";"Mayor";"Catastrófico"},
    _xlpm.matriz, {2;3;4;5;6;3;4;5;6;7;4;5;6;7;8;5;6;7;8;9;6;7;8;9;10},
    _xlpm.fila, MATCH(H17, _xlpm.categorias, 0),
    _xlpm.col, MATCH(I17, _xlpm.impactos, 0),
    INDEX(_xlpm.matriz, (_xlpm.fila - 1) * 5 + _xlpm.col)
)</f>
        <v>5</v>
      </c>
      <c r="K17" s="16" t="str">
        <f>LOOKUP(J17, {2;5;6;8}, {"Riesgo bajo";"Riesgo medio";"Riesgo alto";"Riesgo extremo"})</f>
        <v>Riesgo medio</v>
      </c>
      <c r="L17" s="40" t="s">
        <v>69</v>
      </c>
      <c r="M17" s="41" t="s">
        <v>130</v>
      </c>
      <c r="N17" s="40" t="s">
        <v>86</v>
      </c>
      <c r="O17" s="40" t="s">
        <v>87</v>
      </c>
      <c r="P17" s="34" cm="1">
        <f t="array" ref="P17">_xlfn.LET(
    _xlpm.categorias, {"Raro";"Improbable";"Posible";"Probable";"Casi cierto"},
    _xlpm.impactos, {"Insignificante";"Menor";"Moderado";"Mayor";"Catastrófico"},
    _xlpm.matriz, {2;3;4;5;6;3;4;5;6;7;4;5;6;7;8;5;6;7;8;9;6;7;8;9;10},
    _xlpm.fila, MATCH(N17, _xlpm.categorias, 0),
    _xlpm.col, MATCH(O17, _xlpm.impactos, 0),
    INDEX(_xlpm.matriz, (_xlpm.fila - 1) * 5 + _xlpm.col)
)</f>
        <v>2</v>
      </c>
      <c r="Q17" s="16" t="str">
        <f>LOOKUP(P17, {2;5;6;8}, {"Riesgo bajo";"Riesgo medio";"Riesgo alto";"Riesgo extremo"})</f>
        <v>Riesgo bajo</v>
      </c>
      <c r="R17" s="41" t="s">
        <v>72</v>
      </c>
      <c r="S17" s="41" t="s">
        <v>123</v>
      </c>
      <c r="T17" s="41" t="s">
        <v>124</v>
      </c>
      <c r="U17" s="41" t="s">
        <v>125</v>
      </c>
      <c r="V17" s="18" t="s">
        <v>131</v>
      </c>
      <c r="W17" s="18" t="s">
        <v>110</v>
      </c>
    </row>
    <row r="18" spans="1:23" s="35" customFormat="1" ht="199.5" x14ac:dyDescent="0.25">
      <c r="A18" s="34">
        <v>8</v>
      </c>
      <c r="B18" s="16" t="s">
        <v>62</v>
      </c>
      <c r="C18" s="16" t="s">
        <v>78</v>
      </c>
      <c r="D18" s="16" t="s">
        <v>127</v>
      </c>
      <c r="E18" s="40" t="s">
        <v>207</v>
      </c>
      <c r="F18" s="17" t="s">
        <v>132</v>
      </c>
      <c r="G18" s="42" t="s">
        <v>133</v>
      </c>
      <c r="H18" s="40" t="s">
        <v>67</v>
      </c>
      <c r="I18" s="40" t="s">
        <v>103</v>
      </c>
      <c r="J18" s="34" cm="1">
        <f t="array" ref="J18">_xlfn.LET(
    _xlpm.categorias, {"Raro";"Improbable";"Posible";"Probable";"Casi cierto"},
    _xlpm.impactos, {"Insignificante";"Menor";"Moderado";"Mayor";"Catastrófico"},
    _xlpm.matriz, {2;3;4;5;6;3;4;5;6;7;4;5;6;7;8;5;6;7;8;9;6;7;8;9;10},
    _xlpm.fila, MATCH(H18, _xlpm.categorias, 0),
    _xlpm.col, MATCH(I18, _xlpm.impactos, 0),
    INDEX(_xlpm.matriz, (_xlpm.fila - 1) * 5 + _xlpm.col)
)</f>
        <v>8</v>
      </c>
      <c r="K18" s="16" t="str">
        <f>LOOKUP(J18, {2;5;6;8}, {"Riesgo bajo";"Riesgo medio";"Riesgo alto";"Riesgo extremo"})</f>
        <v>Riesgo extremo</v>
      </c>
      <c r="L18" s="40" t="s">
        <v>69</v>
      </c>
      <c r="M18" s="41" t="s">
        <v>134</v>
      </c>
      <c r="N18" s="40" t="s">
        <v>86</v>
      </c>
      <c r="O18" s="40" t="s">
        <v>87</v>
      </c>
      <c r="P18" s="34" cm="1">
        <f t="array" ref="P18">_xlfn.LET(
    _xlpm.categorias, {"Raro";"Improbable";"Posible";"Probable";"Casi cierto"},
    _xlpm.impactos, {"Insignificante";"Menor";"Moderado";"Mayor";"Catastrófico"},
    _xlpm.matriz, {2;3;4;5;6;3;4;5;6;7;4;5;6;7;8;5;6;7;8;9;6;7;8;9;10},
    _xlpm.fila, MATCH(N18, _xlpm.categorias, 0),
    _xlpm.col, MATCH(O18, _xlpm.impactos, 0),
    INDEX(_xlpm.matriz, (_xlpm.fila - 1) * 5 + _xlpm.col)
)</f>
        <v>2</v>
      </c>
      <c r="Q18" s="16" t="str">
        <f>LOOKUP(P18, {2;5;6;8}, {"Riesgo bajo";"Riesgo medio";"Riesgo alto";"Riesgo extremo"})</f>
        <v>Riesgo bajo</v>
      </c>
      <c r="R18" s="41" t="s">
        <v>72</v>
      </c>
      <c r="S18" s="41" t="s">
        <v>123</v>
      </c>
      <c r="T18" s="41" t="s">
        <v>124</v>
      </c>
      <c r="U18" s="41" t="s">
        <v>125</v>
      </c>
      <c r="V18" s="18" t="s">
        <v>135</v>
      </c>
      <c r="W18" s="18" t="s">
        <v>110</v>
      </c>
    </row>
    <row r="19" spans="1:23" s="35" customFormat="1" ht="142.5" x14ac:dyDescent="0.25">
      <c r="A19" s="34">
        <v>9</v>
      </c>
      <c r="B19" s="16" t="s">
        <v>62</v>
      </c>
      <c r="C19" s="16" t="s">
        <v>63</v>
      </c>
      <c r="D19" s="16" t="s">
        <v>127</v>
      </c>
      <c r="E19" s="40" t="s">
        <v>118</v>
      </c>
      <c r="F19" s="42" t="s">
        <v>136</v>
      </c>
      <c r="G19" s="42" t="s">
        <v>137</v>
      </c>
      <c r="H19" s="40" t="s">
        <v>86</v>
      </c>
      <c r="I19" s="40" t="s">
        <v>103</v>
      </c>
      <c r="J19" s="34" cm="1">
        <f t="array" ref="J19">_xlfn.LET(
    _xlpm.categorias, {"Raro";"Improbable";"Posible";"Probable";"Casi cierto"},
    _xlpm.impactos, {"Insignificante";"Menor";"Moderado";"Mayor";"Catastrófico"},
    _xlpm.matriz, {2;3;4;5;6;3;4;5;6;7;4;5;6;7;8;5;6;7;8;9;6;7;8;9;10},
    _xlpm.fila, MATCH(H19, _xlpm.categorias, 0),
    _xlpm.col, MATCH(I19, _xlpm.impactos, 0),
    INDEX(_xlpm.matriz, (_xlpm.fila - 1) * 5 + _xlpm.col)
)</f>
        <v>5</v>
      </c>
      <c r="K19" s="16" t="str">
        <f>LOOKUP(J19, {2;5;6;8}, {"Riesgo bajo";"Riesgo medio";"Riesgo alto";"Riesgo extremo"})</f>
        <v>Riesgo medio</v>
      </c>
      <c r="L19" s="40" t="s">
        <v>138</v>
      </c>
      <c r="M19" s="41" t="s">
        <v>139</v>
      </c>
      <c r="N19" s="40" t="s">
        <v>86</v>
      </c>
      <c r="O19" s="40" t="s">
        <v>103</v>
      </c>
      <c r="P19" s="34" cm="1">
        <f t="array" ref="P19">_xlfn.LET(
    _xlpm.categorias, {"Raro";"Improbable";"Posible";"Probable";"Casi cierto"},
    _xlpm.impactos, {"Insignificante";"Menor";"Moderado";"Mayor";"Catastrófico"},
    _xlpm.matriz, {2;3;4;5;6;3;4;5;6;7;4;5;6;7;8;5;6;7;8;9;6;7;8;9;10},
    _xlpm.fila, MATCH(N19, _xlpm.categorias, 0),
    _xlpm.col, MATCH(O19, _xlpm.impactos, 0),
    INDEX(_xlpm.matriz, (_xlpm.fila - 1) * 5 + _xlpm.col)
)</f>
        <v>5</v>
      </c>
      <c r="Q19" s="16" t="str">
        <f>LOOKUP(P19, {2;5;6;8}, {"Riesgo bajo";"Riesgo medio";"Riesgo alto";"Riesgo extremo"})</f>
        <v>Riesgo medio</v>
      </c>
      <c r="R19" s="41" t="s">
        <v>140</v>
      </c>
      <c r="S19" s="41" t="s">
        <v>141</v>
      </c>
      <c r="T19" s="41" t="s">
        <v>142</v>
      </c>
      <c r="U19" s="41" t="s">
        <v>143</v>
      </c>
      <c r="V19" s="18" t="s">
        <v>144</v>
      </c>
      <c r="W19" s="18" t="s">
        <v>145</v>
      </c>
    </row>
    <row r="20" spans="1:23" s="35" customFormat="1" ht="75" x14ac:dyDescent="0.25">
      <c r="A20" s="34">
        <v>10</v>
      </c>
      <c r="B20" s="16" t="s">
        <v>146</v>
      </c>
      <c r="C20" s="16" t="s">
        <v>63</v>
      </c>
      <c r="D20" s="16" t="s">
        <v>127</v>
      </c>
      <c r="E20" s="40" t="s">
        <v>118</v>
      </c>
      <c r="F20" s="42" t="s">
        <v>147</v>
      </c>
      <c r="G20" s="42" t="s">
        <v>148</v>
      </c>
      <c r="H20" s="40" t="s">
        <v>83</v>
      </c>
      <c r="I20" s="40" t="s">
        <v>68</v>
      </c>
      <c r="J20" s="34" cm="1">
        <f t="array" ref="J20">_xlfn.LET(
    _xlpm.categorias, {"Raro";"Improbable";"Posible";"Probable";"Casi cierto"},
    _xlpm.impactos, {"Insignificante";"Menor";"Moderado";"Mayor";"Catastrófico"},
    _xlpm.matriz, {2;3;4;5;6;3;4;5;6;7;4;5;6;7;8;5;6;7;8;9;6;7;8;9;10},
    _xlpm.fila, MATCH(H20, _xlpm.categorias, 0),
    _xlpm.col, MATCH(I20, _xlpm.impactos, 0),
    INDEX(_xlpm.matriz, (_xlpm.fila - 1) * 5 + _xlpm.col)
)</f>
        <v>6</v>
      </c>
      <c r="K20" s="16" t="str">
        <f>LOOKUP(J20, {2;5;6;8}, {"Riesgo bajo";"Riesgo medio";"Riesgo alto";"Riesgo extremo"})</f>
        <v>Riesgo alto</v>
      </c>
      <c r="L20" s="40" t="s">
        <v>84</v>
      </c>
      <c r="M20" s="41" t="s">
        <v>149</v>
      </c>
      <c r="N20" s="40" t="s">
        <v>71</v>
      </c>
      <c r="O20" s="40" t="s">
        <v>93</v>
      </c>
      <c r="P20" s="34" cm="1">
        <f t="array" ref="P20">_xlfn.LET(
    _xlpm.categorias, {"Raro";"Improbable";"Posible";"Probable";"Casi cierto"},
    _xlpm.impactos, {"Insignificante";"Menor";"Moderado";"Mayor";"Catastrófico"},
    _xlpm.matriz, {2;3;4;5;6;3;4;5;6;7;4;5;6;7;8;5;6;7;8;9;6;7;8;9;10},
    _xlpm.fila, MATCH(N20, _xlpm.categorias, 0),
    _xlpm.col, MATCH(O20, _xlpm.impactos, 0),
    INDEX(_xlpm.matriz, (_xlpm.fila - 1) * 5 + _xlpm.col)
)</f>
        <v>4</v>
      </c>
      <c r="Q20" s="16" t="str">
        <f>LOOKUP(P20, {2;5;6;8}, {"Riesgo bajo";"Riesgo medio";"Riesgo alto";"Riesgo extremo"})</f>
        <v>Riesgo bajo</v>
      </c>
      <c r="R20" s="41" t="s">
        <v>72</v>
      </c>
      <c r="S20" s="41" t="s">
        <v>150</v>
      </c>
      <c r="T20" s="41" t="s">
        <v>151</v>
      </c>
      <c r="U20" s="41" t="s">
        <v>221</v>
      </c>
      <c r="V20" s="18" t="s">
        <v>152</v>
      </c>
      <c r="W20" s="18" t="s">
        <v>145</v>
      </c>
    </row>
    <row r="21" spans="1:23" s="35" customFormat="1" ht="85.5" x14ac:dyDescent="0.25">
      <c r="A21" s="34">
        <v>11</v>
      </c>
      <c r="B21" s="16" t="s">
        <v>153</v>
      </c>
      <c r="C21" s="16" t="s">
        <v>63</v>
      </c>
      <c r="D21" s="16" t="s">
        <v>154</v>
      </c>
      <c r="E21" s="40" t="s">
        <v>118</v>
      </c>
      <c r="F21" s="42" t="s">
        <v>155</v>
      </c>
      <c r="G21" s="42" t="s">
        <v>156</v>
      </c>
      <c r="H21" s="40" t="s">
        <v>83</v>
      </c>
      <c r="I21" s="40" t="s">
        <v>68</v>
      </c>
      <c r="J21" s="34" cm="1">
        <f t="array" ref="J21">_xlfn.LET(
    _xlpm.categorias, {"Raro";"Improbable";"Posible";"Probable";"Casi cierto"},
    _xlpm.impactos, {"Insignificante";"Menor";"Moderado";"Mayor";"Catastrófico"},
    _xlpm.matriz, {2;3;4;5;6;3;4;5;6;7;4;5;6;7;8;5;6;7;8;9;6;7;8;9;10},
    _xlpm.fila, MATCH(H21, _xlpm.categorias, 0),
    _xlpm.col, MATCH(I21, _xlpm.impactos, 0),
    INDEX(_xlpm.matriz, (_xlpm.fila - 1) * 5 + _xlpm.col)
)</f>
        <v>6</v>
      </c>
      <c r="K21" s="16" t="str">
        <f>LOOKUP(J21, {2;5;6;8}, {"Riesgo bajo";"Riesgo medio";"Riesgo alto";"Riesgo extremo"})</f>
        <v>Riesgo alto</v>
      </c>
      <c r="L21" s="40" t="s">
        <v>84</v>
      </c>
      <c r="M21" s="41" t="s">
        <v>157</v>
      </c>
      <c r="N21" s="40" t="s">
        <v>71</v>
      </c>
      <c r="O21" s="40" t="s">
        <v>93</v>
      </c>
      <c r="P21" s="34" cm="1">
        <f t="array" ref="P21">_xlfn.LET(
    _xlpm.categorias, {"Raro";"Improbable";"Posible";"Probable";"Casi cierto"},
    _xlpm.impactos, {"Insignificante";"Menor";"Moderado";"Mayor";"Catastrófico"},
    _xlpm.matriz, {2;3;4;5;6;3;4;5;6;7;4;5;6;7;8;5;6;7;8;9;6;7;8;9;10},
    _xlpm.fila, MATCH(N21, _xlpm.categorias, 0),
    _xlpm.col, MATCH(O21, _xlpm.impactos, 0),
    INDEX(_xlpm.matriz, (_xlpm.fila - 1) * 5 + _xlpm.col)
)</f>
        <v>4</v>
      </c>
      <c r="Q21" s="16" t="str">
        <f>LOOKUP(P21, {2;5;6;8}, {"Riesgo bajo";"Riesgo medio";"Riesgo alto";"Riesgo extremo"})</f>
        <v>Riesgo bajo</v>
      </c>
      <c r="R21" s="41" t="s">
        <v>158</v>
      </c>
      <c r="S21" s="41" t="s">
        <v>159</v>
      </c>
      <c r="T21" s="41" t="s">
        <v>160</v>
      </c>
      <c r="U21" s="41" t="s">
        <v>221</v>
      </c>
      <c r="V21" s="18" t="s">
        <v>161</v>
      </c>
      <c r="W21" s="18" t="s">
        <v>162</v>
      </c>
    </row>
    <row r="22" spans="1:23" s="35" customFormat="1" ht="81.75" x14ac:dyDescent="0.25">
      <c r="A22" s="34">
        <v>12</v>
      </c>
      <c r="B22" s="16" t="s">
        <v>146</v>
      </c>
      <c r="C22" s="16" t="s">
        <v>63</v>
      </c>
      <c r="D22" s="16" t="s">
        <v>127</v>
      </c>
      <c r="E22" s="40" t="s">
        <v>163</v>
      </c>
      <c r="F22" s="42" t="s">
        <v>164</v>
      </c>
      <c r="G22" s="42" t="s">
        <v>165</v>
      </c>
      <c r="H22" s="40" t="s">
        <v>86</v>
      </c>
      <c r="I22" s="40" t="s">
        <v>103</v>
      </c>
      <c r="J22" s="34" cm="1">
        <f t="array" ref="J22">_xlfn.LET(
    _xlpm.categorias, {"Raro";"Improbable";"Posible";"Probable";"Casi cierto"},
    _xlpm.impactos, {"Insignificante";"Menor";"Moderado";"Mayor";"Catastrófico"},
    _xlpm.matriz, {2;3;4;5;6;3;4;5;6;7;4;5;6;7;8;5;6;7;8;9;6;7;8;9;10},
    _xlpm.fila, MATCH(H22, _xlpm.categorias, 0),
    _xlpm.col, MATCH(I22, _xlpm.impactos, 0),
    INDEX(_xlpm.matriz, (_xlpm.fila - 1) * 5 + _xlpm.col)
)</f>
        <v>5</v>
      </c>
      <c r="K22" s="16" t="str">
        <f>LOOKUP(J22, {2;5;6;8}, {"Riesgo bajo";"Riesgo medio";"Riesgo alto";"Riesgo extremo"})</f>
        <v>Riesgo medio</v>
      </c>
      <c r="L22" s="40" t="s">
        <v>166</v>
      </c>
      <c r="M22" s="41" t="s">
        <v>167</v>
      </c>
      <c r="N22" s="40" t="s">
        <v>86</v>
      </c>
      <c r="O22" s="40" t="s">
        <v>87</v>
      </c>
      <c r="P22" s="34" cm="1">
        <f t="array" ref="P22">_xlfn.LET(
    _xlpm.categorias, {"Raro";"Improbable";"Posible";"Probable";"Casi cierto"},
    _xlpm.impactos, {"Insignificante";"Menor";"Moderado";"Mayor";"Catastrófico"},
    _xlpm.matriz, {2;3;4;5;6;3;4;5;6;7;4;5;6;7;8;5;6;7;8;9;6;7;8;9;10},
    _xlpm.fila, MATCH(N22, _xlpm.categorias, 0),
    _xlpm.col, MATCH(O22, _xlpm.impactos, 0),
    INDEX(_xlpm.matriz, (_xlpm.fila - 1) * 5 + _xlpm.col)
)</f>
        <v>2</v>
      </c>
      <c r="Q22" s="16" t="str">
        <f>LOOKUP(P22, {2;5;6;8}, {"Riesgo bajo";"Riesgo medio";"Riesgo alto";"Riesgo extremo"})</f>
        <v>Riesgo bajo</v>
      </c>
      <c r="R22" s="41" t="s">
        <v>158</v>
      </c>
      <c r="S22" s="41" t="s">
        <v>168</v>
      </c>
      <c r="T22" s="41" t="s">
        <v>169</v>
      </c>
      <c r="U22" s="41" t="s">
        <v>221</v>
      </c>
      <c r="V22" s="18" t="s">
        <v>170</v>
      </c>
      <c r="W22" s="18" t="s">
        <v>145</v>
      </c>
    </row>
    <row r="23" spans="1:23" s="35" customFormat="1" ht="72.75" x14ac:dyDescent="0.25">
      <c r="A23" s="34">
        <v>13</v>
      </c>
      <c r="B23" s="16" t="s">
        <v>171</v>
      </c>
      <c r="C23" s="16" t="s">
        <v>63</v>
      </c>
      <c r="D23" s="16" t="s">
        <v>127</v>
      </c>
      <c r="E23" s="40" t="s">
        <v>118</v>
      </c>
      <c r="F23" s="42" t="s">
        <v>172</v>
      </c>
      <c r="G23" s="42" t="s">
        <v>173</v>
      </c>
      <c r="H23" s="40" t="s">
        <v>86</v>
      </c>
      <c r="I23" s="40" t="s">
        <v>103</v>
      </c>
      <c r="J23" s="34" cm="1">
        <f t="array" ref="J23">_xlfn.LET(
    _xlpm.categorias, {"Raro";"Improbable";"Posible";"Probable";"Casi cierto"},
    _xlpm.impactos, {"Insignificante";"Menor";"Moderado";"Mayor";"Catastrófico"},
    _xlpm.matriz, {2;3;4;5;6;3;4;5;6;7;4;5;6;7;8;5;6;7;8;9;6;7;8;9;10},
    _xlpm.fila, MATCH(H23, _xlpm.categorias, 0),
    _xlpm.col, MATCH(I23, _xlpm.impactos, 0),
    INDEX(_xlpm.matriz, (_xlpm.fila - 1) * 5 + _xlpm.col)
)</f>
        <v>5</v>
      </c>
      <c r="K23" s="16" t="str">
        <f>LOOKUP(J23, {2;5;6;8}, {"Riesgo bajo";"Riesgo medio";"Riesgo alto";"Riesgo extremo"})</f>
        <v>Riesgo medio</v>
      </c>
      <c r="L23" s="40" t="s">
        <v>166</v>
      </c>
      <c r="M23" s="41" t="s">
        <v>174</v>
      </c>
      <c r="N23" s="40" t="s">
        <v>86</v>
      </c>
      <c r="O23" s="40" t="s">
        <v>87</v>
      </c>
      <c r="P23" s="34" cm="1">
        <f t="array" ref="P23">_xlfn.LET(
    _xlpm.categorias, {"Raro";"Improbable";"Posible";"Probable";"Casi cierto"},
    _xlpm.impactos, {"Insignificante";"Menor";"Moderado";"Mayor";"Catastrófico"},
    _xlpm.matriz, {2;3;4;5;6;3;4;5;6;7;4;5;6;7;8;5;6;7;8;9;6;7;8;9;10},
    _xlpm.fila, MATCH(N23, _xlpm.categorias, 0),
    _xlpm.col, MATCH(O23, _xlpm.impactos, 0),
    INDEX(_xlpm.matriz, (_xlpm.fila - 1) * 5 + _xlpm.col)
)</f>
        <v>2</v>
      </c>
      <c r="Q23" s="16" t="str">
        <f>LOOKUP(P23, {2;5;6;8}, {"Riesgo bajo";"Riesgo medio";"Riesgo alto";"Riesgo extremo"})</f>
        <v>Riesgo bajo</v>
      </c>
      <c r="R23" s="41" t="s">
        <v>158</v>
      </c>
      <c r="S23" s="41" t="s">
        <v>168</v>
      </c>
      <c r="T23" s="41" t="s">
        <v>169</v>
      </c>
      <c r="U23" s="41" t="s">
        <v>221</v>
      </c>
      <c r="V23" s="18" t="s">
        <v>170</v>
      </c>
      <c r="W23" s="18" t="s">
        <v>145</v>
      </c>
    </row>
    <row r="24" spans="1:23" s="35" customFormat="1" ht="72.75" x14ac:dyDescent="0.25">
      <c r="A24" s="34">
        <v>14</v>
      </c>
      <c r="B24" s="16" t="s">
        <v>146</v>
      </c>
      <c r="C24" s="16" t="s">
        <v>63</v>
      </c>
      <c r="D24" s="16" t="s">
        <v>127</v>
      </c>
      <c r="E24" s="40" t="s">
        <v>118</v>
      </c>
      <c r="F24" s="42" t="s">
        <v>175</v>
      </c>
      <c r="G24" s="42" t="s">
        <v>176</v>
      </c>
      <c r="H24" s="40" t="s">
        <v>83</v>
      </c>
      <c r="I24" s="40" t="s">
        <v>93</v>
      </c>
      <c r="J24" s="34" cm="1">
        <f t="array" ref="J24">_xlfn.LET(
    _xlpm.categorias, {"Raro";"Improbable";"Posible";"Probable";"Casi cierto"},
    _xlpm.impactos, {"Insignificante";"Menor";"Moderado";"Mayor";"Catastrófico"},
    _xlpm.matriz, {2;3;4;5;6;3;4;5;6;7;4;5;6;7;8;5;6;7;8;9;6;7;8;9;10},
    _xlpm.fila, MATCH(H24, _xlpm.categorias, 0),
    _xlpm.col, MATCH(I24, _xlpm.impactos, 0),
    INDEX(_xlpm.matriz, (_xlpm.fila - 1) * 5 + _xlpm.col)
)</f>
        <v>5</v>
      </c>
      <c r="K24" s="16" t="str">
        <f>LOOKUP(J24, {2;5;6;8}, {"Riesgo bajo";"Riesgo medio";"Riesgo alto";"Riesgo extremo"})</f>
        <v>Riesgo medio</v>
      </c>
      <c r="L24" s="40" t="s">
        <v>166</v>
      </c>
      <c r="M24" s="41" t="s">
        <v>177</v>
      </c>
      <c r="N24" s="40" t="s">
        <v>86</v>
      </c>
      <c r="O24" s="40" t="s">
        <v>87</v>
      </c>
      <c r="P24" s="34" cm="1">
        <f t="array" ref="P24">_xlfn.LET(
    _xlpm.categorias, {"Raro";"Improbable";"Posible";"Probable";"Casi cierto"},
    _xlpm.impactos, {"Insignificante";"Menor";"Moderado";"Mayor";"Catastrófico"},
    _xlpm.matriz, {2;3;4;5;6;3;4;5;6;7;4;5;6;7;8;5;6;7;8;9;6;7;8;9;10},
    _xlpm.fila, MATCH(N24, _xlpm.categorias, 0),
    _xlpm.col, MATCH(O24, _xlpm.impactos, 0),
    INDEX(_xlpm.matriz, (_xlpm.fila - 1) * 5 + _xlpm.col)
)</f>
        <v>2</v>
      </c>
      <c r="Q24" s="16" t="str">
        <f>LOOKUP(P24, {2;5;6;8}, {"Riesgo bajo";"Riesgo medio";"Riesgo alto";"Riesgo extremo"})</f>
        <v>Riesgo bajo</v>
      </c>
      <c r="R24" s="41" t="s">
        <v>158</v>
      </c>
      <c r="S24" s="41" t="s">
        <v>114</v>
      </c>
      <c r="T24" s="41" t="s">
        <v>178</v>
      </c>
      <c r="U24" s="41" t="s">
        <v>221</v>
      </c>
      <c r="V24" s="18" t="s">
        <v>179</v>
      </c>
      <c r="W24" s="18" t="s">
        <v>180</v>
      </c>
    </row>
    <row r="25" spans="1:23" s="35" customFormat="1" ht="68.25" x14ac:dyDescent="0.25">
      <c r="A25" s="34">
        <v>15</v>
      </c>
      <c r="B25" s="16" t="s">
        <v>146</v>
      </c>
      <c r="C25" s="16" t="s">
        <v>63</v>
      </c>
      <c r="D25" s="16" t="s">
        <v>127</v>
      </c>
      <c r="E25" s="40" t="s">
        <v>118</v>
      </c>
      <c r="F25" s="42" t="s">
        <v>181</v>
      </c>
      <c r="G25" s="42" t="s">
        <v>182</v>
      </c>
      <c r="H25" s="40" t="s">
        <v>83</v>
      </c>
      <c r="I25" s="40" t="s">
        <v>103</v>
      </c>
      <c r="J25" s="34" cm="1">
        <f t="array" ref="J25">_xlfn.LET(
    _xlpm.categorias, {"Raro";"Improbable";"Posible";"Probable";"Casi cierto"},
    _xlpm.impactos, {"Insignificante";"Menor";"Moderado";"Mayor";"Catastrófico"},
    _xlpm.matriz, {2;3;4;5;6;3;4;5;6;7;4;5;6;7;8;5;6;7;8;9;6;7;8;9;10},
    _xlpm.fila, MATCH(H25, _xlpm.categorias, 0),
    _xlpm.col, MATCH(I25, _xlpm.impactos, 0),
    INDEX(_xlpm.matriz, (_xlpm.fila - 1) * 5 + _xlpm.col)
)</f>
        <v>7</v>
      </c>
      <c r="K25" s="16" t="str">
        <f>LOOKUP(J25, {2;5;6;8}, {"Riesgo bajo";"Riesgo medio";"Riesgo alto";"Riesgo extremo"})</f>
        <v>Riesgo alto</v>
      </c>
      <c r="L25" s="40" t="s">
        <v>166</v>
      </c>
      <c r="M25" s="18" t="s">
        <v>222</v>
      </c>
      <c r="N25" s="40" t="s">
        <v>83</v>
      </c>
      <c r="O25" s="40" t="s">
        <v>68</v>
      </c>
      <c r="P25" s="34" cm="1">
        <f t="array" ref="P25">_xlfn.LET(
    _xlpm.categorias, {"Raro";"Improbable";"Posible";"Probable";"Casi cierto"},
    _xlpm.impactos, {"Insignificante";"Menor";"Moderado";"Mayor";"Catastrófico"},
    _xlpm.matriz, {2;3;4;5;6;3;4;5;6;7;4;5;6;7;8;5;6;7;8;9;6;7;8;9;10},
    _xlpm.fila, MATCH(N25, _xlpm.categorias, 0),
    _xlpm.col, MATCH(O25, _xlpm.impactos, 0),
    INDEX(_xlpm.matriz, (_xlpm.fila - 1) * 5 + _xlpm.col)
)</f>
        <v>6</v>
      </c>
      <c r="Q25" s="16" t="str">
        <f>LOOKUP(P25, {2;5;6;8}, {"Riesgo bajo";"Riesgo medio";"Riesgo alto";"Riesgo extremo"})</f>
        <v>Riesgo alto</v>
      </c>
      <c r="R25" s="41" t="s">
        <v>158</v>
      </c>
      <c r="S25" s="41" t="s">
        <v>183</v>
      </c>
      <c r="T25" s="41" t="s">
        <v>178</v>
      </c>
      <c r="U25" s="41" t="s">
        <v>221</v>
      </c>
      <c r="V25" s="18" t="s">
        <v>184</v>
      </c>
      <c r="W25" s="18" t="s">
        <v>180</v>
      </c>
    </row>
    <row r="26" spans="1:23" s="43" customFormat="1" ht="114" x14ac:dyDescent="0.25">
      <c r="A26" s="34">
        <v>16</v>
      </c>
      <c r="B26" s="40" t="s">
        <v>146</v>
      </c>
      <c r="C26" s="40" t="s">
        <v>63</v>
      </c>
      <c r="D26" s="40" t="s">
        <v>127</v>
      </c>
      <c r="E26" s="40" t="s">
        <v>118</v>
      </c>
      <c r="F26" s="42" t="s">
        <v>185</v>
      </c>
      <c r="G26" s="42" t="s">
        <v>186</v>
      </c>
      <c r="H26" s="40" t="s">
        <v>83</v>
      </c>
      <c r="I26" s="40" t="s">
        <v>103</v>
      </c>
      <c r="J26" s="34" cm="1">
        <f t="array" ref="J26">_xlfn.LET(
    _xlpm.categorias, {"Raro";"Improbable";"Posible";"Probable";"Casi cierto"},
    _xlpm.impactos, {"Insignificante";"Menor";"Moderado";"Mayor";"Catastrófico"},
    _xlpm.matriz, {2;3;4;5;6;3;4;5;6;7;4;5;6;7;8;5;6;7;8;9;6;7;8;9;10},
    _xlpm.fila, MATCH(H26, _xlpm.categorias, 0),
    _xlpm.col, MATCH(I26, _xlpm.impactos, 0),
    INDEX(_xlpm.matriz, (_xlpm.fila - 1) * 5 + _xlpm.col)
)</f>
        <v>7</v>
      </c>
      <c r="K26" s="16" t="str">
        <f>LOOKUP(J26, {2;5;6;8}, {"Riesgo bajo";"Riesgo medio";"Riesgo alto";"Riesgo extremo"})</f>
        <v>Riesgo alto</v>
      </c>
      <c r="L26" s="40" t="s">
        <v>187</v>
      </c>
      <c r="M26" s="18" t="s">
        <v>223</v>
      </c>
      <c r="N26" s="40" t="s">
        <v>83</v>
      </c>
      <c r="O26" s="40" t="s">
        <v>68</v>
      </c>
      <c r="P26" s="34" cm="1">
        <f t="array" ref="P26">_xlfn.LET(
    _xlpm.categorias, {"Raro";"Improbable";"Posible";"Probable";"Casi cierto"},
    _xlpm.impactos, {"Insignificante";"Menor";"Moderado";"Mayor";"Catastrófico"},
    _xlpm.matriz, {2;3;4;5;6;3;4;5;6;7;4;5;6;7;8;5;6;7;8;9;6;7;8;9;10},
    _xlpm.fila, MATCH(N26, _xlpm.categorias, 0),
    _xlpm.col, MATCH(O26, _xlpm.impactos, 0),
    INDEX(_xlpm.matriz, (_xlpm.fila - 1) * 5 + _xlpm.col)
)</f>
        <v>6</v>
      </c>
      <c r="Q26" s="16" t="str">
        <f>LOOKUP(P26, {2;5;6;8}, {"Riesgo bajo";"Riesgo medio";"Riesgo alto";"Riesgo extremo"})</f>
        <v>Riesgo alto</v>
      </c>
      <c r="R26" s="41" t="s">
        <v>158</v>
      </c>
      <c r="S26" s="41" t="s">
        <v>183</v>
      </c>
      <c r="T26" s="41" t="s">
        <v>178</v>
      </c>
      <c r="U26" s="41" t="s">
        <v>221</v>
      </c>
      <c r="V26" s="41" t="s">
        <v>184</v>
      </c>
      <c r="W26" s="41" t="s">
        <v>180</v>
      </c>
    </row>
    <row r="27" spans="1:23" ht="68.25" x14ac:dyDescent="0.25">
      <c r="A27" s="34">
        <v>17</v>
      </c>
      <c r="B27" s="16" t="s">
        <v>146</v>
      </c>
      <c r="C27" s="16" t="s">
        <v>63</v>
      </c>
      <c r="D27" s="16" t="s">
        <v>127</v>
      </c>
      <c r="E27" s="40" t="s">
        <v>118</v>
      </c>
      <c r="F27" s="42" t="s">
        <v>188</v>
      </c>
      <c r="G27" s="42" t="s">
        <v>189</v>
      </c>
      <c r="H27" s="40" t="s">
        <v>83</v>
      </c>
      <c r="I27" s="40" t="s">
        <v>103</v>
      </c>
      <c r="J27" s="34" cm="1">
        <f t="array" ref="J27">_xlfn.LET(
    _xlpm.categorias, {"Raro";"Improbable";"Posible";"Probable";"Casi cierto"},
    _xlpm.impactos, {"Insignificante";"Menor";"Moderado";"Mayor";"Catastrófico"},
    _xlpm.matriz, {2;3;4;5;6;3;4;5;6;7;4;5;6;7;8;5;6;7;8;9;6;7;8;9;10},
    _xlpm.fila, MATCH(H27, _xlpm.categorias, 0),
    _xlpm.col, MATCH(I27, _xlpm.impactos, 0),
    INDEX(_xlpm.matriz, (_xlpm.fila - 1) * 5 + _xlpm.col)
)</f>
        <v>7</v>
      </c>
      <c r="K27" s="16" t="str">
        <f>LOOKUP(J27, {2;5;6;8}, {"Riesgo bajo";"Riesgo medio";"Riesgo alto";"Riesgo extremo"})</f>
        <v>Riesgo alto</v>
      </c>
      <c r="L27" s="40" t="s">
        <v>166</v>
      </c>
      <c r="M27" s="41" t="s">
        <v>190</v>
      </c>
      <c r="N27" s="40" t="s">
        <v>83</v>
      </c>
      <c r="O27" s="40" t="s">
        <v>68</v>
      </c>
      <c r="P27" s="34" cm="1">
        <f t="array" ref="P27">_xlfn.LET(
    _xlpm.categorias, {"Raro";"Improbable";"Posible";"Probable";"Casi cierto"},
    _xlpm.impactos, {"Insignificante";"Menor";"Moderado";"Mayor";"Catastrófico"},
    _xlpm.matriz, {2;3;4;5;6;3;4;5;6;7;4;5;6;7;8;5;6;7;8;9;6;7;8;9;10},
    _xlpm.fila, MATCH(N27, _xlpm.categorias, 0),
    _xlpm.col, MATCH(O27, _xlpm.impactos, 0),
    INDEX(_xlpm.matriz, (_xlpm.fila - 1) * 5 + _xlpm.col)
)</f>
        <v>6</v>
      </c>
      <c r="Q27" s="16" t="str">
        <f>LOOKUP(P27, {2;5;6;8}, {"Riesgo bajo";"Riesgo medio";"Riesgo alto";"Riesgo extremo"})</f>
        <v>Riesgo alto</v>
      </c>
      <c r="R27" s="41" t="s">
        <v>158</v>
      </c>
      <c r="S27" s="41" t="s">
        <v>183</v>
      </c>
      <c r="T27" s="41" t="s">
        <v>191</v>
      </c>
      <c r="U27" s="41" t="s">
        <v>221</v>
      </c>
      <c r="V27" s="18" t="s">
        <v>197</v>
      </c>
      <c r="W27" s="18" t="s">
        <v>217</v>
      </c>
    </row>
    <row r="28" spans="1:23" ht="72.75" x14ac:dyDescent="0.25">
      <c r="A28" s="34">
        <v>18</v>
      </c>
      <c r="B28" s="16" t="s">
        <v>146</v>
      </c>
      <c r="C28" s="16" t="s">
        <v>63</v>
      </c>
      <c r="D28" s="16" t="s">
        <v>127</v>
      </c>
      <c r="E28" s="40" t="s">
        <v>118</v>
      </c>
      <c r="F28" s="42" t="s">
        <v>192</v>
      </c>
      <c r="G28" s="42" t="s">
        <v>176</v>
      </c>
      <c r="H28" s="40" t="s">
        <v>83</v>
      </c>
      <c r="I28" s="40" t="s">
        <v>93</v>
      </c>
      <c r="J28" s="34" cm="1">
        <f t="array" ref="J28">_xlfn.LET(
    _xlpm.categorias, {"Raro";"Improbable";"Posible";"Probable";"Casi cierto"},
    _xlpm.impactos, {"Insignificante";"Menor";"Moderado";"Mayor";"Catastrófico"},
    _xlpm.matriz, {2;3;4;5;6;3;4;5;6;7;4;5;6;7;8;5;6;7;8;9;6;7;8;9;10},
    _xlpm.fila, MATCH(H28, _xlpm.categorias, 0),
    _xlpm.col, MATCH(I28, _xlpm.impactos, 0),
    INDEX(_xlpm.matriz, (_xlpm.fila - 1) * 5 + _xlpm.col)
)</f>
        <v>5</v>
      </c>
      <c r="K28" s="16" t="str">
        <f>LOOKUP(J28, {2;5;6;8}, {"Riesgo bajo";"Riesgo medio";"Riesgo alto";"Riesgo extremo"})</f>
        <v>Riesgo medio</v>
      </c>
      <c r="L28" s="40" t="s">
        <v>166</v>
      </c>
      <c r="M28" s="41" t="s">
        <v>190</v>
      </c>
      <c r="N28" s="40" t="s">
        <v>86</v>
      </c>
      <c r="O28" s="40" t="s">
        <v>87</v>
      </c>
      <c r="P28" s="34" cm="1">
        <f t="array" ref="P28">_xlfn.LET(
    _xlpm.categorias, {"Raro";"Improbable";"Posible";"Probable";"Casi cierto"},
    _xlpm.impactos, {"Insignificante";"Menor";"Moderado";"Mayor";"Catastrófico"},
    _xlpm.matriz, {2;3;4;5;6;3;4;5;6;7;4;5;6;7;8;5;6;7;8;9;6;7;8;9;10},
    _xlpm.fila, MATCH(N28, _xlpm.categorias, 0),
    _xlpm.col, MATCH(O28, _xlpm.impactos, 0),
    INDEX(_xlpm.matriz, (_xlpm.fila - 1) * 5 + _xlpm.col)
)</f>
        <v>2</v>
      </c>
      <c r="Q28" s="16" t="str">
        <f>LOOKUP(P28, {2;5;6;8}, {"Riesgo bajo";"Riesgo medio";"Riesgo alto";"Riesgo extremo"})</f>
        <v>Riesgo bajo</v>
      </c>
      <c r="R28" s="41" t="s">
        <v>158</v>
      </c>
      <c r="S28" s="41" t="s">
        <v>183</v>
      </c>
      <c r="T28" s="41" t="s">
        <v>178</v>
      </c>
      <c r="U28" s="41" t="s">
        <v>221</v>
      </c>
      <c r="V28" s="18" t="s">
        <v>179</v>
      </c>
      <c r="W28" s="18" t="s">
        <v>180</v>
      </c>
    </row>
    <row r="29" spans="1:23" ht="85.5" x14ac:dyDescent="0.25">
      <c r="A29" s="34">
        <v>19</v>
      </c>
      <c r="B29" s="16" t="s">
        <v>146</v>
      </c>
      <c r="C29" s="16" t="s">
        <v>63</v>
      </c>
      <c r="D29" s="16" t="s">
        <v>127</v>
      </c>
      <c r="E29" s="40" t="s">
        <v>118</v>
      </c>
      <c r="F29" s="42" t="s">
        <v>211</v>
      </c>
      <c r="G29" s="44" t="s">
        <v>210</v>
      </c>
      <c r="H29" s="40" t="s">
        <v>83</v>
      </c>
      <c r="I29" s="40" t="s">
        <v>103</v>
      </c>
      <c r="J29" s="34" cm="1">
        <f t="array" ref="J29">_xlfn.LET(
    _xlpm.categorias, {"Raro";"Improbable";"Posible";"Probable";"Casi cierto"},
    _xlpm.impactos, {"Insignificante";"Menor";"Moderado";"Mayor";"Catastrófico"},
    _xlpm.matriz, {2;3;4;5;6;3;4;5;6;7;4;5;6;7;8;5;6;7;8;9;6;7;8;9;10},
    _xlpm.fila, MATCH(H29, _xlpm.categorias, 0),
    _xlpm.col, MATCH(I29, _xlpm.impactos, 0),
    INDEX(_xlpm.matriz, (_xlpm.fila - 1) * 5 + _xlpm.col)
)</f>
        <v>7</v>
      </c>
      <c r="K29" s="16" t="str">
        <f>LOOKUP(J29, {2;5;6;8}, {"Riesgo bajo";"Riesgo medio";"Riesgo alto";"Riesgo extremo"})</f>
        <v>Riesgo alto</v>
      </c>
      <c r="L29" s="40" t="s">
        <v>166</v>
      </c>
      <c r="M29" s="45" t="s">
        <v>212</v>
      </c>
      <c r="N29" s="40" t="s">
        <v>86</v>
      </c>
      <c r="O29" s="40" t="s">
        <v>68</v>
      </c>
      <c r="P29" s="34" cm="1">
        <f t="array" ref="P29">_xlfn.LET(
    _xlpm.categorias, {"Raro";"Improbable";"Posible";"Probable";"Casi cierto"},
    _xlpm.impactos, {"Insignificante";"Menor";"Moderado";"Mayor";"Catastrófico"},
    _xlpm.matriz, {2;3;4;5;6;3;4;5;6;7;4;5;6;7;8;5;6;7;8;9;6;7;8;9;10},
    _xlpm.fila, MATCH(N29, _xlpm.categorias, 0),
    _xlpm.col, MATCH(O29, _xlpm.impactos, 0),
    INDEX(_xlpm.matriz, (_xlpm.fila - 1) * 5 + _xlpm.col)
)</f>
        <v>4</v>
      </c>
      <c r="Q29" s="16" t="str">
        <f>LOOKUP(P29, {2;5;6;8}, {"Riesgo bajo";"Riesgo medio";"Riesgo alto";"Riesgo extremo"})</f>
        <v>Riesgo bajo</v>
      </c>
      <c r="R29" s="41" t="s">
        <v>158</v>
      </c>
      <c r="S29" s="41" t="s">
        <v>183</v>
      </c>
      <c r="T29" s="41" t="s">
        <v>178</v>
      </c>
      <c r="U29" s="41" t="s">
        <v>221</v>
      </c>
      <c r="V29" s="18" t="s">
        <v>213</v>
      </c>
      <c r="W29" s="18" t="s">
        <v>180</v>
      </c>
    </row>
    <row r="30" spans="1:23" ht="85.5" x14ac:dyDescent="0.25">
      <c r="A30" s="34">
        <v>20</v>
      </c>
      <c r="B30" s="16" t="s">
        <v>146</v>
      </c>
      <c r="C30" s="16" t="s">
        <v>78</v>
      </c>
      <c r="D30" s="16" t="s">
        <v>127</v>
      </c>
      <c r="E30" s="40" t="s">
        <v>209</v>
      </c>
      <c r="F30" s="42" t="s">
        <v>214</v>
      </c>
      <c r="G30" s="44" t="s">
        <v>215</v>
      </c>
      <c r="H30" s="40" t="s">
        <v>83</v>
      </c>
      <c r="I30" s="40" t="s">
        <v>196</v>
      </c>
      <c r="J30" s="34" cm="1">
        <f t="array" ref="J30">_xlfn.LET(
    _xlpm.categorias, {"Raro";"Improbable";"Posible";"Probable";"Casi cierto"},
    _xlpm.impactos, {"Insignificante";"Menor";"Moderado";"Mayor";"Catastrófico"},
    _xlpm.matriz, {2;3;4;5;6;3;4;5;6;7;4;5;6;7;8;5;6;7;8;9;6;7;8;9;10},
    _xlpm.fila, MATCH(H30, _xlpm.categorias, 0),
    _xlpm.col, MATCH(I30, _xlpm.impactos, 0),
    INDEX(_xlpm.matriz, (_xlpm.fila - 1) * 5 + _xlpm.col)
)</f>
        <v>8</v>
      </c>
      <c r="K30" s="16" t="str">
        <f>LOOKUP(J30, {2;5;6;8}, {"Riesgo bajo";"Riesgo medio";"Riesgo alto";"Riesgo extremo"})</f>
        <v>Riesgo extremo</v>
      </c>
      <c r="L30" s="40" t="s">
        <v>166</v>
      </c>
      <c r="M30" s="45" t="s">
        <v>216</v>
      </c>
      <c r="N30" s="40" t="s">
        <v>71</v>
      </c>
      <c r="O30" s="40" t="s">
        <v>103</v>
      </c>
      <c r="P30" s="34" cm="1">
        <f t="array" ref="P30">_xlfn.LET(
    _xlpm.categorias, {"Raro";"Improbable";"Posible";"Probable";"Casi cierto"},
    _xlpm.impactos, {"Insignificante";"Menor";"Moderado";"Mayor";"Catastrófico"},
    _xlpm.matriz, {2;3;4;5;6;3;4;5;6;7;4;5;6;7;8;5;6;7;8;9;6;7;8;9;10},
    _xlpm.fila, MATCH(N30, _xlpm.categorias, 0),
    _xlpm.col, MATCH(O30, _xlpm.impactos, 0),
    INDEX(_xlpm.matriz, (_xlpm.fila - 1) * 5 + _xlpm.col)
)</f>
        <v>6</v>
      </c>
      <c r="Q30" s="16" t="str">
        <f>LOOKUP(P30, {2;5;6;8}, {"Riesgo bajo";"Riesgo medio";"Riesgo alto";"Riesgo extremo"})</f>
        <v>Riesgo alto</v>
      </c>
      <c r="R30" s="41" t="s">
        <v>158</v>
      </c>
      <c r="S30" s="41" t="s">
        <v>141</v>
      </c>
      <c r="T30" s="41" t="s">
        <v>178</v>
      </c>
      <c r="U30" s="41" t="s">
        <v>221</v>
      </c>
      <c r="V30" s="18" t="s">
        <v>213</v>
      </c>
      <c r="W30" s="18" t="s">
        <v>180</v>
      </c>
    </row>
    <row r="31" spans="1:23" ht="85.5" x14ac:dyDescent="0.25">
      <c r="A31" s="34">
        <v>21</v>
      </c>
      <c r="B31" s="16" t="s">
        <v>146</v>
      </c>
      <c r="C31" s="16" t="s">
        <v>63</v>
      </c>
      <c r="D31" s="16" t="s">
        <v>127</v>
      </c>
      <c r="E31" s="40" t="s">
        <v>118</v>
      </c>
      <c r="F31" s="42" t="s">
        <v>218</v>
      </c>
      <c r="G31" s="44" t="s">
        <v>219</v>
      </c>
      <c r="H31" s="40" t="s">
        <v>83</v>
      </c>
      <c r="I31" s="40" t="s">
        <v>103</v>
      </c>
      <c r="J31" s="34" cm="1">
        <f t="array" ref="J31">_xlfn.LET(
    _xlpm.categorias, {"Raro";"Improbable";"Posible";"Probable";"Casi cierto"},
    _xlpm.impactos, {"Insignificante";"Menor";"Moderado";"Mayor";"Catastrófico"},
    _xlpm.matriz, {2;3;4;5;6;3;4;5;6;7;4;5;6;7;8;5;6;7;8;9;6;7;8;9;10},
    _xlpm.fila, MATCH(H31, _xlpm.categorias, 0),
    _xlpm.col, MATCH(I31, _xlpm.impactos, 0),
    INDEX(_xlpm.matriz, (_xlpm.fila - 1) * 5 + _xlpm.col)
)</f>
        <v>7</v>
      </c>
      <c r="K31" s="16" t="str">
        <f>LOOKUP(J31, {2;5;6;8}, {"Riesgo bajo";"Riesgo medio";"Riesgo alto";"Riesgo extremo"})</f>
        <v>Riesgo alto</v>
      </c>
      <c r="L31" s="40" t="s">
        <v>166</v>
      </c>
      <c r="M31" s="45" t="s">
        <v>220</v>
      </c>
      <c r="N31" s="40" t="s">
        <v>71</v>
      </c>
      <c r="O31" s="40" t="s">
        <v>68</v>
      </c>
      <c r="P31" s="34" cm="1">
        <f t="array" ref="P31">_xlfn.LET(
    _xlpm.categorias, {"Raro";"Improbable";"Posible";"Probable";"Casi cierto"},
    _xlpm.impactos, {"Insignificante";"Menor";"Moderado";"Mayor";"Catastrófico"},
    _xlpm.matriz, {2;3;4;5;6;3;4;5;6;7;4;5;6;7;8;5;6;7;8;9;6;7;8;9;10},
    _xlpm.fila, MATCH(N31, _xlpm.categorias, 0),
    _xlpm.col, MATCH(O31, _xlpm.impactos, 0),
    INDEX(_xlpm.matriz, (_xlpm.fila - 1) * 5 + _xlpm.col)
)</f>
        <v>5</v>
      </c>
      <c r="Q31" s="16" t="str">
        <f>LOOKUP(P31, {2;5;6;8}, {"Riesgo bajo";"Riesgo medio";"Riesgo alto";"Riesgo extremo"})</f>
        <v>Riesgo medio</v>
      </c>
      <c r="R31" s="41" t="s">
        <v>158</v>
      </c>
      <c r="S31" s="41" t="s">
        <v>141</v>
      </c>
      <c r="T31" s="41" t="s">
        <v>178</v>
      </c>
      <c r="U31" s="41" t="s">
        <v>221</v>
      </c>
      <c r="V31" s="18" t="s">
        <v>213</v>
      </c>
      <c r="W31" s="18" t="s">
        <v>180</v>
      </c>
    </row>
  </sheetData>
  <mergeCells count="16">
    <mergeCell ref="S9:S10"/>
    <mergeCell ref="T9:T10"/>
    <mergeCell ref="U9:U10"/>
    <mergeCell ref="V9:W9"/>
    <mergeCell ref="A8:D8"/>
    <mergeCell ref="A9:K9"/>
    <mergeCell ref="L9:L10"/>
    <mergeCell ref="M9:M10"/>
    <mergeCell ref="N9:Q9"/>
    <mergeCell ref="R9:R10"/>
    <mergeCell ref="A7:W7"/>
    <mergeCell ref="G2:S2"/>
    <mergeCell ref="G3:S3"/>
    <mergeCell ref="G4:S4"/>
    <mergeCell ref="G5:S5"/>
    <mergeCell ref="A6:E6"/>
  </mergeCells>
  <conditionalFormatting sqref="J11:K31">
    <cfRule type="expression" dxfId="7" priority="5">
      <formula>$J11&lt;5</formula>
    </cfRule>
    <cfRule type="expression" dxfId="6" priority="6">
      <formula>$J11&lt;6</formula>
    </cfRule>
    <cfRule type="expression" dxfId="5" priority="7">
      <formula>$J11&lt;8</formula>
    </cfRule>
    <cfRule type="expression" dxfId="4" priority="8">
      <formula>$J11&gt;7</formula>
    </cfRule>
  </conditionalFormatting>
  <conditionalFormatting sqref="P11:Q31">
    <cfRule type="expression" dxfId="3" priority="1">
      <formula>$P11&lt;5</formula>
    </cfRule>
    <cfRule type="expression" dxfId="2" priority="2">
      <formula>$P11&lt;6</formula>
    </cfRule>
    <cfRule type="expression" dxfId="1" priority="3">
      <formula>$P11&lt;8</formula>
    </cfRule>
    <cfRule type="expression" dxfId="0" priority="4">
      <formula>$P11&gt;7</formula>
    </cfRule>
  </conditionalFormatting>
  <pageMargins left="0.7" right="0.7" top="0.75" bottom="0.75" header="0.3" footer="0.3"/>
  <pageSetup orientation="portrait" r:id="rId1"/>
  <headerFooter>
    <oddHeader>&amp;C&amp;"-,Negrita"&amp;20&amp;K04+039UCP - DEAJ</oddHeader>
  </headerFooter>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658D436A-1959-4970-A871-0D75446B2729}">
          <x14:formula1>
            <xm:f>Valoración!$E$6:$E$10</xm:f>
          </x14:formula1>
          <xm:sqref>N11:N31 H11:H31</xm:sqref>
        </x14:dataValidation>
        <x14:dataValidation type="list" allowBlank="1" showInputMessage="1" showErrorMessage="1" xr:uid="{1C80283F-8318-4133-AF06-B9581CD44C2E}">
          <x14:formula1>
            <xm:f>Valoración!$F$6:$F$10</xm:f>
          </x14:formula1>
          <xm:sqref>I11:I31 O11:O31</xm:sqref>
        </x14:dataValidation>
        <x14:dataValidation type="list" allowBlank="1" showInputMessage="1" showErrorMessage="1" xr:uid="{75BF50A1-58A4-4521-A63E-89D7E8B7A1E7}">
          <x14:formula1>
            <xm:f>Valoración!$A$6:$A$7</xm:f>
          </x14:formula1>
          <xm:sqref>B11:B31</xm:sqref>
        </x14:dataValidation>
        <x14:dataValidation type="list" allowBlank="1" showInputMessage="1" showErrorMessage="1" xr:uid="{41DF089C-7130-4636-816D-BD75DDB055B6}">
          <x14:formula1>
            <xm:f>Valoración!$B$6:$B$7</xm:f>
          </x14:formula1>
          <xm:sqref>C11:C31</xm:sqref>
        </x14:dataValidation>
        <x14:dataValidation type="list" allowBlank="1" showInputMessage="1" showErrorMessage="1" xr:uid="{AC1ACC54-F95B-4F82-8424-922929ECA91A}">
          <x14:formula1>
            <xm:f>Valoración!$C$6:$C$9</xm:f>
          </x14:formula1>
          <xm:sqref>D11:D31</xm:sqref>
        </x14:dataValidation>
        <x14:dataValidation type="list" allowBlank="1" showInputMessage="1" showErrorMessage="1" xr:uid="{CE5A10DF-B152-42FA-AA55-FF87A4C3B9D4}">
          <x14:formula1>
            <xm:f>Valoración!$D$6:$D$14</xm:f>
          </x14:formula1>
          <xm:sqref>E11:E31</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B84F928D39DA54F8AD2E656C62B180A" ma:contentTypeVersion="12" ma:contentTypeDescription="Crear nuevo documento." ma:contentTypeScope="" ma:versionID="dfabe83377cbebb7b70cf21ed44bd1d7">
  <xsd:schema xmlns:xsd="http://www.w3.org/2001/XMLSchema" xmlns:xs="http://www.w3.org/2001/XMLSchema" xmlns:p="http://schemas.microsoft.com/office/2006/metadata/properties" xmlns:ns2="2ea943dd-0157-4e25-9d9f-e6927651067c" xmlns:ns3="bb7222cb-004a-4be8-8b43-5aa7c0f2b7cd" targetNamespace="http://schemas.microsoft.com/office/2006/metadata/properties" ma:root="true" ma:fieldsID="f9cfcb6959fb8d234e9e636f7fe0881a" ns2:_="" ns3:_="">
    <xsd:import namespace="2ea943dd-0157-4e25-9d9f-e6927651067c"/>
    <xsd:import namespace="bb7222cb-004a-4be8-8b43-5aa7c0f2b7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a943dd-0157-4e25-9d9f-e692765106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7222cb-004a-4be8-8b43-5aa7c0f2b7c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90e7218-d739-4645-8cd0-c25fd3bbdee4}" ma:internalName="TaxCatchAll" ma:showField="CatchAllData" ma:web="bb7222cb-004a-4be8-8b43-5aa7c0f2b7cd">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F8F1B7B-C93C-4B2C-89E0-882D232794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a943dd-0157-4e25-9d9f-e6927651067c"/>
    <ds:schemaRef ds:uri="bb7222cb-004a-4be8-8b43-5aa7c0f2b7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B01B356-17E7-4176-8A7A-6C2F548849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CD - Persona Natural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Nubia Stella Talero Villalba</cp:lastModifiedBy>
  <cp:revision/>
  <dcterms:created xsi:type="dcterms:W3CDTF">2023-02-20T13:21:45Z</dcterms:created>
  <dcterms:modified xsi:type="dcterms:W3CDTF">2025-10-30T13:36:21Z</dcterms:modified>
  <cp:category/>
  <cp:contentStatus/>
</cp:coreProperties>
</file>