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diseno_bpp_gov_co/Documents/2025/CONTRATOS 2025/SEGUNDO SEMESTRE/IMPRESOS/ESTUDIO DE MERCADO/"/>
    </mc:Choice>
  </mc:AlternateContent>
  <xr:revisionPtr revIDLastSave="499" documentId="14_{011A6227-A687-DC44-96A0-AAFF022C7715}" xr6:coauthVersionLast="47" xr6:coauthVersionMax="47" xr10:uidLastSave="{93E433B1-0207-4A89-AFF0-842F26FF0D0D}"/>
  <bookViews>
    <workbookView xWindow="520" yWindow="760" windowWidth="29140" windowHeight="16960" xr2:uid="{00000000-000D-0000-FFFF-FFFF00000000}"/>
  </bookViews>
  <sheets>
    <sheet name="IMPRESOS 2025-1" sheetId="9" r:id="rId1"/>
  </sheets>
  <definedNames>
    <definedName name="_xlnm._FilterDatabase" localSheetId="0" hidden="1">'IMPRESOS 2025-1'!$A$3:$R$3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9" l="1"/>
  <c r="P24" i="9"/>
  <c r="P23" i="9"/>
  <c r="P22" i="9"/>
  <c r="P21" i="9"/>
  <c r="P20" i="9"/>
  <c r="P18" i="9"/>
  <c r="P19" i="9"/>
  <c r="P16" i="9"/>
  <c r="P15" i="9"/>
  <c r="P14" i="9"/>
  <c r="P13" i="9"/>
  <c r="P12" i="9"/>
  <c r="P11" i="9"/>
  <c r="P25" i="9"/>
  <c r="P9" i="9"/>
  <c r="P8" i="9"/>
  <c r="P7" i="9"/>
  <c r="P6" i="9"/>
  <c r="P5" i="9"/>
  <c r="P4" i="9"/>
  <c r="P17" i="9"/>
</calcChain>
</file>

<file path=xl/sharedStrings.xml><?xml version="1.0" encoding="utf-8"?>
<sst xmlns="http://schemas.openxmlformats.org/spreadsheetml/2006/main" count="99" uniqueCount="70">
  <si>
    <t>IMPRESOS 2025 -2</t>
  </si>
  <si>
    <t>ítem</t>
  </si>
  <si>
    <t>Referencia</t>
  </si>
  <si>
    <t>Descripción</t>
  </si>
  <si>
    <t>Unidad</t>
  </si>
  <si>
    <t>Tiempo de producción y distribución o instalación</t>
  </si>
  <si>
    <t>COTIZACION 1
Imprideas</t>
  </si>
  <si>
    <t>COTIZACION 2
Inversiones y suministros</t>
  </si>
  <si>
    <t>COTIZACION 3
Grupo Estelar</t>
  </si>
  <si>
    <t>COTIZACION 4
Impulsa publicidad</t>
  </si>
  <si>
    <t>COTIZACION 5
Dominio gráfico</t>
  </si>
  <si>
    <t>COTIZACION 6
Hemisferio</t>
  </si>
  <si>
    <t>COTIZACION 7
Dinámica</t>
  </si>
  <si>
    <t>COTIZACION 8
Zetta pixel</t>
  </si>
  <si>
    <t xml:space="preserve">COTIZACION 9
Gráficas Expresión Lineal </t>
  </si>
  <si>
    <t>COTIZACION 10
Blue Monkey</t>
  </si>
  <si>
    <t>Valor promedio IVA incluido</t>
  </si>
  <si>
    <t>Afiche ref.2</t>
  </si>
  <si>
    <t>Medida: Tabloide
Material: Bond 90 gr.
Tintas: full color 1 sola cara 4*0
Acabados: refilado</t>
  </si>
  <si>
    <t>2 días</t>
  </si>
  <si>
    <t>Separadores</t>
  </si>
  <si>
    <t>Medidas: 5cm ancho * 17cm alto
Material: EARTH PACT ECOLOG 200g
Tintas: 4*4
Acabados: Refilados con troquel</t>
  </si>
  <si>
    <t>Tela ref.2</t>
  </si>
  <si>
    <t>Material: 
sublimación en tela slim 100% poliéster (diferentes densidades) o tela no tejida, calidad de mínimo 1200 ppp
Acabados: 
bordes cosidos o termosellados de la medida indicada u ojaletes metálicos. 
Instalación:
con cables y ganchos metálicos para colgar, puede incluir barras, tubos, cuerdas, barras de soporte, cables de acero delgados y tensores fijados al techo.</t>
  </si>
  <si>
    <t>cm2</t>
  </si>
  <si>
    <t>5 días</t>
  </si>
  <si>
    <t>Impresión directa sobre poliestireno</t>
  </si>
  <si>
    <t>Material: 
impresión directa sobre poliestino de distintos calibres
Tintas: 
full color
Acabados: 
laminado mate o brillante. Puede incluir ojaletes - serruchos - ganchos metálicos - perforaciones
Instalación: 
incluir instalación (puede ser en altura) y desintalación</t>
  </si>
  <si>
    <t>Lona Banner</t>
  </si>
  <si>
    <t>Material: 
lona banner 
Tintas: 
impresión digital con solventes para exterior
Acabados: 
puede incluir ojaletes - tubos - cuerdas
Instalación: 
Incluir instalación (puede ser en alturas) y desinstalación</t>
  </si>
  <si>
    <t xml:space="preserve">cm2 </t>
  </si>
  <si>
    <t>Microperforado</t>
  </si>
  <si>
    <t>Material:
microperforado 
Tintas:
 impresión digital 
Acabado: 
cortar y descolillar (si es necesario)
Instalación: 
incluir instalación (puede ser en alturas) y desinstalación.</t>
  </si>
  <si>
    <t>Adhesivo sobre poliestireno</t>
  </si>
  <si>
    <t>Material: 
Vinilo adhesivo instalado sobre poliestireno de diferentes calibres
Tintas:
impresión digital
Acabado:
laminado mate o brillante. Puede incluir troqueles - perforaciones - enganches - cuerdas 
Instalación: incluir instalación  (puede ser en alturas) y desinstalación</t>
  </si>
  <si>
    <t>3 días</t>
  </si>
  <si>
    <t>Adhesivo vinilo blanco</t>
  </si>
  <si>
    <t>Material: 
Vinilo adhesivo blanco. 
Tintas:
impresión digital. 
Acabados: 
Laminado mate o brillante con instalación tipo espejo o frontal.
Instalación: 
incluir instalación (puede ser en altura) y desinstalación (esto puede incluir la limpieza correcta de estructuras existentes con artes viejos para la correcta adherencia de los nuevos adh)</t>
  </si>
  <si>
    <t>Adhesivo sobre MDF</t>
  </si>
  <si>
    <t>Material: 
Vinilo adhesivo instalado sobre MDF de varios calibres
Tintas:
impresión digital
Acabado:
laminado mate o brillante. Las estructuras deben autosoportarse si así se requiere (incluir patas) Además puede requerir troqueles - perforaciones - enganches - cuerdas. 
Instalación:
incluir instalación (puede ser en alturas) y desinstalación.</t>
  </si>
  <si>
    <t>Plotter de corte</t>
  </si>
  <si>
    <t>Material: 
Vinilo adhesivo 
Acabado: 
Laminado mate o brillante con instalación tipo espejo o frontal, puede requerir cortar y descolillar. 
Instalación: 
incluir instalación (puede ser en alturas) y desinstalación</t>
  </si>
  <si>
    <t>Adhesivo sandblasting</t>
  </si>
  <si>
    <t>Material: 
adhesivo sandblasting
Tintas: 
Impresión digital
Acabado: 
con instalación tipo espejo o frontal puede incluir cortar y descolillar
instalación:
 incluir instalación y desinstalación</t>
  </si>
  <si>
    <t>Adhesivo Blackout</t>
  </si>
  <si>
    <t>Material: 
Adhesivo de alta corbetura blackout
Tintas: 
full color
Acabados: 
Refilar Incluir instalación (en altura si es necesario) y desinstalación</t>
  </si>
  <si>
    <t>Adhesivo transparente</t>
  </si>
  <si>
    <t>Material: 
Vinilo transparente 
Tintas: 
Impresión digital
Acabado: 
instalación tipo espejo o frontal
Intalación: 
incluir instalación (en altura si es necesario) y desinstalación</t>
  </si>
  <si>
    <t>Calendario de escritorio</t>
  </si>
  <si>
    <t xml:space="preserve">Medida: 17 X 25 cm. Tintas: 4x4. 16 hojas en bond 160 gr. Acabados: base en cartón industrual 1,5 mm, triangular tipo calendario de escritorio. </t>
  </si>
  <si>
    <t>400 o más</t>
  </si>
  <si>
    <t>6 días</t>
  </si>
  <si>
    <t>Postal</t>
  </si>
  <si>
    <t>Medida:
 10* 15 cm
Material: 
Carto Bond
Tintas:
 full color ambas caras 4*4
Acabado: 
laminado mate por una cara - pretroquelado - grafado</t>
  </si>
  <si>
    <t>100 a 500</t>
  </si>
  <si>
    <t>Cartilla</t>
  </si>
  <si>
    <t>Medida: 
cerrado 12*22.3 cm abierto: 24 * 22.3 cm
Páginas: 40
Material: 
bond 70 o 75 gr 
Tintas:
 full color 4*4 (todas las páginas incluyendo la portada y contraportada)
Acabados: 
refilado - grapado</t>
  </si>
  <si>
    <t>300 a 500</t>
  </si>
  <si>
    <t>Papel Opalina</t>
  </si>
  <si>
    <t>Material: impresión en papel oplalina 130 gr
Tintas: full color una sola cara 4*0
Acabados: refilado</t>
  </si>
  <si>
    <t>Papel Albanene</t>
  </si>
  <si>
    <t>Material: impresión en papel albanene 90 gr
Tintas: full color una sola cara 4*0
Acabados: refilado</t>
  </si>
  <si>
    <t>Carné</t>
  </si>
  <si>
    <t>Medida: 
8,5 *5,5 cm
Material:
teslin 
Tintas: 
full color ambas caras 4*4 
Acabados: 
Con porta carné y yoyo</t>
  </si>
  <si>
    <t>Backlight con caja de luz autosoportable</t>
  </si>
  <si>
    <t>Material: 
Backlight laminado 
Acabado: 
Refilado e instalado uso exterior</t>
  </si>
  <si>
    <t>Adhesivo floorgraphic</t>
  </si>
  <si>
    <t>Material: metro cuadrado de impresión en vinilo adhesivo de alto tráfico para instalar sobre tarimas y pisos
Tintas: impresión digital
Acabados: Laminado mate o brillante
Instalación: Incluir instalación y desinstalación</t>
  </si>
  <si>
    <t>4 día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</si>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</sst>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_-;_-@_-"/>
  </numFmts>
  <fonts count="9">
    <font>
      <sz val="11"/>
      <color rgb="FF000000"/>
      <name val="Calibri"/>
    </font>
    <font>
      <sz val="12"/>
      <color theme="1"/>
      <name val="Calibri"/>
      <family val="2"/>
      <scheme val="minor"/>
    </font>
    <font>
      <b/>
      <sz val="9"/>
      <color rgb="FFFFFFFF"/>
      <name val="Verdana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  <font>
      <b/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</font>
  </fonts>
  <fills count="16">
    <fill>
      <patternFill patternType="none"/>
    </fill>
    <fill>
      <patternFill patternType="gray125"/>
    </fill>
    <fill>
      <patternFill patternType="solid">
        <fgColor rgb="FF5ECCFF"/>
        <bgColor rgb="FFD668D4"/>
      </patternFill>
    </fill>
    <fill>
      <patternFill patternType="solid">
        <fgColor rgb="FF6699FF"/>
        <bgColor rgb="FF6666FF"/>
      </patternFill>
    </fill>
    <fill>
      <patternFill patternType="solid">
        <fgColor rgb="FFDF8FFF"/>
        <bgColor indexed="64"/>
      </patternFill>
    </fill>
    <fill>
      <patternFill patternType="solid">
        <fgColor rgb="FF93FADD"/>
        <bgColor indexed="64"/>
      </patternFill>
    </fill>
    <fill>
      <patternFill patternType="solid">
        <fgColor rgb="FFFAEA3E"/>
        <bgColor indexed="64"/>
      </patternFill>
    </fill>
    <fill>
      <patternFill patternType="solid">
        <fgColor rgb="FF00FC9C"/>
        <bgColor indexed="64"/>
      </patternFill>
    </fill>
    <fill>
      <patternFill patternType="solid">
        <fgColor rgb="FF289FFA"/>
        <bgColor indexed="64"/>
      </patternFill>
    </fill>
    <fill>
      <patternFill patternType="solid">
        <fgColor rgb="FFA96E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5A62D"/>
        <bgColor indexed="64"/>
      </patternFill>
    </fill>
    <fill>
      <patternFill patternType="solid">
        <fgColor rgb="FFFF2F9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164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6" fillId="14" borderId="1" xfId="0" applyFont="1" applyFill="1" applyBorder="1" applyAlignment="1">
      <alignment horizontal="center" vertical="center" wrapText="1"/>
    </xf>
    <xf numFmtId="0" fontId="4" fillId="15" borderId="2" xfId="0" applyFont="1" applyFill="1" applyBorder="1"/>
    <xf numFmtId="164" fontId="0" fillId="15" borderId="2" xfId="0" applyNumberFormat="1" applyFill="1" applyBorder="1"/>
    <xf numFmtId="0" fontId="8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0" fillId="0" borderId="2" xfId="0" applyNumberFormat="1" applyFont="1" applyFill="1" applyBorder="1" applyAlignment="1">
      <alignment horizontal="center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2F92"/>
      <color rgb="FFA96EF0"/>
      <color rgb="FF289FFA"/>
      <color rgb="FF00FC9C"/>
      <color rgb="FFFAEA3E"/>
      <color rgb="FF93FADD"/>
      <color rgb="FFDF8FFF"/>
      <color rgb="FF5ECCFF"/>
      <color rgb="FF6699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5"/>
  <sheetViews>
    <sheetView tabSelected="1" zoomScale="90" zoomScaleNormal="90" workbookViewId="0">
      <pane xSplit="5" ySplit="3" topLeftCell="F9" activePane="bottomRight" state="frozen"/>
      <selection pane="bottomRight" activeCell="L7" sqref="L7"/>
      <selection pane="bottomLeft"/>
      <selection pane="topRight"/>
    </sheetView>
  </sheetViews>
  <sheetFormatPr defaultColWidth="8.85546875" defaultRowHeight="15"/>
  <cols>
    <col min="1" max="1" width="7" customWidth="1"/>
    <col min="2" max="2" width="22.42578125" customWidth="1"/>
    <col min="3" max="3" width="49.42578125" customWidth="1"/>
    <col min="4" max="4" width="11.42578125" customWidth="1"/>
    <col min="5" max="5" width="17.42578125" customWidth="1"/>
    <col min="6" max="7" width="15.28515625" customWidth="1"/>
    <col min="8" max="8" width="15.42578125" customWidth="1"/>
    <col min="9" max="9" width="14.42578125" customWidth="1"/>
    <col min="10" max="10" width="18.140625" customWidth="1"/>
    <col min="11" max="11" width="18.28515625" customWidth="1"/>
    <col min="12" max="12" width="18" customWidth="1"/>
    <col min="13" max="13" width="19.42578125" customWidth="1"/>
    <col min="14" max="14" width="20" customWidth="1"/>
    <col min="15" max="15" width="21.140625" customWidth="1"/>
    <col min="16" max="16" width="19.140625" customWidth="1"/>
    <col min="18" max="18" width="14.42578125" customWidth="1"/>
  </cols>
  <sheetData>
    <row r="2" spans="1:18" ht="24" customHeight="1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8" ht="46.5" customHeight="1">
      <c r="A3" s="1" t="s">
        <v>1</v>
      </c>
      <c r="B3" s="1" t="s">
        <v>2</v>
      </c>
      <c r="C3" s="1" t="s">
        <v>3</v>
      </c>
      <c r="D3" s="2" t="s">
        <v>4</v>
      </c>
      <c r="E3" s="2" t="s">
        <v>5</v>
      </c>
      <c r="F3" s="9" t="s">
        <v>6</v>
      </c>
      <c r="G3" s="10" t="s">
        <v>7</v>
      </c>
      <c r="H3" s="11" t="s">
        <v>8</v>
      </c>
      <c r="I3" s="12" t="s">
        <v>9</v>
      </c>
      <c r="J3" s="13" t="s">
        <v>10</v>
      </c>
      <c r="K3" s="2" t="s">
        <v>11</v>
      </c>
      <c r="L3" s="20" t="s">
        <v>12</v>
      </c>
      <c r="M3" s="27" t="s">
        <v>13</v>
      </c>
      <c r="N3" s="30" t="s">
        <v>14</v>
      </c>
      <c r="O3" s="28" t="s">
        <v>15</v>
      </c>
      <c r="P3" s="21" t="s">
        <v>16</v>
      </c>
    </row>
    <row r="4" spans="1:18" ht="75" customHeight="1">
      <c r="A4" s="3">
        <v>1</v>
      </c>
      <c r="B4" s="22" t="s">
        <v>17</v>
      </c>
      <c r="C4" s="7" t="s">
        <v>18</v>
      </c>
      <c r="D4" s="3">
        <v>100</v>
      </c>
      <c r="E4" s="3" t="s">
        <v>19</v>
      </c>
      <c r="F4" s="36"/>
      <c r="G4" s="6"/>
      <c r="H4" s="6">
        <v>2678</v>
      </c>
      <c r="I4" s="6"/>
      <c r="J4" s="6"/>
      <c r="K4" s="6">
        <v>2618</v>
      </c>
      <c r="L4" s="6"/>
      <c r="M4" s="6">
        <v>2800</v>
      </c>
      <c r="N4" s="6"/>
      <c r="O4" s="6"/>
      <c r="P4" s="6">
        <f>(H4+K4+M4)/3</f>
        <v>2698.6666666666665</v>
      </c>
    </row>
    <row r="5" spans="1:18" ht="105" customHeight="1">
      <c r="A5" s="3">
        <v>2</v>
      </c>
      <c r="B5" s="23" t="s">
        <v>20</v>
      </c>
      <c r="C5" s="4" t="s">
        <v>21</v>
      </c>
      <c r="D5" s="3">
        <v>1000</v>
      </c>
      <c r="E5" s="3" t="s">
        <v>19</v>
      </c>
      <c r="F5" s="36"/>
      <c r="G5" s="6">
        <v>720</v>
      </c>
      <c r="H5" s="6">
        <v>518</v>
      </c>
      <c r="I5" s="6"/>
      <c r="J5" s="6">
        <v>476</v>
      </c>
      <c r="K5" s="6"/>
      <c r="L5" s="6"/>
      <c r="M5" s="6"/>
      <c r="N5" s="6"/>
      <c r="O5" s="6"/>
      <c r="P5" s="6">
        <f>(G5+H5+J5)/3</f>
        <v>571.33333333333337</v>
      </c>
      <c r="R5" s="29"/>
    </row>
    <row r="6" spans="1:18" ht="192">
      <c r="A6" s="3">
        <v>3</v>
      </c>
      <c r="B6" s="23" t="s">
        <v>22</v>
      </c>
      <c r="C6" s="4" t="s">
        <v>23</v>
      </c>
      <c r="D6" s="3" t="s">
        <v>24</v>
      </c>
      <c r="E6" s="3" t="s">
        <v>25</v>
      </c>
      <c r="F6" s="36">
        <v>30</v>
      </c>
      <c r="G6" s="6">
        <v>18</v>
      </c>
      <c r="H6" s="6"/>
      <c r="I6" s="6"/>
      <c r="J6" s="6"/>
      <c r="K6" s="6"/>
      <c r="L6" s="6">
        <v>26</v>
      </c>
      <c r="M6" s="6"/>
      <c r="N6" s="6"/>
      <c r="O6" s="6"/>
      <c r="P6" s="6">
        <f>(F6+G6+L6)/3</f>
        <v>24.666666666666668</v>
      </c>
    </row>
    <row r="7" spans="1:18" ht="192">
      <c r="A7" s="3">
        <v>4</v>
      </c>
      <c r="B7" s="24" t="s">
        <v>26</v>
      </c>
      <c r="C7" s="4" t="s">
        <v>27</v>
      </c>
      <c r="D7" s="3" t="s">
        <v>24</v>
      </c>
      <c r="E7" s="3" t="s">
        <v>19</v>
      </c>
      <c r="F7" s="36">
        <v>12</v>
      </c>
      <c r="G7" s="6"/>
      <c r="H7" s="6"/>
      <c r="I7" s="6"/>
      <c r="J7" s="6"/>
      <c r="K7" s="6">
        <v>14</v>
      </c>
      <c r="L7" s="6">
        <v>13</v>
      </c>
      <c r="M7" s="6"/>
      <c r="N7" s="6"/>
      <c r="O7" s="6"/>
      <c r="P7" s="6">
        <f>(F7+K7+L7)/3</f>
        <v>13</v>
      </c>
    </row>
    <row r="8" spans="1:18" ht="183">
      <c r="A8" s="3">
        <v>5</v>
      </c>
      <c r="B8" s="23" t="s">
        <v>28</v>
      </c>
      <c r="C8" s="5" t="s">
        <v>29</v>
      </c>
      <c r="D8" s="3" t="s">
        <v>30</v>
      </c>
      <c r="E8" s="3" t="s">
        <v>19</v>
      </c>
      <c r="F8" s="36">
        <v>10</v>
      </c>
      <c r="G8" s="6">
        <v>14</v>
      </c>
      <c r="H8" s="6"/>
      <c r="I8" s="6"/>
      <c r="J8" s="6"/>
      <c r="K8" s="6"/>
      <c r="L8" s="6">
        <v>7</v>
      </c>
      <c r="M8" s="6"/>
      <c r="N8" s="6"/>
      <c r="O8" s="6"/>
      <c r="P8" s="6">
        <f>(F8+G8+L8)/3</f>
        <v>10.333333333333334</v>
      </c>
    </row>
    <row r="9" spans="1:18" ht="183">
      <c r="A9" s="3">
        <v>6</v>
      </c>
      <c r="B9" s="23" t="s">
        <v>31</v>
      </c>
      <c r="C9" s="5" t="s">
        <v>32</v>
      </c>
      <c r="D9" s="3" t="s">
        <v>30</v>
      </c>
      <c r="E9" s="3" t="s">
        <v>19</v>
      </c>
      <c r="F9" s="36">
        <v>12</v>
      </c>
      <c r="G9" s="6">
        <v>14</v>
      </c>
      <c r="H9" s="6"/>
      <c r="I9" s="6"/>
      <c r="J9" s="6"/>
      <c r="K9" s="6"/>
      <c r="L9" s="6">
        <v>8</v>
      </c>
      <c r="M9" s="6"/>
      <c r="N9" s="6"/>
      <c r="O9" s="6"/>
      <c r="P9" s="6">
        <f>(F9+G9+L9)/3</f>
        <v>11.333333333333334</v>
      </c>
    </row>
    <row r="10" spans="1:18" ht="207.95">
      <c r="A10" s="3">
        <v>7</v>
      </c>
      <c r="B10" s="24" t="s">
        <v>33</v>
      </c>
      <c r="C10" s="4" t="s">
        <v>34</v>
      </c>
      <c r="D10" s="3" t="s">
        <v>24</v>
      </c>
      <c r="E10" s="3" t="s">
        <v>35</v>
      </c>
      <c r="F10" s="36">
        <v>14</v>
      </c>
      <c r="G10" s="6"/>
      <c r="H10" s="6"/>
      <c r="I10" s="6"/>
      <c r="J10" s="6"/>
      <c r="K10" s="6"/>
      <c r="L10" s="6">
        <v>11</v>
      </c>
      <c r="M10" s="6"/>
      <c r="N10" s="6"/>
      <c r="O10" s="6"/>
      <c r="P10" s="6">
        <f>(F10+L10)/2</f>
        <v>12.5</v>
      </c>
    </row>
    <row r="11" spans="1:18" ht="224.1">
      <c r="A11" s="3">
        <v>8</v>
      </c>
      <c r="B11" s="23" t="s">
        <v>36</v>
      </c>
      <c r="C11" s="4" t="s">
        <v>37</v>
      </c>
      <c r="D11" s="3" t="s">
        <v>24</v>
      </c>
      <c r="E11" s="3" t="s">
        <v>19</v>
      </c>
      <c r="F11" s="36">
        <v>15</v>
      </c>
      <c r="G11" s="6"/>
      <c r="H11" s="6"/>
      <c r="I11" s="6"/>
      <c r="J11" s="6"/>
      <c r="K11" s="6">
        <v>8</v>
      </c>
      <c r="L11" s="6">
        <v>7</v>
      </c>
      <c r="M11" s="6"/>
      <c r="N11" s="6"/>
      <c r="O11" s="6"/>
      <c r="P11" s="6">
        <f>(F11+K11+L11)/3</f>
        <v>10</v>
      </c>
    </row>
    <row r="12" spans="1:18" ht="207.95">
      <c r="A12" s="3">
        <v>9</v>
      </c>
      <c r="B12" s="23" t="s">
        <v>38</v>
      </c>
      <c r="C12" s="5" t="s">
        <v>39</v>
      </c>
      <c r="D12" s="3" t="s">
        <v>24</v>
      </c>
      <c r="E12" s="3" t="s">
        <v>35</v>
      </c>
      <c r="F12" s="36">
        <v>18</v>
      </c>
      <c r="G12" s="6"/>
      <c r="H12" s="6"/>
      <c r="I12" s="6"/>
      <c r="J12" s="6"/>
      <c r="K12" s="6">
        <v>15</v>
      </c>
      <c r="L12" s="6">
        <v>11</v>
      </c>
      <c r="M12" s="6"/>
      <c r="N12" s="6"/>
      <c r="O12" s="6"/>
      <c r="P12" s="6">
        <f>(F12+K12+L12)/3</f>
        <v>14.666666666666666</v>
      </c>
    </row>
    <row r="13" spans="1:18" ht="152.25">
      <c r="A13" s="3">
        <v>10</v>
      </c>
      <c r="B13" s="23" t="s">
        <v>40</v>
      </c>
      <c r="C13" s="5" t="s">
        <v>41</v>
      </c>
      <c r="D13" s="3" t="s">
        <v>24</v>
      </c>
      <c r="E13" s="33" t="s">
        <v>35</v>
      </c>
      <c r="F13" s="36">
        <v>15</v>
      </c>
      <c r="G13" s="6"/>
      <c r="H13" s="6"/>
      <c r="I13" s="6"/>
      <c r="J13" s="6"/>
      <c r="K13" s="6">
        <v>10</v>
      </c>
      <c r="L13" s="6">
        <v>8</v>
      </c>
      <c r="M13" s="6"/>
      <c r="N13" s="6"/>
      <c r="O13" s="6"/>
      <c r="P13" s="6">
        <f>(F13+K13+L13)/3</f>
        <v>11</v>
      </c>
    </row>
    <row r="14" spans="1:18" ht="183">
      <c r="A14" s="3">
        <v>11</v>
      </c>
      <c r="B14" s="23" t="s">
        <v>42</v>
      </c>
      <c r="C14" s="5" t="s">
        <v>43</v>
      </c>
      <c r="D14" s="3" t="s">
        <v>24</v>
      </c>
      <c r="E14" s="33" t="s">
        <v>19</v>
      </c>
      <c r="F14" s="36">
        <v>18</v>
      </c>
      <c r="G14" s="6"/>
      <c r="H14" s="6"/>
      <c r="I14" s="6"/>
      <c r="J14" s="6"/>
      <c r="K14" s="6">
        <v>8</v>
      </c>
      <c r="L14" s="6">
        <v>8</v>
      </c>
      <c r="M14" s="6"/>
      <c r="N14" s="6"/>
      <c r="O14" s="6"/>
      <c r="P14" s="6">
        <f>(F14+K14+L14)/3</f>
        <v>11.333333333333334</v>
      </c>
    </row>
    <row r="15" spans="1:18" ht="137.25">
      <c r="A15" s="3">
        <v>12</v>
      </c>
      <c r="B15" s="23" t="s">
        <v>44</v>
      </c>
      <c r="C15" s="5" t="s">
        <v>45</v>
      </c>
      <c r="D15" s="3" t="s">
        <v>30</v>
      </c>
      <c r="E15" s="3" t="s">
        <v>19</v>
      </c>
      <c r="F15" s="36">
        <v>14</v>
      </c>
      <c r="G15" s="6"/>
      <c r="H15" s="6"/>
      <c r="I15" s="6"/>
      <c r="J15" s="6"/>
      <c r="K15" s="6">
        <v>7</v>
      </c>
      <c r="L15" s="6">
        <v>12</v>
      </c>
      <c r="M15" s="6"/>
      <c r="N15" s="6"/>
      <c r="O15" s="6"/>
      <c r="P15" s="6">
        <f>(L15+K15+F15)/3</f>
        <v>11</v>
      </c>
    </row>
    <row r="16" spans="1:18" ht="183">
      <c r="A16" s="3">
        <v>13</v>
      </c>
      <c r="B16" s="23" t="s">
        <v>46</v>
      </c>
      <c r="C16" s="5" t="s">
        <v>47</v>
      </c>
      <c r="D16" s="3" t="s">
        <v>30</v>
      </c>
      <c r="E16" s="3" t="s">
        <v>19</v>
      </c>
      <c r="F16" s="36">
        <v>14</v>
      </c>
      <c r="G16" s="6"/>
      <c r="H16" s="6"/>
      <c r="I16" s="6"/>
      <c r="J16" s="6"/>
      <c r="K16" s="6">
        <v>8</v>
      </c>
      <c r="L16" s="6">
        <v>11</v>
      </c>
      <c r="M16" s="6"/>
      <c r="N16" s="6"/>
      <c r="O16" s="6"/>
      <c r="P16" s="6">
        <f>(F16+K16+L16)/3</f>
        <v>11</v>
      </c>
    </row>
    <row r="17" spans="1:16" ht="104.1" customHeight="1">
      <c r="A17" s="3">
        <v>14</v>
      </c>
      <c r="B17" s="23" t="s">
        <v>48</v>
      </c>
      <c r="C17" s="4" t="s">
        <v>49</v>
      </c>
      <c r="D17" s="8" t="s">
        <v>50</v>
      </c>
      <c r="E17" s="3" t="s">
        <v>51</v>
      </c>
      <c r="F17" s="36"/>
      <c r="G17" s="6"/>
      <c r="H17" s="6"/>
      <c r="I17" s="6">
        <v>10710</v>
      </c>
      <c r="J17" s="6">
        <v>12852</v>
      </c>
      <c r="K17" s="6"/>
      <c r="L17" s="6"/>
      <c r="M17" s="6"/>
      <c r="N17" s="6"/>
      <c r="O17" s="6">
        <v>9389</v>
      </c>
      <c r="P17" s="6">
        <f>(I17+J17+O17)/3</f>
        <v>10983.666666666666</v>
      </c>
    </row>
    <row r="18" spans="1:16" ht="206.1" customHeight="1">
      <c r="A18" s="3">
        <v>15</v>
      </c>
      <c r="B18" s="25" t="s">
        <v>52</v>
      </c>
      <c r="C18" s="15" t="s">
        <v>53</v>
      </c>
      <c r="D18" s="14" t="s">
        <v>54</v>
      </c>
      <c r="E18" s="14" t="s">
        <v>19</v>
      </c>
      <c r="F18" s="36"/>
      <c r="G18" s="6"/>
      <c r="H18" s="6"/>
      <c r="I18" s="6"/>
      <c r="J18" s="6"/>
      <c r="K18" s="6"/>
      <c r="L18" s="6">
        <v>1633</v>
      </c>
      <c r="M18" s="6"/>
      <c r="N18" s="6">
        <v>875</v>
      </c>
      <c r="O18" s="6"/>
      <c r="P18" s="6">
        <f>(L18+N18)/2</f>
        <v>1254</v>
      </c>
    </row>
    <row r="19" spans="1:16" ht="255" customHeight="1">
      <c r="A19" s="3">
        <v>16</v>
      </c>
      <c r="B19" s="25" t="s">
        <v>55</v>
      </c>
      <c r="C19" s="15" t="s">
        <v>56</v>
      </c>
      <c r="D19" s="16" t="s">
        <v>57</v>
      </c>
      <c r="E19" s="14" t="s">
        <v>51</v>
      </c>
      <c r="F19" s="36"/>
      <c r="G19" s="6"/>
      <c r="H19" s="6"/>
      <c r="I19" s="6"/>
      <c r="J19" s="6"/>
      <c r="K19" s="6"/>
      <c r="L19" s="6">
        <v>2554</v>
      </c>
      <c r="M19" s="6"/>
      <c r="N19" s="6">
        <v>2060</v>
      </c>
      <c r="O19" s="6"/>
      <c r="P19" s="6">
        <f>(L19+N19)/2</f>
        <v>2307</v>
      </c>
    </row>
    <row r="20" spans="1:16" ht="255" customHeight="1">
      <c r="A20" s="3">
        <v>17</v>
      </c>
      <c r="B20" s="25" t="s">
        <v>58</v>
      </c>
      <c r="C20" s="19" t="s">
        <v>59</v>
      </c>
      <c r="D20" s="16" t="s">
        <v>24</v>
      </c>
      <c r="E20" s="14" t="s">
        <v>35</v>
      </c>
      <c r="F20" s="36"/>
      <c r="G20" s="6"/>
      <c r="H20" s="6"/>
      <c r="I20" s="6"/>
      <c r="J20" s="6"/>
      <c r="K20" s="6"/>
      <c r="L20" s="6">
        <v>4500</v>
      </c>
      <c r="M20" s="6"/>
      <c r="N20" s="6">
        <v>1600</v>
      </c>
      <c r="O20" s="6"/>
      <c r="P20" s="6">
        <f>(L20+N20)/2</f>
        <v>3050</v>
      </c>
    </row>
    <row r="21" spans="1:16" ht="206.1" customHeight="1">
      <c r="A21" s="3">
        <v>18</v>
      </c>
      <c r="B21" s="25" t="s">
        <v>60</v>
      </c>
      <c r="C21" s="19" t="s">
        <v>61</v>
      </c>
      <c r="D21" s="16" t="s">
        <v>24</v>
      </c>
      <c r="E21" s="14" t="s">
        <v>35</v>
      </c>
      <c r="F21" s="36"/>
      <c r="G21" s="6"/>
      <c r="H21" s="6"/>
      <c r="I21" s="6"/>
      <c r="J21" s="6"/>
      <c r="K21" s="6"/>
      <c r="L21" s="6">
        <v>6500</v>
      </c>
      <c r="M21" s="6"/>
      <c r="N21" s="6">
        <v>2358</v>
      </c>
      <c r="O21" s="6"/>
      <c r="P21" s="6">
        <f t="shared" ref="P21:P24" si="0">(L21+N21)/2</f>
        <v>4429</v>
      </c>
    </row>
    <row r="22" spans="1:16" ht="206.1" customHeight="1">
      <c r="A22" s="3">
        <v>19</v>
      </c>
      <c r="B22" s="25" t="s">
        <v>62</v>
      </c>
      <c r="C22" s="15" t="s">
        <v>63</v>
      </c>
      <c r="D22" s="14">
        <v>1</v>
      </c>
      <c r="E22" s="14" t="s">
        <v>35</v>
      </c>
      <c r="F22" s="36"/>
      <c r="G22" s="6"/>
      <c r="H22" s="6"/>
      <c r="I22" s="6"/>
      <c r="J22" s="6"/>
      <c r="K22" s="6"/>
      <c r="L22" s="6">
        <v>6500</v>
      </c>
      <c r="M22" s="6"/>
      <c r="N22" s="6">
        <v>4500</v>
      </c>
      <c r="O22" s="6"/>
      <c r="P22" s="6">
        <f t="shared" si="0"/>
        <v>5500</v>
      </c>
    </row>
    <row r="23" spans="1:16" ht="206.1" customHeight="1">
      <c r="A23" s="3">
        <v>20</v>
      </c>
      <c r="B23" s="26" t="s">
        <v>64</v>
      </c>
      <c r="C23" s="18" t="s">
        <v>65</v>
      </c>
      <c r="D23" s="17" t="s">
        <v>30</v>
      </c>
      <c r="E23" s="17" t="s">
        <v>51</v>
      </c>
      <c r="F23" s="36"/>
      <c r="G23" s="6"/>
      <c r="H23" s="6"/>
      <c r="I23" s="6"/>
      <c r="J23" s="6"/>
      <c r="K23" s="6"/>
      <c r="L23" s="6">
        <v>77</v>
      </c>
      <c r="M23" s="6"/>
      <c r="N23" s="6">
        <v>65</v>
      </c>
      <c r="O23" s="6"/>
      <c r="P23" s="6">
        <f t="shared" si="0"/>
        <v>71</v>
      </c>
    </row>
    <row r="24" spans="1:16" ht="206.1" customHeight="1">
      <c r="A24" s="3">
        <v>21</v>
      </c>
      <c r="B24" s="25" t="s">
        <v>66</v>
      </c>
      <c r="C24" s="19" t="s">
        <v>67</v>
      </c>
      <c r="D24" s="14" t="s">
        <v>30</v>
      </c>
      <c r="E24" s="14" t="s">
        <v>68</v>
      </c>
      <c r="F24" s="36"/>
      <c r="G24" s="6"/>
      <c r="H24" s="6"/>
      <c r="I24" s="6"/>
      <c r="J24" s="6"/>
      <c r="K24" s="6"/>
      <c r="L24" s="6">
        <v>17</v>
      </c>
      <c r="M24" s="6"/>
      <c r="N24" s="6">
        <v>14</v>
      </c>
      <c r="O24" s="6"/>
      <c r="P24" s="6">
        <f t="shared" si="0"/>
        <v>15.5</v>
      </c>
    </row>
    <row r="25" spans="1:16" ht="30" customHeight="1">
      <c r="O25" s="31" t="s">
        <v>69</v>
      </c>
      <c r="P25" s="32">
        <f>SUM(P4:P24)</f>
        <v>31021</v>
      </c>
    </row>
  </sheetData>
  <autoFilter ref="A3:R25" xr:uid="{00000000-0001-0000-0000-000000000000}"/>
  <mergeCells count="1">
    <mergeCell ref="A2:P2"/>
  </mergeCells>
  <phoneticPr fontId="5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Usuario invitado</cp:lastModifiedBy>
  <cp:revision/>
  <dcterms:created xsi:type="dcterms:W3CDTF">2021-06-15T20:06:31Z</dcterms:created>
  <dcterms:modified xsi:type="dcterms:W3CDTF">2025-10-15T20:03:59Z</dcterms:modified>
  <cp:category/>
  <cp:contentStatus/>
</cp:coreProperties>
</file>