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JURIDICA 2025\EDWIN VARGAS\LICITACIÓN OBRA PÚBLICA\MANTENIMIENTO INFRAESTRUCTURA INSTITUCIONAL\SECOP 2\"/>
    </mc:Choice>
  </mc:AlternateContent>
  <bookViews>
    <workbookView xWindow="0" yWindow="0" windowWidth="12945" windowHeight="12300"/>
  </bookViews>
  <sheets>
    <sheet name="PPTO OFICI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_____key2" hidden="1">[1]INST!#REF!</definedName>
    <definedName name="________key2" hidden="1">[2]INST!#REF!</definedName>
    <definedName name="________key3" localSheetId="0" hidden="1">#REF!</definedName>
    <definedName name="________key3" hidden="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[2]INST!#REF!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[3]INST!#REF!</definedName>
    <definedName name="__key21" hidden="1">[2]INST!#REF!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0" hidden="1">#REF!</definedName>
    <definedName name="_Fill" hidden="1">#REF!</definedName>
    <definedName name="_xlnm._FilterDatabase" localSheetId="0" hidden="1">'PPTO OFICIAL'!$E$6:$K$380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[4]INST!#REF!</definedName>
    <definedName name="_Key11" hidden="1">[4]INST!#REF!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0" hidden="1">'[5]7422CW00'!#REF!</definedName>
    <definedName name="_Parse_Out" hidden="1">'[5]7422CW00'!#REF!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0" hidden="1">#REF!</definedName>
    <definedName name="_Sort" hidden="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ccessDatabase" hidden="1">"C:\C-314\VOLUMENES\volfin4.mdb"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U">#REF!</definedName>
    <definedName name="anscount" hidden="1">1</definedName>
    <definedName name="APJU" localSheetId="0" hidden="1">{#N/A,#N/A,FALSE,"310.1";#N/A,#N/A,FALSE,"321.1";#N/A,#N/A,FALSE,"320.3";#N/A,#N/A,FALSE,"330.1"}</definedName>
    <definedName name="APJU" hidden="1">{#N/A,#N/A,FALSE,"310.1";#N/A,#N/A,FALSE,"321.1";#N/A,#N/A,FALSE,"320.3";#N/A,#N/A,FALSE,"330.1"}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'PPTO OFICIAL'!$A$1:$M$417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0" hidden="1">#REF!</definedName>
    <definedName name="BLPH1" hidden="1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jsa" localSheetId="0" hidden="1">#REF!</definedName>
    <definedName name="cjsa" hidden="1">#REF!</definedName>
    <definedName name="costo2" localSheetId="0" hidden="1">#REF!</definedName>
    <definedName name="costo2" hidden="1">#REF!</definedName>
    <definedName name="cr" localSheetId="0" hidden="1">{#N/A,#N/A,FALSE,"310.1";#N/A,#N/A,FALSE,"321.1";#N/A,#N/A,FALSE,"320.3";#N/A,#N/A,FALSE,"330.1"}</definedName>
    <definedName name="cr" hidden="1">{#N/A,#N/A,FALSE,"310.1";#N/A,#N/A,FALSE,"321.1";#N/A,#N/A,FALSE,"320.3";#N/A,#N/A,FALSE,"330.1"}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RF" localSheetId="0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FAC" localSheetId="0" hidden="1">#REF!</definedName>
    <definedName name="FAC" hidden="1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localSheetId="0" hidden="1">#REF!</definedName>
    <definedName name="fill1" hidden="1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rng" localSheetId="0" hidden="1">#REF!</definedName>
    <definedName name="irng" hidden="1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localSheetId="0" hidden="1">#REF!</definedName>
    <definedName name="kdmfm" hidden="1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localSheetId="0" hidden="1">#REF!</definedName>
    <definedName name="lame" hidden="1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O_OBRA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_COMUNAL_JTV">#REF!</definedName>
    <definedName name="MEMO_INST._ADTIVO">'[6]MEMO INSTITUCIONAL'!$1:$1048576</definedName>
    <definedName name="MEMORIAS_INSTITUCIONAL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0" hidden="1">#REF!</definedName>
    <definedName name="obras" hidden="1">#REF!</definedName>
    <definedName name="obras11" localSheetId="0" hidden="1">#REF!</definedName>
    <definedName name="obras11" hidden="1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_COMUNAL" localSheetId="0">'PPTO OFICIAL'!#REF!</definedName>
    <definedName name="PPTO_COMUNAL">#REF!</definedName>
    <definedName name="PPTO_GENERAL" localSheetId="0">'PPTO OFICIAL'!$E$321:$K$377</definedName>
    <definedName name="PPTO_GENERAL">#REF!</definedName>
    <definedName name="PPTO_INSTITUCIONAL" localSheetId="0">'PPTO OFICIAL'!$E$321:$K$381</definedName>
    <definedName name="PPTO_INSTITUCIONAL">#REF!</definedName>
    <definedName name="PPTO_OFICIAL_ADTIVO">'[7]PPTO OFICIAL'!$13:$140</definedName>
    <definedName name="PPTO_OFICIAL_COMUNAL">'[7]PPTO OFICIAL'!$152:$271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localSheetId="0" hidden="1">#REF!</definedName>
    <definedName name="PROG" hidden="1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bocc2025">[8]SABOCC25!$B$8:$B$1134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0" hidden="1">'PPTO OFICIAL'!#REF!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'PPTO OFICIAL'!#REF!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'PPTO OFICIAL'!#REF!</definedName>
    <definedName name="solver_pre" localSheetId="0" hidden="1">0.000001</definedName>
    <definedName name="solver_rel1" localSheetId="0" hidden="1">2</definedName>
    <definedName name="solver_rhs1" localSheetId="0" hidden="1">'PPTO OFICIAL'!#REF!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_xlnm.Print_Titles" localSheetId="0">'PPTO OFICIAL'!$1:$6</definedName>
    <definedName name="TK_1" localSheetId="0" hidden="1">[4]INST!#REF!</definedName>
    <definedName name="TK_1" hidden="1">[4]INST!#REF!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PORTE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IA1" localSheetId="0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0" hidden="1">[3]INST!#REF!</definedName>
    <definedName name="unj" hidden="1">[3]INST!#REF!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K14" i="1"/>
  <c r="E15" i="1"/>
  <c r="E16" i="1" s="1"/>
  <c r="E17" i="1" s="1"/>
  <c r="K15" i="1"/>
  <c r="K16" i="1"/>
  <c r="K17" i="1"/>
  <c r="K19" i="1"/>
  <c r="E20" i="1"/>
  <c r="K20" i="1"/>
  <c r="K22" i="1"/>
  <c r="K24" i="1"/>
  <c r="K26" i="1"/>
  <c r="E27" i="1"/>
  <c r="K27" i="1"/>
  <c r="E28" i="1"/>
  <c r="E29" i="1" s="1"/>
  <c r="E30" i="1" s="1"/>
  <c r="K28" i="1"/>
  <c r="K29" i="1"/>
  <c r="K30" i="1"/>
  <c r="K32" i="1"/>
  <c r="E33" i="1"/>
  <c r="K33" i="1"/>
  <c r="E34" i="1"/>
  <c r="E35" i="1" s="1"/>
  <c r="K34" i="1"/>
  <c r="K35" i="1"/>
  <c r="K37" i="1"/>
  <c r="K39" i="1"/>
  <c r="K40" i="1"/>
  <c r="K42" i="1"/>
  <c r="E43" i="1"/>
  <c r="E44" i="1" s="1"/>
  <c r="E45" i="1" s="1"/>
  <c r="E46" i="1" s="1"/>
  <c r="E47" i="1" s="1"/>
  <c r="E48" i="1" s="1"/>
  <c r="E49" i="1" s="1"/>
  <c r="K43" i="1"/>
  <c r="K44" i="1"/>
  <c r="K45" i="1"/>
  <c r="K46" i="1"/>
  <c r="K47" i="1"/>
  <c r="K48" i="1"/>
  <c r="K49" i="1"/>
  <c r="K56" i="1"/>
  <c r="K58" i="1"/>
  <c r="E59" i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K59" i="1"/>
  <c r="K60" i="1"/>
  <c r="K61" i="1"/>
  <c r="K62" i="1"/>
  <c r="K63" i="1"/>
  <c r="K64" i="1"/>
  <c r="K65" i="1"/>
  <c r="K66" i="1"/>
  <c r="K67" i="1"/>
  <c r="K68" i="1"/>
  <c r="K69" i="1"/>
  <c r="K71" i="1"/>
  <c r="K73" i="1"/>
  <c r="K74" i="1"/>
  <c r="K75" i="1"/>
  <c r="K77" i="1"/>
  <c r="K78" i="1"/>
  <c r="K79" i="1"/>
  <c r="K80" i="1"/>
  <c r="K81" i="1"/>
  <c r="K82" i="1"/>
  <c r="K84" i="1"/>
  <c r="K85" i="1"/>
  <c r="K86" i="1"/>
  <c r="K88" i="1"/>
  <c r="K89" i="1"/>
  <c r="K91" i="1"/>
  <c r="E92" i="1"/>
  <c r="E93" i="1" s="1"/>
  <c r="E94" i="1" s="1"/>
  <c r="K92" i="1"/>
  <c r="K93" i="1"/>
  <c r="K94" i="1"/>
  <c r="K96" i="1"/>
  <c r="E97" i="1"/>
  <c r="E98" i="1" s="1"/>
  <c r="K97" i="1"/>
  <c r="K98" i="1"/>
  <c r="K100" i="1"/>
  <c r="E101" i="1"/>
  <c r="E102" i="1" s="1"/>
  <c r="E103" i="1" s="1"/>
  <c r="K101" i="1"/>
  <c r="K102" i="1"/>
  <c r="K103" i="1"/>
  <c r="K105" i="1"/>
  <c r="E106" i="1"/>
  <c r="K106" i="1"/>
  <c r="E107" i="1"/>
  <c r="K107" i="1"/>
  <c r="E108" i="1"/>
  <c r="E109" i="1" s="1"/>
  <c r="K108" i="1"/>
  <c r="K109" i="1"/>
  <c r="K116" i="1"/>
  <c r="K118" i="1"/>
  <c r="E119" i="1"/>
  <c r="K119" i="1"/>
  <c r="E120" i="1"/>
  <c r="E121" i="1" s="1"/>
  <c r="E122" i="1" s="1"/>
  <c r="E123" i="1" s="1"/>
  <c r="K120" i="1"/>
  <c r="K121" i="1"/>
  <c r="K122" i="1"/>
  <c r="K123" i="1"/>
  <c r="K125" i="1"/>
  <c r="K127" i="1"/>
  <c r="K129" i="1"/>
  <c r="E130" i="1"/>
  <c r="E131" i="1" s="1"/>
  <c r="E132" i="1" s="1"/>
  <c r="K130" i="1"/>
  <c r="K131" i="1"/>
  <c r="K132" i="1"/>
  <c r="K134" i="1"/>
  <c r="E135" i="1"/>
  <c r="E136" i="1" s="1"/>
  <c r="E137" i="1" s="1"/>
  <c r="E138" i="1" s="1"/>
  <c r="E139" i="1" s="1"/>
  <c r="K135" i="1"/>
  <c r="K136" i="1"/>
  <c r="K137" i="1"/>
  <c r="K138" i="1"/>
  <c r="K139" i="1"/>
  <c r="K141" i="1"/>
  <c r="E142" i="1"/>
  <c r="K142" i="1"/>
  <c r="E143" i="1"/>
  <c r="E144" i="1" s="1"/>
  <c r="E145" i="1" s="1"/>
  <c r="E146" i="1" s="1"/>
  <c r="K143" i="1"/>
  <c r="K144" i="1"/>
  <c r="K145" i="1"/>
  <c r="K146" i="1"/>
  <c r="K148" i="1"/>
  <c r="E149" i="1"/>
  <c r="E150" i="1" s="1"/>
  <c r="E151" i="1" s="1"/>
  <c r="K149" i="1"/>
  <c r="K150" i="1"/>
  <c r="K151" i="1"/>
  <c r="K156" i="1"/>
  <c r="K158" i="1"/>
  <c r="E159" i="1"/>
  <c r="K159" i="1"/>
  <c r="E160" i="1"/>
  <c r="E161" i="1" s="1"/>
  <c r="E162" i="1" s="1"/>
  <c r="E163" i="1" s="1"/>
  <c r="E164" i="1" s="1"/>
  <c r="K160" i="1"/>
  <c r="K161" i="1"/>
  <c r="K162" i="1"/>
  <c r="K163" i="1"/>
  <c r="K164" i="1"/>
  <c r="K166" i="1"/>
  <c r="K167" i="1"/>
  <c r="E168" i="1"/>
  <c r="K168" i="1"/>
  <c r="K170" i="1"/>
  <c r="K171" i="1"/>
  <c r="K172" i="1"/>
  <c r="K173" i="1"/>
  <c r="K175" i="1"/>
  <c r="K176" i="1"/>
  <c r="K177" i="1"/>
  <c r="K178" i="1"/>
  <c r="K179" i="1"/>
  <c r="K181" i="1"/>
  <c r="K182" i="1"/>
  <c r="K183" i="1"/>
  <c r="K185" i="1"/>
  <c r="K186" i="1"/>
  <c r="K187" i="1"/>
  <c r="K194" i="1"/>
  <c r="K195" i="1"/>
  <c r="K197" i="1"/>
  <c r="K198" i="1"/>
  <c r="K199" i="1"/>
  <c r="K200" i="1"/>
  <c r="E201" i="1"/>
  <c r="E202" i="1" s="1"/>
  <c r="E203" i="1" s="1"/>
  <c r="E204" i="1" s="1"/>
  <c r="E205" i="1" s="1"/>
  <c r="K201" i="1"/>
  <c r="K202" i="1"/>
  <c r="K203" i="1"/>
  <c r="K204" i="1"/>
  <c r="K205" i="1"/>
  <c r="K207" i="1"/>
  <c r="K209" i="1"/>
  <c r="K210" i="1"/>
  <c r="K212" i="1"/>
  <c r="K213" i="1"/>
  <c r="K214" i="1"/>
  <c r="K215" i="1"/>
  <c r="K217" i="1"/>
  <c r="E218" i="1"/>
  <c r="K218" i="1"/>
  <c r="E219" i="1"/>
  <c r="E220" i="1" s="1"/>
  <c r="K219" i="1"/>
  <c r="K220" i="1"/>
  <c r="K222" i="1"/>
  <c r="E223" i="1"/>
  <c r="E224" i="1" s="1"/>
  <c r="E225" i="1" s="1"/>
  <c r="E226" i="1" s="1"/>
  <c r="E227" i="1" s="1"/>
  <c r="K223" i="1"/>
  <c r="K224" i="1"/>
  <c r="K225" i="1"/>
  <c r="K226" i="1"/>
  <c r="K227" i="1"/>
  <c r="K229" i="1"/>
  <c r="E230" i="1"/>
  <c r="E231" i="1" s="1"/>
  <c r="E232" i="1" s="1"/>
  <c r="E233" i="1" s="1"/>
  <c r="E234" i="1" s="1"/>
  <c r="E235" i="1" s="1"/>
  <c r="E236" i="1" s="1"/>
  <c r="E237" i="1" s="1"/>
  <c r="E238" i="1" s="1"/>
  <c r="E239" i="1" s="1"/>
  <c r="K230" i="1"/>
  <c r="K231" i="1"/>
  <c r="K232" i="1"/>
  <c r="K233" i="1"/>
  <c r="K234" i="1"/>
  <c r="K235" i="1"/>
  <c r="K236" i="1"/>
  <c r="K237" i="1"/>
  <c r="K238" i="1"/>
  <c r="K239" i="1"/>
  <c r="K241" i="1"/>
  <c r="E242" i="1"/>
  <c r="E243" i="1" s="1"/>
  <c r="K242" i="1"/>
  <c r="K243" i="1"/>
  <c r="K245" i="1"/>
  <c r="E246" i="1"/>
  <c r="K246" i="1"/>
  <c r="E247" i="1"/>
  <c r="E248" i="1" s="1"/>
  <c r="E249" i="1" s="1"/>
  <c r="E250" i="1" s="1"/>
  <c r="E251" i="1" s="1"/>
  <c r="K247" i="1"/>
  <c r="K248" i="1"/>
  <c r="K249" i="1"/>
  <c r="K250" i="1"/>
  <c r="K251" i="1"/>
  <c r="K253" i="1"/>
  <c r="K260" i="1"/>
  <c r="K261" i="1"/>
  <c r="K263" i="1"/>
  <c r="E264" i="1"/>
  <c r="K264" i="1"/>
  <c r="E265" i="1"/>
  <c r="E266" i="1" s="1"/>
  <c r="E267" i="1" s="1"/>
  <c r="E268" i="1" s="1"/>
  <c r="E269" i="1" s="1"/>
  <c r="E270" i="1" s="1"/>
  <c r="E271" i="1" s="1"/>
  <c r="E272" i="1" s="1"/>
  <c r="E273" i="1" s="1"/>
  <c r="K265" i="1"/>
  <c r="K266" i="1"/>
  <c r="K267" i="1"/>
  <c r="K268" i="1"/>
  <c r="K269" i="1"/>
  <c r="K270" i="1"/>
  <c r="K271" i="1"/>
  <c r="K272" i="1"/>
  <c r="K273" i="1"/>
  <c r="K275" i="1"/>
  <c r="K277" i="1"/>
  <c r="E278" i="1"/>
  <c r="K278" i="1"/>
  <c r="E279" i="1"/>
  <c r="K279" i="1"/>
  <c r="E280" i="1"/>
  <c r="K280" i="1"/>
  <c r="K282" i="1"/>
  <c r="E283" i="1"/>
  <c r="E284" i="1" s="1"/>
  <c r="E285" i="1" s="1"/>
  <c r="E286" i="1" s="1"/>
  <c r="E287" i="1" s="1"/>
  <c r="K283" i="1"/>
  <c r="K284" i="1"/>
  <c r="K285" i="1"/>
  <c r="K286" i="1"/>
  <c r="K287" i="1"/>
  <c r="K289" i="1"/>
  <c r="K290" i="1"/>
  <c r="K292" i="1"/>
  <c r="E293" i="1"/>
  <c r="E294" i="1" s="1"/>
  <c r="E295" i="1" s="1"/>
  <c r="E296" i="1" s="1"/>
  <c r="K293" i="1"/>
  <c r="K294" i="1"/>
  <c r="K295" i="1"/>
  <c r="K296" i="1"/>
  <c r="K298" i="1"/>
  <c r="K300" i="1"/>
  <c r="E301" i="1"/>
  <c r="K301" i="1"/>
  <c r="K303" i="1"/>
  <c r="K305" i="1"/>
  <c r="E306" i="1"/>
  <c r="K306" i="1"/>
  <c r="E307" i="1"/>
  <c r="E308" i="1" s="1"/>
  <c r="E309" i="1" s="1"/>
  <c r="E310" i="1" s="1"/>
  <c r="E311" i="1" s="1"/>
  <c r="E312" i="1" s="1"/>
  <c r="E313" i="1" s="1"/>
  <c r="E314" i="1" s="1"/>
  <c r="E315" i="1" s="1"/>
  <c r="K307" i="1"/>
  <c r="K308" i="1"/>
  <c r="K309" i="1"/>
  <c r="K310" i="1"/>
  <c r="K311" i="1"/>
  <c r="K312" i="1"/>
  <c r="K313" i="1"/>
  <c r="K314" i="1"/>
  <c r="K315" i="1"/>
  <c r="K322" i="1"/>
  <c r="K323" i="1"/>
  <c r="K325" i="1"/>
  <c r="K326" i="1"/>
  <c r="K327" i="1"/>
  <c r="K328" i="1"/>
  <c r="K329" i="1"/>
  <c r="K330" i="1"/>
  <c r="K331" i="1"/>
  <c r="K332" i="1"/>
  <c r="K333" i="1"/>
  <c r="K334" i="1"/>
  <c r="K336" i="1"/>
  <c r="K337" i="1"/>
  <c r="K339" i="1"/>
  <c r="K340" i="1"/>
  <c r="K341" i="1"/>
  <c r="K342" i="1"/>
  <c r="K343" i="1"/>
  <c r="K344" i="1"/>
  <c r="K345" i="1"/>
  <c r="K347" i="1"/>
  <c r="K348" i="1"/>
  <c r="K349" i="1"/>
  <c r="K350" i="1"/>
  <c r="K352" i="1"/>
  <c r="K353" i="1"/>
  <c r="K355" i="1"/>
  <c r="K357" i="1"/>
  <c r="K358" i="1"/>
  <c r="K359" i="1"/>
  <c r="K361" i="1"/>
  <c r="K362" i="1"/>
  <c r="K363" i="1"/>
  <c r="K364" i="1"/>
  <c r="K365" i="1"/>
  <c r="K366" i="1"/>
  <c r="K367" i="1"/>
  <c r="K368" i="1"/>
  <c r="K369" i="1"/>
  <c r="K371" i="1"/>
  <c r="K372" i="1"/>
  <c r="K374" i="1"/>
  <c r="K376" i="1"/>
  <c r="K404" i="1"/>
  <c r="K50" i="1" l="1"/>
  <c r="G392" i="1" s="1"/>
  <c r="H392" i="1" s="1"/>
  <c r="K110" i="1"/>
  <c r="G393" i="1" s="1"/>
  <c r="H393" i="1" s="1"/>
  <c r="K152" i="1"/>
  <c r="G394" i="1" s="1"/>
  <c r="H394" i="1" s="1"/>
  <c r="K188" i="1"/>
  <c r="G395" i="1" s="1"/>
  <c r="H395" i="1" s="1"/>
  <c r="K254" i="1"/>
  <c r="G398" i="1" s="1"/>
  <c r="H398" i="1" s="1"/>
  <c r="K316" i="1"/>
  <c r="G399" i="1" s="1"/>
  <c r="H399" i="1" s="1"/>
  <c r="K377" i="1"/>
  <c r="G400" i="1" s="1"/>
  <c r="H400" i="1" s="1"/>
  <c r="H396" i="1" l="1"/>
  <c r="H401" i="1"/>
  <c r="K379" i="1"/>
  <c r="J386" i="1" s="1"/>
  <c r="H402" i="1" l="1"/>
  <c r="K380" i="1"/>
  <c r="K382" i="1" s="1"/>
  <c r="J387" i="1"/>
  <c r="J385" i="1"/>
  <c r="K388" i="1" l="1"/>
</calcChain>
</file>

<file path=xl/sharedStrings.xml><?xml version="1.0" encoding="utf-8"?>
<sst xmlns="http://schemas.openxmlformats.org/spreadsheetml/2006/main" count="901" uniqueCount="198">
  <si>
    <t>Elaboró: ARQ. DIEGO FERNANDO LOPEZ</t>
  </si>
  <si>
    <t>EMILSEN RODRIGUEZ GUALTEROS
Secretaria de Infraestructura y Servicios Públicos</t>
  </si>
  <si>
    <t>VALOR DEL PROYECTO</t>
  </si>
  <si>
    <t>VALOR TOTAL INFRAESTRUCTURA INSTITUCIONAL</t>
  </si>
  <si>
    <t xml:space="preserve"> EDIFICIO INSTITUCIONAL FISCALIA </t>
  </si>
  <si>
    <t>CENTRO PROTECCION TEMPORAL</t>
  </si>
  <si>
    <t xml:space="preserve">EDIFICIO INSTITUCIONAL ALCALDIA MUNICIPAL </t>
  </si>
  <si>
    <t>INFRAESTRUCTURA ADMINISTRATIVA E INSTITUCIONAL</t>
  </si>
  <si>
    <t>VALOR TOTAL INFRAESTRUCTURA COMUNAL</t>
  </si>
  <si>
    <t>SALON COMUNAL SAN PEDRO</t>
  </si>
  <si>
    <t>SALON COMUNAL SERREZUELA</t>
  </si>
  <si>
    <t>SALON COMUNAL SAN FRANCISCO</t>
  </si>
  <si>
    <t>SALON COMUNAL SANTA MARIA</t>
  </si>
  <si>
    <t>VALOR POR FRENTE AIU</t>
  </si>
  <si>
    <t>VALOR FRENTE</t>
  </si>
  <si>
    <t xml:space="preserve">I. INFRAESTRUCTURA COMUNAL </t>
  </si>
  <si>
    <t>UTILIDAD</t>
  </si>
  <si>
    <t>IMPREVISTOS</t>
  </si>
  <si>
    <t>ADMINISTRACIÓN</t>
  </si>
  <si>
    <t>VALOR TOTAL PROYECTO</t>
  </si>
  <si>
    <t>A.I.U.</t>
  </si>
  <si>
    <t>SUB TOTAL CAPITULOS</t>
  </si>
  <si>
    <t xml:space="preserve">SUBTOTAL OBRAS COSTOS DIRECTOS EDIFICIO INSTITUCIONAL FISCALIA </t>
  </si>
  <si>
    <t>UND</t>
  </si>
  <si>
    <t xml:space="preserve">REJILLA METÁLICA TRADICIONAL 3X2 SOSCO </t>
  </si>
  <si>
    <t>INSTALACIONES HIDROSANITARIAS, ACCESORIOS Y APARATOS</t>
  </si>
  <si>
    <t xml:space="preserve">SUMINISTRO E INSTALACION DE SALIDA ELÉCTRICA EN DUCTO SCH 40 3/4" Y CABLE 3#12 AWG LIBRE DE HALÓGENOS, CONTEMPLA CAJA OCTOGONAL, EQUIPO PARA TRABAJO EN ALTURAS Y TODAS LAS MANIOBRAS NECESARIAS PARA SU CORRECTA ELABORACIÓN. </t>
  </si>
  <si>
    <t>APU</t>
  </si>
  <si>
    <t>INSTALACIONES ELECTRICAS E ILUMINACION</t>
  </si>
  <si>
    <t>ML</t>
  </si>
  <si>
    <t xml:space="preserve">BARANDA METALICA 1 1/2 " DOBLE PASAMANOS , INCLUYE ANCLAJE, SOLDADURA, ANTICORROSIVO Y PINTURA </t>
  </si>
  <si>
    <t>SUMINISTRO E INSTALACION DE MARCO EN LAMINA CAL 18 CON ANTICORROSIVO Y PINTURA ELECTROSTÁTICA</t>
  </si>
  <si>
    <t>CARPINTERÍAS</t>
  </si>
  <si>
    <t>ENCOROZADO CUBIERTAS</t>
  </si>
  <si>
    <t>M2</t>
  </si>
  <si>
    <t>ESTRUCTURA DE REFUERZO PARA CUBIERTA TIPO UPVC CAL 16</t>
  </si>
  <si>
    <t>LIMPIEZA Y SONDEO DE REDES O BAJANTES</t>
  </si>
  <si>
    <t>LIMPIEZA Y MANTENIMIENTO DE CANAL</t>
  </si>
  <si>
    <t>ALISTADO TERRAZAS 1:3, E= 0.08</t>
  </si>
  <si>
    <t>RETIRO DE MANTO ASFALTICO</t>
  </si>
  <si>
    <t>MANTO ASFALTICO CON FOIL DE ALUMINIO</t>
  </si>
  <si>
    <t>FLANCHE EN LÁMINA GALVANIZADA CAL. 22; DS=30</t>
  </si>
  <si>
    <t>CUBIERTA EN POLICARBONATO ALVEOLAR</t>
  </si>
  <si>
    <t>7,40</t>
  </si>
  <si>
    <t>CUBIERTA</t>
  </si>
  <si>
    <t>PINTURA EN ESMALTE BLANCO LAVABLE 2 MANOS SOBRE MURO (LINEAL)</t>
  </si>
  <si>
    <t>PINTURA EN ESMALTE BLANCO LAVABLE 2 MANOS SOBRE MURO</t>
  </si>
  <si>
    <t>ESTUCO ACRÍLICO (LINEAL)</t>
  </si>
  <si>
    <t>PINTURA Y ACABADOS</t>
  </si>
  <si>
    <t>REPARACION DE FILOS O DILATACIONES, INCLUYE RESANE, ARREGLO DE JUNTA, LIJADO Y PINTURA DE ACABADO</t>
  </si>
  <si>
    <t>CIELO RASOS, MAMPOSTERÍA  LIVIANA</t>
  </si>
  <si>
    <t>FILOS O DILATACIONES S/MURO</t>
  </si>
  <si>
    <t>PAÑETE IMPERMEABILIZADO MUROS 1:3, E=1.5 CM (LINEAL)</t>
  </si>
  <si>
    <t>MAMPOSTERIA Y PAÑETES</t>
  </si>
  <si>
    <t>CERÁMICA PISO TRÁFICO 5, CALIDAD PRIMERA INCLUYE ADHESIVO FLEXIBLE PARA PEGADO DE BAJA ABSORCION</t>
  </si>
  <si>
    <t>GUARDAESCOBA GRES Y CERÁMICA</t>
  </si>
  <si>
    <t>MEMBRANA IMPERMEABLE MONOCOMPONENTE SIKALASTIC O SIMILAR</t>
  </si>
  <si>
    <t>ALISTADO IMPERMEABILIZADO PISOS 1:3, E = 0.04</t>
  </si>
  <si>
    <t>PISOS - ENCHAPES</t>
  </si>
  <si>
    <t>SUMINISTRO Y COLOCACIÓN DE CONCRETO 2500 PSI PARA ANDÉN PEATONAL, GUALEADO Y ESCOBILLADO (ESPESOR ENTRE 0,10 M A 0,15 M)</t>
  </si>
  <si>
    <t>M3</t>
  </si>
  <si>
    <t>SUBBASE GRANULAR (NORMA INVIAS 320)</t>
  </si>
  <si>
    <t>ZAPATAS EN CONCRETO 3500 PSI</t>
  </si>
  <si>
    <t>MURO DE CONTENCIÓN EN CONCRETO 3500 PSI, H=2.0 M</t>
  </si>
  <si>
    <t>VIGUETA O COLUMNETA DE CONCRETO DE 3500 PSI FUNDIDO EN SITIO</t>
  </si>
  <si>
    <t>KG</t>
  </si>
  <si>
    <t>REFUERZO MALLA ELECTROSOLDADA</t>
  </si>
  <si>
    <t>ACERO FIGURADO 60000 PSI</t>
  </si>
  <si>
    <t>ESTRUCTURAS Y/O URBANISMO</t>
  </si>
  <si>
    <t>M3/KM</t>
  </si>
  <si>
    <t xml:space="preserve">TRANSPORTE DE RCD, EXCAVACIONES </t>
  </si>
  <si>
    <t>EXCAVACIÓN MANUAL EN MATERIAL COMÚN H=0.0-2.0 M (INCLUYE RETIRO DE SOBRANTES A UNA DISTANCIA MENOR DE 5 KM)</t>
  </si>
  <si>
    <t>16,4</t>
  </si>
  <si>
    <t>EXCAVACIONES Y RELLENOS</t>
  </si>
  <si>
    <t>ASEO</t>
  </si>
  <si>
    <t>DESMONTE CUBIERTA CANALETA EN ASBESTO</t>
  </si>
  <si>
    <t>DEMOLICIÓN PLACA MACIZA 0.15 M</t>
  </si>
  <si>
    <t>REMOCION DE PINTURA</t>
  </si>
  <si>
    <t>TRASIEGO MANUAL DE RCD, MATERIAL PETREO, GRANULAR O PROVENIENTE DE EXCAVACIONES HASTA 50M</t>
  </si>
  <si>
    <t>CORTE CON DISCO DIAMANTADO</t>
  </si>
  <si>
    <t>DEMOLICIÓN ESCALERAS EN CONCRETO</t>
  </si>
  <si>
    <t>DEMOLICIÓN PAÑETE MURO</t>
  </si>
  <si>
    <t>DEMOLICIÓN BALDOSA DE PISO H=0.04</t>
  </si>
  <si>
    <t>DESMONTE DE LAMPARA EXISTENTE</t>
  </si>
  <si>
    <t>DEMOLICIONES Y DESMONTES</t>
  </si>
  <si>
    <t>LOCALIZACIÓN Y REPLANTEO DE CIMIENTOS CON ELEMENTOS DE PRESICIÓN</t>
  </si>
  <si>
    <t>CERCA EN TELA VERDE H = 2.10 M</t>
  </si>
  <si>
    <t>PRELIMINARES</t>
  </si>
  <si>
    <t xml:space="preserve">EDIFICIO INSTITUCIONAL FISCALIA </t>
  </si>
  <si>
    <t>01 infraestructuras mantenidas de la Administración Municipal para la prestación de servicios culturales.</t>
  </si>
  <si>
    <t>Mantener y adecuar la infraestructura de la Administración Municipal.</t>
  </si>
  <si>
    <t>I.</t>
  </si>
  <si>
    <t>VR.TOTAL</t>
  </si>
  <si>
    <t>VR. UNITARIO</t>
  </si>
  <si>
    <t>CANT</t>
  </si>
  <si>
    <t>UNIDAD</t>
  </si>
  <si>
    <t>DESCRIPCIÓN</t>
  </si>
  <si>
    <t>ÍTEM ICCU</t>
  </si>
  <si>
    <t>ITEM</t>
  </si>
  <si>
    <t>PRODUCTO</t>
  </si>
  <si>
    <t>OBJETIVO</t>
  </si>
  <si>
    <t>META</t>
  </si>
  <si>
    <t>SUBTOTAL OBRAS COSTOS DIRECTOS CENTRO PROTECCION TEMPORAL</t>
  </si>
  <si>
    <t>KIT DE INSTALACIÓN DESAGÜE + SIFÓN FLEXIBLE GRIVAL O SIMILAR</t>
  </si>
  <si>
    <t>GRIFERIA CROMADA SENCILLA PARA LAVAMANOS</t>
  </si>
  <si>
    <t>SUMINISTRO E INSTALACIÓN LAVAMANOS COLGAR (INCLUYE
GRIFERÍA)</t>
  </si>
  <si>
    <t>17,4</t>
  </si>
  <si>
    <t>SUMINISTRO E INSTALACIÓN SANITARIO TANQUE (INCLUYE GRIFERÍA)</t>
  </si>
  <si>
    <t>17,1</t>
  </si>
  <si>
    <t>TANQUE PLÁSTICO ELEVADO 1000 LT (INCLUYE ACCESORIOS E INSTALACIÓN)</t>
  </si>
  <si>
    <t>PUNTO HIDRÁULICO PVC-P/PARAL 1/2"</t>
  </si>
  <si>
    <t>SALIDA SANITARIA PVC-S/PARAL 2"</t>
  </si>
  <si>
    <t>SALIDA SANITARIA PVC-S/PARAL 3"</t>
  </si>
  <si>
    <t>RED SANITARIA PVC-S 4"</t>
  </si>
  <si>
    <t>SALIDA SANITARIA PVC-S/PARAL 4"</t>
  </si>
  <si>
    <t>SUMINISTRO Y COLOCACIÓN DE LUMINARIAS DE 20W.</t>
  </si>
  <si>
    <t>RESTAURACION DE CARPINTERIA METALICA O MADERA, INCLUYE LIMPIEZA, ANTICORROSIVO, ESMALTE, CORRECION DE PIEZAS OXIDADAS Y TORNILLERÍA AVERIADA</t>
  </si>
  <si>
    <t>SUMINISTRO E INSTALACION DE HOJA EN LAMINA PERFORADA CAL 16 CON ANTICORROSIVO Y PINTURA ELECTROSTÁTICA</t>
  </si>
  <si>
    <t>MANTENIMIENTO DE CUBIERTA INCLUYE AJUSTE DE TEJAS DESALINEADAS, CAMBIO DE GANCHOS Y/O TORNILLERÍA EN MAL ESTADO, SELLAMIENTO EN SIKA FLEX DE TORNILLERÍA Y AGUJEROS, LIMPIEZA Y LAVADO</t>
  </si>
  <si>
    <t>ESMALTE SOBRE LÁMINA LINEAL</t>
  </si>
  <si>
    <t>ANTICORROSIVO SOBRE LÁMINA LINEAL</t>
  </si>
  <si>
    <t>ESQUINERO TIPO CORNISA PARA CIELO RASO</t>
  </si>
  <si>
    <t>CIELO RASO EN PVC e=8 mm (INCLUYE ESTRUCTURA DE APOYO)</t>
  </si>
  <si>
    <t>15,10</t>
  </si>
  <si>
    <t>RESANE REGATAS EN MORTERO IMPERMEABILIZADO 1:3</t>
  </si>
  <si>
    <t>PAÑETE IMPERMEABILIZADO MUROS 1:3, E=1.5 CM</t>
  </si>
  <si>
    <t>MURO EN BLOQUE Nº 4 E= 0.10 M (LINEAL)</t>
  </si>
  <si>
    <t>MURO EN BLOQUE Nº 4 E= 0.10 M</t>
  </si>
  <si>
    <t>REMATES BOCEL ALUMINIO</t>
  </si>
  <si>
    <t>BALDOSA CERÁMICA PISO-PARED 20X20 CALIDAD PRIMERA (LINEAL)</t>
  </si>
  <si>
    <t>BALDOSA CERÁMICA PISO-PARED 20X20 CALIDAD PRIMERA</t>
  </si>
  <si>
    <t>DESMONTE DE TANQUE ELEVADO PLASTICO O EN ASBESTO, HASTA 1000 LT</t>
  </si>
  <si>
    <t>DESMONTE APARATOS SANITARIOS</t>
  </si>
  <si>
    <t>DEMOLICIÓN ENCHAPE MURO</t>
  </si>
  <si>
    <t>UN</t>
  </si>
  <si>
    <t>DESMONTE MARCOS Y PUERTAS</t>
  </si>
  <si>
    <t>DEMOLICIÓN MUROS EN MAMPOSTERÍA 0.15 M</t>
  </si>
  <si>
    <t>RETIRO DE GUARDAESCOBAS</t>
  </si>
  <si>
    <t xml:space="preserve">SUBTOTAL OBRAS COSTOS DIRECTOS ALCALDIA MUNICIPAL </t>
  </si>
  <si>
    <t>SUMINISTRO E INSTALACION DE CABLE COBRE No 10</t>
  </si>
  <si>
    <t>SUMINISTRO E INSTALACION DE CABLE COBRE No 12</t>
  </si>
  <si>
    <t>APARATO ELÉCTRICO</t>
  </si>
  <si>
    <t>TUBERÍA PVC TIPO SCH 40 DE 3/4".</t>
  </si>
  <si>
    <t>SUMINISTRO E INSTALACIÓN PANEL LED 60X60</t>
  </si>
  <si>
    <t xml:space="preserve">SUMINISTRO, TRASPORTE E INSTALACION DE CERRRADURAS METALICAS MANIJA TIPO AUSTIN O SIMILAR </t>
  </si>
  <si>
    <t>SUMINISTRO E INSTALACION DE PUERTA ENTAMBORADA EN LAMINA CAL 16 INTERIOR Y CAL 18 EXTERIOR CON ANTICORROSIVO Y PINTURA ELECTROSTÁTICA</t>
  </si>
  <si>
    <t>PERFILERÍA DE REFUERZO 76X38 CAL. 18, INCLUYE SOLDADURA, SOPORTE, ANTICORROSIVO Y PINTURA</t>
  </si>
  <si>
    <t>TEJA TRASLUCIDA, INCLUYE TORNILLERÍA Y FIJACION</t>
  </si>
  <si>
    <t>TEJA TERMOACUSTICA UPVC 2 MM, INCLUYE TORNILLERÍA Y FIJACION</t>
  </si>
  <si>
    <t>LIMPIEZA, MANTENIMIENTO Y ADECUACION DE ESTRUCTURA EXISTENTE, INCLUYE REPARACION O SUSTITUCION DE PERFILES AVERIADOS, LIJADO, ANTICORROSIVO Y PINTURA ESMALTE</t>
  </si>
  <si>
    <t>PINTURA EN VINILO 3 MANOS BAJO PLACA, CUBIERTA O CIELO RASO</t>
  </si>
  <si>
    <t>ESMALTE SOBRE REJAS O CERRAMIENTOS UNA CARA</t>
  </si>
  <si>
    <t>ESTUCO ACRÍLICO</t>
  </si>
  <si>
    <t>IMPERMEABILIZACIÓN  FACHADA EN SIKA TRANSPARENTE O SIMILAR</t>
  </si>
  <si>
    <t xml:space="preserve">SELLANTE ADHESIVO ACRÍLICO ANTIHONGOS </t>
  </si>
  <si>
    <t>MARCO EN ALUMINIO PARA CIELO RASO LIVIANO, ESCOTILLA O LUMINARIA</t>
  </si>
  <si>
    <t>MURO SUPERBOARD DOBLE CARA 0.10 M (LINEAL)</t>
  </si>
  <si>
    <t>MURO SUPERBOARD DOBLE CARA 0.10 M</t>
  </si>
  <si>
    <t>DESTRONQUE, PULIDO DE PLOMO BALDOSA GRANO DE MÁRMOL N.5, INCLUYE SELLADO</t>
  </si>
  <si>
    <t>BALDOSA INSTITUCIONAL GRANO MARMOL P2; PAYANDE FONDO BLANCO.</t>
  </si>
  <si>
    <t>ANCLAJE 1/2" L=50CM</t>
  </si>
  <si>
    <t>RETIRO DE FLANCHE</t>
  </si>
  <si>
    <t>DESMONTE MUROS SECOS</t>
  </si>
  <si>
    <t>DESMONTE DE CUBIERTAS (TERMOACÚSTICA)</t>
  </si>
  <si>
    <t>DEMOLICIÓN CIELO RASO FALSO</t>
  </si>
  <si>
    <t>SUBTOTAL OBRAS COSTOS DIRECTOS INFRAESTRUCTURA COMUNAL SAN PEDRO</t>
  </si>
  <si>
    <t>SUMINISTRO E INSTALACIÓN ORINAL DE LLAVE (INCLUYE GRIFERÍA)</t>
  </si>
  <si>
    <t>17,7</t>
  </si>
  <si>
    <t>ESTUCO</t>
  </si>
  <si>
    <t>PINTURA EPÓXICA</t>
  </si>
  <si>
    <t>ACABADO EN GRANITO (INCLUYE DILATACIÓN EN BRONCE Y PULIDA)</t>
  </si>
  <si>
    <t>MESONES EN CONCRETO 2500 PSI, E=0.1M (INC. REFUERZO)</t>
  </si>
  <si>
    <t>DESMONTE DE CUBIERTAS</t>
  </si>
  <si>
    <t>DEMOLICIÓN PISOS MORTERO Y/O ENCHAPE H=0.04</t>
  </si>
  <si>
    <t>20 INFRAESTRUCTURAS DISPUESTAS PARA LA COMUNIDADMANTENIDAS</t>
  </si>
  <si>
    <t>Mantener 20 infraestructuras dispuestas por la comunidad para que pueda desarrollar actividades culturales, sociales y de formación.</t>
  </si>
  <si>
    <t>SUBTOTAL OBRAS COSTOS DIRECTOS INFRAESTRUCTURA COMUNAL SERREZUELA</t>
  </si>
  <si>
    <t>COLORPLAST FACHADA SOBRE FACHADA</t>
  </si>
  <si>
    <t>MD124</t>
  </si>
  <si>
    <t xml:space="preserve">INFRAESTRUCTURA COMUNAL </t>
  </si>
  <si>
    <t>SUBTOTAL OBRAS COSTOS DIRECTOS INFRAESTRUCTURA COMUNAL SAN FRANCISCO</t>
  </si>
  <si>
    <t>SUMINISTRO E INSTALACIÓN LAVAPLATOS DE EMPOTRAR EN ACERO INOXIDABLE 45 X 49 cm (INCLUYE ACCESORIOS Y GRIFERÍA)</t>
  </si>
  <si>
    <t>RED SUMINISTRO PVC 1/2"</t>
  </si>
  <si>
    <t>SUMINISTRO E INSTALACIÓN LÁMPARA HERMETICA 36 W</t>
  </si>
  <si>
    <t>LAVADA DE FACHADA</t>
  </si>
  <si>
    <t>5,50</t>
  </si>
  <si>
    <t>SUSPENSION PUNTO SANITARIO 2 A 4"</t>
  </si>
  <si>
    <t>SUBTOTAL OBRAS COSTOS DIRECTOS INFRAESTRUCTURA COMUNAL SANTA MARIA</t>
  </si>
  <si>
    <t>RED SANITARIA PVC-S 2"</t>
  </si>
  <si>
    <t>MANTENIMIENTO DE MODULO DE CERRAMIENTO, INCLUYE LIMPIEZA GENERAL, RETIRO DE ELEMENTOS OXIDADOS, REPARACION DE ORNAMENTACION AVERIADA, REPOSICIÓN DE PIEZAS FALTANTES, ANTICORROSIVO Y PINTURA.</t>
  </si>
  <si>
    <t>VIDRIOS Y CARPINTERÍAS</t>
  </si>
  <si>
    <t>SALON COMUNAL PARQUES DE SANTA MARIA</t>
  </si>
  <si>
    <t>“MEJORAMIENTO, MANTENIMIENTO Y ADECUACIÓN DE LA INFRAESTRUCTURA FÍSICA INSTITUCIONAL, ADMINISTRATIVA Y COMUNAL A NOMBRE DEL 
MUNICIPIO DE MADRID, CUNDINAMARCA”.</t>
  </si>
  <si>
    <t>PRESUPUESTO OFICIAL</t>
  </si>
  <si>
    <t>FECHA DE EMISIÓN:   01/08/2025</t>
  </si>
  <si>
    <t>VERSION : 1</t>
  </si>
  <si>
    <t>ISP-F-067</t>
  </si>
  <si>
    <t xml:space="preserve">PRESUPUESTO DE OBRA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</si>
</sst>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164" formatCode="_ * #,##0.0000_ ;_ * \-#,##0.0000_ ;_ * &quot;-&quot;??_ ;_ @_ "/>
    <numFmt numFmtId="165" formatCode="_ &quot;$&quot;\ * #,##0_ ;_ &quot;$&quot;\ * \-#,##0_ ;_ &quot;$&quot;\ * &quot;-&quot;_ ;_ @_ "/>
    <numFmt numFmtId="166" formatCode="_ * #,##0.00_ ;_ * \-#,##0.00_ ;_ * &quot;-&quot;??_ ;_ @_ "/>
    <numFmt numFmtId="167" formatCode="_-[$$-2C0A]\ * #,##0.00_-;\-[$$-2C0A]\ * #,##0.00_-;_-[$$-2C0A]\ * &quot;-&quot;??_-;_-@_-"/>
    <numFmt numFmtId="168" formatCode="0.000"/>
    <numFmt numFmtId="169" formatCode="_ * #,##0_ ;_ * \-#,##0_ ;_ * &quot;-&quot;??_ ;_ @_ "/>
  </numFmts>
  <fonts count="26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sz val="10"/>
      <color rgb="FF000000"/>
      <name val="Times New Roman"/>
      <family val="1"/>
    </font>
    <font>
      <sz val="9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Humnst777 Cn BT"/>
      <family val="2"/>
    </font>
    <font>
      <b/>
      <sz val="11"/>
      <name val="Humnst777 Cn BT"/>
      <family val="2"/>
    </font>
    <font>
      <sz val="12"/>
      <name val="Humnst777 Cn BT"/>
      <family val="2"/>
    </font>
    <font>
      <sz val="12"/>
      <color rgb="FFFFFF0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Humnst777 Cn BT"/>
      <family val="2"/>
    </font>
    <font>
      <sz val="10"/>
      <name val="Arial"/>
      <family val="2"/>
    </font>
    <font>
      <sz val="11"/>
      <color rgb="FF0070C0"/>
      <name val="Arial"/>
      <family val="2"/>
    </font>
    <font>
      <sz val="12"/>
      <color rgb="FF0070C0"/>
      <name val="Arial"/>
      <family val="2"/>
    </font>
    <font>
      <b/>
      <sz val="12"/>
      <name val="Humnst777 Cn BT"/>
      <family val="2"/>
    </font>
    <font>
      <b/>
      <sz val="8"/>
      <name val="Humnst777 Cn BT"/>
      <family val="2"/>
    </font>
    <font>
      <b/>
      <sz val="9"/>
      <name val="Humnst777 Cn BT"/>
      <family val="2"/>
    </font>
    <font>
      <sz val="10"/>
      <color indexed="8"/>
      <name val="Calibri Light"/>
      <family val="2"/>
    </font>
    <font>
      <sz val="10"/>
      <name val="Humnst777 Cn BT"/>
      <family val="2"/>
    </font>
    <font>
      <sz val="11"/>
      <name val="Humnst777 Cn BT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166" fontId="16" fillId="0" borderId="0" applyFont="0" applyFill="0" applyBorder="0" applyAlignment="0" applyProtection="0"/>
  </cellStyleXfs>
  <cellXfs count="206">
    <xf numFmtId="0" fontId="0" fillId="0" borderId="0" xfId="0"/>
    <xf numFmtId="0" fontId="2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44" fontId="2" fillId="0" borderId="0" xfId="1" applyFont="1" applyAlignment="1">
      <alignment horizontal="right" vertical="center"/>
    </xf>
    <xf numFmtId="44" fontId="5" fillId="0" borderId="0" xfId="1" applyFont="1" applyAlignment="1">
      <alignment vertical="center"/>
    </xf>
    <xf numFmtId="2" fontId="2" fillId="0" borderId="0" xfId="3" applyNumberFormat="1" applyFont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2" fillId="0" borderId="0" xfId="3" applyFont="1" applyAlignment="1">
      <alignment horizontal="justify" vertical="center"/>
    </xf>
    <xf numFmtId="44" fontId="2" fillId="0" borderId="0" xfId="1" applyFont="1" applyBorder="1" applyAlignment="1">
      <alignment horizontal="right" vertical="center"/>
    </xf>
    <xf numFmtId="44" fontId="5" fillId="0" borderId="0" xfId="1" applyFont="1" applyBorder="1" applyAlignment="1">
      <alignment vertical="center"/>
    </xf>
    <xf numFmtId="44" fontId="6" fillId="0" borderId="0" xfId="1" applyFont="1" applyAlignment="1">
      <alignment horizontal="right" vertical="center"/>
    </xf>
    <xf numFmtId="44" fontId="7" fillId="0" borderId="0" xfId="1" applyFont="1" applyAlignment="1">
      <alignment horizontal="right" vertical="center"/>
    </xf>
    <xf numFmtId="44" fontId="3" fillId="0" borderId="0" xfId="3" applyNumberFormat="1" applyFont="1" applyAlignment="1">
      <alignment vertical="center"/>
    </xf>
    <xf numFmtId="44" fontId="2" fillId="0" borderId="0" xfId="1" applyFont="1" applyAlignment="1">
      <alignment vertical="center"/>
    </xf>
    <xf numFmtId="44" fontId="9" fillId="0" borderId="0" xfId="1" applyFont="1" applyAlignment="1">
      <alignment vertical="center"/>
    </xf>
    <xf numFmtId="44" fontId="2" fillId="0" borderId="2" xfId="3" applyNumberFormat="1" applyFont="1" applyBorder="1" applyAlignment="1">
      <alignment horizontal="justify" vertical="center"/>
    </xf>
    <xf numFmtId="44" fontId="2" fillId="0" borderId="0" xfId="3" applyNumberFormat="1" applyFont="1" applyAlignment="1">
      <alignment vertical="center"/>
    </xf>
    <xf numFmtId="44" fontId="3" fillId="0" borderId="0" xfId="1" applyFont="1" applyAlignment="1">
      <alignment vertical="center"/>
    </xf>
    <xf numFmtId="0" fontId="8" fillId="0" borderId="2" xfId="3" applyFont="1" applyBorder="1" applyAlignment="1">
      <alignment horizontal="center" vertical="center"/>
    </xf>
    <xf numFmtId="44" fontId="8" fillId="0" borderId="0" xfId="1" applyFont="1" applyAlignment="1">
      <alignment horizontal="right" vertical="center"/>
    </xf>
    <xf numFmtId="9" fontId="10" fillId="0" borderId="2" xfId="0" applyNumberFormat="1" applyFont="1" applyBorder="1" applyAlignment="1">
      <alignment horizontal="center"/>
    </xf>
    <xf numFmtId="0" fontId="10" fillId="2" borderId="0" xfId="0" applyFont="1" applyFill="1"/>
    <xf numFmtId="0" fontId="6" fillId="0" borderId="0" xfId="3" applyFont="1" applyAlignment="1">
      <alignment horizontal="justify" vertical="center"/>
    </xf>
    <xf numFmtId="44" fontId="11" fillId="3" borderId="3" xfId="1" applyFont="1" applyFill="1" applyBorder="1" applyAlignment="1">
      <alignment vertical="center"/>
    </xf>
    <xf numFmtId="0" fontId="10" fillId="2" borderId="6" xfId="0" applyFont="1" applyFill="1" applyBorder="1" applyAlignment="1">
      <alignment vertical="center" textRotation="90"/>
    </xf>
    <xf numFmtId="0" fontId="10" fillId="2" borderId="7" xfId="0" applyFont="1" applyFill="1" applyBorder="1" applyAlignment="1">
      <alignment vertical="center" textRotation="90" wrapText="1"/>
    </xf>
    <xf numFmtId="0" fontId="10" fillId="2" borderId="8" xfId="0" applyFont="1" applyFill="1" applyBorder="1" applyAlignment="1">
      <alignment vertical="center" textRotation="90" wrapText="1"/>
    </xf>
    <xf numFmtId="44" fontId="10" fillId="3" borderId="9" xfId="1" applyFont="1" applyFill="1" applyBorder="1"/>
    <xf numFmtId="164" fontId="10" fillId="3" borderId="10" xfId="0" applyNumberFormat="1" applyFont="1" applyFill="1" applyBorder="1" applyAlignment="1">
      <alignment horizontal="center" wrapText="1"/>
    </xf>
    <xf numFmtId="0" fontId="10" fillId="2" borderId="12" xfId="0" applyFont="1" applyFill="1" applyBorder="1" applyAlignment="1">
      <alignment vertical="center" textRotation="90"/>
    </xf>
    <xf numFmtId="0" fontId="10" fillId="2" borderId="0" xfId="0" applyFont="1" applyFill="1" applyBorder="1" applyAlignment="1">
      <alignment vertical="center" textRotation="90" wrapText="1"/>
    </xf>
    <xf numFmtId="0" fontId="12" fillId="2" borderId="13" xfId="0" applyFont="1" applyFill="1" applyBorder="1" applyAlignment="1">
      <alignment vertical="center" textRotation="90" wrapText="1"/>
    </xf>
    <xf numFmtId="44" fontId="10" fillId="3" borderId="14" xfId="1" applyFont="1" applyFill="1" applyBorder="1" applyAlignment="1">
      <alignment vertical="center"/>
    </xf>
    <xf numFmtId="10" fontId="10" fillId="3" borderId="2" xfId="2" applyNumberFormat="1" applyFont="1" applyFill="1" applyBorder="1" applyAlignment="1">
      <alignment horizontal="center" vertical="center" wrapText="1"/>
    </xf>
    <xf numFmtId="44" fontId="10" fillId="3" borderId="16" xfId="1" applyFont="1" applyFill="1" applyBorder="1" applyAlignment="1">
      <alignment vertical="center"/>
    </xf>
    <xf numFmtId="0" fontId="10" fillId="2" borderId="19" xfId="0" applyFont="1" applyFill="1" applyBorder="1" applyAlignment="1">
      <alignment vertical="center" textRotation="90"/>
    </xf>
    <xf numFmtId="0" fontId="10" fillId="2" borderId="20" xfId="0" applyFont="1" applyFill="1" applyBorder="1" applyAlignment="1">
      <alignment vertical="center" textRotation="90" wrapText="1"/>
    </xf>
    <xf numFmtId="0" fontId="12" fillId="2" borderId="21" xfId="0" applyFont="1" applyFill="1" applyBorder="1" applyAlignment="1">
      <alignment vertical="center" textRotation="90" wrapText="1"/>
    </xf>
    <xf numFmtId="44" fontId="2" fillId="0" borderId="12" xfId="1" applyFont="1" applyBorder="1" applyAlignment="1">
      <alignment horizontal="right" vertical="center"/>
    </xf>
    <xf numFmtId="2" fontId="2" fillId="0" borderId="0" xfId="3" applyNumberFormat="1" applyFont="1" applyBorder="1" applyAlignment="1">
      <alignment horizontal="center" vertical="center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>
      <alignment horizontal="justify" vertical="center"/>
    </xf>
    <xf numFmtId="0" fontId="2" fillId="0" borderId="0" xfId="3" applyFont="1" applyBorder="1" applyAlignment="1">
      <alignment vertical="center"/>
    </xf>
    <xf numFmtId="0" fontId="2" fillId="0" borderId="13" xfId="3" applyFont="1" applyBorder="1" applyAlignment="1">
      <alignment vertical="center"/>
    </xf>
    <xf numFmtId="10" fontId="2" fillId="0" borderId="0" xfId="2" applyNumberFormat="1" applyFont="1" applyAlignment="1">
      <alignment vertical="center"/>
    </xf>
    <xf numFmtId="44" fontId="13" fillId="0" borderId="0" xfId="3" applyNumberFormat="1" applyFont="1" applyAlignment="1">
      <alignment vertical="center"/>
    </xf>
    <xf numFmtId="44" fontId="14" fillId="0" borderId="0" xfId="1" applyFont="1" applyAlignment="1">
      <alignment vertical="center"/>
    </xf>
    <xf numFmtId="44" fontId="11" fillId="4" borderId="22" xfId="1" applyFont="1" applyFill="1" applyBorder="1" applyAlignment="1">
      <alignment vertical="center"/>
    </xf>
    <xf numFmtId="0" fontId="15" fillId="5" borderId="23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 textRotation="90"/>
    </xf>
    <xf numFmtId="44" fontId="5" fillId="0" borderId="14" xfId="1" applyFont="1" applyBorder="1" applyAlignment="1">
      <alignment horizontal="right" vertical="center" wrapText="1"/>
    </xf>
    <xf numFmtId="44" fontId="5" fillId="0" borderId="2" xfId="1" applyFont="1" applyBorder="1" applyAlignment="1">
      <alignment horizontal="right" vertical="center" wrapText="1"/>
    </xf>
    <xf numFmtId="2" fontId="5" fillId="0" borderId="2" xfId="4" applyNumberFormat="1" applyFont="1" applyFill="1" applyBorder="1" applyAlignment="1">
      <alignment horizontal="center" vertical="center" wrapText="1"/>
    </xf>
    <xf numFmtId="0" fontId="5" fillId="0" borderId="2" xfId="5" applyFont="1" applyBorder="1" applyAlignment="1">
      <alignment horizontal="center" vertical="center"/>
    </xf>
    <xf numFmtId="0" fontId="5" fillId="0" borderId="2" xfId="5" applyFont="1" applyBorder="1" applyAlignment="1">
      <alignment horizontal="justify" vertical="center" wrapText="1"/>
    </xf>
    <xf numFmtId="0" fontId="5" fillId="0" borderId="15" xfId="6" applyFont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0" fontId="17" fillId="0" borderId="0" xfId="3" applyFont="1" applyAlignment="1">
      <alignment vertical="center"/>
    </xf>
    <xf numFmtId="0" fontId="18" fillId="0" borderId="0" xfId="3" applyFont="1" applyAlignment="1">
      <alignment vertical="center"/>
    </xf>
    <xf numFmtId="0" fontId="2" fillId="7" borderId="0" xfId="3" applyFont="1" applyFill="1" applyAlignment="1">
      <alignment vertical="center"/>
    </xf>
    <xf numFmtId="0" fontId="3" fillId="7" borderId="0" xfId="3" applyFont="1" applyFill="1" applyAlignment="1">
      <alignment vertical="center"/>
    </xf>
    <xf numFmtId="2" fontId="5" fillId="0" borderId="15" xfId="6" applyNumberFormat="1" applyFont="1" applyBorder="1" applyAlignment="1">
      <alignment horizontal="center" vertical="center"/>
    </xf>
    <xf numFmtId="0" fontId="15" fillId="5" borderId="28" xfId="0" applyFont="1" applyFill="1" applyBorder="1" applyAlignment="1">
      <alignment horizontal="center" vertical="center"/>
    </xf>
    <xf numFmtId="44" fontId="11" fillId="5" borderId="22" xfId="1" applyFont="1" applyFill="1" applyBorder="1" applyAlignment="1">
      <alignment horizontal="center" vertical="center"/>
    </xf>
    <xf numFmtId="164" fontId="11" fillId="5" borderId="30" xfId="7" applyNumberFormat="1" applyFont="1" applyFill="1" applyBorder="1" applyAlignment="1">
      <alignment horizontal="center" vertical="center" wrapText="1"/>
    </xf>
    <xf numFmtId="166" fontId="11" fillId="5" borderId="30" xfId="0" applyNumberFormat="1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20" fillId="5" borderId="30" xfId="0" applyFont="1" applyFill="1" applyBorder="1" applyAlignment="1">
      <alignment horizontal="left" vertical="center"/>
    </xf>
    <xf numFmtId="0" fontId="20" fillId="5" borderId="30" xfId="0" applyFont="1" applyFill="1" applyBorder="1" applyAlignment="1">
      <alignment horizontal="center" vertical="center"/>
    </xf>
    <xf numFmtId="0" fontId="20" fillId="5" borderId="30" xfId="0" applyFont="1" applyFill="1" applyBorder="1" applyAlignment="1">
      <alignment horizontal="center" vertical="center" wrapText="1"/>
    </xf>
    <xf numFmtId="0" fontId="21" fillId="5" borderId="25" xfId="0" applyFont="1" applyFill="1" applyBorder="1" applyAlignment="1">
      <alignment horizontal="center" vertical="center"/>
    </xf>
    <xf numFmtId="167" fontId="22" fillId="2" borderId="0" xfId="1" applyNumberFormat="1" applyFont="1" applyFill="1" applyBorder="1" applyAlignment="1">
      <alignment horizontal="right" vertical="center" wrapText="1"/>
    </xf>
    <xf numFmtId="2" fontId="3" fillId="0" borderId="0" xfId="3" applyNumberFormat="1" applyFont="1" applyAlignment="1">
      <alignment vertical="center"/>
    </xf>
    <xf numFmtId="44" fontId="5" fillId="0" borderId="3" xfId="1" applyFont="1" applyBorder="1" applyAlignment="1">
      <alignment horizontal="right" vertical="center" wrapText="1"/>
    </xf>
    <xf numFmtId="44" fontId="5" fillId="0" borderId="4" xfId="1" applyFont="1" applyBorder="1" applyAlignment="1">
      <alignment horizontal="right" vertical="center" wrapText="1"/>
    </xf>
    <xf numFmtId="2" fontId="5" fillId="0" borderId="4" xfId="4" applyNumberFormat="1" applyFont="1" applyFill="1" applyBorder="1" applyAlignment="1">
      <alignment horizontal="center" vertical="center" wrapText="1"/>
    </xf>
    <xf numFmtId="0" fontId="5" fillId="0" borderId="4" xfId="5" applyFont="1" applyBorder="1" applyAlignment="1">
      <alignment horizontal="center" vertical="center"/>
    </xf>
    <xf numFmtId="0" fontId="5" fillId="0" borderId="4" xfId="5" applyFont="1" applyBorder="1" applyAlignment="1">
      <alignment horizontal="justify" vertical="center" wrapText="1"/>
    </xf>
    <xf numFmtId="44" fontId="5" fillId="0" borderId="31" xfId="1" applyFont="1" applyBorder="1" applyAlignment="1">
      <alignment horizontal="right" vertical="center" wrapText="1"/>
    </xf>
    <xf numFmtId="44" fontId="5" fillId="0" borderId="32" xfId="1" applyFont="1" applyBorder="1" applyAlignment="1">
      <alignment horizontal="right" vertical="center" wrapText="1"/>
    </xf>
    <xf numFmtId="2" fontId="5" fillId="0" borderId="32" xfId="4" applyNumberFormat="1" applyFont="1" applyFill="1" applyBorder="1" applyAlignment="1">
      <alignment horizontal="center" vertical="center" wrapText="1"/>
    </xf>
    <xf numFmtId="0" fontId="5" fillId="0" borderId="32" xfId="5" applyFont="1" applyBorder="1" applyAlignment="1">
      <alignment horizontal="center" vertical="center"/>
    </xf>
    <xf numFmtId="0" fontId="5" fillId="0" borderId="32" xfId="5" applyFont="1" applyBorder="1" applyAlignment="1">
      <alignment horizontal="justify" vertical="center" wrapText="1"/>
    </xf>
    <xf numFmtId="0" fontId="5" fillId="0" borderId="33" xfId="6" applyFont="1" applyBorder="1" applyAlignment="1">
      <alignment horizontal="center" vertical="center"/>
    </xf>
    <xf numFmtId="44" fontId="5" fillId="0" borderId="22" xfId="1" applyFont="1" applyBorder="1" applyAlignment="1">
      <alignment horizontal="right" vertical="center" wrapText="1"/>
    </xf>
    <xf numFmtId="44" fontId="5" fillId="0" borderId="30" xfId="1" applyFont="1" applyBorder="1" applyAlignment="1">
      <alignment horizontal="right" vertical="center" wrapText="1"/>
    </xf>
    <xf numFmtId="2" fontId="5" fillId="0" borderId="30" xfId="4" applyNumberFormat="1" applyFont="1" applyFill="1" applyBorder="1" applyAlignment="1">
      <alignment horizontal="center" vertical="center" wrapText="1"/>
    </xf>
    <xf numFmtId="0" fontId="5" fillId="0" borderId="30" xfId="5" applyFont="1" applyBorder="1" applyAlignment="1">
      <alignment horizontal="center" vertical="center"/>
    </xf>
    <xf numFmtId="0" fontId="5" fillId="0" borderId="30" xfId="5" applyFont="1" applyBorder="1" applyAlignment="1">
      <alignment horizontal="justify" vertical="center" wrapText="1"/>
    </xf>
    <xf numFmtId="0" fontId="5" fillId="0" borderId="25" xfId="6" applyFont="1" applyBorder="1" applyAlignment="1">
      <alignment horizontal="center" vertical="center"/>
    </xf>
    <xf numFmtId="44" fontId="11" fillId="5" borderId="22" xfId="1" applyFont="1" applyFill="1" applyBorder="1" applyAlignment="1">
      <alignment vertical="center"/>
    </xf>
    <xf numFmtId="0" fontId="15" fillId="5" borderId="7" xfId="0" applyFont="1" applyFill="1" applyBorder="1" applyAlignment="1">
      <alignment horizontal="center" vertical="center"/>
    </xf>
    <xf numFmtId="44" fontId="7" fillId="0" borderId="0" xfId="3" applyNumberFormat="1" applyFont="1" applyAlignment="1">
      <alignment vertical="center"/>
    </xf>
    <xf numFmtId="44" fontId="5" fillId="0" borderId="4" xfId="1" applyFont="1" applyFill="1" applyBorder="1" applyAlignment="1">
      <alignment horizontal="right" vertical="center" wrapText="1"/>
    </xf>
    <xf numFmtId="0" fontId="5" fillId="0" borderId="4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justify" vertical="center" wrapText="1"/>
    </xf>
    <xf numFmtId="0" fontId="5" fillId="6" borderId="5" xfId="6" applyFont="1" applyFill="1" applyBorder="1" applyAlignment="1">
      <alignment horizontal="center" vertical="center"/>
    </xf>
    <xf numFmtId="44" fontId="5" fillId="0" borderId="16" xfId="1" applyFont="1" applyBorder="1" applyAlignment="1">
      <alignment horizontal="right" vertical="center" wrapText="1"/>
    </xf>
    <xf numFmtId="44" fontId="5" fillId="0" borderId="17" xfId="1" applyFont="1" applyBorder="1" applyAlignment="1">
      <alignment horizontal="right" vertical="center" wrapText="1"/>
    </xf>
    <xf numFmtId="2" fontId="5" fillId="0" borderId="17" xfId="4" applyNumberFormat="1" applyFont="1" applyFill="1" applyBorder="1" applyAlignment="1">
      <alignment horizontal="center" vertical="center" wrapText="1"/>
    </xf>
    <xf numFmtId="0" fontId="5" fillId="0" borderId="17" xfId="5" applyFont="1" applyBorder="1" applyAlignment="1">
      <alignment horizontal="center" vertical="center"/>
    </xf>
    <xf numFmtId="0" fontId="5" fillId="0" borderId="17" xfId="5" applyFont="1" applyBorder="1" applyAlignment="1">
      <alignment horizontal="justify" vertical="center" wrapText="1"/>
    </xf>
    <xf numFmtId="0" fontId="5" fillId="0" borderId="18" xfId="6" applyFont="1" applyBorder="1" applyAlignment="1">
      <alignment horizontal="center" vertical="center"/>
    </xf>
    <xf numFmtId="0" fontId="15" fillId="5" borderId="20" xfId="0" applyFont="1" applyFill="1" applyBorder="1" applyAlignment="1">
      <alignment horizontal="center" vertical="center"/>
    </xf>
    <xf numFmtId="44" fontId="5" fillId="0" borderId="35" xfId="1" applyFont="1" applyBorder="1" applyAlignment="1">
      <alignment horizontal="right" vertical="center" wrapText="1"/>
    </xf>
    <xf numFmtId="44" fontId="5" fillId="0" borderId="36" xfId="1" applyFont="1" applyBorder="1" applyAlignment="1">
      <alignment horizontal="right" vertical="center" wrapText="1"/>
    </xf>
    <xf numFmtId="2" fontId="5" fillId="0" borderId="36" xfId="4" applyNumberFormat="1" applyFont="1" applyFill="1" applyBorder="1" applyAlignment="1">
      <alignment horizontal="center" vertical="center" wrapText="1"/>
    </xf>
    <xf numFmtId="0" fontId="5" fillId="0" borderId="36" xfId="5" applyFont="1" applyBorder="1" applyAlignment="1">
      <alignment horizontal="center" vertical="center"/>
    </xf>
    <xf numFmtId="0" fontId="5" fillId="0" borderId="36" xfId="5" applyFont="1" applyBorder="1" applyAlignment="1">
      <alignment horizontal="justify" vertical="center" wrapText="1"/>
    </xf>
    <xf numFmtId="168" fontId="5" fillId="0" borderId="2" xfId="4" applyNumberFormat="1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justify" vertical="center"/>
    </xf>
    <xf numFmtId="0" fontId="2" fillId="3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15" fillId="3" borderId="24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5" fillId="3" borderId="15" xfId="6" applyFont="1" applyFill="1" applyBorder="1" applyAlignment="1">
      <alignment horizontal="center" vertical="center"/>
    </xf>
    <xf numFmtId="0" fontId="5" fillId="3" borderId="2" xfId="5" applyFont="1" applyFill="1" applyBorder="1" applyAlignment="1">
      <alignment horizontal="center" vertical="center"/>
    </xf>
    <xf numFmtId="0" fontId="5" fillId="3" borderId="2" xfId="5" applyFont="1" applyFill="1" applyBorder="1" applyAlignment="1">
      <alignment horizontal="justify" vertical="center" wrapText="1"/>
    </xf>
    <xf numFmtId="2" fontId="5" fillId="3" borderId="2" xfId="4" applyNumberFormat="1" applyFont="1" applyFill="1" applyBorder="1" applyAlignment="1">
      <alignment horizontal="center" vertical="center" wrapText="1"/>
    </xf>
    <xf numFmtId="44" fontId="5" fillId="3" borderId="2" xfId="1" applyFont="1" applyFill="1" applyBorder="1" applyAlignment="1">
      <alignment horizontal="right" vertical="center" wrapText="1"/>
    </xf>
    <xf numFmtId="44" fontId="5" fillId="3" borderId="14" xfId="1" applyFont="1" applyFill="1" applyBorder="1" applyAlignment="1">
      <alignment horizontal="right" vertical="center" wrapText="1"/>
    </xf>
    <xf numFmtId="0" fontId="15" fillId="3" borderId="23" xfId="0" applyFont="1" applyFill="1" applyBorder="1" applyAlignment="1">
      <alignment horizontal="center" vertical="center"/>
    </xf>
    <xf numFmtId="2" fontId="5" fillId="3" borderId="15" xfId="6" applyNumberFormat="1" applyFont="1" applyFill="1" applyBorder="1" applyAlignment="1">
      <alignment horizontal="center" vertical="center"/>
    </xf>
    <xf numFmtId="44" fontId="2" fillId="3" borderId="0" xfId="3" applyNumberFormat="1" applyFont="1" applyFill="1" applyAlignment="1">
      <alignment vertical="center"/>
    </xf>
    <xf numFmtId="0" fontId="17" fillId="3" borderId="0" xfId="3" applyFont="1" applyFill="1" applyAlignment="1">
      <alignment vertical="center"/>
    </xf>
    <xf numFmtId="0" fontId="18" fillId="3" borderId="0" xfId="3" applyFont="1" applyFill="1" applyAlignment="1">
      <alignment vertical="center"/>
    </xf>
    <xf numFmtId="0" fontId="12" fillId="3" borderId="25" xfId="0" applyFont="1" applyFill="1" applyBorder="1" applyAlignment="1">
      <alignment horizontal="center" vertical="center" textRotation="90"/>
    </xf>
    <xf numFmtId="44" fontId="11" fillId="3" borderId="22" xfId="1" applyFont="1" applyFill="1" applyBorder="1" applyAlignment="1">
      <alignment vertical="center"/>
    </xf>
    <xf numFmtId="44" fontId="14" fillId="3" borderId="0" xfId="1" applyFont="1" applyFill="1" applyAlignment="1">
      <alignment vertical="center"/>
    </xf>
    <xf numFmtId="44" fontId="9" fillId="3" borderId="0" xfId="1" applyFont="1" applyFill="1" applyAlignment="1">
      <alignment vertical="center"/>
    </xf>
    <xf numFmtId="0" fontId="10" fillId="3" borderId="2" xfId="0" applyFont="1" applyFill="1" applyBorder="1" applyAlignment="1">
      <alignment horizontal="center"/>
    </xf>
    <xf numFmtId="44" fontId="10" fillId="2" borderId="2" xfId="1" applyFont="1" applyFill="1" applyBorder="1" applyAlignment="1">
      <alignment horizontal="center"/>
    </xf>
    <xf numFmtId="0" fontId="2" fillId="0" borderId="2" xfId="3" applyFont="1" applyBorder="1" applyAlignment="1">
      <alignment horizontal="left" vertical="center"/>
    </xf>
    <xf numFmtId="44" fontId="2" fillId="0" borderId="2" xfId="3" applyNumberFormat="1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15" fillId="5" borderId="24" xfId="0" applyFont="1" applyFill="1" applyBorder="1" applyAlignment="1">
      <alignment horizontal="right" vertical="center" wrapText="1"/>
    </xf>
    <xf numFmtId="0" fontId="15" fillId="5" borderId="23" xfId="0" applyFont="1" applyFill="1" applyBorder="1" applyAlignment="1">
      <alignment horizontal="right" vertical="center" wrapText="1"/>
    </xf>
    <xf numFmtId="0" fontId="8" fillId="0" borderId="2" xfId="3" applyFont="1" applyBorder="1" applyAlignment="1">
      <alignment horizontal="right" vertical="center"/>
    </xf>
    <xf numFmtId="44" fontId="8" fillId="0" borderId="2" xfId="3" applyNumberFormat="1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2" xfId="3" applyFont="1" applyBorder="1" applyAlignment="1">
      <alignment horizontal="left" vertical="center"/>
    </xf>
    <xf numFmtId="0" fontId="11" fillId="3" borderId="15" xfId="0" applyFont="1" applyFill="1" applyBorder="1" applyAlignment="1">
      <alignment horizontal="right" vertical="center" wrapText="1"/>
    </xf>
    <xf numFmtId="0" fontId="11" fillId="3" borderId="2" xfId="0" applyFont="1" applyFill="1" applyBorder="1" applyAlignment="1">
      <alignment horizontal="right" vertical="center" wrapText="1"/>
    </xf>
    <xf numFmtId="0" fontId="11" fillId="3" borderId="11" xfId="0" applyFont="1" applyFill="1" applyBorder="1" applyAlignment="1">
      <alignment horizontal="right" wrapText="1"/>
    </xf>
    <xf numFmtId="0" fontId="11" fillId="3" borderId="10" xfId="0" applyFont="1" applyFill="1" applyBorder="1" applyAlignment="1">
      <alignment horizontal="right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left"/>
    </xf>
    <xf numFmtId="0" fontId="15" fillId="3" borderId="23" xfId="0" applyFont="1" applyFill="1" applyBorder="1" applyAlignment="1">
      <alignment horizontal="left"/>
    </xf>
    <xf numFmtId="0" fontId="15" fillId="3" borderId="28" xfId="0" applyFont="1" applyFill="1" applyBorder="1" applyAlignment="1">
      <alignment horizontal="left"/>
    </xf>
    <xf numFmtId="0" fontId="2" fillId="0" borderId="0" xfId="3" applyFont="1" applyAlignment="1">
      <alignment horizontal="left" vertical="center"/>
    </xf>
    <xf numFmtId="0" fontId="2" fillId="0" borderId="29" xfId="3" applyFont="1" applyBorder="1" applyAlignment="1">
      <alignment horizontal="center" vertical="center" textRotation="90" wrapText="1"/>
    </xf>
    <xf numFmtId="0" fontId="2" fillId="0" borderId="27" xfId="3" applyFont="1" applyBorder="1" applyAlignment="1">
      <alignment horizontal="center" vertical="center" textRotation="90" wrapText="1"/>
    </xf>
    <xf numFmtId="0" fontId="2" fillId="0" borderId="26" xfId="3" applyFont="1" applyBorder="1" applyAlignment="1">
      <alignment horizontal="center" vertical="center" textRotation="90" wrapText="1"/>
    </xf>
    <xf numFmtId="0" fontId="2" fillId="0" borderId="13" xfId="3" applyFont="1" applyBorder="1" applyAlignment="1">
      <alignment horizontal="center" vertical="center" textRotation="90" wrapText="1"/>
    </xf>
    <xf numFmtId="0" fontId="15" fillId="5" borderId="23" xfId="0" applyFont="1" applyFill="1" applyBorder="1" applyAlignment="1">
      <alignment horizontal="right" vertical="center"/>
    </xf>
    <xf numFmtId="0" fontId="15" fillId="5" borderId="28" xfId="0" applyFont="1" applyFill="1" applyBorder="1" applyAlignment="1">
      <alignment horizontal="right" vertical="center"/>
    </xf>
    <xf numFmtId="0" fontId="15" fillId="5" borderId="24" xfId="0" applyFont="1" applyFill="1" applyBorder="1" applyAlignment="1">
      <alignment horizontal="left" vertical="center"/>
    </xf>
    <xf numFmtId="0" fontId="15" fillId="5" borderId="23" xfId="0" applyFont="1" applyFill="1" applyBorder="1" applyAlignment="1">
      <alignment horizontal="left" vertical="center"/>
    </xf>
    <xf numFmtId="0" fontId="15" fillId="5" borderId="28" xfId="0" applyFont="1" applyFill="1" applyBorder="1" applyAlignment="1">
      <alignment horizontal="left" vertical="center"/>
    </xf>
    <xf numFmtId="0" fontId="15" fillId="5" borderId="24" xfId="0" applyFont="1" applyFill="1" applyBorder="1" applyAlignment="1">
      <alignment horizontal="left"/>
    </xf>
    <xf numFmtId="0" fontId="15" fillId="5" borderId="23" xfId="0" applyFont="1" applyFill="1" applyBorder="1" applyAlignment="1">
      <alignment horizontal="left"/>
    </xf>
    <xf numFmtId="0" fontId="15" fillId="5" borderId="28" xfId="0" applyFont="1" applyFill="1" applyBorder="1" applyAlignment="1">
      <alignment horizontal="left"/>
    </xf>
    <xf numFmtId="0" fontId="15" fillId="3" borderId="24" xfId="0" applyFont="1" applyFill="1" applyBorder="1" applyAlignment="1">
      <alignment horizontal="right" vertical="center" wrapText="1"/>
    </xf>
    <xf numFmtId="0" fontId="15" fillId="3" borderId="23" xfId="0" applyFont="1" applyFill="1" applyBorder="1" applyAlignment="1">
      <alignment horizontal="right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/>
    </xf>
    <xf numFmtId="0" fontId="2" fillId="3" borderId="29" xfId="3" applyFont="1" applyFill="1" applyBorder="1" applyAlignment="1">
      <alignment horizontal="center" vertical="center" textRotation="90" wrapText="1"/>
    </xf>
    <xf numFmtId="0" fontId="2" fillId="3" borderId="27" xfId="3" applyFont="1" applyFill="1" applyBorder="1" applyAlignment="1">
      <alignment horizontal="center" vertical="center" textRotation="90" wrapText="1"/>
    </xf>
    <xf numFmtId="0" fontId="2" fillId="3" borderId="26" xfId="3" applyFont="1" applyFill="1" applyBorder="1" applyAlignment="1">
      <alignment horizontal="center" vertical="center" textRotation="90" wrapText="1"/>
    </xf>
    <xf numFmtId="0" fontId="19" fillId="3" borderId="24" xfId="0" applyFont="1" applyFill="1" applyBorder="1" applyAlignment="1">
      <alignment horizontal="right" vertical="center"/>
    </xf>
    <xf numFmtId="0" fontId="19" fillId="3" borderId="28" xfId="0" applyFont="1" applyFill="1" applyBorder="1" applyAlignment="1">
      <alignment horizontal="right" vertical="center"/>
    </xf>
    <xf numFmtId="0" fontId="19" fillId="5" borderId="24" xfId="0" applyFont="1" applyFill="1" applyBorder="1" applyAlignment="1">
      <alignment horizontal="right" vertical="center"/>
    </xf>
    <xf numFmtId="0" fontId="19" fillId="5" borderId="28" xfId="0" applyFont="1" applyFill="1" applyBorder="1" applyAlignment="1">
      <alignment horizontal="right" vertical="center"/>
    </xf>
    <xf numFmtId="0" fontId="15" fillId="5" borderId="25" xfId="0" applyFont="1" applyFill="1" applyBorder="1" applyAlignment="1">
      <alignment horizontal="right" vertical="center"/>
    </xf>
    <xf numFmtId="0" fontId="15" fillId="5" borderId="30" xfId="0" applyFont="1" applyFill="1" applyBorder="1" applyAlignment="1">
      <alignment horizontal="right" vertical="center"/>
    </xf>
    <xf numFmtId="0" fontId="2" fillId="0" borderId="34" xfId="3" applyFont="1" applyBorder="1" applyAlignment="1">
      <alignment horizontal="center" vertical="center" textRotation="90" wrapText="1"/>
    </xf>
    <xf numFmtId="0" fontId="15" fillId="5" borderId="21" xfId="0" applyFont="1" applyFill="1" applyBorder="1" applyAlignment="1">
      <alignment horizontal="left"/>
    </xf>
    <xf numFmtId="0" fontId="15" fillId="5" borderId="20" xfId="0" applyFont="1" applyFill="1" applyBorder="1" applyAlignment="1">
      <alignment horizontal="left"/>
    </xf>
    <xf numFmtId="0" fontId="15" fillId="5" borderId="19" xfId="0" applyFont="1" applyFill="1" applyBorder="1" applyAlignment="1">
      <alignment horizontal="left"/>
    </xf>
    <xf numFmtId="0" fontId="15" fillId="5" borderId="8" xfId="0" applyFont="1" applyFill="1" applyBorder="1" applyAlignment="1">
      <alignment horizontal="left"/>
    </xf>
    <xf numFmtId="0" fontId="15" fillId="5" borderId="7" xfId="0" applyFont="1" applyFill="1" applyBorder="1" applyAlignment="1">
      <alignment horizontal="left"/>
    </xf>
    <xf numFmtId="0" fontId="15" fillId="5" borderId="6" xfId="0" applyFont="1" applyFill="1" applyBorder="1" applyAlignment="1">
      <alignment horizontal="left"/>
    </xf>
    <xf numFmtId="0" fontId="24" fillId="2" borderId="21" xfId="0" applyFont="1" applyFill="1" applyBorder="1" applyAlignment="1">
      <alignment horizontal="center"/>
    </xf>
    <xf numFmtId="0" fontId="24" fillId="2" borderId="20" xfId="0" applyFont="1" applyFill="1" applyBorder="1" applyAlignment="1">
      <alignment horizontal="center"/>
    </xf>
    <xf numFmtId="0" fontId="24" fillId="2" borderId="40" xfId="0" applyFont="1" applyFill="1" applyBorder="1" applyAlignment="1">
      <alignment horizontal="center"/>
    </xf>
    <xf numFmtId="0" fontId="24" fillId="2" borderId="13" xfId="0" applyFont="1" applyFill="1" applyBorder="1" applyAlignment="1">
      <alignment horizontal="center"/>
    </xf>
    <xf numFmtId="0" fontId="24" fillId="3" borderId="0" xfId="0" applyFont="1" applyFill="1" applyBorder="1" applyAlignment="1">
      <alignment horizontal="center"/>
    </xf>
    <xf numFmtId="0" fontId="24" fillId="2" borderId="38" xfId="0" applyFont="1" applyFill="1" applyBorder="1" applyAlignment="1">
      <alignment horizontal="center"/>
    </xf>
    <xf numFmtId="0" fontId="25" fillId="2" borderId="39" xfId="0" applyFont="1" applyFill="1" applyBorder="1" applyAlignment="1">
      <alignment horizontal="center" vertical="center"/>
    </xf>
    <xf numFmtId="0" fontId="25" fillId="2" borderId="20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3" fillId="2" borderId="36" xfId="0" applyFont="1" applyFill="1" applyBorder="1" applyAlignment="1">
      <alignment horizontal="center" vertical="center"/>
    </xf>
    <xf numFmtId="169" fontId="23" fillId="2" borderId="1" xfId="0" applyNumberFormat="1" applyFont="1" applyFill="1" applyBorder="1" applyAlignment="1">
      <alignment horizontal="center" vertical="center" wrapText="1"/>
    </xf>
    <xf numFmtId="169" fontId="23" fillId="2" borderId="37" xfId="0" applyNumberFormat="1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center" vertical="center" wrapText="1"/>
    </xf>
  </cellXfs>
  <cellStyles count="8">
    <cellStyle name="Millares 2 2" xfId="4"/>
    <cellStyle name="Millares 2 2 2" xfId="7"/>
    <cellStyle name="Moneda" xfId="1" builtinId="4"/>
    <cellStyle name="Normal" xfId="0" builtinId="0"/>
    <cellStyle name="Normal 2 10 3" xfId="5"/>
    <cellStyle name="Normal 2 2" xfId="6"/>
    <cellStyle name="Normal 3 2 3" xfId="3"/>
    <cellStyle name="Porcentaje" xfId="2" builtinId="5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746516</xdr:colOff>
      <xdr:row>0</xdr:row>
      <xdr:rowOff>0</xdr:rowOff>
    </xdr:from>
    <xdr:ext cx="1825704" cy="751070"/>
    <xdr:pic>
      <xdr:nvPicPr>
        <xdr:cNvPr id="2" name="Imagen 52" descr="Interfaz de usuario gráfica, Sitio web&#10;&#10;El contenido generado por IA puede ser incorrecto.">
          <a:extLst>
            <a:ext uri="{FF2B5EF4-FFF2-40B4-BE49-F238E27FC236}">
              <a16:creationId xmlns:a16="http://schemas.microsoft.com/office/drawing/2014/main" id="{0E4E3AFD-D9F2-4DA3-AD3D-3D515ECCF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516" y="0"/>
          <a:ext cx="1825704" cy="751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SYMETRIC%20-%20PORTICOS%20DPM\URI%20MADRID\PPTO%20AJUSTADO%20AGO%202025%20JTV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SYMETRIC%20-%20PORTICOS%20DPM\URI%20MADRID\PPTO%20AJUSTADO%20AGO%202025%20VF%20SIOP%20MD1%20MEMO%20INSTITUCIONAL%20DPM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SYMETRIC%20-%20PORTICOS%20DPM\URI%20MADRID\INFORMACION%20MADRID\ppto%20INSTITUCIONAL%202025%20(REV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FICIAL"/>
      <sheetName val="MEMO INSTITUCIONAL"/>
      <sheetName val="COMUNAL"/>
      <sheetName val="COMUNAL MEMORIAS"/>
    </sheetNames>
    <sheetDataSet>
      <sheetData sheetId="0">
        <row r="13">
          <cell r="A13" t="str">
            <v>1. PRELIMINARES</v>
          </cell>
        </row>
      </sheetData>
      <sheetData sheetId="1">
        <row r="1">
          <cell r="J1">
            <v>1452116695.0950003</v>
          </cell>
          <cell r="K1">
            <v>816169113.59940004</v>
          </cell>
          <cell r="L1">
            <v>-99.509400010108948</v>
          </cell>
        </row>
        <row r="2">
          <cell r="E2" t="str">
            <v>DISEÑO Y CONTROL DE OBRA DE INFRAESTRUCTURA</v>
          </cell>
        </row>
        <row r="4">
          <cell r="E4" t="str">
            <v>MEMORIA DE CANTIDADES DE OBRA</v>
          </cell>
        </row>
        <row r="7">
          <cell r="B7" t="str">
            <v>CAPITULO</v>
          </cell>
          <cell r="E7" t="str">
            <v>1. PRELIMINARES</v>
          </cell>
          <cell r="J7" t="str">
            <v xml:space="preserve">MEMORIA DE CANTIDADES DE OBRA </v>
          </cell>
        </row>
        <row r="8">
          <cell r="B8" t="str">
            <v>ITEM</v>
          </cell>
          <cell r="E8">
            <v>1.01</v>
          </cell>
          <cell r="F8" t="str">
            <v>CERCA EN TELA VERDE H = 2.10 M</v>
          </cell>
          <cell r="J8" t="str">
            <v>LOCALIZACION</v>
          </cell>
          <cell r="K8" t="str">
            <v>CANT.</v>
          </cell>
          <cell r="L8" t="str">
            <v>DIMENSIONES</v>
          </cell>
          <cell r="O8" t="str">
            <v>CANTIDAD TOTAL</v>
          </cell>
        </row>
        <row r="9">
          <cell r="B9" t="str">
            <v>UND</v>
          </cell>
          <cell r="E9" t="str">
            <v>ML</v>
          </cell>
          <cell r="L9" t="str">
            <v>LARGO</v>
          </cell>
          <cell r="M9" t="str">
            <v>ANCHO</v>
          </cell>
          <cell r="N9" t="str">
            <v>ALTO</v>
          </cell>
        </row>
        <row r="10">
          <cell r="J10" t="str">
            <v xml:space="preserve">EDIFICIO INSTITUCIONAL ALCALDIA MUNICIPAL </v>
          </cell>
        </row>
        <row r="11">
          <cell r="J11" t="str">
            <v>INTERNO</v>
          </cell>
          <cell r="L11">
            <v>25</v>
          </cell>
          <cell r="O11">
            <v>25</v>
          </cell>
        </row>
        <row r="24">
          <cell r="J24" t="str">
            <v>SUBTOTAL</v>
          </cell>
          <cell r="O24">
            <v>25</v>
          </cell>
        </row>
        <row r="25">
          <cell r="J25" t="str">
            <v>PASAN</v>
          </cell>
          <cell r="O25">
            <v>0</v>
          </cell>
        </row>
        <row r="26">
          <cell r="J26" t="str">
            <v xml:space="preserve"> TOTAL</v>
          </cell>
          <cell r="O26">
            <v>25</v>
          </cell>
        </row>
        <row r="28">
          <cell r="B28" t="str">
            <v>CAPITULO</v>
          </cell>
          <cell r="E28" t="str">
            <v>1. PRELIMINARES</v>
          </cell>
          <cell r="J28" t="str">
            <v xml:space="preserve">MEMORIA DE CANTIDADES DE OBRA </v>
          </cell>
        </row>
        <row r="29">
          <cell r="B29" t="str">
            <v>ITEM</v>
          </cell>
          <cell r="E29">
            <v>1.01</v>
          </cell>
          <cell r="F29" t="str">
            <v>CERCA EN TELA VERDE H = 2.10 M</v>
          </cell>
          <cell r="J29" t="str">
            <v>LOCALIZACION</v>
          </cell>
          <cell r="K29" t="str">
            <v>CANT.</v>
          </cell>
          <cell r="L29" t="str">
            <v>DIMENSIONES</v>
          </cell>
          <cell r="O29" t="str">
            <v>CANTIDAD TOTAL</v>
          </cell>
        </row>
        <row r="30">
          <cell r="B30" t="str">
            <v>UND</v>
          </cell>
          <cell r="E30" t="str">
            <v>ML</v>
          </cell>
          <cell r="L30" t="str">
            <v>LARGO</v>
          </cell>
          <cell r="M30" t="str">
            <v>ANCHO</v>
          </cell>
          <cell r="N30" t="str">
            <v>ALTO</v>
          </cell>
        </row>
        <row r="31">
          <cell r="J31" t="str">
            <v>CENTRO PROTECCION TEMPORAL</v>
          </cell>
        </row>
        <row r="32">
          <cell r="J32" t="str">
            <v>INTERNO</v>
          </cell>
          <cell r="L32">
            <v>16</v>
          </cell>
          <cell r="O32">
            <v>16</v>
          </cell>
        </row>
        <row r="45">
          <cell r="J45" t="str">
            <v>SUBTOTAL</v>
          </cell>
          <cell r="O45">
            <v>16</v>
          </cell>
        </row>
        <row r="46">
          <cell r="J46" t="str">
            <v>PASAN</v>
          </cell>
          <cell r="O46">
            <v>25</v>
          </cell>
        </row>
        <row r="47">
          <cell r="J47" t="str">
            <v xml:space="preserve"> TOTAL</v>
          </cell>
          <cell r="O47">
            <v>41</v>
          </cell>
        </row>
        <row r="49">
          <cell r="B49" t="str">
            <v>CAPITULO</v>
          </cell>
          <cell r="E49" t="str">
            <v>1. PRELIMINARES</v>
          </cell>
          <cell r="J49" t="str">
            <v xml:space="preserve">MEMORIA DE CANTIDADES DE OBRA </v>
          </cell>
        </row>
        <row r="50">
          <cell r="B50" t="str">
            <v>ITEM</v>
          </cell>
          <cell r="E50">
            <v>1.01</v>
          </cell>
          <cell r="F50" t="str">
            <v>CERCA EN TELA VERDE H = 2.10 M</v>
          </cell>
          <cell r="J50" t="str">
            <v>LOCALIZACION</v>
          </cell>
          <cell r="K50" t="str">
            <v>CANT.</v>
          </cell>
          <cell r="L50" t="str">
            <v>DIMENSIONES</v>
          </cell>
          <cell r="O50" t="str">
            <v>CANTIDAD TOTAL</v>
          </cell>
        </row>
        <row r="51">
          <cell r="B51" t="str">
            <v>UND</v>
          </cell>
          <cell r="E51" t="str">
            <v>ML</v>
          </cell>
          <cell r="L51" t="str">
            <v>LARGO</v>
          </cell>
          <cell r="M51" t="str">
            <v>ANCHO</v>
          </cell>
          <cell r="N51" t="str">
            <v>ALTO</v>
          </cell>
        </row>
        <row r="52">
          <cell r="J52" t="str">
            <v xml:space="preserve">EDIFICIO INSTITUCIONAL FISCALIA </v>
          </cell>
        </row>
        <row r="53">
          <cell r="J53" t="str">
            <v>INTERNO</v>
          </cell>
          <cell r="L53">
            <v>54</v>
          </cell>
          <cell r="O53">
            <v>54</v>
          </cell>
        </row>
        <row r="66">
          <cell r="J66" t="str">
            <v>SUBTOTAL</v>
          </cell>
          <cell r="O66">
            <v>54</v>
          </cell>
        </row>
        <row r="67">
          <cell r="J67" t="str">
            <v>PASAN</v>
          </cell>
          <cell r="O67">
            <v>41</v>
          </cell>
        </row>
        <row r="68">
          <cell r="A68">
            <v>1.01</v>
          </cell>
          <cell r="J68" t="str">
            <v xml:space="preserve"> TOTAL</v>
          </cell>
          <cell r="O68">
            <v>95</v>
          </cell>
        </row>
        <row r="70">
          <cell r="B70" t="str">
            <v>CAPITULO</v>
          </cell>
          <cell r="E70" t="str">
            <v>1. PRELIMINARES</v>
          </cell>
          <cell r="J70" t="str">
            <v xml:space="preserve">MEMORIA DE CANTIDADES DE OBRA </v>
          </cell>
        </row>
        <row r="71">
          <cell r="B71" t="str">
            <v>ITEM</v>
          </cell>
          <cell r="E71">
            <v>1.02</v>
          </cell>
          <cell r="F71" t="str">
            <v>LOCALIZACIÓN Y REPLANTEO DE CIMIENTOS CON ELEMENTOS DE PRESICIÓN</v>
          </cell>
          <cell r="J71" t="str">
            <v>LOCALIZACION</v>
          </cell>
          <cell r="K71" t="str">
            <v>CANT.</v>
          </cell>
          <cell r="L71" t="str">
            <v>DIMENSIONES</v>
          </cell>
          <cell r="O71" t="str">
            <v>CANTIDAD TOTAL</v>
          </cell>
        </row>
        <row r="72">
          <cell r="B72" t="str">
            <v>UND</v>
          </cell>
          <cell r="E72" t="str">
            <v>M2</v>
          </cell>
          <cell r="L72" t="str">
            <v>ÁREA</v>
          </cell>
          <cell r="M72" t="str">
            <v>ANCHO</v>
          </cell>
          <cell r="N72" t="str">
            <v>ALTO</v>
          </cell>
        </row>
        <row r="73">
          <cell r="J73" t="str">
            <v xml:space="preserve">EDIFICIO INSTITUCIONAL ALCALDIA MUNICIPAL </v>
          </cell>
        </row>
        <row r="74">
          <cell r="J74" t="str">
            <v>INTERNO</v>
          </cell>
          <cell r="L74">
            <v>9</v>
          </cell>
          <cell r="O74">
            <v>9</v>
          </cell>
        </row>
        <row r="87">
          <cell r="J87" t="str">
            <v>SUBTOTAL</v>
          </cell>
          <cell r="O87">
            <v>9</v>
          </cell>
        </row>
        <row r="88">
          <cell r="J88" t="str">
            <v>PASAN</v>
          </cell>
          <cell r="O88">
            <v>0</v>
          </cell>
        </row>
        <row r="89">
          <cell r="J89" t="str">
            <v xml:space="preserve"> TOTAL</v>
          </cell>
          <cell r="O89">
            <v>9</v>
          </cell>
        </row>
        <row r="91">
          <cell r="B91" t="str">
            <v>CAPITULO</v>
          </cell>
          <cell r="E91" t="str">
            <v>1. PRELIMINARES</v>
          </cell>
          <cell r="J91" t="str">
            <v xml:space="preserve">MEMORIA DE CANTIDADES DE OBRA </v>
          </cell>
        </row>
        <row r="92">
          <cell r="B92" t="str">
            <v>ITEM</v>
          </cell>
          <cell r="E92">
            <v>1.02</v>
          </cell>
          <cell r="F92" t="str">
            <v>LOCALIZACIÓN Y REPLANTEO DE CIMIENTOS CON ELEMENTOS DE PRESICIÓN</v>
          </cell>
          <cell r="J92" t="str">
            <v>LOCALIZACION</v>
          </cell>
          <cell r="K92" t="str">
            <v>CANT.</v>
          </cell>
          <cell r="L92" t="str">
            <v>DIMENSIONES</v>
          </cell>
          <cell r="O92" t="str">
            <v>CANTIDAD TOTAL</v>
          </cell>
        </row>
        <row r="93">
          <cell r="B93" t="str">
            <v>UND</v>
          </cell>
          <cell r="E93" t="str">
            <v>M2</v>
          </cell>
          <cell r="L93" t="str">
            <v>ÁREA</v>
          </cell>
          <cell r="M93" t="str">
            <v>ANCHO</v>
          </cell>
          <cell r="N93" t="str">
            <v>ALTO</v>
          </cell>
        </row>
        <row r="94">
          <cell r="J94" t="str">
            <v>CENTRO PROTECCION TEMPORAL</v>
          </cell>
        </row>
        <row r="95">
          <cell r="J95" t="str">
            <v>INTERNO</v>
          </cell>
          <cell r="L95">
            <v>6</v>
          </cell>
          <cell r="O95">
            <v>6</v>
          </cell>
        </row>
        <row r="108">
          <cell r="J108" t="str">
            <v>SUBTOTAL</v>
          </cell>
          <cell r="O108">
            <v>6</v>
          </cell>
        </row>
        <row r="109">
          <cell r="J109" t="str">
            <v>PASAN</v>
          </cell>
          <cell r="O109">
            <v>9</v>
          </cell>
        </row>
        <row r="110">
          <cell r="J110" t="str">
            <v xml:space="preserve"> TOTAL</v>
          </cell>
          <cell r="O110">
            <v>15</v>
          </cell>
        </row>
        <row r="112">
          <cell r="B112" t="str">
            <v>CAPITULO</v>
          </cell>
          <cell r="E112" t="str">
            <v>1. PRELIMINARES</v>
          </cell>
          <cell r="J112" t="str">
            <v xml:space="preserve">MEMORIA DE CANTIDADES DE OBRA </v>
          </cell>
        </row>
        <row r="113">
          <cell r="B113" t="str">
            <v>ITEM</v>
          </cell>
          <cell r="E113">
            <v>1.02</v>
          </cell>
          <cell r="F113" t="str">
            <v>LOCALIZACIÓN Y REPLANTEO DE CIMIENTOS CON ELEMENTOS DE PRESICIÓN</v>
          </cell>
          <cell r="J113" t="str">
            <v>LOCALIZACION</v>
          </cell>
          <cell r="K113" t="str">
            <v>CANT.</v>
          </cell>
          <cell r="L113" t="str">
            <v>DIMENSIONES</v>
          </cell>
          <cell r="O113" t="str">
            <v>CANTIDAD TOTAL</v>
          </cell>
        </row>
        <row r="114">
          <cell r="B114" t="str">
            <v>UND</v>
          </cell>
          <cell r="E114" t="str">
            <v>M2</v>
          </cell>
          <cell r="L114" t="str">
            <v>LARGO</v>
          </cell>
          <cell r="M114" t="str">
            <v>ANCHO</v>
          </cell>
          <cell r="N114" t="str">
            <v>ALTO</v>
          </cell>
        </row>
        <row r="115">
          <cell r="J115" t="str">
            <v xml:space="preserve">EDIFICIO INSTITUCIONAL FISCALIA </v>
          </cell>
        </row>
        <row r="116">
          <cell r="J116" t="str">
            <v>INTERNO</v>
          </cell>
          <cell r="K116">
            <v>78</v>
          </cell>
          <cell r="O116">
            <v>0</v>
          </cell>
        </row>
        <row r="129">
          <cell r="J129" t="str">
            <v>SUBTOTAL</v>
          </cell>
          <cell r="O129">
            <v>0</v>
          </cell>
        </row>
        <row r="130">
          <cell r="J130" t="str">
            <v>PASAN</v>
          </cell>
          <cell r="O130">
            <v>15</v>
          </cell>
        </row>
        <row r="131">
          <cell r="A131">
            <v>1.02</v>
          </cell>
          <cell r="J131" t="str">
            <v xml:space="preserve"> TOTAL</v>
          </cell>
          <cell r="O131">
            <v>15</v>
          </cell>
        </row>
        <row r="133">
          <cell r="B133" t="str">
            <v>CAPITULO</v>
          </cell>
          <cell r="E133" t="str">
            <v>2. DEMOLICIONES Y DESMONTES</v>
          </cell>
          <cell r="J133" t="str">
            <v xml:space="preserve">MEMORIA DE CANTIDADES DE OBRA </v>
          </cell>
        </row>
        <row r="134">
          <cell r="B134" t="str">
            <v>ITEM</v>
          </cell>
          <cell r="E134">
            <v>2.0099999999999998</v>
          </cell>
          <cell r="F134" t="str">
            <v>DEMOLICIÓN CIELO RASO FALSO</v>
          </cell>
          <cell r="J134" t="str">
            <v>LOCALIZACION</v>
          </cell>
          <cell r="K134" t="str">
            <v>CANT.</v>
          </cell>
          <cell r="L134" t="str">
            <v>DIMENSIONES</v>
          </cell>
          <cell r="O134" t="str">
            <v>CANTIDAD TOTAL</v>
          </cell>
        </row>
        <row r="135">
          <cell r="B135" t="str">
            <v>UND</v>
          </cell>
          <cell r="E135" t="str">
            <v>M2</v>
          </cell>
          <cell r="L135" t="str">
            <v>ÁREA</v>
          </cell>
          <cell r="M135" t="str">
            <v>ANCHO</v>
          </cell>
          <cell r="N135" t="str">
            <v>ALTO</v>
          </cell>
        </row>
        <row r="136">
          <cell r="J136" t="str">
            <v xml:space="preserve">EDIFICIO INSTITUCIONAL ALCALDIA MUNICIPAL </v>
          </cell>
        </row>
        <row r="137">
          <cell r="J137" t="str">
            <v>INTERNO</v>
          </cell>
          <cell r="L137">
            <v>79.8</v>
          </cell>
          <cell r="O137">
            <v>79.8</v>
          </cell>
        </row>
        <row r="150">
          <cell r="J150" t="str">
            <v>SUBTOTAL</v>
          </cell>
          <cell r="O150">
            <v>79.8</v>
          </cell>
        </row>
        <row r="151">
          <cell r="J151" t="str">
            <v>PASAN</v>
          </cell>
          <cell r="O151">
            <v>0</v>
          </cell>
        </row>
        <row r="152">
          <cell r="J152" t="str">
            <v xml:space="preserve"> TOTAL</v>
          </cell>
          <cell r="O152">
            <v>79.8</v>
          </cell>
        </row>
        <row r="154">
          <cell r="B154" t="str">
            <v>CAPITULO</v>
          </cell>
          <cell r="E154" t="str">
            <v>2. DEMOLICIONES Y DESMONTES</v>
          </cell>
          <cell r="J154" t="str">
            <v xml:space="preserve">MEMORIA DE CANTIDADES DE OBRA </v>
          </cell>
        </row>
        <row r="155">
          <cell r="B155" t="str">
            <v>ITEM</v>
          </cell>
          <cell r="E155">
            <v>2.0099999999999998</v>
          </cell>
          <cell r="F155" t="str">
            <v>DEMOLICIÓN CIELO RASO FALSO</v>
          </cell>
          <cell r="J155" t="str">
            <v>LOCALIZACION</v>
          </cell>
          <cell r="K155" t="str">
            <v>CANT.</v>
          </cell>
          <cell r="L155" t="str">
            <v>DIMENSIONES</v>
          </cell>
          <cell r="O155" t="str">
            <v>CANTIDAD TOTAL</v>
          </cell>
        </row>
        <row r="156">
          <cell r="B156" t="str">
            <v>UND</v>
          </cell>
          <cell r="E156" t="str">
            <v>M2</v>
          </cell>
          <cell r="L156" t="str">
            <v>ÁREA</v>
          </cell>
          <cell r="M156" t="str">
            <v>ANCHO</v>
          </cell>
          <cell r="N156" t="str">
            <v>ALTO</v>
          </cell>
        </row>
        <row r="157">
          <cell r="J157" t="str">
            <v>CENTRO PROTECCION TEMPORAL</v>
          </cell>
        </row>
        <row r="158">
          <cell r="J158" t="str">
            <v>INTERNO</v>
          </cell>
          <cell r="O158">
            <v>0</v>
          </cell>
        </row>
        <row r="171">
          <cell r="J171" t="str">
            <v>SUBTOTAL</v>
          </cell>
          <cell r="O171">
            <v>0</v>
          </cell>
        </row>
        <row r="172">
          <cell r="J172" t="str">
            <v>PASAN</v>
          </cell>
          <cell r="O172">
            <v>79.8</v>
          </cell>
        </row>
        <row r="173">
          <cell r="A173">
            <v>2.0099999999999998</v>
          </cell>
          <cell r="J173" t="str">
            <v xml:space="preserve"> TOTAL</v>
          </cell>
          <cell r="O173">
            <v>79.8</v>
          </cell>
        </row>
        <row r="175">
          <cell r="B175" t="str">
            <v>CAPITULO</v>
          </cell>
          <cell r="E175" t="str">
            <v>2. DEMOLICIONES Y DESMONTES</v>
          </cell>
          <cell r="J175" t="str">
            <v xml:space="preserve">MEMORIA DE CANTIDADES DE OBRA </v>
          </cell>
        </row>
        <row r="176">
          <cell r="B176" t="str">
            <v>ITEM</v>
          </cell>
          <cell r="E176">
            <v>2.02</v>
          </cell>
          <cell r="F176" t="str">
            <v>DESMONTE DE CUBIERTAS (TERMOACÚSTICA)</v>
          </cell>
          <cell r="J176" t="str">
            <v>LOCALIZACION</v>
          </cell>
          <cell r="K176" t="str">
            <v>CANT.</v>
          </cell>
          <cell r="L176" t="str">
            <v>DIMENSIONES</v>
          </cell>
          <cell r="O176" t="str">
            <v>CANTIDAD TOTAL</v>
          </cell>
        </row>
        <row r="177">
          <cell r="B177" t="str">
            <v>UND</v>
          </cell>
          <cell r="E177" t="str">
            <v>M2</v>
          </cell>
          <cell r="L177" t="str">
            <v>ÁREA</v>
          </cell>
          <cell r="M177" t="str">
            <v>ANCHO</v>
          </cell>
          <cell r="N177" t="str">
            <v>ALTO</v>
          </cell>
        </row>
        <row r="178">
          <cell r="J178" t="str">
            <v xml:space="preserve">EDIFICIO INSTITUCIONAL ALCALDIA MUNICIPAL </v>
          </cell>
        </row>
        <row r="179">
          <cell r="J179" t="str">
            <v>INTERNO</v>
          </cell>
          <cell r="L179">
            <v>372</v>
          </cell>
          <cell r="O179">
            <v>372</v>
          </cell>
        </row>
        <row r="192">
          <cell r="J192" t="str">
            <v>SUBTOTAL</v>
          </cell>
          <cell r="O192">
            <v>372</v>
          </cell>
        </row>
        <row r="193">
          <cell r="J193" t="str">
            <v>PASAN</v>
          </cell>
          <cell r="O193">
            <v>0</v>
          </cell>
        </row>
        <row r="194">
          <cell r="J194" t="str">
            <v xml:space="preserve"> TOTAL</v>
          </cell>
          <cell r="O194">
            <v>372</v>
          </cell>
        </row>
        <row r="196">
          <cell r="B196" t="str">
            <v>CAPITULO</v>
          </cell>
          <cell r="E196" t="str">
            <v>2. DEMOLICIONES Y DESMONTES</v>
          </cell>
          <cell r="J196" t="str">
            <v xml:space="preserve">MEMORIA DE CANTIDADES DE OBRA </v>
          </cell>
        </row>
        <row r="197">
          <cell r="B197" t="str">
            <v>ITEM</v>
          </cell>
          <cell r="E197">
            <v>2.02</v>
          </cell>
          <cell r="F197" t="str">
            <v>DESMONTE DE CUBIERTAS (TERMOACÚSTICA)</v>
          </cell>
          <cell r="J197" t="str">
            <v>LOCALIZACION</v>
          </cell>
          <cell r="K197" t="str">
            <v>CANT.</v>
          </cell>
          <cell r="L197" t="str">
            <v>DIMENSIONES</v>
          </cell>
          <cell r="O197" t="str">
            <v>CANTIDAD TOTAL</v>
          </cell>
        </row>
        <row r="198">
          <cell r="B198" t="str">
            <v>UND</v>
          </cell>
          <cell r="E198" t="str">
            <v>M2</v>
          </cell>
          <cell r="L198" t="str">
            <v>ÁREA</v>
          </cell>
          <cell r="M198" t="str">
            <v>ANCHO</v>
          </cell>
          <cell r="N198" t="str">
            <v>ALTO</v>
          </cell>
        </row>
        <row r="199">
          <cell r="J199" t="str">
            <v xml:space="preserve">EDIFICIO INSTITUCIONAL FISCALIA </v>
          </cell>
        </row>
        <row r="200">
          <cell r="J200" t="str">
            <v>INTERNO</v>
          </cell>
          <cell r="L200">
            <v>390</v>
          </cell>
          <cell r="O200">
            <v>390</v>
          </cell>
        </row>
        <row r="213">
          <cell r="J213" t="str">
            <v>SUBTOTAL</v>
          </cell>
          <cell r="O213">
            <v>390</v>
          </cell>
        </row>
        <row r="214">
          <cell r="J214" t="str">
            <v>PASAN</v>
          </cell>
          <cell r="O214">
            <v>372</v>
          </cell>
        </row>
        <row r="215">
          <cell r="A215">
            <v>2.02</v>
          </cell>
          <cell r="J215" t="str">
            <v xml:space="preserve"> TOTAL</v>
          </cell>
          <cell r="O215">
            <v>762</v>
          </cell>
        </row>
        <row r="217">
          <cell r="B217" t="str">
            <v>CAPITULO</v>
          </cell>
          <cell r="E217" t="str">
            <v>2. DEMOLICIONES Y DESMONTES</v>
          </cell>
          <cell r="J217" t="str">
            <v xml:space="preserve">MEMORIA DE CANTIDADES DE OBRA </v>
          </cell>
        </row>
        <row r="218">
          <cell r="B218" t="str">
            <v>ITEM</v>
          </cell>
          <cell r="E218">
            <v>2.0299999999999998</v>
          </cell>
          <cell r="F218" t="str">
            <v>DESMONTE DE LAMPARA EXISTENTE</v>
          </cell>
          <cell r="J218" t="str">
            <v>LOCALIZACION</v>
          </cell>
          <cell r="K218" t="str">
            <v>CANT.</v>
          </cell>
          <cell r="L218" t="str">
            <v>DIMENSIONES</v>
          </cell>
          <cell r="O218" t="str">
            <v>CANTIDAD TOTAL</v>
          </cell>
        </row>
        <row r="219">
          <cell r="B219" t="str">
            <v>UND</v>
          </cell>
          <cell r="E219" t="str">
            <v>UND</v>
          </cell>
          <cell r="L219" t="str">
            <v>LARGO</v>
          </cell>
          <cell r="M219" t="str">
            <v>ANCHO</v>
          </cell>
          <cell r="N219" t="str">
            <v>ALTO</v>
          </cell>
        </row>
        <row r="220">
          <cell r="J220" t="str">
            <v xml:space="preserve">EDIFICIO INSTITUCIONAL ALCALDIA MUNICIPAL </v>
          </cell>
        </row>
        <row r="221">
          <cell r="J221" t="str">
            <v>INTERNO</v>
          </cell>
          <cell r="K221">
            <v>70</v>
          </cell>
          <cell r="O221">
            <v>70</v>
          </cell>
        </row>
        <row r="234">
          <cell r="J234" t="str">
            <v>SUBTOTAL</v>
          </cell>
          <cell r="O234">
            <v>70</v>
          </cell>
        </row>
        <row r="235">
          <cell r="J235" t="str">
            <v>PASAN</v>
          </cell>
          <cell r="O235">
            <v>0</v>
          </cell>
        </row>
        <row r="236">
          <cell r="J236" t="str">
            <v xml:space="preserve"> TOTAL</v>
          </cell>
          <cell r="O236">
            <v>70</v>
          </cell>
        </row>
        <row r="238">
          <cell r="B238" t="str">
            <v>CAPITULO</v>
          </cell>
          <cell r="E238" t="str">
            <v>2. DEMOLICIONES Y DESMONTES</v>
          </cell>
          <cell r="J238" t="str">
            <v xml:space="preserve">MEMORIA DE CANTIDADES DE OBRA </v>
          </cell>
        </row>
        <row r="239">
          <cell r="B239" t="str">
            <v>ITEM</v>
          </cell>
          <cell r="E239">
            <v>2.0299999999999998</v>
          </cell>
          <cell r="F239" t="str">
            <v>DESMONTE DE LAMPARA EXISTENTE</v>
          </cell>
          <cell r="J239" t="str">
            <v>LOCALIZACION</v>
          </cell>
          <cell r="K239" t="str">
            <v>CANT.</v>
          </cell>
          <cell r="L239" t="str">
            <v>DIMENSIONES</v>
          </cell>
          <cell r="O239" t="str">
            <v>CANTIDAD TOTAL</v>
          </cell>
        </row>
        <row r="240">
          <cell r="B240" t="str">
            <v>UND</v>
          </cell>
          <cell r="E240" t="str">
            <v>UND</v>
          </cell>
          <cell r="L240" t="str">
            <v>LARGO</v>
          </cell>
          <cell r="M240" t="str">
            <v>ANCHO</v>
          </cell>
          <cell r="N240" t="str">
            <v>ALTO</v>
          </cell>
        </row>
        <row r="241">
          <cell r="J241" t="str">
            <v>CENTRO PROTECCION TEMPORAL</v>
          </cell>
        </row>
        <row r="242">
          <cell r="J242" t="str">
            <v>INTERNO</v>
          </cell>
          <cell r="K242">
            <v>6</v>
          </cell>
          <cell r="O242">
            <v>6</v>
          </cell>
        </row>
        <row r="255">
          <cell r="J255" t="str">
            <v>SUBTOTAL</v>
          </cell>
          <cell r="O255">
            <v>6</v>
          </cell>
        </row>
        <row r="256">
          <cell r="J256" t="str">
            <v>PASAN</v>
          </cell>
          <cell r="O256">
            <v>70</v>
          </cell>
        </row>
        <row r="257">
          <cell r="A257">
            <v>2.0299999999999998</v>
          </cell>
          <cell r="J257" t="str">
            <v xml:space="preserve"> TOTAL</v>
          </cell>
          <cell r="O257">
            <v>76</v>
          </cell>
        </row>
        <row r="259">
          <cell r="B259" t="str">
            <v>CAPITULO</v>
          </cell>
          <cell r="E259" t="str">
            <v>2. DEMOLICIONES Y DESMONTES</v>
          </cell>
          <cell r="J259" t="str">
            <v xml:space="preserve">MEMORIA DE CANTIDADES DE OBRA </v>
          </cell>
        </row>
        <row r="260">
          <cell r="B260" t="str">
            <v>ITEM</v>
          </cell>
          <cell r="E260">
            <v>2.04</v>
          </cell>
          <cell r="F260" t="str">
            <v>DESMONTE MUROS SECOS</v>
          </cell>
          <cell r="J260" t="str">
            <v>LOCALIZACION</v>
          </cell>
          <cell r="K260" t="str">
            <v>CANT.</v>
          </cell>
          <cell r="L260" t="str">
            <v>DIMENSIONES</v>
          </cell>
          <cell r="O260" t="str">
            <v>CANTIDAD TOTAL</v>
          </cell>
        </row>
        <row r="261">
          <cell r="B261" t="str">
            <v>UND</v>
          </cell>
          <cell r="E261" t="str">
            <v>M2</v>
          </cell>
          <cell r="L261" t="str">
            <v>AREA</v>
          </cell>
          <cell r="M261" t="str">
            <v>ANCHO</v>
          </cell>
          <cell r="N261" t="str">
            <v>ALTO</v>
          </cell>
        </row>
        <row r="262">
          <cell r="J262" t="str">
            <v xml:space="preserve">EDIFICIO INSTITUCIONAL ALCALDIA MUNICIPAL </v>
          </cell>
        </row>
        <row r="263">
          <cell r="J263" t="str">
            <v>INTERNO</v>
          </cell>
          <cell r="L263">
            <v>28.799999999999997</v>
          </cell>
          <cell r="O263">
            <v>28.799999999999997</v>
          </cell>
        </row>
        <row r="276">
          <cell r="J276" t="str">
            <v>SUBTOTAL</v>
          </cell>
          <cell r="O276">
            <v>28.8</v>
          </cell>
        </row>
        <row r="277">
          <cell r="J277" t="str">
            <v>PASAN</v>
          </cell>
          <cell r="O277">
            <v>0</v>
          </cell>
        </row>
        <row r="278">
          <cell r="A278">
            <v>2.04</v>
          </cell>
          <cell r="J278" t="str">
            <v xml:space="preserve"> TOTAL</v>
          </cell>
          <cell r="O278">
            <v>28.8</v>
          </cell>
        </row>
        <row r="280">
          <cell r="B280" t="str">
            <v>CAPITULO</v>
          </cell>
          <cell r="E280" t="str">
            <v>2. DEMOLICIONES Y DESMONTES</v>
          </cell>
          <cell r="J280" t="str">
            <v xml:space="preserve">MEMORIA DE CANTIDADES DE OBRA </v>
          </cell>
        </row>
        <row r="281">
          <cell r="B281" t="str">
            <v>ITEM</v>
          </cell>
          <cell r="E281">
            <v>2.0499999999999998</v>
          </cell>
          <cell r="F281" t="str">
            <v>DEMOLICIÓN BALDOSA DE PISO H=0.04</v>
          </cell>
          <cell r="J281" t="str">
            <v>LOCALIZACION</v>
          </cell>
          <cell r="K281" t="str">
            <v>CANT.</v>
          </cell>
          <cell r="L281" t="str">
            <v>DIMENSIONES</v>
          </cell>
          <cell r="O281" t="str">
            <v>CANTIDAD TOTAL</v>
          </cell>
        </row>
        <row r="282">
          <cell r="B282" t="str">
            <v>UND</v>
          </cell>
          <cell r="E282" t="str">
            <v>M2</v>
          </cell>
          <cell r="L282" t="str">
            <v>ÁREA</v>
          </cell>
          <cell r="M282" t="str">
            <v>ANCHO</v>
          </cell>
          <cell r="N282" t="str">
            <v>ALTO</v>
          </cell>
        </row>
        <row r="283">
          <cell r="J283" t="str">
            <v>CENTRO PROTECCION TEMPORAL</v>
          </cell>
        </row>
        <row r="284">
          <cell r="J284" t="str">
            <v>INTERNO</v>
          </cell>
          <cell r="L284">
            <v>4</v>
          </cell>
          <cell r="O284">
            <v>4</v>
          </cell>
        </row>
        <row r="297">
          <cell r="J297" t="str">
            <v>SUBTOTAL</v>
          </cell>
          <cell r="O297">
            <v>4</v>
          </cell>
        </row>
        <row r="298">
          <cell r="J298" t="str">
            <v>PASAN</v>
          </cell>
          <cell r="O298">
            <v>0</v>
          </cell>
        </row>
        <row r="299">
          <cell r="J299" t="str">
            <v xml:space="preserve"> TOTAL</v>
          </cell>
          <cell r="O299">
            <v>4</v>
          </cell>
        </row>
        <row r="301">
          <cell r="B301" t="str">
            <v>CAPITULO</v>
          </cell>
          <cell r="E301" t="str">
            <v>2. DEMOLICIONES Y DESMONTES</v>
          </cell>
          <cell r="J301" t="str">
            <v xml:space="preserve">MEMORIA DE CANTIDADES DE OBRA </v>
          </cell>
        </row>
        <row r="302">
          <cell r="B302" t="str">
            <v>ITEM</v>
          </cell>
          <cell r="E302">
            <v>2.0499999999999998</v>
          </cell>
          <cell r="F302" t="str">
            <v>DEMOLICIÓN BALDOSA DE PISO H=0.04</v>
          </cell>
          <cell r="J302" t="str">
            <v>LOCALIZACION</v>
          </cell>
          <cell r="K302" t="str">
            <v>CANT.</v>
          </cell>
          <cell r="L302" t="str">
            <v>DIMENSIONES</v>
          </cell>
          <cell r="O302" t="str">
            <v>CANTIDAD TOTAL</v>
          </cell>
        </row>
        <row r="303">
          <cell r="B303" t="str">
            <v>UND</v>
          </cell>
          <cell r="E303" t="str">
            <v>M2</v>
          </cell>
          <cell r="L303" t="str">
            <v>ÁREA</v>
          </cell>
          <cell r="M303" t="str">
            <v>ANCHO</v>
          </cell>
          <cell r="N303" t="str">
            <v>ALTO</v>
          </cell>
        </row>
        <row r="304">
          <cell r="J304" t="str">
            <v xml:space="preserve">EDIFICIO INSTITUCIONAL FISCALIA </v>
          </cell>
        </row>
        <row r="305">
          <cell r="J305" t="str">
            <v>INTERNO</v>
          </cell>
          <cell r="L305">
            <v>78</v>
          </cell>
          <cell r="O305">
            <v>78</v>
          </cell>
          <cell r="P305" t="str">
            <v>AQ</v>
          </cell>
        </row>
        <row r="318">
          <cell r="J318" t="str">
            <v>SUBTOTAL</v>
          </cell>
          <cell r="O318">
            <v>78</v>
          </cell>
        </row>
        <row r="319">
          <cell r="J319" t="str">
            <v>PASAN</v>
          </cell>
          <cell r="O319">
            <v>4</v>
          </cell>
        </row>
        <row r="320">
          <cell r="A320">
            <v>2.0499999999999998</v>
          </cell>
          <cell r="J320" t="str">
            <v xml:space="preserve"> TOTAL</v>
          </cell>
          <cell r="O320">
            <v>82</v>
          </cell>
        </row>
        <row r="322">
          <cell r="B322" t="str">
            <v>CAPITULO</v>
          </cell>
          <cell r="E322" t="str">
            <v>2. DEMOLICIONES Y DESMONTES</v>
          </cell>
          <cell r="J322" t="str">
            <v xml:space="preserve">MEMORIA DE CANTIDADES DE OBRA </v>
          </cell>
        </row>
        <row r="323">
          <cell r="B323" t="str">
            <v>ITEM</v>
          </cell>
          <cell r="E323">
            <v>2.06</v>
          </cell>
          <cell r="F323" t="str">
            <v>RETIRO DE GUARDAESCOBAS</v>
          </cell>
          <cell r="J323" t="str">
            <v>LOCALIZACION</v>
          </cell>
          <cell r="K323" t="str">
            <v>CANT.</v>
          </cell>
          <cell r="L323" t="str">
            <v>DIMENSIONES</v>
          </cell>
          <cell r="O323" t="str">
            <v>CANTIDAD TOTAL</v>
          </cell>
        </row>
        <row r="324">
          <cell r="B324" t="str">
            <v>UND</v>
          </cell>
          <cell r="E324" t="str">
            <v>ML</v>
          </cell>
          <cell r="L324" t="str">
            <v>ÁREA</v>
          </cell>
          <cell r="M324" t="str">
            <v>ANCHO</v>
          </cell>
          <cell r="N324" t="str">
            <v>ALTO</v>
          </cell>
        </row>
        <row r="325">
          <cell r="J325" t="str">
            <v xml:space="preserve">EDIFICIO INSTITUCIONAL FISCALIA </v>
          </cell>
        </row>
        <row r="326">
          <cell r="J326" t="str">
            <v>INTERNO</v>
          </cell>
        </row>
        <row r="327">
          <cell r="K327">
            <v>2</v>
          </cell>
          <cell r="L327">
            <v>15</v>
          </cell>
          <cell r="O327">
            <v>30</v>
          </cell>
        </row>
        <row r="328">
          <cell r="K328">
            <v>2</v>
          </cell>
          <cell r="L328">
            <v>5.2</v>
          </cell>
          <cell r="O328">
            <v>10.4</v>
          </cell>
        </row>
        <row r="339">
          <cell r="J339" t="str">
            <v>SUBTOTAL</v>
          </cell>
          <cell r="O339">
            <v>40.4</v>
          </cell>
        </row>
        <row r="340">
          <cell r="J340" t="str">
            <v>PASAN</v>
          </cell>
          <cell r="O340">
            <v>0</v>
          </cell>
        </row>
        <row r="341">
          <cell r="J341" t="str">
            <v xml:space="preserve"> TOTAL</v>
          </cell>
          <cell r="O341">
            <v>40.4</v>
          </cell>
        </row>
        <row r="343">
          <cell r="B343" t="str">
            <v>CAPITULO</v>
          </cell>
          <cell r="E343" t="str">
            <v>3. EXCAVACIONES Y RELLENOS</v>
          </cell>
          <cell r="J343" t="str">
            <v xml:space="preserve">MEMORIA DE CANTIDADES DE OBRA </v>
          </cell>
        </row>
        <row r="344">
          <cell r="B344" t="str">
            <v>ITEM</v>
          </cell>
          <cell r="E344">
            <v>2.06</v>
          </cell>
          <cell r="F344" t="str">
            <v>RETIRO DE GUARDAESCOBAS</v>
          </cell>
          <cell r="J344" t="str">
            <v>LOCALIZACION</v>
          </cell>
          <cell r="K344" t="str">
            <v>CANT.</v>
          </cell>
          <cell r="L344" t="str">
            <v>DIMENSIONES</v>
          </cell>
          <cell r="O344" t="str">
            <v>CANTIDAD TOTAL</v>
          </cell>
        </row>
        <row r="345">
          <cell r="B345" t="str">
            <v>UND</v>
          </cell>
          <cell r="E345" t="str">
            <v>ML</v>
          </cell>
          <cell r="L345" t="str">
            <v>ÁREA</v>
          </cell>
          <cell r="M345" t="str">
            <v>ANCHO</v>
          </cell>
          <cell r="N345" t="str">
            <v>ALTO</v>
          </cell>
        </row>
        <row r="346">
          <cell r="J346" t="str">
            <v>CENTRO PROTECCION TEMPORAL</v>
          </cell>
        </row>
        <row r="347">
          <cell r="J347" t="str">
            <v>INTERNO</v>
          </cell>
          <cell r="K347">
            <v>6</v>
          </cell>
          <cell r="O347">
            <v>6</v>
          </cell>
        </row>
        <row r="360">
          <cell r="J360" t="str">
            <v>SUBTOTAL</v>
          </cell>
          <cell r="O360">
            <v>6</v>
          </cell>
        </row>
        <row r="361">
          <cell r="J361" t="str">
            <v>PASAN</v>
          </cell>
          <cell r="O361">
            <v>40.4</v>
          </cell>
        </row>
        <row r="362">
          <cell r="A362">
            <v>2.06</v>
          </cell>
          <cell r="J362" t="str">
            <v xml:space="preserve"> TOTAL</v>
          </cell>
          <cell r="O362">
            <v>46.4</v>
          </cell>
        </row>
        <row r="364">
          <cell r="B364" t="str">
            <v>CAPITULO</v>
          </cell>
          <cell r="E364" t="str">
            <v>3. EXCAVACIONES Y RELLENOS</v>
          </cell>
          <cell r="J364" t="str">
            <v xml:space="preserve">MEMORIA DE CANTIDADES DE OBRA </v>
          </cell>
        </row>
        <row r="365">
          <cell r="B365" t="str">
            <v>ITEM</v>
          </cell>
          <cell r="E365">
            <v>2.0699999999999998</v>
          </cell>
          <cell r="F365" t="str">
            <v>DEMOLICIÓN MUROS EN MAMPOSTERÍA 0.15 M</v>
          </cell>
          <cell r="J365" t="str">
            <v>LOCALIZACION</v>
          </cell>
          <cell r="K365" t="str">
            <v>CANT.</v>
          </cell>
          <cell r="L365" t="str">
            <v>DIMENSIONES</v>
          </cell>
          <cell r="O365" t="str">
            <v>CANTIDAD TOTAL</v>
          </cell>
        </row>
        <row r="366">
          <cell r="B366" t="str">
            <v>UND</v>
          </cell>
          <cell r="E366" t="str">
            <v>M2</v>
          </cell>
          <cell r="L366" t="str">
            <v>ÁREA</v>
          </cell>
          <cell r="M366" t="str">
            <v>ANCHO</v>
          </cell>
          <cell r="N366" t="str">
            <v>ALTO</v>
          </cell>
        </row>
        <row r="367">
          <cell r="J367" t="str">
            <v xml:space="preserve">EDIFICIO INSTITUCIONAL ALCALDIA MUNICIPAL </v>
          </cell>
        </row>
        <row r="368">
          <cell r="O368">
            <v>0</v>
          </cell>
        </row>
        <row r="381">
          <cell r="J381" t="str">
            <v>SUBTOTAL</v>
          </cell>
          <cell r="O381">
            <v>0</v>
          </cell>
        </row>
        <row r="382">
          <cell r="J382" t="str">
            <v>PASAN</v>
          </cell>
          <cell r="O382">
            <v>0</v>
          </cell>
        </row>
        <row r="383">
          <cell r="J383" t="str">
            <v xml:space="preserve"> TOTAL</v>
          </cell>
          <cell r="O383">
            <v>0</v>
          </cell>
        </row>
        <row r="385">
          <cell r="B385" t="str">
            <v>CAPITULO</v>
          </cell>
          <cell r="E385" t="str">
            <v>3. EXCAVACIONES Y RELLENOS</v>
          </cell>
          <cell r="J385" t="str">
            <v xml:space="preserve">MEMORIA DE CANTIDADES DE OBRA </v>
          </cell>
        </row>
        <row r="386">
          <cell r="B386" t="str">
            <v>ITEM</v>
          </cell>
          <cell r="E386">
            <v>2.0699999999999998</v>
          </cell>
          <cell r="F386" t="str">
            <v>DEMOLICIÓN MUROS EN MAMPOSTERÍA 0.15 M</v>
          </cell>
          <cell r="J386" t="str">
            <v>LOCALIZACION</v>
          </cell>
          <cell r="K386" t="str">
            <v>CANT.</v>
          </cell>
          <cell r="L386" t="str">
            <v>DIMENSIONES</v>
          </cell>
          <cell r="O386" t="str">
            <v>CANTIDAD TOTAL</v>
          </cell>
        </row>
        <row r="387">
          <cell r="B387" t="str">
            <v>UND</v>
          </cell>
          <cell r="E387" t="str">
            <v>M2</v>
          </cell>
          <cell r="L387" t="str">
            <v>ÁREA</v>
          </cell>
          <cell r="M387" t="str">
            <v>ANCHO</v>
          </cell>
          <cell r="N387" t="str">
            <v>ALTO</v>
          </cell>
        </row>
        <row r="388">
          <cell r="J388" t="str">
            <v>CENTRO PROTECCION TEMPORAL</v>
          </cell>
        </row>
        <row r="389">
          <cell r="L389">
            <v>8</v>
          </cell>
          <cell r="O389">
            <v>8</v>
          </cell>
        </row>
        <row r="402">
          <cell r="J402" t="str">
            <v>SUBTOTAL</v>
          </cell>
          <cell r="O402">
            <v>8</v>
          </cell>
        </row>
        <row r="403">
          <cell r="J403" t="str">
            <v>PASAN</v>
          </cell>
          <cell r="O403">
            <v>0</v>
          </cell>
        </row>
        <row r="404">
          <cell r="J404" t="str">
            <v xml:space="preserve"> TOTAL</v>
          </cell>
          <cell r="O404">
            <v>8</v>
          </cell>
        </row>
        <row r="406">
          <cell r="B406" t="str">
            <v>CAPITULO</v>
          </cell>
          <cell r="E406" t="str">
            <v>3. EXCAVACIONES Y RELLENOS</v>
          </cell>
          <cell r="J406" t="str">
            <v xml:space="preserve">MEMORIA DE CANTIDADES DE OBRA </v>
          </cell>
        </row>
        <row r="407">
          <cell r="B407" t="str">
            <v>ITEM</v>
          </cell>
          <cell r="E407">
            <v>2.0699999999999998</v>
          </cell>
          <cell r="F407" t="str">
            <v>DEMOLICIÓN MUROS EN MAMPOSTERÍA 0.15 M</v>
          </cell>
          <cell r="J407" t="str">
            <v>LOCALIZACION</v>
          </cell>
          <cell r="K407" t="str">
            <v>CANT.</v>
          </cell>
          <cell r="L407" t="str">
            <v>DIMENSIONES</v>
          </cell>
          <cell r="O407" t="str">
            <v>CANTIDAD TOTAL</v>
          </cell>
        </row>
        <row r="408">
          <cell r="B408" t="str">
            <v>UND</v>
          </cell>
          <cell r="E408" t="str">
            <v>M2</v>
          </cell>
          <cell r="L408" t="str">
            <v>ÁREA</v>
          </cell>
          <cell r="M408" t="str">
            <v>ANCHO</v>
          </cell>
          <cell r="N408" t="str">
            <v>ALTO</v>
          </cell>
        </row>
        <row r="409">
          <cell r="J409" t="str">
            <v xml:space="preserve">EDIFICIO INSTITUCIONAL FISCALIA </v>
          </cell>
        </row>
        <row r="410">
          <cell r="J410" t="str">
            <v>INTERNO</v>
          </cell>
          <cell r="O410">
            <v>0</v>
          </cell>
        </row>
        <row r="423">
          <cell r="J423" t="str">
            <v>SUBTOTAL</v>
          </cell>
          <cell r="O423">
            <v>0</v>
          </cell>
        </row>
        <row r="424">
          <cell r="J424" t="str">
            <v>PASAN</v>
          </cell>
          <cell r="O424">
            <v>8</v>
          </cell>
        </row>
        <row r="425">
          <cell r="A425">
            <v>2.0699999999999998</v>
          </cell>
          <cell r="J425" t="str">
            <v xml:space="preserve"> TOTAL</v>
          </cell>
          <cell r="O425">
            <v>8</v>
          </cell>
        </row>
        <row r="427">
          <cell r="B427" t="str">
            <v>CAPITULO</v>
          </cell>
          <cell r="E427" t="str">
            <v>3. EXCAVACIONES Y RELLENOS</v>
          </cell>
          <cell r="J427" t="str">
            <v xml:space="preserve">MEMORIA DE CANTIDADES DE OBRA </v>
          </cell>
        </row>
        <row r="428">
          <cell r="B428" t="str">
            <v>ITEM</v>
          </cell>
          <cell r="E428">
            <v>2.08</v>
          </cell>
          <cell r="F428" t="str">
            <v>DEMOLICIÓN VIGAS Y COLUMNAS</v>
          </cell>
          <cell r="J428" t="str">
            <v>LOCALIZACION</v>
          </cell>
          <cell r="K428" t="str">
            <v>CANT.</v>
          </cell>
          <cell r="L428" t="str">
            <v>DIMENSIONES</v>
          </cell>
          <cell r="O428" t="str">
            <v>CANTIDAD TOTAL</v>
          </cell>
        </row>
        <row r="429">
          <cell r="B429" t="str">
            <v>UND</v>
          </cell>
          <cell r="E429" t="str">
            <v>M3</v>
          </cell>
          <cell r="L429" t="str">
            <v>ÁREA</v>
          </cell>
          <cell r="M429" t="str">
            <v>ANCHO</v>
          </cell>
          <cell r="N429" t="str">
            <v>ALTO</v>
          </cell>
        </row>
        <row r="430">
          <cell r="J430" t="str">
            <v xml:space="preserve">EDIFICIO INSTITUCIONAL ALCALDIA MUNICIPAL </v>
          </cell>
        </row>
        <row r="444">
          <cell r="J444" t="str">
            <v>SUBTOTAL</v>
          </cell>
          <cell r="O444">
            <v>0</v>
          </cell>
        </row>
        <row r="445">
          <cell r="J445" t="str">
            <v>PASAN</v>
          </cell>
          <cell r="O445">
            <v>0</v>
          </cell>
        </row>
        <row r="446">
          <cell r="J446" t="str">
            <v xml:space="preserve"> TOTAL</v>
          </cell>
          <cell r="O446">
            <v>0</v>
          </cell>
        </row>
        <row r="448">
          <cell r="B448" t="str">
            <v>CAPITULO</v>
          </cell>
          <cell r="E448" t="str">
            <v>3. EXCAVACIONES Y RELLENOS</v>
          </cell>
          <cell r="J448" t="str">
            <v xml:space="preserve">MEMORIA DE CANTIDADES DE OBRA </v>
          </cell>
        </row>
        <row r="449">
          <cell r="B449" t="str">
            <v>ITEM</v>
          </cell>
          <cell r="E449">
            <v>2.08</v>
          </cell>
          <cell r="F449" t="str">
            <v>DEMOLICIÓN VIGAS Y COLUMNAS</v>
          </cell>
          <cell r="J449" t="str">
            <v>LOCALIZACION</v>
          </cell>
          <cell r="K449" t="str">
            <v>CANT.</v>
          </cell>
          <cell r="L449" t="str">
            <v>DIMENSIONES</v>
          </cell>
          <cell r="O449" t="str">
            <v>CANTIDAD TOTAL</v>
          </cell>
        </row>
        <row r="450">
          <cell r="B450" t="str">
            <v>UND</v>
          </cell>
          <cell r="E450" t="str">
            <v>M3</v>
          </cell>
          <cell r="L450" t="str">
            <v>ÁREA</v>
          </cell>
          <cell r="M450" t="str">
            <v>ANCHO</v>
          </cell>
          <cell r="N450" t="str">
            <v>ALTO</v>
          </cell>
        </row>
        <row r="451">
          <cell r="J451" t="str">
            <v>CENTRO PROTECCION TEMPORAL</v>
          </cell>
        </row>
        <row r="465">
          <cell r="J465" t="str">
            <v>SUBTOTAL</v>
          </cell>
          <cell r="O465">
            <v>0</v>
          </cell>
        </row>
        <row r="466">
          <cell r="J466" t="str">
            <v>PASAN</v>
          </cell>
          <cell r="O466">
            <v>0</v>
          </cell>
        </row>
        <row r="467">
          <cell r="J467" t="str">
            <v xml:space="preserve"> TOTAL</v>
          </cell>
          <cell r="O467">
            <v>0</v>
          </cell>
        </row>
        <row r="469">
          <cell r="B469" t="str">
            <v>CAPITULO</v>
          </cell>
          <cell r="E469" t="str">
            <v>3. EXCAVACIONES Y RELLENOS</v>
          </cell>
          <cell r="J469" t="str">
            <v xml:space="preserve">MEMORIA DE CANTIDADES DE OBRA </v>
          </cell>
        </row>
        <row r="470">
          <cell r="B470" t="str">
            <v>ITEM</v>
          </cell>
          <cell r="E470">
            <v>2.08</v>
          </cell>
          <cell r="F470" t="str">
            <v>DEMOLICIÓN VIGAS Y COLUMNAS</v>
          </cell>
          <cell r="J470" t="str">
            <v>LOCALIZACION</v>
          </cell>
          <cell r="K470" t="str">
            <v>CANT.</v>
          </cell>
          <cell r="L470" t="str">
            <v>DIMENSIONES</v>
          </cell>
          <cell r="O470" t="str">
            <v>CANTIDAD TOTAL</v>
          </cell>
        </row>
        <row r="471">
          <cell r="B471" t="str">
            <v>UND</v>
          </cell>
          <cell r="E471" t="str">
            <v>M3</v>
          </cell>
          <cell r="L471" t="str">
            <v>ÁREA</v>
          </cell>
          <cell r="M471" t="str">
            <v>ANCHO</v>
          </cell>
          <cell r="N471" t="str">
            <v>ALTO</v>
          </cell>
        </row>
        <row r="472">
          <cell r="J472" t="str">
            <v xml:space="preserve">EDIFICIO INSTITUCIONAL FISCALIA </v>
          </cell>
        </row>
        <row r="486">
          <cell r="J486" t="str">
            <v>SUBTOTAL</v>
          </cell>
          <cell r="O486">
            <v>0</v>
          </cell>
        </row>
        <row r="487">
          <cell r="J487" t="str">
            <v>PASAN</v>
          </cell>
          <cell r="O487">
            <v>0</v>
          </cell>
        </row>
        <row r="488">
          <cell r="A488">
            <v>2.08</v>
          </cell>
          <cell r="J488" t="str">
            <v xml:space="preserve"> TOTAL</v>
          </cell>
          <cell r="O488">
            <v>0</v>
          </cell>
        </row>
        <row r="490">
          <cell r="B490" t="str">
            <v>CAPITULO</v>
          </cell>
          <cell r="E490" t="str">
            <v>3. EXCAVACIONES Y RELLENOS</v>
          </cell>
          <cell r="J490" t="str">
            <v xml:space="preserve">MEMORIA DE CANTIDADES DE OBRA </v>
          </cell>
        </row>
        <row r="491">
          <cell r="B491" t="str">
            <v>ITEM</v>
          </cell>
          <cell r="E491">
            <v>2.09</v>
          </cell>
          <cell r="F491" t="str">
            <v>DESMONTE MARCOS Y PUERTAS</v>
          </cell>
          <cell r="J491" t="str">
            <v>LOCALIZACION</v>
          </cell>
          <cell r="K491" t="str">
            <v>CANT.</v>
          </cell>
          <cell r="L491" t="str">
            <v>DIMENSIONES</v>
          </cell>
          <cell r="O491" t="str">
            <v>CANTIDAD TOTAL</v>
          </cell>
        </row>
        <row r="492">
          <cell r="B492" t="str">
            <v>UND</v>
          </cell>
          <cell r="E492" t="str">
            <v>UN</v>
          </cell>
          <cell r="L492" t="str">
            <v>ÁREA</v>
          </cell>
          <cell r="M492" t="str">
            <v>ANCHO</v>
          </cell>
          <cell r="N492" t="str">
            <v>ALTO</v>
          </cell>
        </row>
        <row r="493">
          <cell r="J493" t="str">
            <v xml:space="preserve">EDIFICIO INSTITUCIONAL ALCALDIA MUNICIPAL </v>
          </cell>
        </row>
        <row r="494">
          <cell r="O494">
            <v>0</v>
          </cell>
        </row>
        <row r="507">
          <cell r="J507" t="str">
            <v>SUBTOTAL</v>
          </cell>
          <cell r="O507">
            <v>0</v>
          </cell>
        </row>
        <row r="508">
          <cell r="J508" t="str">
            <v>PASAN</v>
          </cell>
          <cell r="O508">
            <v>0</v>
          </cell>
        </row>
        <row r="509">
          <cell r="J509" t="str">
            <v xml:space="preserve"> TOTAL</v>
          </cell>
          <cell r="O509">
            <v>0</v>
          </cell>
        </row>
        <row r="511">
          <cell r="B511" t="str">
            <v>CAPITULO</v>
          </cell>
          <cell r="E511" t="str">
            <v>3. EXCAVACIONES Y RELLENOS</v>
          </cell>
          <cell r="J511" t="str">
            <v xml:space="preserve">MEMORIA DE CANTIDADES DE OBRA </v>
          </cell>
        </row>
        <row r="512">
          <cell r="B512" t="str">
            <v>ITEM</v>
          </cell>
          <cell r="E512">
            <v>2.09</v>
          </cell>
          <cell r="F512" t="str">
            <v>DESMONTE MARCOS Y PUERTAS</v>
          </cell>
          <cell r="J512" t="str">
            <v>LOCALIZACION</v>
          </cell>
          <cell r="K512" t="str">
            <v>CANT.</v>
          </cell>
          <cell r="L512" t="str">
            <v>DIMENSIONES</v>
          </cell>
          <cell r="O512" t="str">
            <v>CANTIDAD TOTAL</v>
          </cell>
        </row>
        <row r="513">
          <cell r="B513" t="str">
            <v>UND</v>
          </cell>
          <cell r="E513" t="str">
            <v>UN</v>
          </cell>
          <cell r="L513" t="str">
            <v>ÁREA</v>
          </cell>
          <cell r="M513" t="str">
            <v>ANCHO</v>
          </cell>
          <cell r="N513" t="str">
            <v>ALTO</v>
          </cell>
        </row>
        <row r="514">
          <cell r="J514" t="str">
            <v>CENTRO PROTECCION TEMPORAL</v>
          </cell>
        </row>
        <row r="515">
          <cell r="K515">
            <v>4</v>
          </cell>
          <cell r="O515">
            <v>4</v>
          </cell>
        </row>
        <row r="528">
          <cell r="J528" t="str">
            <v>SUBTOTAL</v>
          </cell>
          <cell r="O528">
            <v>4</v>
          </cell>
        </row>
        <row r="529">
          <cell r="J529" t="str">
            <v>PASAN</v>
          </cell>
          <cell r="O529">
            <v>0</v>
          </cell>
        </row>
        <row r="530">
          <cell r="J530" t="str">
            <v xml:space="preserve"> TOTAL</v>
          </cell>
          <cell r="O530">
            <v>4</v>
          </cell>
        </row>
        <row r="532">
          <cell r="B532" t="str">
            <v>CAPITULO</v>
          </cell>
          <cell r="E532" t="str">
            <v>3. EXCAVACIONES Y RELLENOS</v>
          </cell>
          <cell r="J532" t="str">
            <v xml:space="preserve">MEMORIA DE CANTIDADES DE OBRA </v>
          </cell>
        </row>
        <row r="533">
          <cell r="B533" t="str">
            <v>ITEM</v>
          </cell>
          <cell r="E533">
            <v>2.09</v>
          </cell>
          <cell r="F533" t="str">
            <v>DESMONTE MARCOS Y PUERTAS</v>
          </cell>
          <cell r="J533" t="str">
            <v>LOCALIZACION</v>
          </cell>
          <cell r="K533" t="str">
            <v>CANT.</v>
          </cell>
          <cell r="L533" t="str">
            <v>DIMENSIONES</v>
          </cell>
          <cell r="O533" t="str">
            <v>CANTIDAD TOTAL</v>
          </cell>
        </row>
        <row r="534">
          <cell r="B534" t="str">
            <v>UND</v>
          </cell>
          <cell r="E534" t="str">
            <v>UN</v>
          </cell>
          <cell r="L534" t="str">
            <v>ÁREA</v>
          </cell>
          <cell r="M534" t="str">
            <v>ANCHO</v>
          </cell>
          <cell r="N534" t="str">
            <v>ALTO</v>
          </cell>
        </row>
        <row r="535">
          <cell r="J535" t="str">
            <v xml:space="preserve">EDIFICIO INSTITUCIONAL FISCALIA </v>
          </cell>
        </row>
        <row r="549">
          <cell r="J549" t="str">
            <v>SUBTOTAL</v>
          </cell>
          <cell r="O549">
            <v>0</v>
          </cell>
        </row>
        <row r="550">
          <cell r="J550" t="str">
            <v>PASAN</v>
          </cell>
          <cell r="O550">
            <v>4</v>
          </cell>
        </row>
        <row r="551">
          <cell r="A551">
            <v>2.09</v>
          </cell>
          <cell r="J551" t="str">
            <v xml:space="preserve"> TOTAL</v>
          </cell>
          <cell r="O551">
            <v>4</v>
          </cell>
        </row>
        <row r="553">
          <cell r="B553" t="str">
            <v>CAPITULO</v>
          </cell>
          <cell r="E553" t="str">
            <v>3. EXCAVACIONES Y RELLENOS</v>
          </cell>
          <cell r="J553" t="str">
            <v xml:space="preserve">MEMORIA DE CANTIDADES DE OBRA </v>
          </cell>
        </row>
        <row r="554">
          <cell r="B554" t="str">
            <v>ITEM</v>
          </cell>
          <cell r="E554">
            <v>2.1</v>
          </cell>
          <cell r="F554" t="str">
            <v>DEMOLICIÓN PAÑETE MURO</v>
          </cell>
          <cell r="J554" t="str">
            <v>LOCALIZACION</v>
          </cell>
          <cell r="K554" t="str">
            <v>CANT.</v>
          </cell>
          <cell r="L554" t="str">
            <v>DIMENSIONES</v>
          </cell>
          <cell r="O554" t="str">
            <v>CANTIDAD TOTAL</v>
          </cell>
        </row>
        <row r="555">
          <cell r="B555" t="str">
            <v>UND</v>
          </cell>
          <cell r="E555" t="str">
            <v>M2</v>
          </cell>
          <cell r="L555" t="str">
            <v>ÁREA</v>
          </cell>
          <cell r="M555" t="str">
            <v>ANCHO</v>
          </cell>
          <cell r="N555" t="str">
            <v>ALTO</v>
          </cell>
        </row>
        <row r="556">
          <cell r="J556" t="str">
            <v xml:space="preserve">EDIFICIO INSTITUCIONAL ALCALDIA MUNICIPAL </v>
          </cell>
        </row>
        <row r="570">
          <cell r="J570" t="str">
            <v>SUBTOTAL</v>
          </cell>
          <cell r="O570">
            <v>0</v>
          </cell>
        </row>
        <row r="571">
          <cell r="J571" t="str">
            <v>PASAN</v>
          </cell>
          <cell r="O571">
            <v>0</v>
          </cell>
        </row>
        <row r="572">
          <cell r="J572" t="str">
            <v xml:space="preserve"> TOTAL</v>
          </cell>
          <cell r="O572">
            <v>0</v>
          </cell>
        </row>
        <row r="574">
          <cell r="B574" t="str">
            <v>CAPITULO</v>
          </cell>
          <cell r="E574" t="str">
            <v>3. EXCAVACIONES Y RELLENOS</v>
          </cell>
          <cell r="J574" t="str">
            <v xml:space="preserve">MEMORIA DE CANTIDADES DE OBRA </v>
          </cell>
        </row>
        <row r="575">
          <cell r="B575" t="str">
            <v>ITEM</v>
          </cell>
          <cell r="E575">
            <v>2.1</v>
          </cell>
          <cell r="F575" t="str">
            <v>DEMOLICIÓN PAÑETE MURO</v>
          </cell>
          <cell r="J575" t="str">
            <v>LOCALIZACION</v>
          </cell>
          <cell r="K575" t="str">
            <v>CANT.</v>
          </cell>
          <cell r="L575" t="str">
            <v>DIMENSIONES</v>
          </cell>
          <cell r="O575" t="str">
            <v>CANTIDAD TOTAL</v>
          </cell>
        </row>
        <row r="576">
          <cell r="B576" t="str">
            <v>UND</v>
          </cell>
          <cell r="E576" t="str">
            <v>M2</v>
          </cell>
          <cell r="L576" t="str">
            <v>ÁREA</v>
          </cell>
          <cell r="M576" t="str">
            <v>ANCHO</v>
          </cell>
          <cell r="N576" t="str">
            <v>ALTO</v>
          </cell>
        </row>
        <row r="577">
          <cell r="J577" t="str">
            <v>CENTRO PROTECCION TEMPORAL</v>
          </cell>
        </row>
        <row r="578">
          <cell r="L578">
            <v>8.5</v>
          </cell>
          <cell r="O578">
            <v>8.5</v>
          </cell>
        </row>
        <row r="591">
          <cell r="J591" t="str">
            <v>SUBTOTAL</v>
          </cell>
          <cell r="O591">
            <v>8.5</v>
          </cell>
        </row>
        <row r="592">
          <cell r="J592" t="str">
            <v>PASAN</v>
          </cell>
          <cell r="O592">
            <v>0</v>
          </cell>
        </row>
        <row r="593">
          <cell r="J593" t="str">
            <v xml:space="preserve"> TOTAL</v>
          </cell>
          <cell r="O593">
            <v>8.5</v>
          </cell>
        </row>
        <row r="595">
          <cell r="B595" t="str">
            <v>CAPITULO</v>
          </cell>
          <cell r="E595" t="str">
            <v>3. EXCAVACIONES Y RELLENOS</v>
          </cell>
          <cell r="J595" t="str">
            <v xml:space="preserve">MEMORIA DE CANTIDADES DE OBRA </v>
          </cell>
        </row>
        <row r="596">
          <cell r="B596" t="str">
            <v>ITEM</v>
          </cell>
          <cell r="E596">
            <v>2.1</v>
          </cell>
          <cell r="F596" t="str">
            <v>DEMOLICIÓN PAÑETE MURO</v>
          </cell>
          <cell r="J596" t="str">
            <v>LOCALIZACION</v>
          </cell>
          <cell r="K596" t="str">
            <v>CANT.</v>
          </cell>
          <cell r="L596" t="str">
            <v>DIMENSIONES</v>
          </cell>
          <cell r="O596" t="str">
            <v>CANTIDAD TOTAL</v>
          </cell>
        </row>
        <row r="597">
          <cell r="B597" t="str">
            <v>UND</v>
          </cell>
          <cell r="E597" t="str">
            <v>M2</v>
          </cell>
          <cell r="L597" t="str">
            <v>ÁREA</v>
          </cell>
          <cell r="M597" t="str">
            <v>ANCHO</v>
          </cell>
          <cell r="N597" t="str">
            <v>ALTO</v>
          </cell>
        </row>
        <row r="598">
          <cell r="J598" t="str">
            <v xml:space="preserve">EDIFICIO INSTITUCIONAL FISCALIA </v>
          </cell>
        </row>
        <row r="599">
          <cell r="K599">
            <v>2</v>
          </cell>
          <cell r="L599">
            <v>15</v>
          </cell>
          <cell r="N599">
            <v>0.5</v>
          </cell>
          <cell r="O599">
            <v>15</v>
          </cell>
        </row>
        <row r="600">
          <cell r="K600">
            <v>2</v>
          </cell>
          <cell r="L600">
            <v>5.2</v>
          </cell>
          <cell r="N600">
            <v>0.5</v>
          </cell>
          <cell r="O600">
            <v>5.2</v>
          </cell>
        </row>
        <row r="612">
          <cell r="J612" t="str">
            <v>SUBTOTAL</v>
          </cell>
          <cell r="O612">
            <v>20.2</v>
          </cell>
        </row>
        <row r="613">
          <cell r="J613" t="str">
            <v>PASAN</v>
          </cell>
          <cell r="O613">
            <v>8.5</v>
          </cell>
        </row>
        <row r="614">
          <cell r="A614">
            <v>2.1</v>
          </cell>
          <cell r="J614" t="str">
            <v xml:space="preserve"> TOTAL</v>
          </cell>
          <cell r="O614">
            <v>28.7</v>
          </cell>
        </row>
        <row r="616">
          <cell r="B616" t="str">
            <v>CAPITULO</v>
          </cell>
          <cell r="E616" t="str">
            <v>3. EXCAVACIONES Y RELLENOS</v>
          </cell>
          <cell r="J616" t="str">
            <v xml:space="preserve">MEMORIA DE CANTIDADES DE OBRA </v>
          </cell>
        </row>
        <row r="617">
          <cell r="B617" t="str">
            <v>ITEM</v>
          </cell>
          <cell r="E617">
            <v>2.11</v>
          </cell>
          <cell r="F617" t="str">
            <v>DEMOLICIÓN ENCHAPE MURO</v>
          </cell>
          <cell r="J617" t="str">
            <v>LOCALIZACION</v>
          </cell>
          <cell r="K617" t="str">
            <v>CANT.</v>
          </cell>
          <cell r="L617" t="str">
            <v>DIMENSIONES</v>
          </cell>
          <cell r="O617" t="str">
            <v>CANTIDAD TOTAL</v>
          </cell>
        </row>
        <row r="618">
          <cell r="B618" t="str">
            <v>UND</v>
          </cell>
          <cell r="E618" t="str">
            <v>M2</v>
          </cell>
          <cell r="L618" t="str">
            <v>ÁREA</v>
          </cell>
          <cell r="M618" t="str">
            <v>ANCHO</v>
          </cell>
          <cell r="N618" t="str">
            <v>ALTO</v>
          </cell>
        </row>
        <row r="619">
          <cell r="J619" t="str">
            <v xml:space="preserve">EDIFICIO INSTITUCIONAL ALCALDIA MUNICIPAL </v>
          </cell>
        </row>
        <row r="620">
          <cell r="O620">
            <v>0</v>
          </cell>
        </row>
        <row r="633">
          <cell r="J633" t="str">
            <v>SUBTOTAL</v>
          </cell>
          <cell r="O633">
            <v>0</v>
          </cell>
        </row>
        <row r="634">
          <cell r="J634" t="str">
            <v>PASAN</v>
          </cell>
          <cell r="O634">
            <v>0</v>
          </cell>
        </row>
        <row r="635">
          <cell r="J635" t="str">
            <v xml:space="preserve"> TOTAL</v>
          </cell>
          <cell r="O635">
            <v>0</v>
          </cell>
        </row>
        <row r="637">
          <cell r="B637" t="str">
            <v>CAPITULO</v>
          </cell>
          <cell r="E637" t="str">
            <v>3. EXCAVACIONES Y RELLENOS</v>
          </cell>
          <cell r="J637" t="str">
            <v xml:space="preserve">MEMORIA DE CANTIDADES DE OBRA </v>
          </cell>
        </row>
        <row r="638">
          <cell r="B638" t="str">
            <v>ITEM</v>
          </cell>
          <cell r="E638">
            <v>2.11</v>
          </cell>
          <cell r="F638" t="str">
            <v>DEMOLICIÓN ENCHAPE MURO</v>
          </cell>
          <cell r="J638" t="str">
            <v>LOCALIZACION</v>
          </cell>
          <cell r="K638" t="str">
            <v>CANT.</v>
          </cell>
          <cell r="L638" t="str">
            <v>DIMENSIONES</v>
          </cell>
          <cell r="O638" t="str">
            <v>CANTIDAD TOTAL</v>
          </cell>
        </row>
        <row r="639">
          <cell r="B639" t="str">
            <v>UND</v>
          </cell>
          <cell r="E639" t="str">
            <v>M2</v>
          </cell>
          <cell r="L639" t="str">
            <v>ÁREA</v>
          </cell>
          <cell r="M639" t="str">
            <v>ANCHO</v>
          </cell>
          <cell r="N639" t="str">
            <v>ALTO</v>
          </cell>
        </row>
        <row r="640">
          <cell r="J640" t="str">
            <v>CENTRO PROTECCION TEMPORAL</v>
          </cell>
        </row>
        <row r="641">
          <cell r="L641">
            <v>6</v>
          </cell>
          <cell r="O641">
            <v>6</v>
          </cell>
        </row>
        <row r="654">
          <cell r="J654" t="str">
            <v>SUBTOTAL</v>
          </cell>
          <cell r="O654">
            <v>6</v>
          </cell>
        </row>
        <row r="655">
          <cell r="J655" t="str">
            <v>PASAN</v>
          </cell>
          <cell r="O655">
            <v>0</v>
          </cell>
        </row>
        <row r="656">
          <cell r="J656" t="str">
            <v xml:space="preserve"> TOTAL</v>
          </cell>
          <cell r="O656">
            <v>6</v>
          </cell>
        </row>
        <row r="658">
          <cell r="B658" t="str">
            <v>CAPITULO</v>
          </cell>
          <cell r="E658" t="str">
            <v>3. EXCAVACIONES Y RELLENOS</v>
          </cell>
          <cell r="J658" t="str">
            <v xml:space="preserve">MEMORIA DE CANTIDADES DE OBRA </v>
          </cell>
        </row>
        <row r="659">
          <cell r="B659" t="str">
            <v>ITEM</v>
          </cell>
          <cell r="E659">
            <v>2.11</v>
          </cell>
          <cell r="F659" t="str">
            <v>DEMOLICIÓN ENCHAPE MURO</v>
          </cell>
          <cell r="J659" t="str">
            <v>LOCALIZACION</v>
          </cell>
          <cell r="K659" t="str">
            <v>CANT.</v>
          </cell>
          <cell r="L659" t="str">
            <v>DIMENSIONES</v>
          </cell>
          <cell r="O659" t="str">
            <v>CANTIDAD TOTAL</v>
          </cell>
        </row>
        <row r="660">
          <cell r="B660" t="str">
            <v>UND</v>
          </cell>
          <cell r="E660" t="str">
            <v>M2</v>
          </cell>
          <cell r="L660" t="str">
            <v>ÁREA</v>
          </cell>
          <cell r="M660" t="str">
            <v>ANCHO</v>
          </cell>
          <cell r="N660" t="str">
            <v>ALTO</v>
          </cell>
        </row>
        <row r="661">
          <cell r="J661" t="str">
            <v xml:space="preserve">EDIFICIO INSTITUCIONAL FISCALIA </v>
          </cell>
        </row>
        <row r="675">
          <cell r="J675" t="str">
            <v>SUBTOTAL</v>
          </cell>
          <cell r="O675">
            <v>0</v>
          </cell>
        </row>
        <row r="676">
          <cell r="J676" t="str">
            <v>PASAN</v>
          </cell>
          <cell r="O676">
            <v>6</v>
          </cell>
        </row>
        <row r="677">
          <cell r="A677">
            <v>2.11</v>
          </cell>
          <cell r="J677" t="str">
            <v xml:space="preserve"> TOTAL</v>
          </cell>
          <cell r="O677">
            <v>6</v>
          </cell>
        </row>
        <row r="679">
          <cell r="B679" t="str">
            <v>CAPITULO</v>
          </cell>
          <cell r="E679" t="str">
            <v>3. EXCAVACIONES Y RELLENOS</v>
          </cell>
          <cell r="J679" t="str">
            <v xml:space="preserve">MEMORIA DE CANTIDADES DE OBRA </v>
          </cell>
        </row>
        <row r="680">
          <cell r="B680" t="str">
            <v>ITEM</v>
          </cell>
          <cell r="E680">
            <v>2.12</v>
          </cell>
          <cell r="F680" t="str">
            <v>DEMOLICIÓN ESCALERAS EN CONCRETO</v>
          </cell>
          <cell r="J680" t="str">
            <v>LOCALIZACION</v>
          </cell>
          <cell r="K680" t="str">
            <v>CANT.</v>
          </cell>
          <cell r="L680" t="str">
            <v>DIMENSIONES</v>
          </cell>
          <cell r="O680" t="str">
            <v>CANTIDAD TOTAL</v>
          </cell>
        </row>
        <row r="681">
          <cell r="B681" t="str">
            <v>UND</v>
          </cell>
          <cell r="E681" t="str">
            <v>M2</v>
          </cell>
          <cell r="L681" t="str">
            <v>ÁREA</v>
          </cell>
          <cell r="M681" t="str">
            <v>ANCHO</v>
          </cell>
          <cell r="N681" t="str">
            <v>ALTO</v>
          </cell>
        </row>
        <row r="682">
          <cell r="J682" t="str">
            <v xml:space="preserve">EDIFICIO INSTITUCIONAL ALCALDIA MUNICIPAL </v>
          </cell>
        </row>
        <row r="696">
          <cell r="J696" t="str">
            <v>SUBTOTAL</v>
          </cell>
          <cell r="O696">
            <v>0</v>
          </cell>
        </row>
        <row r="697">
          <cell r="J697" t="str">
            <v>PASAN</v>
          </cell>
          <cell r="O697">
            <v>0</v>
          </cell>
        </row>
        <row r="698">
          <cell r="J698" t="str">
            <v xml:space="preserve"> TOTAL</v>
          </cell>
          <cell r="O698">
            <v>0</v>
          </cell>
        </row>
        <row r="700">
          <cell r="B700" t="str">
            <v>CAPITULO</v>
          </cell>
          <cell r="E700" t="str">
            <v>3. EXCAVACIONES Y RELLENOS</v>
          </cell>
          <cell r="J700" t="str">
            <v xml:space="preserve">MEMORIA DE CANTIDADES DE OBRA </v>
          </cell>
        </row>
        <row r="701">
          <cell r="B701" t="str">
            <v>ITEM</v>
          </cell>
          <cell r="E701">
            <v>2.12</v>
          </cell>
          <cell r="F701" t="str">
            <v>DEMOLICIÓN ESCALERAS EN CONCRETO</v>
          </cell>
          <cell r="J701" t="str">
            <v>LOCALIZACION</v>
          </cell>
          <cell r="K701" t="str">
            <v>CANT.</v>
          </cell>
          <cell r="L701" t="str">
            <v>DIMENSIONES</v>
          </cell>
          <cell r="O701" t="str">
            <v>CANTIDAD TOTAL</v>
          </cell>
        </row>
        <row r="702">
          <cell r="B702" t="str">
            <v>UND</v>
          </cell>
          <cell r="E702" t="str">
            <v>M2</v>
          </cell>
          <cell r="L702" t="str">
            <v>ÁREA</v>
          </cell>
          <cell r="M702" t="str">
            <v>ANCHO</v>
          </cell>
          <cell r="N702" t="str">
            <v>ALTO</v>
          </cell>
        </row>
        <row r="703">
          <cell r="J703" t="str">
            <v>CENTRO PROTECCION TEMPORAL</v>
          </cell>
        </row>
        <row r="717">
          <cell r="J717" t="str">
            <v>SUBTOTAL</v>
          </cell>
          <cell r="O717">
            <v>0</v>
          </cell>
        </row>
        <row r="718">
          <cell r="J718" t="str">
            <v>PASAN</v>
          </cell>
          <cell r="O718">
            <v>0</v>
          </cell>
        </row>
        <row r="719">
          <cell r="J719" t="str">
            <v xml:space="preserve"> TOTAL</v>
          </cell>
          <cell r="O719">
            <v>0</v>
          </cell>
        </row>
        <row r="721">
          <cell r="B721" t="str">
            <v>CAPITULO</v>
          </cell>
          <cell r="E721" t="str">
            <v>3. EXCAVACIONES Y RELLENOS</v>
          </cell>
          <cell r="J721" t="str">
            <v xml:space="preserve">MEMORIA DE CANTIDADES DE OBRA </v>
          </cell>
        </row>
        <row r="722">
          <cell r="B722" t="str">
            <v>ITEM</v>
          </cell>
          <cell r="E722">
            <v>2.12</v>
          </cell>
          <cell r="F722" t="str">
            <v>DEMOLICIÓN ESCALERAS EN CONCRETO</v>
          </cell>
          <cell r="J722" t="str">
            <v>LOCALIZACION</v>
          </cell>
          <cell r="K722" t="str">
            <v>CANT.</v>
          </cell>
          <cell r="L722" t="str">
            <v>DIMENSIONES</v>
          </cell>
          <cell r="O722" t="str">
            <v>CANTIDAD TOTAL</v>
          </cell>
        </row>
        <row r="723">
          <cell r="B723" t="str">
            <v>UND</v>
          </cell>
          <cell r="E723" t="str">
            <v>M2</v>
          </cell>
          <cell r="L723" t="str">
            <v>ÁREA</v>
          </cell>
          <cell r="M723" t="str">
            <v>ANCHO</v>
          </cell>
          <cell r="N723" t="str">
            <v>ALTO</v>
          </cell>
        </row>
        <row r="724">
          <cell r="J724" t="str">
            <v xml:space="preserve">EDIFICIO INSTITUCIONAL FISCALIA </v>
          </cell>
        </row>
        <row r="725">
          <cell r="L725">
            <v>3</v>
          </cell>
          <cell r="O725">
            <v>3</v>
          </cell>
        </row>
        <row r="738">
          <cell r="J738" t="str">
            <v>SUBTOTAL</v>
          </cell>
          <cell r="O738">
            <v>3</v>
          </cell>
        </row>
        <row r="739">
          <cell r="J739" t="str">
            <v>PASAN</v>
          </cell>
          <cell r="O739">
            <v>0</v>
          </cell>
        </row>
        <row r="740">
          <cell r="A740">
            <v>2.12</v>
          </cell>
          <cell r="J740" t="str">
            <v xml:space="preserve"> TOTAL</v>
          </cell>
          <cell r="O740">
            <v>3</v>
          </cell>
        </row>
        <row r="742">
          <cell r="B742" t="str">
            <v>CAPITULO</v>
          </cell>
          <cell r="E742" t="str">
            <v>3. EXCAVACIONES Y RELLENOS</v>
          </cell>
          <cell r="J742" t="str">
            <v xml:space="preserve">MEMORIA DE CANTIDADES DE OBRA </v>
          </cell>
        </row>
        <row r="743">
          <cell r="B743" t="str">
            <v>ITEM</v>
          </cell>
          <cell r="E743">
            <v>2.13</v>
          </cell>
          <cell r="F743" t="str">
            <v>CORTE CON DISCO DIAMANTADO</v>
          </cell>
          <cell r="J743" t="str">
            <v>LOCALIZACION</v>
          </cell>
          <cell r="K743" t="str">
            <v>CANT.</v>
          </cell>
          <cell r="L743" t="str">
            <v>DIMENSIONES</v>
          </cell>
          <cell r="O743" t="str">
            <v>CANTIDAD TOTAL</v>
          </cell>
        </row>
        <row r="744">
          <cell r="B744" t="str">
            <v>UND</v>
          </cell>
          <cell r="E744" t="str">
            <v>ML</v>
          </cell>
          <cell r="L744" t="str">
            <v>ÁREA</v>
          </cell>
          <cell r="M744" t="str">
            <v>ANCHO</v>
          </cell>
          <cell r="N744" t="str">
            <v>ALTO</v>
          </cell>
        </row>
        <row r="745">
          <cell r="J745" t="str">
            <v xml:space="preserve">EDIFICIO INSTITUCIONAL ALCALDIA MUNICIPAL </v>
          </cell>
        </row>
        <row r="746">
          <cell r="O746">
            <v>0</v>
          </cell>
        </row>
        <row r="759">
          <cell r="J759" t="str">
            <v>SUBTOTAL</v>
          </cell>
          <cell r="O759">
            <v>0</v>
          </cell>
        </row>
        <row r="760">
          <cell r="J760" t="str">
            <v>PASAN</v>
          </cell>
          <cell r="O760">
            <v>0</v>
          </cell>
        </row>
        <row r="761">
          <cell r="J761" t="str">
            <v xml:space="preserve"> TOTAL</v>
          </cell>
          <cell r="O761">
            <v>0</v>
          </cell>
        </row>
        <row r="763">
          <cell r="B763" t="str">
            <v>CAPITULO</v>
          </cell>
          <cell r="E763" t="str">
            <v>3. EXCAVACIONES Y RELLENOS</v>
          </cell>
          <cell r="J763" t="str">
            <v xml:space="preserve">MEMORIA DE CANTIDADES DE OBRA </v>
          </cell>
        </row>
        <row r="764">
          <cell r="B764" t="str">
            <v>ITEM</v>
          </cell>
          <cell r="E764">
            <v>2.13</v>
          </cell>
          <cell r="F764" t="str">
            <v>CORTE CON DISCO DIAMANTADO</v>
          </cell>
          <cell r="J764" t="str">
            <v>LOCALIZACION</v>
          </cell>
          <cell r="K764" t="str">
            <v>CANT.</v>
          </cell>
          <cell r="L764" t="str">
            <v>DIMENSIONES</v>
          </cell>
          <cell r="O764" t="str">
            <v>CANTIDAD TOTAL</v>
          </cell>
        </row>
        <row r="765">
          <cell r="B765" t="str">
            <v>UND</v>
          </cell>
          <cell r="E765" t="str">
            <v>ML</v>
          </cell>
          <cell r="L765" t="str">
            <v>ÁREA</v>
          </cell>
          <cell r="M765" t="str">
            <v>ANCHO</v>
          </cell>
          <cell r="N765" t="str">
            <v>ALTO</v>
          </cell>
        </row>
        <row r="766">
          <cell r="J766" t="str">
            <v>CENTRO PROTECCION TEMPORAL</v>
          </cell>
        </row>
        <row r="767">
          <cell r="O767">
            <v>0</v>
          </cell>
        </row>
        <row r="780">
          <cell r="J780" t="str">
            <v>SUBTOTAL</v>
          </cell>
          <cell r="O780">
            <v>0</v>
          </cell>
        </row>
        <row r="781">
          <cell r="J781" t="str">
            <v>PASAN</v>
          </cell>
          <cell r="O781">
            <v>0</v>
          </cell>
        </row>
        <row r="782">
          <cell r="J782" t="str">
            <v xml:space="preserve"> TOTAL</v>
          </cell>
          <cell r="O782">
            <v>0</v>
          </cell>
        </row>
        <row r="784">
          <cell r="B784" t="str">
            <v>CAPITULO</v>
          </cell>
          <cell r="E784" t="str">
            <v>3. EXCAVACIONES Y RELLENOS</v>
          </cell>
          <cell r="J784" t="str">
            <v xml:space="preserve">MEMORIA DE CANTIDADES DE OBRA </v>
          </cell>
        </row>
        <row r="785">
          <cell r="B785" t="str">
            <v>ITEM</v>
          </cell>
          <cell r="E785">
            <v>2.13</v>
          </cell>
          <cell r="F785" t="str">
            <v>CORTE CON DISCO DIAMANTADO</v>
          </cell>
          <cell r="J785" t="str">
            <v>LOCALIZACION</v>
          </cell>
          <cell r="K785" t="str">
            <v>CANT.</v>
          </cell>
          <cell r="L785" t="str">
            <v>DIMENSIONES</v>
          </cell>
          <cell r="O785" t="str">
            <v>CANTIDAD TOTAL</v>
          </cell>
        </row>
        <row r="786">
          <cell r="B786" t="str">
            <v>UND</v>
          </cell>
          <cell r="E786" t="str">
            <v>ML</v>
          </cell>
          <cell r="L786" t="str">
            <v>ÁREA</v>
          </cell>
          <cell r="M786" t="str">
            <v>ANCHO</v>
          </cell>
          <cell r="N786" t="str">
            <v>ALTO</v>
          </cell>
        </row>
        <row r="787">
          <cell r="J787" t="str">
            <v xml:space="preserve">EDIFICIO INSTITUCIONAL FISCALIA </v>
          </cell>
        </row>
        <row r="788">
          <cell r="K788">
            <v>2</v>
          </cell>
          <cell r="L788">
            <v>15</v>
          </cell>
          <cell r="O788">
            <v>30</v>
          </cell>
        </row>
        <row r="789">
          <cell r="K789">
            <v>2</v>
          </cell>
          <cell r="L789">
            <v>5.2</v>
          </cell>
          <cell r="O789">
            <v>10.4</v>
          </cell>
        </row>
        <row r="801">
          <cell r="J801" t="str">
            <v>SUBTOTAL</v>
          </cell>
          <cell r="O801">
            <v>40.4</v>
          </cell>
        </row>
        <row r="802">
          <cell r="J802" t="str">
            <v>PASAN</v>
          </cell>
          <cell r="O802">
            <v>0</v>
          </cell>
        </row>
        <row r="803">
          <cell r="A803">
            <v>2.13</v>
          </cell>
          <cell r="J803" t="str">
            <v xml:space="preserve"> TOTAL</v>
          </cell>
          <cell r="O803">
            <v>40.4</v>
          </cell>
        </row>
        <row r="805">
          <cell r="B805" t="str">
            <v>CAPITULO</v>
          </cell>
          <cell r="E805" t="str">
            <v>3. EXCAVACIONES Y RELLENOS</v>
          </cell>
          <cell r="J805" t="str">
            <v xml:space="preserve">MEMORIA DE CANTIDADES DE OBRA </v>
          </cell>
        </row>
        <row r="806">
          <cell r="B806" t="str">
            <v>ITEM</v>
          </cell>
          <cell r="E806">
            <v>2.14</v>
          </cell>
          <cell r="F806" t="str">
            <v>TRASIEGO MANUAL DE RCD, MATERIAL PETREO, GRANULAR O PROVENIENTE DE EXCAVACIONES HASTA 50M</v>
          </cell>
          <cell r="J806" t="str">
            <v>LOCALIZACION</v>
          </cell>
          <cell r="K806" t="str">
            <v>CANT.</v>
          </cell>
          <cell r="L806" t="str">
            <v>DIMENSIONES</v>
          </cell>
          <cell r="O806" t="str">
            <v>CANTIDAD TOTAL</v>
          </cell>
        </row>
        <row r="807">
          <cell r="B807" t="str">
            <v>UND</v>
          </cell>
          <cell r="E807" t="str">
            <v>M3</v>
          </cell>
          <cell r="L807" t="str">
            <v>ÁREA</v>
          </cell>
          <cell r="M807" t="str">
            <v>ANCHO</v>
          </cell>
          <cell r="N807" t="str">
            <v>ALTO</v>
          </cell>
        </row>
        <row r="808">
          <cell r="J808" t="str">
            <v xml:space="preserve">EDIFICIO INSTITUCIONAL ALCALDIA MUNICIPAL </v>
          </cell>
        </row>
        <row r="809">
          <cell r="J809" t="str">
            <v>CUBIERTA</v>
          </cell>
          <cell r="L809">
            <v>372</v>
          </cell>
          <cell r="N809">
            <v>0.15</v>
          </cell>
          <cell r="O809">
            <v>55.8</v>
          </cell>
          <cell r="P809" t="str">
            <v>AQ</v>
          </cell>
        </row>
        <row r="822">
          <cell r="J822" t="str">
            <v>SUBTOTAL</v>
          </cell>
          <cell r="O822">
            <v>55.8</v>
          </cell>
        </row>
        <row r="823">
          <cell r="J823" t="str">
            <v>PASAN</v>
          </cell>
          <cell r="O823">
            <v>0</v>
          </cell>
        </row>
        <row r="824">
          <cell r="J824" t="str">
            <v xml:space="preserve"> TOTAL</v>
          </cell>
          <cell r="O824">
            <v>55.8</v>
          </cell>
        </row>
        <row r="826">
          <cell r="B826" t="str">
            <v>CAPITULO</v>
          </cell>
          <cell r="E826" t="str">
            <v>3. EXCAVACIONES Y RELLENOS</v>
          </cell>
          <cell r="J826" t="str">
            <v xml:space="preserve">MEMORIA DE CANTIDADES DE OBRA </v>
          </cell>
        </row>
        <row r="827">
          <cell r="B827" t="str">
            <v>ITEM</v>
          </cell>
          <cell r="E827">
            <v>2.14</v>
          </cell>
          <cell r="F827" t="str">
            <v>TRASIEGO MANUAL DE RCD, MATERIAL PETREO, GRANULAR O PROVENIENTE DE EXCAVACIONES HASTA 50M</v>
          </cell>
          <cell r="J827" t="str">
            <v>LOCALIZACION</v>
          </cell>
          <cell r="K827" t="str">
            <v>CANT.</v>
          </cell>
          <cell r="L827" t="str">
            <v>DIMENSIONES</v>
          </cell>
          <cell r="O827" t="str">
            <v>CANTIDAD TOTAL</v>
          </cell>
        </row>
        <row r="828">
          <cell r="B828" t="str">
            <v>UND</v>
          </cell>
          <cell r="E828" t="str">
            <v>M3</v>
          </cell>
          <cell r="L828" t="str">
            <v>ÁREA</v>
          </cell>
          <cell r="M828" t="str">
            <v>ANCHO</v>
          </cell>
          <cell r="N828" t="str">
            <v>ALTO</v>
          </cell>
        </row>
        <row r="829">
          <cell r="J829" t="str">
            <v>CENTRO PROTECCION TEMPORAL</v>
          </cell>
        </row>
        <row r="830">
          <cell r="J830" t="str">
            <v>DEMOLICIONES</v>
          </cell>
          <cell r="L830">
            <v>6</v>
          </cell>
          <cell r="N830">
            <v>0.1</v>
          </cell>
          <cell r="O830">
            <v>0.60000000000000009</v>
          </cell>
        </row>
        <row r="843">
          <cell r="J843" t="str">
            <v>SUBTOTAL</v>
          </cell>
          <cell r="O843">
            <v>0.6</v>
          </cell>
        </row>
        <row r="844">
          <cell r="J844" t="str">
            <v>PASAN</v>
          </cell>
          <cell r="O844">
            <v>55.8</v>
          </cell>
        </row>
        <row r="845">
          <cell r="J845" t="str">
            <v xml:space="preserve"> TOTAL</v>
          </cell>
          <cell r="O845">
            <v>56.4</v>
          </cell>
        </row>
        <row r="847">
          <cell r="B847" t="str">
            <v>CAPITULO</v>
          </cell>
          <cell r="E847" t="str">
            <v>3. EXCAVACIONES Y RELLENOS</v>
          </cell>
          <cell r="J847" t="str">
            <v xml:space="preserve">MEMORIA DE CANTIDADES DE OBRA </v>
          </cell>
        </row>
        <row r="848">
          <cell r="B848" t="str">
            <v>ITEM</v>
          </cell>
          <cell r="E848">
            <v>2.14</v>
          </cell>
          <cell r="F848" t="str">
            <v>TRASIEGO MANUAL DE RCD, MATERIAL PETREO, GRANULAR O PROVENIENTE DE EXCAVACIONES HASTA 50M</v>
          </cell>
          <cell r="J848" t="str">
            <v>LOCALIZACION</v>
          </cell>
          <cell r="K848" t="str">
            <v>CANT.</v>
          </cell>
          <cell r="L848" t="str">
            <v>DIMENSIONES</v>
          </cell>
          <cell r="O848" t="str">
            <v>CANTIDAD TOTAL</v>
          </cell>
        </row>
        <row r="849">
          <cell r="B849" t="str">
            <v>UND</v>
          </cell>
          <cell r="E849" t="str">
            <v>M3</v>
          </cell>
          <cell r="L849" t="str">
            <v>ÁREA</v>
          </cell>
          <cell r="M849" t="str">
            <v>ANCHO</v>
          </cell>
          <cell r="N849" t="str">
            <v>ALTO</v>
          </cell>
        </row>
        <row r="850">
          <cell r="J850" t="str">
            <v xml:space="preserve">EDIFICIO INSTITUCIONAL FISCALIA </v>
          </cell>
        </row>
        <row r="851">
          <cell r="J851" t="str">
            <v>PISO</v>
          </cell>
          <cell r="L851">
            <v>78</v>
          </cell>
          <cell r="N851">
            <v>0.2</v>
          </cell>
          <cell r="O851">
            <v>15.600000000000001</v>
          </cell>
        </row>
        <row r="852">
          <cell r="J852" t="str">
            <v>CUBIERTA ASBESTO</v>
          </cell>
          <cell r="L852">
            <v>390</v>
          </cell>
          <cell r="N852">
            <v>0.2</v>
          </cell>
          <cell r="O852">
            <v>78</v>
          </cell>
        </row>
        <row r="864">
          <cell r="J864" t="str">
            <v>SUBTOTAL</v>
          </cell>
          <cell r="O864">
            <v>93.6</v>
          </cell>
        </row>
        <row r="865">
          <cell r="J865" t="str">
            <v>PASAN</v>
          </cell>
          <cell r="O865">
            <v>56.4</v>
          </cell>
        </row>
        <row r="866">
          <cell r="A866">
            <v>2.14</v>
          </cell>
          <cell r="J866" t="str">
            <v xml:space="preserve"> TOTAL</v>
          </cell>
          <cell r="O866">
            <v>150</v>
          </cell>
        </row>
        <row r="868">
          <cell r="B868" t="str">
            <v>CAPITULO</v>
          </cell>
          <cell r="E868" t="str">
            <v>3. EXCAVACIONES Y RELLENOS</v>
          </cell>
          <cell r="J868" t="str">
            <v xml:space="preserve">MEMORIA DE CANTIDADES DE OBRA </v>
          </cell>
        </row>
        <row r="869">
          <cell r="B869" t="str">
            <v>ITEM</v>
          </cell>
          <cell r="E869">
            <v>2.15</v>
          </cell>
          <cell r="F869" t="str">
            <v>SUSPENSION PUNTO SANITARIO 2 A 4"</v>
          </cell>
          <cell r="J869" t="str">
            <v>LOCALIZACION</v>
          </cell>
          <cell r="K869" t="str">
            <v>CANT.</v>
          </cell>
          <cell r="L869" t="str">
            <v>DIMENSIONES</v>
          </cell>
          <cell r="O869" t="str">
            <v>CANTIDAD TOTAL</v>
          </cell>
        </row>
        <row r="870">
          <cell r="B870" t="str">
            <v>UND</v>
          </cell>
          <cell r="E870" t="str">
            <v>UND</v>
          </cell>
          <cell r="L870" t="str">
            <v>ÁREA</v>
          </cell>
          <cell r="M870" t="str">
            <v>ANCHO</v>
          </cell>
          <cell r="N870" t="str">
            <v>ALTO</v>
          </cell>
        </row>
        <row r="871">
          <cell r="J871" t="str">
            <v xml:space="preserve">EDIFICIO INSTITUCIONAL ALCALDIA MUNICIPAL </v>
          </cell>
        </row>
        <row r="872">
          <cell r="O872">
            <v>0</v>
          </cell>
        </row>
        <row r="885">
          <cell r="J885" t="str">
            <v>SUBTOTAL</v>
          </cell>
          <cell r="O885">
            <v>0</v>
          </cell>
        </row>
        <row r="886">
          <cell r="J886" t="str">
            <v>PASAN</v>
          </cell>
          <cell r="O886">
            <v>0</v>
          </cell>
        </row>
        <row r="887">
          <cell r="J887" t="str">
            <v xml:space="preserve"> TOTAL</v>
          </cell>
          <cell r="O887">
            <v>0</v>
          </cell>
        </row>
        <row r="889">
          <cell r="B889" t="str">
            <v>CAPITULO</v>
          </cell>
          <cell r="E889" t="str">
            <v>3. EXCAVACIONES Y RELLENOS</v>
          </cell>
          <cell r="J889" t="str">
            <v xml:space="preserve">MEMORIA DE CANTIDADES DE OBRA </v>
          </cell>
        </row>
        <row r="890">
          <cell r="B890" t="str">
            <v>ITEM</v>
          </cell>
          <cell r="E890">
            <v>2.15</v>
          </cell>
          <cell r="F890" t="str">
            <v>SUSPENSION PUNTO SANITARIO 2 A 4"</v>
          </cell>
          <cell r="J890" t="str">
            <v>LOCALIZACION</v>
          </cell>
          <cell r="K890" t="str">
            <v>CANT.</v>
          </cell>
          <cell r="L890" t="str">
            <v>DIMENSIONES</v>
          </cell>
          <cell r="O890" t="str">
            <v>CANTIDAD TOTAL</v>
          </cell>
        </row>
        <row r="891">
          <cell r="B891" t="str">
            <v>UND</v>
          </cell>
          <cell r="E891" t="str">
            <v>UND</v>
          </cell>
          <cell r="L891" t="str">
            <v>ÁREA</v>
          </cell>
          <cell r="M891" t="str">
            <v>ANCHO</v>
          </cell>
          <cell r="N891" t="str">
            <v>ALTO</v>
          </cell>
        </row>
        <row r="892">
          <cell r="J892" t="str">
            <v>CENTRO PROTECCION TEMPORAL</v>
          </cell>
        </row>
        <row r="893">
          <cell r="O893">
            <v>0</v>
          </cell>
        </row>
        <row r="906">
          <cell r="J906" t="str">
            <v>SUBTOTAL</v>
          </cell>
          <cell r="O906">
            <v>0</v>
          </cell>
        </row>
        <row r="907">
          <cell r="J907" t="str">
            <v>PASAN</v>
          </cell>
          <cell r="O907">
            <v>0</v>
          </cell>
        </row>
        <row r="908">
          <cell r="J908" t="str">
            <v xml:space="preserve"> TOTAL</v>
          </cell>
          <cell r="O908">
            <v>0</v>
          </cell>
        </row>
        <row r="910">
          <cell r="B910" t="str">
            <v>CAPITULO</v>
          </cell>
          <cell r="E910" t="str">
            <v>3. EXCAVACIONES Y RELLENOS</v>
          </cell>
          <cell r="J910" t="str">
            <v xml:space="preserve">MEMORIA DE CANTIDADES DE OBRA </v>
          </cell>
        </row>
        <row r="911">
          <cell r="B911" t="str">
            <v>ITEM</v>
          </cell>
          <cell r="E911">
            <v>2.15</v>
          </cell>
          <cell r="F911" t="str">
            <v>SUSPENSION PUNTO SANITARIO 2 A 4"</v>
          </cell>
          <cell r="J911" t="str">
            <v>LOCALIZACION</v>
          </cell>
          <cell r="K911" t="str">
            <v>CANT.</v>
          </cell>
          <cell r="L911" t="str">
            <v>DIMENSIONES</v>
          </cell>
          <cell r="O911" t="str">
            <v>CANTIDAD TOTAL</v>
          </cell>
        </row>
        <row r="912">
          <cell r="B912" t="str">
            <v>UND</v>
          </cell>
          <cell r="E912" t="str">
            <v>UND</v>
          </cell>
          <cell r="L912" t="str">
            <v>ÁREA</v>
          </cell>
          <cell r="M912" t="str">
            <v>ANCHO</v>
          </cell>
          <cell r="N912" t="str">
            <v>ALTO</v>
          </cell>
        </row>
        <row r="913">
          <cell r="J913" t="str">
            <v xml:space="preserve">EDIFICIO INSTITUCIONAL FISCALIA </v>
          </cell>
        </row>
        <row r="914">
          <cell r="K914">
            <v>4</v>
          </cell>
        </row>
        <row r="927">
          <cell r="J927" t="str">
            <v>SUBTOTAL</v>
          </cell>
          <cell r="O927">
            <v>0</v>
          </cell>
        </row>
        <row r="928">
          <cell r="J928" t="str">
            <v>PASAN</v>
          </cell>
          <cell r="O928">
            <v>0</v>
          </cell>
        </row>
        <row r="929">
          <cell r="A929">
            <v>2.15</v>
          </cell>
          <cell r="J929" t="str">
            <v xml:space="preserve"> TOTAL</v>
          </cell>
          <cell r="O929">
            <v>0</v>
          </cell>
        </row>
        <row r="931">
          <cell r="B931" t="str">
            <v>CAPITULO</v>
          </cell>
          <cell r="E931" t="str">
            <v>3. EXCAVACIONES Y RELLENOS</v>
          </cell>
          <cell r="J931" t="str">
            <v xml:space="preserve">MEMORIA DE CANTIDADES DE OBRA </v>
          </cell>
        </row>
        <row r="932">
          <cell r="B932" t="str">
            <v>ITEM</v>
          </cell>
          <cell r="E932">
            <v>2.16</v>
          </cell>
          <cell r="F932" t="str">
            <v>SUSPENSIÓN PUNTO HIDRÁULICO  INCLUYE RESANE EN MORTERO</v>
          </cell>
          <cell r="J932" t="str">
            <v>LOCALIZACION</v>
          </cell>
          <cell r="K932" t="str">
            <v>CANT.</v>
          </cell>
          <cell r="L932" t="str">
            <v>DIMENSIONES</v>
          </cell>
          <cell r="O932" t="str">
            <v>CANTIDAD TOTAL</v>
          </cell>
        </row>
        <row r="933">
          <cell r="B933" t="str">
            <v>UND</v>
          </cell>
          <cell r="E933" t="str">
            <v>UND</v>
          </cell>
          <cell r="L933" t="str">
            <v>ÁREA</v>
          </cell>
          <cell r="M933" t="str">
            <v>ANCHO</v>
          </cell>
          <cell r="N933" t="str">
            <v>ALTO</v>
          </cell>
        </row>
        <row r="934">
          <cell r="J934" t="str">
            <v xml:space="preserve">EDIFICIO INSTITUCIONAL ALCALDIA MUNICIPAL </v>
          </cell>
        </row>
        <row r="948">
          <cell r="J948" t="str">
            <v>SUBTOTAL</v>
          </cell>
          <cell r="O948">
            <v>0</v>
          </cell>
        </row>
        <row r="949">
          <cell r="J949" t="str">
            <v>PASAN</v>
          </cell>
          <cell r="O949">
            <v>0</v>
          </cell>
        </row>
        <row r="950">
          <cell r="J950" t="str">
            <v xml:space="preserve"> TOTAL</v>
          </cell>
          <cell r="O950">
            <v>0</v>
          </cell>
        </row>
        <row r="952">
          <cell r="B952" t="str">
            <v>CAPITULO</v>
          </cell>
          <cell r="E952" t="str">
            <v>3. EXCAVACIONES Y RELLENOS</v>
          </cell>
          <cell r="J952" t="str">
            <v xml:space="preserve">MEMORIA DE CANTIDADES DE OBRA </v>
          </cell>
        </row>
        <row r="953">
          <cell r="B953" t="str">
            <v>ITEM</v>
          </cell>
          <cell r="E953">
            <v>2.16</v>
          </cell>
          <cell r="F953" t="str">
            <v>SUSPENSIÓN PUNTO HIDRÁULICO  INCLUYE RESANE EN MORTERO</v>
          </cell>
          <cell r="J953" t="str">
            <v>LOCALIZACION</v>
          </cell>
          <cell r="K953" t="str">
            <v>CANT.</v>
          </cell>
          <cell r="L953" t="str">
            <v>DIMENSIONES</v>
          </cell>
          <cell r="O953" t="str">
            <v>CANTIDAD TOTAL</v>
          </cell>
        </row>
        <row r="954">
          <cell r="B954" t="str">
            <v>UND</v>
          </cell>
          <cell r="E954" t="str">
            <v>UND</v>
          </cell>
          <cell r="L954" t="str">
            <v>ÁREA</v>
          </cell>
          <cell r="M954" t="str">
            <v>ANCHO</v>
          </cell>
          <cell r="N954" t="str">
            <v>ALTO</v>
          </cell>
        </row>
        <row r="955">
          <cell r="J955" t="str">
            <v>CENTRO PROTECCION TEMPORAL</v>
          </cell>
        </row>
        <row r="969">
          <cell r="J969" t="str">
            <v>SUBTOTAL</v>
          </cell>
          <cell r="O969">
            <v>0</v>
          </cell>
        </row>
        <row r="970">
          <cell r="J970" t="str">
            <v>PASAN</v>
          </cell>
          <cell r="O970">
            <v>0</v>
          </cell>
        </row>
        <row r="971">
          <cell r="J971" t="str">
            <v xml:space="preserve"> TOTAL</v>
          </cell>
          <cell r="O971">
            <v>0</v>
          </cell>
        </row>
        <row r="973">
          <cell r="B973" t="str">
            <v>CAPITULO</v>
          </cell>
          <cell r="E973" t="str">
            <v>3. EXCAVACIONES Y RELLENOS</v>
          </cell>
          <cell r="J973" t="str">
            <v xml:space="preserve">MEMORIA DE CANTIDADES DE OBRA </v>
          </cell>
        </row>
        <row r="974">
          <cell r="B974" t="str">
            <v>ITEM</v>
          </cell>
          <cell r="E974">
            <v>2.16</v>
          </cell>
          <cell r="F974" t="str">
            <v>SUSPENSIÓN PUNTO HIDRÁULICO  INCLUYE RESANE EN MORTERO</v>
          </cell>
          <cell r="J974" t="str">
            <v>LOCALIZACION</v>
          </cell>
          <cell r="K974" t="str">
            <v>CANT.</v>
          </cell>
          <cell r="L974" t="str">
            <v>DIMENSIONES</v>
          </cell>
          <cell r="O974" t="str">
            <v>CANTIDAD TOTAL</v>
          </cell>
        </row>
        <row r="975">
          <cell r="B975" t="str">
            <v>UND</v>
          </cell>
          <cell r="E975" t="str">
            <v>UND</v>
          </cell>
          <cell r="L975" t="str">
            <v>ÁREA</v>
          </cell>
          <cell r="M975" t="str">
            <v>ANCHO</v>
          </cell>
          <cell r="N975" t="str">
            <v>ALTO</v>
          </cell>
        </row>
        <row r="976">
          <cell r="J976" t="str">
            <v xml:space="preserve">EDIFICIO INSTITUCIONAL FISCALIA </v>
          </cell>
        </row>
        <row r="990">
          <cell r="J990" t="str">
            <v>SUBTOTAL</v>
          </cell>
          <cell r="O990">
            <v>0</v>
          </cell>
        </row>
        <row r="991">
          <cell r="J991" t="str">
            <v>PASAN</v>
          </cell>
          <cell r="O991">
            <v>0</v>
          </cell>
        </row>
        <row r="992">
          <cell r="A992">
            <v>2.16</v>
          </cell>
          <cell r="J992" t="str">
            <v xml:space="preserve"> TOTAL</v>
          </cell>
          <cell r="O992">
            <v>0</v>
          </cell>
        </row>
        <row r="994">
          <cell r="B994" t="str">
            <v>CAPITULO</v>
          </cell>
          <cell r="E994" t="str">
            <v>3. EXCAVACIONES Y RELLENOS</v>
          </cell>
          <cell r="J994" t="str">
            <v xml:space="preserve">MEMORIA DE CANTIDADES DE OBRA </v>
          </cell>
        </row>
        <row r="995">
          <cell r="B995" t="str">
            <v>ITEM</v>
          </cell>
          <cell r="E995">
            <v>2.17</v>
          </cell>
          <cell r="F995" t="str">
            <v>DESMONTE APARATOS SANITARIOS</v>
          </cell>
          <cell r="J995" t="str">
            <v>LOCALIZACION</v>
          </cell>
          <cell r="K995" t="str">
            <v>CANT.</v>
          </cell>
          <cell r="L995" t="str">
            <v>DIMENSIONES</v>
          </cell>
          <cell r="O995" t="str">
            <v>CANTIDAD TOTAL</v>
          </cell>
        </row>
        <row r="996">
          <cell r="B996" t="str">
            <v>UND</v>
          </cell>
          <cell r="E996" t="str">
            <v>UND</v>
          </cell>
          <cell r="L996" t="str">
            <v>ÁREA</v>
          </cell>
          <cell r="M996" t="str">
            <v>ANCHO</v>
          </cell>
          <cell r="N996" t="str">
            <v>ALTO</v>
          </cell>
        </row>
        <row r="997">
          <cell r="J997" t="str">
            <v xml:space="preserve">EDIFICIO INSTITUCIONAL ALCALDIA MUNICIPAL </v>
          </cell>
        </row>
        <row r="998">
          <cell r="O998">
            <v>0</v>
          </cell>
        </row>
        <row r="1011">
          <cell r="J1011" t="str">
            <v>SUBTOTAL</v>
          </cell>
          <cell r="O1011">
            <v>0</v>
          </cell>
        </row>
        <row r="1012">
          <cell r="J1012" t="str">
            <v>PASAN</v>
          </cell>
          <cell r="O1012">
            <v>0</v>
          </cell>
        </row>
        <row r="1013">
          <cell r="J1013" t="str">
            <v xml:space="preserve"> TOTAL</v>
          </cell>
          <cell r="O1013">
            <v>0</v>
          </cell>
        </row>
        <row r="1015">
          <cell r="B1015" t="str">
            <v>CAPITULO</v>
          </cell>
          <cell r="E1015" t="str">
            <v>3. EXCAVACIONES Y RELLENOS</v>
          </cell>
          <cell r="J1015" t="str">
            <v xml:space="preserve">MEMORIA DE CANTIDADES DE OBRA </v>
          </cell>
        </row>
        <row r="1016">
          <cell r="B1016" t="str">
            <v>ITEM</v>
          </cell>
          <cell r="E1016">
            <v>2.17</v>
          </cell>
          <cell r="F1016" t="str">
            <v>DESMONTE APARATOS SANITARIOS</v>
          </cell>
          <cell r="J1016" t="str">
            <v>LOCALIZACION</v>
          </cell>
          <cell r="K1016" t="str">
            <v>CANT.</v>
          </cell>
          <cell r="L1016" t="str">
            <v>DIMENSIONES</v>
          </cell>
          <cell r="O1016" t="str">
            <v>CANTIDAD TOTAL</v>
          </cell>
        </row>
        <row r="1017">
          <cell r="B1017" t="str">
            <v>UND</v>
          </cell>
          <cell r="E1017" t="str">
            <v>UND</v>
          </cell>
          <cell r="L1017" t="str">
            <v>ÁREA</v>
          </cell>
          <cell r="M1017" t="str">
            <v>ANCHO</v>
          </cell>
          <cell r="N1017" t="str">
            <v>ALTO</v>
          </cell>
        </row>
        <row r="1018">
          <cell r="J1018" t="str">
            <v>CENTRO PROTECCION TEMPORAL</v>
          </cell>
        </row>
        <row r="1019">
          <cell r="K1019">
            <v>2</v>
          </cell>
          <cell r="O1019">
            <v>2</v>
          </cell>
        </row>
        <row r="1032">
          <cell r="J1032" t="str">
            <v>SUBTOTAL</v>
          </cell>
          <cell r="O1032">
            <v>2</v>
          </cell>
        </row>
        <row r="1033">
          <cell r="J1033" t="str">
            <v>PASAN</v>
          </cell>
          <cell r="O1033">
            <v>0</v>
          </cell>
        </row>
        <row r="1034">
          <cell r="J1034" t="str">
            <v xml:space="preserve"> TOTAL</v>
          </cell>
          <cell r="O1034">
            <v>2</v>
          </cell>
        </row>
        <row r="1036">
          <cell r="B1036" t="str">
            <v>CAPITULO</v>
          </cell>
          <cell r="E1036" t="str">
            <v>3. EXCAVACIONES Y RELLENOS</v>
          </cell>
          <cell r="J1036" t="str">
            <v xml:space="preserve">MEMORIA DE CANTIDADES DE OBRA </v>
          </cell>
        </row>
        <row r="1037">
          <cell r="B1037" t="str">
            <v>ITEM</v>
          </cell>
          <cell r="E1037">
            <v>2.17</v>
          </cell>
          <cell r="F1037" t="str">
            <v>DESMONTE APARATOS SANITARIOS</v>
          </cell>
          <cell r="J1037" t="str">
            <v>LOCALIZACION</v>
          </cell>
          <cell r="K1037" t="str">
            <v>CANT.</v>
          </cell>
          <cell r="L1037" t="str">
            <v>DIMENSIONES</v>
          </cell>
          <cell r="O1037" t="str">
            <v>CANTIDAD TOTAL</v>
          </cell>
        </row>
        <row r="1038">
          <cell r="B1038" t="str">
            <v>UND</v>
          </cell>
          <cell r="E1038" t="str">
            <v>UND</v>
          </cell>
          <cell r="L1038" t="str">
            <v>ÁREA</v>
          </cell>
          <cell r="M1038" t="str">
            <v>ANCHO</v>
          </cell>
          <cell r="N1038" t="str">
            <v>ALTO</v>
          </cell>
        </row>
        <row r="1039">
          <cell r="J1039" t="str">
            <v xml:space="preserve">EDIFICIO INSTITUCIONAL FISCALIA </v>
          </cell>
        </row>
        <row r="1053">
          <cell r="J1053" t="str">
            <v>SUBTOTAL</v>
          </cell>
          <cell r="O1053">
            <v>0</v>
          </cell>
        </row>
        <row r="1054">
          <cell r="J1054" t="str">
            <v>PASAN</v>
          </cell>
          <cell r="O1054">
            <v>2</v>
          </cell>
        </row>
        <row r="1055">
          <cell r="A1055">
            <v>2.17</v>
          </cell>
          <cell r="J1055" t="str">
            <v xml:space="preserve"> TOTAL</v>
          </cell>
          <cell r="O1055">
            <v>2</v>
          </cell>
        </row>
        <row r="1057">
          <cell r="B1057" t="str">
            <v>CAPITULO</v>
          </cell>
          <cell r="E1057" t="str">
            <v>3. EXCAVACIONES Y RELLENOS</v>
          </cell>
          <cell r="J1057" t="str">
            <v xml:space="preserve">MEMORIA DE CANTIDADES DE OBRA </v>
          </cell>
        </row>
        <row r="1058">
          <cell r="B1058" t="str">
            <v>ITEM</v>
          </cell>
          <cell r="E1058">
            <v>2.1800000000000002</v>
          </cell>
          <cell r="F1058" t="str">
            <v>DESMONTE DE TANQUE ELEVADO PLASTICO O EN ASBESTO, HASTA 1000 LT</v>
          </cell>
          <cell r="J1058" t="str">
            <v>LOCALIZACION</v>
          </cell>
          <cell r="K1058" t="str">
            <v>CANT.</v>
          </cell>
          <cell r="L1058" t="str">
            <v>DIMENSIONES</v>
          </cell>
          <cell r="O1058" t="str">
            <v>CANTIDAD TOTAL</v>
          </cell>
        </row>
        <row r="1059">
          <cell r="B1059" t="str">
            <v>UND</v>
          </cell>
          <cell r="E1059" t="str">
            <v>UND</v>
          </cell>
          <cell r="L1059" t="str">
            <v>ÁREA</v>
          </cell>
          <cell r="M1059" t="str">
            <v>ANCHO</v>
          </cell>
          <cell r="N1059" t="str">
            <v>ALTO</v>
          </cell>
        </row>
        <row r="1060">
          <cell r="J1060" t="str">
            <v xml:space="preserve">EDIFICIO INSTITUCIONAL ALCALDIA MUNICIPAL </v>
          </cell>
        </row>
        <row r="1061">
          <cell r="K1061">
            <v>1</v>
          </cell>
          <cell r="O1061">
            <v>1</v>
          </cell>
        </row>
        <row r="1074">
          <cell r="J1074" t="str">
            <v>SUBTOTAL</v>
          </cell>
          <cell r="O1074">
            <v>1</v>
          </cell>
        </row>
        <row r="1075">
          <cell r="J1075" t="str">
            <v>PASAN</v>
          </cell>
          <cell r="O1075">
            <v>0</v>
          </cell>
        </row>
        <row r="1076">
          <cell r="J1076" t="str">
            <v xml:space="preserve"> TOTAL</v>
          </cell>
          <cell r="O1076">
            <v>1</v>
          </cell>
        </row>
        <row r="1078">
          <cell r="B1078" t="str">
            <v>CAPITULO</v>
          </cell>
          <cell r="E1078" t="str">
            <v>3. EXCAVACIONES Y RELLENOS</v>
          </cell>
          <cell r="J1078" t="str">
            <v xml:space="preserve">MEMORIA DE CANTIDADES DE OBRA </v>
          </cell>
        </row>
        <row r="1079">
          <cell r="B1079" t="str">
            <v>ITEM</v>
          </cell>
          <cell r="E1079">
            <v>2.1800000000000002</v>
          </cell>
          <cell r="F1079" t="str">
            <v>DESMONTE DE TANQUE ELEVADO PLASTICO O EN ASBESTO, HASTA 1000 LT</v>
          </cell>
          <cell r="J1079" t="str">
            <v>LOCALIZACION</v>
          </cell>
          <cell r="K1079" t="str">
            <v>CANT.</v>
          </cell>
          <cell r="L1079" t="str">
            <v>DIMENSIONES</v>
          </cell>
          <cell r="O1079" t="str">
            <v>CANTIDAD TOTAL</v>
          </cell>
        </row>
        <row r="1080">
          <cell r="B1080" t="str">
            <v>UND</v>
          </cell>
          <cell r="E1080" t="str">
            <v>UND</v>
          </cell>
          <cell r="L1080" t="str">
            <v>ÁREA</v>
          </cell>
          <cell r="M1080" t="str">
            <v>ANCHO</v>
          </cell>
          <cell r="N1080" t="str">
            <v>ALTO</v>
          </cell>
        </row>
        <row r="1081">
          <cell r="J1081" t="str">
            <v>CENTRO PROTECCION TEMPORAL</v>
          </cell>
        </row>
        <row r="1082">
          <cell r="K1082">
            <v>1</v>
          </cell>
          <cell r="O1082">
            <v>1</v>
          </cell>
        </row>
        <row r="1095">
          <cell r="J1095" t="str">
            <v>SUBTOTAL</v>
          </cell>
          <cell r="O1095">
            <v>1</v>
          </cell>
        </row>
        <row r="1096">
          <cell r="J1096" t="str">
            <v>PASAN</v>
          </cell>
          <cell r="O1096">
            <v>1</v>
          </cell>
        </row>
        <row r="1097">
          <cell r="J1097" t="str">
            <v xml:space="preserve"> TOTAL</v>
          </cell>
          <cell r="O1097">
            <v>2</v>
          </cell>
        </row>
        <row r="1099">
          <cell r="B1099" t="str">
            <v>CAPITULO</v>
          </cell>
          <cell r="E1099" t="str">
            <v>3. EXCAVACIONES Y RELLENOS</v>
          </cell>
          <cell r="J1099" t="str">
            <v xml:space="preserve">MEMORIA DE CANTIDADES DE OBRA </v>
          </cell>
        </row>
        <row r="1100">
          <cell r="B1100" t="str">
            <v>ITEM</v>
          </cell>
          <cell r="E1100">
            <v>2.1800000000000002</v>
          </cell>
          <cell r="F1100" t="str">
            <v>DESMONTE DE TANQUE ELEVADO PLASTICO O EN ASBESTO, HASTA 1000 LT</v>
          </cell>
          <cell r="J1100" t="str">
            <v>LOCALIZACION</v>
          </cell>
          <cell r="K1100" t="str">
            <v>CANT.</v>
          </cell>
          <cell r="L1100" t="str">
            <v>DIMENSIONES</v>
          </cell>
          <cell r="O1100" t="str">
            <v>CANTIDAD TOTAL</v>
          </cell>
        </row>
        <row r="1101">
          <cell r="B1101" t="str">
            <v>UND</v>
          </cell>
          <cell r="E1101" t="str">
            <v>UND</v>
          </cell>
          <cell r="L1101" t="str">
            <v>ÁREA</v>
          </cell>
          <cell r="M1101" t="str">
            <v>ANCHO</v>
          </cell>
          <cell r="N1101" t="str">
            <v>ALTO</v>
          </cell>
        </row>
        <row r="1102">
          <cell r="J1102" t="str">
            <v xml:space="preserve">EDIFICIO INSTITUCIONAL FISCALIA </v>
          </cell>
        </row>
        <row r="1116">
          <cell r="J1116" t="str">
            <v>SUBTOTAL</v>
          </cell>
          <cell r="O1116">
            <v>0</v>
          </cell>
        </row>
        <row r="1117">
          <cell r="J1117" t="str">
            <v>PASAN</v>
          </cell>
          <cell r="O1117">
            <v>2</v>
          </cell>
        </row>
        <row r="1118">
          <cell r="A1118">
            <v>2.1800000000000002</v>
          </cell>
          <cell r="J1118" t="str">
            <v xml:space="preserve"> TOTAL</v>
          </cell>
          <cell r="O1118">
            <v>2</v>
          </cell>
        </row>
        <row r="1120">
          <cell r="B1120" t="str">
            <v>CAPITULO</v>
          </cell>
          <cell r="E1120" t="str">
            <v>3. EXCAVACIONES Y RELLENOS</v>
          </cell>
          <cell r="J1120" t="str">
            <v xml:space="preserve">MEMORIA DE CANTIDADES DE OBRA </v>
          </cell>
        </row>
        <row r="1121">
          <cell r="B1121" t="str">
            <v>ITEM</v>
          </cell>
          <cell r="E1121">
            <v>2.19</v>
          </cell>
          <cell r="F1121" t="str">
            <v>REMOCION DE PINTURA</v>
          </cell>
          <cell r="J1121" t="str">
            <v>LOCALIZACION</v>
          </cell>
          <cell r="K1121" t="str">
            <v>CANT.</v>
          </cell>
          <cell r="L1121" t="str">
            <v>DIMENSIONES</v>
          </cell>
          <cell r="O1121" t="str">
            <v>CANTIDAD TOTAL</v>
          </cell>
        </row>
        <row r="1122">
          <cell r="B1122" t="str">
            <v>UND</v>
          </cell>
          <cell r="E1122" t="str">
            <v>M2</v>
          </cell>
          <cell r="L1122" t="str">
            <v>ÁREA</v>
          </cell>
          <cell r="M1122" t="str">
            <v>ANCHO</v>
          </cell>
          <cell r="N1122" t="str">
            <v>ALTO</v>
          </cell>
        </row>
        <row r="1123">
          <cell r="J1123" t="str">
            <v xml:space="preserve">EDIFICIO INSTITUCIONAL ALCALDIA MUNICIPAL </v>
          </cell>
        </row>
        <row r="1124">
          <cell r="O1124">
            <v>0</v>
          </cell>
        </row>
        <row r="1137">
          <cell r="J1137" t="str">
            <v>SUBTOTAL</v>
          </cell>
          <cell r="O1137">
            <v>0</v>
          </cell>
        </row>
        <row r="1138">
          <cell r="J1138" t="str">
            <v>PASAN</v>
          </cell>
          <cell r="O1138">
            <v>0</v>
          </cell>
        </row>
        <row r="1139">
          <cell r="J1139" t="str">
            <v xml:space="preserve"> TOTAL</v>
          </cell>
          <cell r="O1139">
            <v>0</v>
          </cell>
        </row>
        <row r="1141">
          <cell r="B1141" t="str">
            <v>CAPITULO</v>
          </cell>
          <cell r="E1141" t="str">
            <v>3. EXCAVACIONES Y RELLENOS</v>
          </cell>
          <cell r="J1141" t="str">
            <v xml:space="preserve">MEMORIA DE CANTIDADES DE OBRA </v>
          </cell>
        </row>
        <row r="1142">
          <cell r="B1142" t="str">
            <v>ITEM</v>
          </cell>
          <cell r="E1142">
            <v>2.19</v>
          </cell>
          <cell r="F1142" t="str">
            <v>REMOCION DE PINTURA</v>
          </cell>
          <cell r="J1142" t="str">
            <v>LOCALIZACION</v>
          </cell>
          <cell r="K1142" t="str">
            <v>CANT.</v>
          </cell>
          <cell r="L1142" t="str">
            <v>DIMENSIONES</v>
          </cell>
          <cell r="O1142" t="str">
            <v>CANTIDAD TOTAL</v>
          </cell>
        </row>
        <row r="1143">
          <cell r="B1143" t="str">
            <v>UND</v>
          </cell>
          <cell r="E1143" t="str">
            <v>M2</v>
          </cell>
          <cell r="L1143" t="str">
            <v>ÁREA</v>
          </cell>
          <cell r="M1143" t="str">
            <v>ANCHO</v>
          </cell>
          <cell r="N1143" t="str">
            <v>ALTO</v>
          </cell>
        </row>
        <row r="1144">
          <cell r="J1144" t="str">
            <v>CENTRO PROTECCION TEMPORAL</v>
          </cell>
        </row>
        <row r="1158">
          <cell r="J1158" t="str">
            <v>SUBTOTAL</v>
          </cell>
          <cell r="O1158">
            <v>0</v>
          </cell>
        </row>
        <row r="1159">
          <cell r="J1159" t="str">
            <v>PASAN</v>
          </cell>
          <cell r="O1159">
            <v>0</v>
          </cell>
        </row>
        <row r="1160">
          <cell r="J1160" t="str">
            <v xml:space="preserve"> TOTAL</v>
          </cell>
          <cell r="O1160">
            <v>0</v>
          </cell>
        </row>
        <row r="1162">
          <cell r="B1162" t="str">
            <v>CAPITULO</v>
          </cell>
          <cell r="E1162" t="str">
            <v>3. EXCAVACIONES Y RELLENOS</v>
          </cell>
          <cell r="J1162" t="str">
            <v xml:space="preserve">MEMORIA DE CANTIDADES DE OBRA </v>
          </cell>
        </row>
        <row r="1163">
          <cell r="B1163" t="str">
            <v>ITEM</v>
          </cell>
          <cell r="E1163">
            <v>2.19</v>
          </cell>
          <cell r="F1163" t="str">
            <v>REMOCION DE PINTURA</v>
          </cell>
          <cell r="J1163" t="str">
            <v>LOCALIZACION</v>
          </cell>
          <cell r="K1163" t="str">
            <v>CANT.</v>
          </cell>
          <cell r="L1163" t="str">
            <v>DIMENSIONES</v>
          </cell>
          <cell r="O1163" t="str">
            <v>CANTIDAD TOTAL</v>
          </cell>
        </row>
        <row r="1164">
          <cell r="B1164" t="str">
            <v>UND</v>
          </cell>
          <cell r="E1164" t="str">
            <v>M2</v>
          </cell>
          <cell r="L1164" t="str">
            <v>ÁREA</v>
          </cell>
          <cell r="M1164" t="str">
            <v>ANCHO</v>
          </cell>
          <cell r="N1164" t="str">
            <v>ALTO</v>
          </cell>
        </row>
        <row r="1165">
          <cell r="J1165" t="str">
            <v xml:space="preserve">EDIFICIO INSTITUCIONAL FISCALIA </v>
          </cell>
        </row>
        <row r="1166">
          <cell r="K1166">
            <v>2</v>
          </cell>
          <cell r="L1166">
            <v>15</v>
          </cell>
          <cell r="N1166">
            <v>1</v>
          </cell>
          <cell r="O1166">
            <v>30</v>
          </cell>
        </row>
        <row r="1167">
          <cell r="K1167">
            <v>2</v>
          </cell>
          <cell r="L1167">
            <v>5.2</v>
          </cell>
          <cell r="N1167">
            <v>1</v>
          </cell>
          <cell r="O1167">
            <v>10.4</v>
          </cell>
        </row>
        <row r="1179">
          <cell r="J1179" t="str">
            <v>SUBTOTAL</v>
          </cell>
          <cell r="O1179">
            <v>40.4</v>
          </cell>
        </row>
        <row r="1180">
          <cell r="J1180" t="str">
            <v>PASAN</v>
          </cell>
          <cell r="O1180">
            <v>0</v>
          </cell>
        </row>
        <row r="1181">
          <cell r="A1181">
            <v>2.19</v>
          </cell>
          <cell r="J1181" t="str">
            <v xml:space="preserve"> TOTAL</v>
          </cell>
          <cell r="O1181">
            <v>40.4</v>
          </cell>
        </row>
        <row r="1183">
          <cell r="B1183" t="str">
            <v>CAPITULO</v>
          </cell>
          <cell r="E1183" t="str">
            <v>3. EXCAVACIONES Y RELLENOS</v>
          </cell>
          <cell r="J1183" t="str">
            <v xml:space="preserve">MEMORIA DE CANTIDADES DE OBRA </v>
          </cell>
        </row>
        <row r="1184">
          <cell r="B1184" t="str">
            <v>ITEM</v>
          </cell>
          <cell r="E1184">
            <v>3.01</v>
          </cell>
          <cell r="F1184" t="str">
            <v>EXCAVACIÓN MANUAL EN MATERIAL COMÚN H=0.0-2.0 M (INCLUYE RETIRO DE SOBRANTES A UNA DISTANCIA MENOR DE 5 KM)</v>
          </cell>
          <cell r="J1184" t="str">
            <v>LOCALIZACION</v>
          </cell>
          <cell r="K1184" t="str">
            <v>CANT.</v>
          </cell>
          <cell r="L1184" t="str">
            <v>DIMENSIONES</v>
          </cell>
          <cell r="O1184" t="str">
            <v>CANTIDAD TOTAL</v>
          </cell>
        </row>
        <row r="1185">
          <cell r="B1185" t="str">
            <v>UND</v>
          </cell>
          <cell r="E1185" t="str">
            <v>M3</v>
          </cell>
          <cell r="L1185" t="str">
            <v>ÁREA</v>
          </cell>
          <cell r="M1185" t="str">
            <v>ANCHO</v>
          </cell>
          <cell r="N1185" t="str">
            <v>ALTO</v>
          </cell>
        </row>
        <row r="1186">
          <cell r="J1186" t="str">
            <v xml:space="preserve">EDIFICIO INSTITUCIONAL ALCALDIA MUNICIPAL </v>
          </cell>
        </row>
        <row r="1200">
          <cell r="J1200" t="str">
            <v>SUBTOTAL</v>
          </cell>
          <cell r="O1200">
            <v>0</v>
          </cell>
        </row>
        <row r="1201">
          <cell r="J1201" t="str">
            <v>PASAN</v>
          </cell>
          <cell r="O1201">
            <v>0</v>
          </cell>
        </row>
        <row r="1202">
          <cell r="J1202" t="str">
            <v xml:space="preserve"> TOTAL</v>
          </cell>
          <cell r="O1202">
            <v>0</v>
          </cell>
        </row>
        <row r="1204">
          <cell r="B1204" t="str">
            <v>CAPITULO</v>
          </cell>
          <cell r="E1204" t="str">
            <v>3. EXCAVACIONES Y RELLENOS</v>
          </cell>
          <cell r="J1204" t="str">
            <v xml:space="preserve">MEMORIA DE CANTIDADES DE OBRA </v>
          </cell>
        </row>
        <row r="1205">
          <cell r="B1205" t="str">
            <v>ITEM</v>
          </cell>
          <cell r="E1205">
            <v>3.01</v>
          </cell>
          <cell r="F1205" t="str">
            <v>EXCAVACIÓN MANUAL EN MATERIAL COMÚN H=0.0-2.0 M (INCLUYE RETIRO DE SOBRANTES A UNA DISTANCIA MENOR DE 5 KM)</v>
          </cell>
          <cell r="J1205" t="str">
            <v>LOCALIZACION</v>
          </cell>
          <cell r="K1205" t="str">
            <v>CANT.</v>
          </cell>
          <cell r="L1205" t="str">
            <v>DIMENSIONES</v>
          </cell>
          <cell r="O1205" t="str">
            <v>CANTIDAD TOTAL</v>
          </cell>
        </row>
        <row r="1206">
          <cell r="B1206" t="str">
            <v>UND</v>
          </cell>
          <cell r="E1206" t="str">
            <v>M3</v>
          </cell>
          <cell r="L1206" t="str">
            <v>ÁREA</v>
          </cell>
          <cell r="M1206" t="str">
            <v>ANCHO</v>
          </cell>
          <cell r="N1206" t="str">
            <v>ALTO</v>
          </cell>
        </row>
        <row r="1207">
          <cell r="J1207" t="str">
            <v>CENTRO PROTECCION TEMPORAL</v>
          </cell>
        </row>
        <row r="1221">
          <cell r="J1221" t="str">
            <v>SUBTOTAL</v>
          </cell>
          <cell r="O1221">
            <v>0</v>
          </cell>
        </row>
        <row r="1222">
          <cell r="J1222" t="str">
            <v>PASAN</v>
          </cell>
          <cell r="O1222">
            <v>0</v>
          </cell>
        </row>
        <row r="1223">
          <cell r="J1223" t="str">
            <v xml:space="preserve"> TOTAL</v>
          </cell>
          <cell r="O1223">
            <v>0</v>
          </cell>
        </row>
        <row r="1225">
          <cell r="B1225" t="str">
            <v>CAPITULO</v>
          </cell>
          <cell r="E1225" t="str">
            <v>3. EXCAVACIONES Y RELLENOS</v>
          </cell>
          <cell r="J1225" t="str">
            <v xml:space="preserve">MEMORIA DE CANTIDADES DE OBRA </v>
          </cell>
        </row>
        <row r="1226">
          <cell r="B1226" t="str">
            <v>ITEM</v>
          </cell>
          <cell r="E1226">
            <v>3.01</v>
          </cell>
          <cell r="F1226" t="str">
            <v>EXCAVACIÓN MANUAL EN MATERIAL COMÚN H=0.0-2.0 M (INCLUYE RETIRO DE SOBRANTES A UNA DISTANCIA MENOR DE 5 KM)</v>
          </cell>
          <cell r="J1226" t="str">
            <v>LOCALIZACION</v>
          </cell>
          <cell r="K1226" t="str">
            <v>CANT.</v>
          </cell>
          <cell r="L1226" t="str">
            <v>DIMENSIONES</v>
          </cell>
          <cell r="O1226" t="str">
            <v>CANTIDAD TOTAL</v>
          </cell>
        </row>
        <row r="1227">
          <cell r="B1227" t="str">
            <v>UND</v>
          </cell>
          <cell r="E1227" t="str">
            <v>M3</v>
          </cell>
          <cell r="L1227" t="str">
            <v>ÁREA</v>
          </cell>
          <cell r="M1227" t="str">
            <v>ANCHO</v>
          </cell>
          <cell r="N1227" t="str">
            <v>ALTO</v>
          </cell>
        </row>
        <row r="1228">
          <cell r="J1228" t="str">
            <v xml:space="preserve">EDIFICIO INSTITUCIONAL FISCALIA </v>
          </cell>
        </row>
        <row r="1230">
          <cell r="J1230" t="str">
            <v>EXCAVACION PARA RAMPA</v>
          </cell>
          <cell r="L1230">
            <v>14</v>
          </cell>
          <cell r="N1230">
            <v>0.4</v>
          </cell>
          <cell r="O1230">
            <v>5.6000000000000005</v>
          </cell>
        </row>
        <row r="1242">
          <cell r="J1242" t="str">
            <v>SUBTOTAL</v>
          </cell>
          <cell r="O1242">
            <v>5.6</v>
          </cell>
        </row>
        <row r="1243">
          <cell r="J1243" t="str">
            <v>PASAN</v>
          </cell>
          <cell r="O1243">
            <v>0</v>
          </cell>
        </row>
        <row r="1244">
          <cell r="A1244">
            <v>3.01</v>
          </cell>
          <cell r="J1244" t="str">
            <v xml:space="preserve"> TOTAL</v>
          </cell>
          <cell r="O1244">
            <v>5.6</v>
          </cell>
        </row>
        <row r="1246">
          <cell r="B1246" t="str">
            <v>CAPITULO</v>
          </cell>
          <cell r="E1246" t="str">
            <v>3. EXCAVACIONES Y RELLENOS</v>
          </cell>
          <cell r="J1246" t="str">
            <v xml:space="preserve">MEMORIA DE CANTIDADES DE OBRA </v>
          </cell>
        </row>
        <row r="1247">
          <cell r="B1247" t="str">
            <v>ITEM</v>
          </cell>
          <cell r="E1247">
            <v>3.02</v>
          </cell>
          <cell r="F1247" t="str">
            <v>RELLENO EN RECEBO COMÚN COMPACTADO MECÁNICAMENTE</v>
          </cell>
          <cell r="J1247" t="str">
            <v>LOCALIZACION</v>
          </cell>
          <cell r="K1247" t="str">
            <v>CANT.</v>
          </cell>
          <cell r="L1247" t="str">
            <v>DIMENSIONES</v>
          </cell>
          <cell r="O1247" t="str">
            <v>CANTIDAD TOTAL</v>
          </cell>
        </row>
        <row r="1248">
          <cell r="B1248" t="str">
            <v>UND</v>
          </cell>
          <cell r="E1248" t="str">
            <v>M3</v>
          </cell>
          <cell r="L1248" t="str">
            <v>ÁREA</v>
          </cell>
          <cell r="M1248" t="str">
            <v>ANCHO</v>
          </cell>
          <cell r="N1248" t="str">
            <v>ALTO</v>
          </cell>
        </row>
        <row r="1249">
          <cell r="J1249" t="str">
            <v xml:space="preserve">EDIFICIO INSTITUCIONAL ALCALDIA MUNICIPAL </v>
          </cell>
        </row>
        <row r="1250">
          <cell r="O1250">
            <v>0</v>
          </cell>
        </row>
        <row r="1263">
          <cell r="J1263" t="str">
            <v>SUBTOTAL</v>
          </cell>
          <cell r="O1263">
            <v>0</v>
          </cell>
        </row>
        <row r="1264">
          <cell r="J1264" t="str">
            <v>PASAN</v>
          </cell>
          <cell r="O1264">
            <v>0</v>
          </cell>
        </row>
        <row r="1265">
          <cell r="J1265" t="str">
            <v xml:space="preserve"> TOTAL</v>
          </cell>
          <cell r="O1265">
            <v>0</v>
          </cell>
        </row>
        <row r="1267">
          <cell r="B1267" t="str">
            <v>CAPITULO</v>
          </cell>
          <cell r="E1267" t="str">
            <v>3. EXCAVACIONES Y RELLENOS</v>
          </cell>
          <cell r="J1267" t="str">
            <v xml:space="preserve">MEMORIA DE CANTIDADES DE OBRA </v>
          </cell>
        </row>
        <row r="1268">
          <cell r="B1268" t="str">
            <v>ITEM</v>
          </cell>
          <cell r="E1268">
            <v>3.02</v>
          </cell>
          <cell r="F1268" t="str">
            <v>RELLENO EN RECEBO COMÚN COMPACTADO MECÁNICAMENTE</v>
          </cell>
          <cell r="J1268" t="str">
            <v>LOCALIZACION</v>
          </cell>
          <cell r="K1268" t="str">
            <v>CANT.</v>
          </cell>
          <cell r="L1268" t="str">
            <v>DIMENSIONES</v>
          </cell>
          <cell r="O1268" t="str">
            <v>CANTIDAD TOTAL</v>
          </cell>
        </row>
        <row r="1269">
          <cell r="B1269" t="str">
            <v>UND</v>
          </cell>
          <cell r="E1269" t="str">
            <v>M3</v>
          </cell>
          <cell r="L1269" t="str">
            <v>ÁREA</v>
          </cell>
          <cell r="M1269" t="str">
            <v>ANCHO</v>
          </cell>
          <cell r="N1269" t="str">
            <v>ALTO</v>
          </cell>
        </row>
        <row r="1270">
          <cell r="J1270" t="str">
            <v>CENTRO PROTECCION TEMPORAL</v>
          </cell>
        </row>
        <row r="1271">
          <cell r="O1271">
            <v>0</v>
          </cell>
        </row>
        <row r="1284">
          <cell r="J1284" t="str">
            <v>SUBTOTAL</v>
          </cell>
          <cell r="O1284">
            <v>0</v>
          </cell>
        </row>
        <row r="1285">
          <cell r="J1285" t="str">
            <v>PASAN</v>
          </cell>
          <cell r="O1285">
            <v>0</v>
          </cell>
        </row>
        <row r="1286">
          <cell r="J1286" t="str">
            <v xml:space="preserve"> TOTAL</v>
          </cell>
          <cell r="O1286">
            <v>0</v>
          </cell>
        </row>
        <row r="1288">
          <cell r="B1288" t="str">
            <v>CAPITULO</v>
          </cell>
          <cell r="E1288" t="str">
            <v>3. EXCAVACIONES Y RELLENOS</v>
          </cell>
          <cell r="J1288" t="str">
            <v xml:space="preserve">MEMORIA DE CANTIDADES DE OBRA </v>
          </cell>
        </row>
        <row r="1289">
          <cell r="B1289" t="str">
            <v>ITEM</v>
          </cell>
          <cell r="E1289">
            <v>3.02</v>
          </cell>
          <cell r="F1289" t="str">
            <v>RELLENO EN RECEBO COMÚN COMPACTADO MECÁNICAMENTE</v>
          </cell>
          <cell r="J1289" t="str">
            <v>LOCALIZACION</v>
          </cell>
          <cell r="K1289" t="str">
            <v>CANT.</v>
          </cell>
          <cell r="L1289" t="str">
            <v>DIMENSIONES</v>
          </cell>
          <cell r="O1289" t="str">
            <v>CANTIDAD TOTAL</v>
          </cell>
        </row>
        <row r="1290">
          <cell r="B1290" t="str">
            <v>UND</v>
          </cell>
          <cell r="E1290" t="str">
            <v>M3</v>
          </cell>
          <cell r="L1290" t="str">
            <v>ÁREA</v>
          </cell>
          <cell r="M1290" t="str">
            <v>ANCHO</v>
          </cell>
          <cell r="N1290" t="str">
            <v>ALTO</v>
          </cell>
        </row>
        <row r="1291">
          <cell r="J1291" t="str">
            <v xml:space="preserve">EDIFICIO INSTITUCIONAL FISCALIA </v>
          </cell>
        </row>
        <row r="1305">
          <cell r="J1305" t="str">
            <v>SUBTOTAL</v>
          </cell>
          <cell r="O1305">
            <v>0</v>
          </cell>
        </row>
        <row r="1306">
          <cell r="J1306" t="str">
            <v>PASAN</v>
          </cell>
          <cell r="O1306">
            <v>0</v>
          </cell>
        </row>
        <row r="1307">
          <cell r="A1307">
            <v>3.02</v>
          </cell>
          <cell r="J1307" t="str">
            <v xml:space="preserve"> TOTAL</v>
          </cell>
          <cell r="O1307">
            <v>0</v>
          </cell>
        </row>
        <row r="1309">
          <cell r="B1309" t="str">
            <v>CAPITULO</v>
          </cell>
          <cell r="E1309" t="str">
            <v>3. EXCAVACIONES Y RELLENOS</v>
          </cell>
          <cell r="J1309" t="str">
            <v xml:space="preserve">MEMORIA DE CANTIDADES DE OBRA </v>
          </cell>
        </row>
        <row r="1310">
          <cell r="B1310" t="str">
            <v>ITEM</v>
          </cell>
          <cell r="E1310">
            <v>3.03</v>
          </cell>
          <cell r="F1310" t="str">
            <v xml:space="preserve">TRANSPORTE DE RCD, EXCAVACIONES </v>
          </cell>
          <cell r="J1310" t="str">
            <v>LOCALIZACION</v>
          </cell>
          <cell r="K1310" t="str">
            <v>CANT.</v>
          </cell>
          <cell r="L1310" t="str">
            <v>DIMENSIONES</v>
          </cell>
          <cell r="O1310" t="str">
            <v>CANTIDAD TOTAL</v>
          </cell>
        </row>
        <row r="1311">
          <cell r="B1311" t="str">
            <v>UND</v>
          </cell>
          <cell r="E1311" t="str">
            <v>M3/KM</v>
          </cell>
          <cell r="L1311" t="str">
            <v>ÁREA</v>
          </cell>
          <cell r="M1311" t="str">
            <v>ANCHO</v>
          </cell>
          <cell r="N1311" t="str">
            <v>ALTO</v>
          </cell>
        </row>
        <row r="1312">
          <cell r="J1312" t="str">
            <v xml:space="preserve">EDIFICIO INSTITUCIONAL ALCALDIA MUNICIPAL </v>
          </cell>
        </row>
        <row r="1313">
          <cell r="K1313">
            <v>8</v>
          </cell>
          <cell r="L1313">
            <v>372</v>
          </cell>
          <cell r="N1313">
            <v>0.15</v>
          </cell>
          <cell r="O1313">
            <v>446.4</v>
          </cell>
        </row>
        <row r="1326">
          <cell r="J1326" t="str">
            <v>SUBTOTAL</v>
          </cell>
          <cell r="O1326">
            <v>446.4</v>
          </cell>
        </row>
        <row r="1327">
          <cell r="J1327" t="str">
            <v>PASAN</v>
          </cell>
          <cell r="O1327">
            <v>0</v>
          </cell>
        </row>
        <row r="1328">
          <cell r="J1328" t="str">
            <v xml:space="preserve"> TOTAL</v>
          </cell>
          <cell r="O1328">
            <v>446.4</v>
          </cell>
        </row>
        <row r="1330">
          <cell r="B1330" t="str">
            <v>CAPITULO</v>
          </cell>
          <cell r="E1330" t="str">
            <v>3. EXCAVACIONES Y RELLENOS</v>
          </cell>
          <cell r="J1330" t="str">
            <v xml:space="preserve">MEMORIA DE CANTIDADES DE OBRA </v>
          </cell>
        </row>
        <row r="1331">
          <cell r="B1331" t="str">
            <v>ITEM</v>
          </cell>
          <cell r="E1331">
            <v>3.03</v>
          </cell>
          <cell r="F1331" t="str">
            <v xml:space="preserve">TRANSPORTE DE RCD, EXCAVACIONES </v>
          </cell>
          <cell r="J1331" t="str">
            <v>LOCALIZACION</v>
          </cell>
          <cell r="K1331" t="str">
            <v>KM</v>
          </cell>
          <cell r="L1331" t="str">
            <v>DIMENSIONES</v>
          </cell>
          <cell r="O1331" t="str">
            <v>CANTIDAD TOTAL</v>
          </cell>
        </row>
        <row r="1332">
          <cell r="B1332" t="str">
            <v>UND</v>
          </cell>
          <cell r="E1332" t="str">
            <v>M3/KM</v>
          </cell>
          <cell r="L1332" t="str">
            <v>ÁREA</v>
          </cell>
          <cell r="M1332" t="str">
            <v>ANCHO</v>
          </cell>
          <cell r="N1332" t="str">
            <v>ALTO</v>
          </cell>
        </row>
        <row r="1333">
          <cell r="J1333" t="str">
            <v>CENTRO PROTECCION TEMPORAL</v>
          </cell>
        </row>
        <row r="1334">
          <cell r="K1334">
            <v>8</v>
          </cell>
          <cell r="L1334">
            <v>6</v>
          </cell>
          <cell r="N1334">
            <v>0.1</v>
          </cell>
          <cell r="O1334">
            <v>4.8000000000000007</v>
          </cell>
        </row>
        <row r="1347">
          <cell r="J1347" t="str">
            <v>SUBTOTAL</v>
          </cell>
          <cell r="O1347">
            <v>4.8</v>
          </cell>
        </row>
        <row r="1348">
          <cell r="J1348" t="str">
            <v>PASAN</v>
          </cell>
          <cell r="O1348">
            <v>446.4</v>
          </cell>
        </row>
        <row r="1349">
          <cell r="J1349" t="str">
            <v xml:space="preserve"> TOTAL</v>
          </cell>
          <cell r="O1349">
            <v>451.2</v>
          </cell>
        </row>
        <row r="1351">
          <cell r="B1351" t="str">
            <v>CAPITULO</v>
          </cell>
          <cell r="E1351" t="str">
            <v>3. EXCAVACIONES Y RELLENOS</v>
          </cell>
          <cell r="J1351" t="str">
            <v xml:space="preserve">MEMORIA DE CANTIDADES DE OBRA </v>
          </cell>
        </row>
        <row r="1352">
          <cell r="B1352" t="str">
            <v>ITEM</v>
          </cell>
          <cell r="E1352">
            <v>3.03</v>
          </cell>
          <cell r="F1352" t="str">
            <v xml:space="preserve">TRANSPORTE DE RCD, EXCAVACIONES </v>
          </cell>
          <cell r="J1352" t="str">
            <v>LOCALIZACION</v>
          </cell>
          <cell r="K1352" t="str">
            <v>KM</v>
          </cell>
          <cell r="L1352" t="str">
            <v>DIMENSIONES</v>
          </cell>
          <cell r="O1352" t="str">
            <v>CANTIDAD TOTAL</v>
          </cell>
        </row>
        <row r="1353">
          <cell r="B1353" t="str">
            <v>UND</v>
          </cell>
          <cell r="E1353" t="str">
            <v>M3/KM</v>
          </cell>
          <cell r="L1353" t="str">
            <v>ÁREA</v>
          </cell>
          <cell r="M1353" t="str">
            <v>ANCHO</v>
          </cell>
          <cell r="N1353" t="str">
            <v>ALTO</v>
          </cell>
        </row>
        <row r="1354">
          <cell r="J1354" t="str">
            <v xml:space="preserve">EDIFICIO INSTITUCIONAL FISCALIA </v>
          </cell>
        </row>
        <row r="1356">
          <cell r="J1356" t="str">
            <v>PISO</v>
          </cell>
          <cell r="K1356">
            <v>8</v>
          </cell>
          <cell r="L1356">
            <v>78</v>
          </cell>
          <cell r="N1356">
            <v>0.2</v>
          </cell>
          <cell r="O1356">
            <v>124.80000000000001</v>
          </cell>
        </row>
        <row r="1357">
          <cell r="J1357" t="str">
            <v>CUBIERTA ASBESTO</v>
          </cell>
          <cell r="K1357">
            <v>8</v>
          </cell>
          <cell r="L1357">
            <v>390</v>
          </cell>
          <cell r="N1357">
            <v>0.2</v>
          </cell>
          <cell r="O1357">
            <v>624</v>
          </cell>
        </row>
        <row r="1368">
          <cell r="J1368" t="str">
            <v>SUBTOTAL</v>
          </cell>
          <cell r="O1368">
            <v>748.8</v>
          </cell>
        </row>
        <row r="1369">
          <cell r="J1369" t="str">
            <v>PASAN</v>
          </cell>
          <cell r="O1369">
            <v>451.2</v>
          </cell>
        </row>
        <row r="1370">
          <cell r="A1370">
            <v>3.03</v>
          </cell>
          <cell r="J1370" t="str">
            <v xml:space="preserve"> TOTAL</v>
          </cell>
          <cell r="O1370">
            <v>1200</v>
          </cell>
        </row>
        <row r="1372">
          <cell r="B1372" t="str">
            <v>CAPITULO</v>
          </cell>
          <cell r="E1372" t="str">
            <v>3. EXCAVACIONES Y RELLENOS</v>
          </cell>
          <cell r="J1372" t="str">
            <v xml:space="preserve">MEMORIA DE CANTIDADES DE OBRA </v>
          </cell>
        </row>
        <row r="1373">
          <cell r="B1373" t="str">
            <v>ITEM</v>
          </cell>
          <cell r="E1373">
            <v>4.01</v>
          </cell>
          <cell r="F1373" t="str">
            <v>ACERO FIGURADO 60000 PSI</v>
          </cell>
          <cell r="J1373" t="str">
            <v>LOCALIZACION</v>
          </cell>
          <cell r="K1373" t="str">
            <v>CANT.</v>
          </cell>
          <cell r="L1373" t="str">
            <v>DIMENSIONES</v>
          </cell>
          <cell r="O1373" t="str">
            <v>CANTIDAD TOTAL</v>
          </cell>
        </row>
        <row r="1374">
          <cell r="B1374" t="str">
            <v>UND</v>
          </cell>
          <cell r="E1374" t="str">
            <v>KG</v>
          </cell>
          <cell r="L1374" t="str">
            <v>ÁREA</v>
          </cell>
          <cell r="M1374" t="str">
            <v>ANCHO</v>
          </cell>
          <cell r="N1374" t="str">
            <v>ALTO</v>
          </cell>
        </row>
        <row r="1375">
          <cell r="J1375" t="str">
            <v xml:space="preserve">EDIFICIO INSTITUCIONAL ALCALDIA MUNICIPAL </v>
          </cell>
        </row>
        <row r="1389">
          <cell r="J1389" t="str">
            <v>SUBTOTAL</v>
          </cell>
          <cell r="O1389">
            <v>0</v>
          </cell>
        </row>
        <row r="1390">
          <cell r="J1390" t="str">
            <v>PASAN</v>
          </cell>
          <cell r="O1390">
            <v>0</v>
          </cell>
        </row>
        <row r="1391">
          <cell r="J1391" t="str">
            <v xml:space="preserve"> TOTAL</v>
          </cell>
          <cell r="O1391">
            <v>0</v>
          </cell>
        </row>
        <row r="1393">
          <cell r="B1393" t="str">
            <v>CAPITULO</v>
          </cell>
          <cell r="E1393" t="str">
            <v>3. EXCAVACIONES Y RELLENOS</v>
          </cell>
          <cell r="J1393" t="str">
            <v xml:space="preserve">MEMORIA DE CANTIDADES DE OBRA </v>
          </cell>
        </row>
        <row r="1394">
          <cell r="B1394" t="str">
            <v>ITEM</v>
          </cell>
          <cell r="E1394">
            <v>4.01</v>
          </cell>
          <cell r="F1394" t="str">
            <v>ACERO FIGURADO 60000 PSI</v>
          </cell>
          <cell r="J1394" t="str">
            <v>LOCALIZACION</v>
          </cell>
          <cell r="K1394" t="str">
            <v>CANT.</v>
          </cell>
          <cell r="L1394" t="str">
            <v>DIMENSIONES</v>
          </cell>
          <cell r="O1394" t="str">
            <v>CANTIDAD TOTAL</v>
          </cell>
        </row>
        <row r="1395">
          <cell r="B1395" t="str">
            <v>UND</v>
          </cell>
          <cell r="E1395" t="str">
            <v>KG</v>
          </cell>
          <cell r="L1395" t="str">
            <v>LARGO</v>
          </cell>
          <cell r="M1395" t="str">
            <v>ALTO</v>
          </cell>
          <cell r="N1395" t="str">
            <v>KG/ML</v>
          </cell>
        </row>
        <row r="1396">
          <cell r="J1396" t="str">
            <v>CENTRO PROTECCION TEMPORAL</v>
          </cell>
        </row>
        <row r="1398">
          <cell r="J1398" t="str">
            <v>MURO DUCHAS CELDAS</v>
          </cell>
          <cell r="K1398">
            <v>2</v>
          </cell>
          <cell r="L1398">
            <v>1.5</v>
          </cell>
          <cell r="N1398">
            <v>3.5</v>
          </cell>
          <cell r="O1398">
            <v>10.5</v>
          </cell>
        </row>
        <row r="1399">
          <cell r="K1399">
            <v>2</v>
          </cell>
          <cell r="M1399">
            <v>1.8</v>
          </cell>
          <cell r="N1399">
            <v>3.5</v>
          </cell>
          <cell r="O1399">
            <v>12.6</v>
          </cell>
        </row>
        <row r="1400">
          <cell r="J1400" t="str">
            <v>REFUERZO CELDAS</v>
          </cell>
          <cell r="K1400">
            <v>2</v>
          </cell>
          <cell r="M1400">
            <v>2.8</v>
          </cell>
          <cell r="N1400">
            <v>3.5</v>
          </cell>
          <cell r="O1400">
            <v>19.599999999999998</v>
          </cell>
        </row>
        <row r="1410">
          <cell r="J1410" t="str">
            <v>SUBTOTAL</v>
          </cell>
          <cell r="O1410">
            <v>42.7</v>
          </cell>
        </row>
        <row r="1411">
          <cell r="J1411" t="str">
            <v>PASAN</v>
          </cell>
          <cell r="O1411">
            <v>0</v>
          </cell>
        </row>
        <row r="1412">
          <cell r="J1412" t="str">
            <v xml:space="preserve"> TOTAL</v>
          </cell>
          <cell r="O1412">
            <v>42.7</v>
          </cell>
        </row>
        <row r="1414">
          <cell r="B1414" t="str">
            <v>CAPITULO</v>
          </cell>
          <cell r="E1414" t="str">
            <v>3. EXCAVACIONES Y RELLENOS</v>
          </cell>
          <cell r="J1414" t="str">
            <v xml:space="preserve">MEMORIA DE CANTIDADES DE OBRA </v>
          </cell>
        </row>
        <row r="1415">
          <cell r="B1415" t="str">
            <v>ITEM</v>
          </cell>
          <cell r="E1415">
            <v>4.01</v>
          </cell>
          <cell r="F1415" t="str">
            <v>ACERO FIGURADO 60000 PSI</v>
          </cell>
          <cell r="J1415" t="str">
            <v>LOCALIZACION</v>
          </cell>
          <cell r="K1415" t="str">
            <v>CANT.</v>
          </cell>
          <cell r="L1415" t="str">
            <v>DIMENSIONES</v>
          </cell>
          <cell r="O1415" t="str">
            <v>CANTIDAD TOTAL</v>
          </cell>
        </row>
        <row r="1416">
          <cell r="B1416" t="str">
            <v>UND</v>
          </cell>
          <cell r="E1416" t="str">
            <v>KG</v>
          </cell>
          <cell r="L1416" t="str">
            <v>ÁREA</v>
          </cell>
          <cell r="M1416" t="str">
            <v>ANCHO</v>
          </cell>
          <cell r="N1416" t="str">
            <v>ALTO</v>
          </cell>
        </row>
        <row r="1417">
          <cell r="J1417" t="str">
            <v xml:space="preserve">EDIFICIO INSTITUCIONAL FISCALIA </v>
          </cell>
        </row>
        <row r="1431">
          <cell r="J1431" t="str">
            <v>SUBTOTAL</v>
          </cell>
          <cell r="O1431">
            <v>0</v>
          </cell>
        </row>
        <row r="1432">
          <cell r="J1432" t="str">
            <v>PASAN</v>
          </cell>
          <cell r="O1432">
            <v>42.7</v>
          </cell>
        </row>
        <row r="1433">
          <cell r="A1433">
            <v>4.01</v>
          </cell>
          <cell r="J1433" t="str">
            <v xml:space="preserve"> TOTAL</v>
          </cell>
          <cell r="O1433">
            <v>42.7</v>
          </cell>
        </row>
        <row r="1435">
          <cell r="B1435" t="str">
            <v>CAPITULO</v>
          </cell>
          <cell r="E1435" t="str">
            <v>3. EXCAVACIONES Y RELLENOS</v>
          </cell>
          <cell r="J1435" t="str">
            <v xml:space="preserve">MEMORIA DE CANTIDADES DE OBRA </v>
          </cell>
        </row>
        <row r="1436">
          <cell r="B1436" t="str">
            <v>ITEM</v>
          </cell>
          <cell r="E1436">
            <v>4.0199999999999996</v>
          </cell>
          <cell r="F1436" t="str">
            <v>ANCLAJE 1/2" L=50CM</v>
          </cell>
          <cell r="J1436" t="str">
            <v>LOCALIZACION</v>
          </cell>
          <cell r="K1436" t="str">
            <v>CANT.</v>
          </cell>
          <cell r="L1436" t="str">
            <v>DIMENSIONES</v>
          </cell>
          <cell r="O1436" t="str">
            <v>CANTIDAD TOTAL</v>
          </cell>
        </row>
        <row r="1437">
          <cell r="B1437" t="str">
            <v>UND</v>
          </cell>
          <cell r="E1437" t="str">
            <v>UND</v>
          </cell>
          <cell r="L1437" t="str">
            <v>ÁREA</v>
          </cell>
          <cell r="M1437" t="str">
            <v>ANCHO</v>
          </cell>
          <cell r="N1437" t="str">
            <v>ALTO</v>
          </cell>
        </row>
        <row r="1438">
          <cell r="J1438" t="str">
            <v xml:space="preserve">EDIFICIO INSTITUCIONAL ALCALDIA MUNICIPAL </v>
          </cell>
        </row>
        <row r="1439">
          <cell r="O1439">
            <v>0</v>
          </cell>
        </row>
        <row r="1452">
          <cell r="J1452" t="str">
            <v>SUBTOTAL</v>
          </cell>
          <cell r="O1452">
            <v>0</v>
          </cell>
        </row>
        <row r="1453">
          <cell r="J1453" t="str">
            <v>PASAN</v>
          </cell>
          <cell r="O1453">
            <v>0</v>
          </cell>
        </row>
        <row r="1454">
          <cell r="J1454" t="str">
            <v xml:space="preserve"> TOTAL</v>
          </cell>
          <cell r="O1454">
            <v>0</v>
          </cell>
        </row>
        <row r="1456">
          <cell r="B1456" t="str">
            <v>CAPITULO</v>
          </cell>
          <cell r="E1456" t="str">
            <v>3. EXCAVACIONES Y RELLENOS</v>
          </cell>
          <cell r="J1456" t="str">
            <v xml:space="preserve">MEMORIA DE CANTIDADES DE OBRA </v>
          </cell>
        </row>
        <row r="1457">
          <cell r="B1457" t="str">
            <v>ITEM</v>
          </cell>
          <cell r="E1457">
            <v>4.0199999999999996</v>
          </cell>
          <cell r="F1457" t="str">
            <v>ANCLAJE 1/2" L=50CM</v>
          </cell>
          <cell r="J1457" t="str">
            <v>LOCALIZACION</v>
          </cell>
          <cell r="K1457" t="str">
            <v>CANT.</v>
          </cell>
          <cell r="L1457" t="str">
            <v>DIMENSIONES</v>
          </cell>
          <cell r="O1457" t="str">
            <v>CANTIDAD TOTAL</v>
          </cell>
        </row>
        <row r="1458">
          <cell r="B1458" t="str">
            <v>UND</v>
          </cell>
          <cell r="E1458" t="str">
            <v>UND</v>
          </cell>
          <cell r="L1458" t="str">
            <v>ÁREA</v>
          </cell>
          <cell r="M1458" t="str">
            <v>ANCHO</v>
          </cell>
          <cell r="N1458" t="str">
            <v>ALTO</v>
          </cell>
        </row>
        <row r="1459">
          <cell r="J1459" t="str">
            <v>CENTRO PROTECCION TEMPORAL</v>
          </cell>
        </row>
        <row r="1461">
          <cell r="J1461" t="str">
            <v>MURO DUCHAS CELDAS</v>
          </cell>
          <cell r="K1461">
            <v>4</v>
          </cell>
          <cell r="O1461">
            <v>4</v>
          </cell>
        </row>
        <row r="1463">
          <cell r="J1463" t="str">
            <v>REFUERZO CELDAS</v>
          </cell>
          <cell r="K1463">
            <v>4</v>
          </cell>
          <cell r="O1463">
            <v>4</v>
          </cell>
        </row>
        <row r="1473">
          <cell r="J1473" t="str">
            <v>SUBTOTAL</v>
          </cell>
          <cell r="O1473">
            <v>8</v>
          </cell>
        </row>
        <row r="1474">
          <cell r="J1474" t="str">
            <v>PASAN</v>
          </cell>
          <cell r="O1474">
            <v>0</v>
          </cell>
        </row>
        <row r="1475">
          <cell r="J1475" t="str">
            <v xml:space="preserve"> TOTAL</v>
          </cell>
          <cell r="O1475">
            <v>8</v>
          </cell>
        </row>
        <row r="1477">
          <cell r="B1477" t="str">
            <v>CAPITULO</v>
          </cell>
          <cell r="E1477" t="str">
            <v>3. EXCAVACIONES Y RELLENOS</v>
          </cell>
          <cell r="J1477" t="str">
            <v xml:space="preserve">MEMORIA DE CANTIDADES DE OBRA </v>
          </cell>
        </row>
        <row r="1478">
          <cell r="B1478" t="str">
            <v>ITEM</v>
          </cell>
          <cell r="E1478">
            <v>4.0199999999999996</v>
          </cell>
          <cell r="F1478" t="str">
            <v>ANCLAJE 1/2" L=50CM</v>
          </cell>
          <cell r="J1478" t="str">
            <v>LOCALIZACION</v>
          </cell>
          <cell r="K1478" t="str">
            <v>CANT.</v>
          </cell>
          <cell r="L1478" t="str">
            <v>DIMENSIONES</v>
          </cell>
          <cell r="O1478" t="str">
            <v>CANTIDAD TOTAL</v>
          </cell>
        </row>
        <row r="1479">
          <cell r="B1479" t="str">
            <v>UND</v>
          </cell>
          <cell r="E1479" t="str">
            <v>UND</v>
          </cell>
          <cell r="L1479" t="str">
            <v>ÁREA</v>
          </cell>
          <cell r="M1479" t="str">
            <v>ANCHO</v>
          </cell>
          <cell r="N1479" t="str">
            <v>ALTO</v>
          </cell>
        </row>
        <row r="1480">
          <cell r="J1480" t="str">
            <v xml:space="preserve">EDIFICIO INSTITUCIONAL FISCALIA </v>
          </cell>
        </row>
        <row r="1494">
          <cell r="J1494" t="str">
            <v>SUBTOTAL</v>
          </cell>
          <cell r="O1494">
            <v>0</v>
          </cell>
        </row>
        <row r="1495">
          <cell r="J1495" t="str">
            <v>PASAN</v>
          </cell>
          <cell r="O1495">
            <v>8</v>
          </cell>
        </row>
        <row r="1496">
          <cell r="A1496">
            <v>4.0199999999999996</v>
          </cell>
          <cell r="J1496" t="str">
            <v xml:space="preserve"> TOTAL</v>
          </cell>
          <cell r="O1496">
            <v>8</v>
          </cell>
        </row>
        <row r="1498">
          <cell r="B1498" t="str">
            <v>CAPITULO</v>
          </cell>
          <cell r="E1498" t="str">
            <v>3. EXCAVACIONES Y RELLENOS</v>
          </cell>
          <cell r="J1498" t="str">
            <v xml:space="preserve">MEMORIA DE CANTIDADES DE OBRA </v>
          </cell>
        </row>
        <row r="1499">
          <cell r="B1499" t="str">
            <v>ITEM</v>
          </cell>
          <cell r="E1499">
            <v>4.03</v>
          </cell>
          <cell r="F1499" t="str">
            <v>REFUERZO MALLA ELECTROSOLDADA</v>
          </cell>
          <cell r="J1499" t="str">
            <v>LOCALIZACION</v>
          </cell>
          <cell r="K1499" t="str">
            <v>CANT.</v>
          </cell>
          <cell r="L1499" t="str">
            <v>DIMENSIONES</v>
          </cell>
          <cell r="O1499" t="str">
            <v>CANTIDAD TOTAL</v>
          </cell>
        </row>
        <row r="1500">
          <cell r="B1500" t="str">
            <v>UND</v>
          </cell>
          <cell r="E1500" t="str">
            <v>KG</v>
          </cell>
          <cell r="L1500" t="str">
            <v>ÁREA</v>
          </cell>
          <cell r="M1500" t="str">
            <v>ANCHO</v>
          </cell>
          <cell r="N1500" t="str">
            <v>ALTO</v>
          </cell>
        </row>
        <row r="1501">
          <cell r="J1501" t="str">
            <v xml:space="preserve">EDIFICIO INSTITUCIONAL ALCALDIA MUNICIPAL </v>
          </cell>
        </row>
        <row r="1515">
          <cell r="J1515" t="str">
            <v>SUBTOTAL</v>
          </cell>
          <cell r="O1515">
            <v>0</v>
          </cell>
        </row>
        <row r="1516">
          <cell r="J1516" t="str">
            <v>PASAN</v>
          </cell>
          <cell r="O1516">
            <v>0</v>
          </cell>
        </row>
        <row r="1517">
          <cell r="J1517" t="str">
            <v xml:space="preserve"> TOTAL</v>
          </cell>
          <cell r="O1517">
            <v>0</v>
          </cell>
        </row>
        <row r="1519">
          <cell r="B1519" t="str">
            <v>CAPITULO</v>
          </cell>
          <cell r="E1519" t="str">
            <v>3. EXCAVACIONES Y RELLENOS</v>
          </cell>
          <cell r="J1519" t="str">
            <v xml:space="preserve">MEMORIA DE CANTIDADES DE OBRA </v>
          </cell>
        </row>
        <row r="1520">
          <cell r="B1520" t="str">
            <v>ITEM</v>
          </cell>
          <cell r="E1520">
            <v>4.03</v>
          </cell>
          <cell r="F1520" t="str">
            <v>REFUERZO MALLA ELECTROSOLDADA</v>
          </cell>
          <cell r="J1520" t="str">
            <v>LOCALIZACION</v>
          </cell>
          <cell r="K1520" t="str">
            <v>CANT.</v>
          </cell>
          <cell r="L1520" t="str">
            <v>DIMENSIONES</v>
          </cell>
          <cell r="O1520" t="str">
            <v>CANTIDAD TOTAL</v>
          </cell>
        </row>
        <row r="1521">
          <cell r="B1521" t="str">
            <v>UND</v>
          </cell>
          <cell r="E1521" t="str">
            <v>KG</v>
          </cell>
          <cell r="L1521" t="str">
            <v>ÁREA</v>
          </cell>
          <cell r="M1521" t="str">
            <v>ANCHO</v>
          </cell>
          <cell r="N1521" t="str">
            <v>ALTO</v>
          </cell>
        </row>
        <row r="1522">
          <cell r="J1522" t="str">
            <v>CENTRO PROTECCION TEMPORAL</v>
          </cell>
        </row>
        <row r="1536">
          <cell r="J1536" t="str">
            <v>SUBTOTAL</v>
          </cell>
          <cell r="O1536">
            <v>0</v>
          </cell>
        </row>
        <row r="1537">
          <cell r="J1537" t="str">
            <v>PASAN</v>
          </cell>
          <cell r="O1537">
            <v>0</v>
          </cell>
        </row>
        <row r="1538">
          <cell r="J1538" t="str">
            <v xml:space="preserve"> TOTAL</v>
          </cell>
          <cell r="O1538">
            <v>0</v>
          </cell>
        </row>
        <row r="1540">
          <cell r="B1540" t="str">
            <v>CAPITULO</v>
          </cell>
          <cell r="E1540" t="str">
            <v>3. EXCAVACIONES Y RELLENOS</v>
          </cell>
          <cell r="J1540" t="str">
            <v xml:space="preserve">MEMORIA DE CANTIDADES DE OBRA </v>
          </cell>
        </row>
        <row r="1541">
          <cell r="B1541" t="str">
            <v>ITEM</v>
          </cell>
          <cell r="E1541">
            <v>4.03</v>
          </cell>
          <cell r="F1541" t="str">
            <v>REFUERZO MALLA ELECTROSOLDADA</v>
          </cell>
          <cell r="J1541" t="str">
            <v>LOCALIZACION</v>
          </cell>
          <cell r="K1541" t="str">
            <v>CANT.</v>
          </cell>
          <cell r="L1541" t="str">
            <v>DIMENSIONES</v>
          </cell>
          <cell r="O1541" t="str">
            <v>CANTIDAD TOTAL</v>
          </cell>
        </row>
        <row r="1542">
          <cell r="B1542" t="str">
            <v>UND</v>
          </cell>
          <cell r="E1542" t="str">
            <v>KG</v>
          </cell>
          <cell r="L1542" t="str">
            <v>ÁREA</v>
          </cell>
          <cell r="M1542" t="str">
            <v>ANCHO</v>
          </cell>
          <cell r="N1542" t="str">
            <v>ALTO</v>
          </cell>
        </row>
        <row r="1543">
          <cell r="J1543" t="str">
            <v xml:space="preserve">EDIFICIO INSTITUCIONAL FISCALIA </v>
          </cell>
        </row>
        <row r="1557">
          <cell r="J1557" t="str">
            <v>SUBTOTAL</v>
          </cell>
          <cell r="O1557">
            <v>0</v>
          </cell>
        </row>
        <row r="1558">
          <cell r="J1558" t="str">
            <v>PASAN</v>
          </cell>
          <cell r="O1558">
            <v>0</v>
          </cell>
        </row>
        <row r="1559">
          <cell r="A1559">
            <v>4.03</v>
          </cell>
          <cell r="J1559" t="str">
            <v xml:space="preserve"> TOTAL</v>
          </cell>
          <cell r="O1559">
            <v>0</v>
          </cell>
        </row>
        <row r="1561">
          <cell r="B1561" t="str">
            <v>CAPITULO</v>
          </cell>
          <cell r="E1561" t="str">
            <v>3. EXCAVACIONES Y RELLENOS</v>
          </cell>
          <cell r="J1561" t="str">
            <v xml:space="preserve">MEMORIA DE CANTIDADES DE OBRA </v>
          </cell>
        </row>
        <row r="1562">
          <cell r="B1562" t="str">
            <v>ITEM</v>
          </cell>
          <cell r="E1562">
            <v>4.04</v>
          </cell>
          <cell r="F1562" t="str">
            <v>VIGUETA O COLUMNETA DE CONCRETO DE 3500 PSI FUNDIDO EN SITIO</v>
          </cell>
          <cell r="J1562" t="str">
            <v>LOCALIZACION</v>
          </cell>
          <cell r="K1562" t="str">
            <v>CANT.</v>
          </cell>
          <cell r="L1562" t="str">
            <v>DIMENSIONES</v>
          </cell>
          <cell r="O1562" t="str">
            <v>CANTIDAD TOTAL</v>
          </cell>
        </row>
        <row r="1563">
          <cell r="B1563" t="str">
            <v>UND</v>
          </cell>
          <cell r="E1563" t="str">
            <v>ML</v>
          </cell>
          <cell r="L1563" t="str">
            <v>ÁREA</v>
          </cell>
          <cell r="M1563" t="str">
            <v>ANCHO</v>
          </cell>
          <cell r="N1563" t="str">
            <v>ALTO</v>
          </cell>
        </row>
        <row r="1564">
          <cell r="J1564" t="str">
            <v xml:space="preserve">EDIFICIO INSTITUCIONAL ALCALDIA MUNICIPAL </v>
          </cell>
        </row>
        <row r="1565">
          <cell r="O1565">
            <v>0</v>
          </cell>
        </row>
        <row r="1578">
          <cell r="J1578" t="str">
            <v>SUBTOTAL</v>
          </cell>
          <cell r="O1578">
            <v>0</v>
          </cell>
        </row>
        <row r="1579">
          <cell r="J1579" t="str">
            <v>PASAN</v>
          </cell>
          <cell r="O1579">
            <v>0</v>
          </cell>
        </row>
        <row r="1580">
          <cell r="J1580" t="str">
            <v xml:space="preserve"> TOTAL</v>
          </cell>
          <cell r="O1580">
            <v>0</v>
          </cell>
        </row>
        <row r="1582">
          <cell r="B1582" t="str">
            <v>CAPITULO</v>
          </cell>
          <cell r="E1582" t="str">
            <v>3. EXCAVACIONES Y RELLENOS</v>
          </cell>
          <cell r="J1582" t="str">
            <v xml:space="preserve">MEMORIA DE CANTIDADES DE OBRA </v>
          </cell>
        </row>
        <row r="1583">
          <cell r="B1583" t="str">
            <v>ITEM</v>
          </cell>
          <cell r="E1583">
            <v>4.04</v>
          </cell>
          <cell r="F1583" t="str">
            <v>VIGUETA O COLUMNETA DE CONCRETO DE 3500 PSI FUNDIDO EN SITIO</v>
          </cell>
          <cell r="J1583" t="str">
            <v>LOCALIZACION</v>
          </cell>
          <cell r="K1583" t="str">
            <v>CANT.</v>
          </cell>
          <cell r="L1583" t="str">
            <v>DIMENSIONES</v>
          </cell>
          <cell r="O1583" t="str">
            <v>CANTIDAD TOTAL</v>
          </cell>
        </row>
        <row r="1584">
          <cell r="B1584" t="str">
            <v>UND</v>
          </cell>
          <cell r="E1584" t="str">
            <v>ML</v>
          </cell>
          <cell r="L1584" t="str">
            <v>LARGO</v>
          </cell>
          <cell r="M1584" t="str">
            <v>ALTO</v>
          </cell>
        </row>
        <row r="1585">
          <cell r="J1585" t="str">
            <v>CENTRO PROTECCION TEMPORAL</v>
          </cell>
        </row>
        <row r="1587">
          <cell r="J1587" t="str">
            <v>MURO DUCHAS CELDAS</v>
          </cell>
          <cell r="K1587">
            <v>2</v>
          </cell>
          <cell r="L1587">
            <v>1.5</v>
          </cell>
          <cell r="O1587">
            <v>3</v>
          </cell>
        </row>
        <row r="1588">
          <cell r="K1588">
            <v>2</v>
          </cell>
          <cell r="M1588">
            <v>1.8</v>
          </cell>
          <cell r="O1588">
            <v>3.6</v>
          </cell>
        </row>
        <row r="1589">
          <cell r="J1589" t="str">
            <v>REFUERZO CELDAS</v>
          </cell>
          <cell r="K1589">
            <v>2</v>
          </cell>
          <cell r="M1589">
            <v>2.8</v>
          </cell>
          <cell r="O1589">
            <v>5.6</v>
          </cell>
        </row>
        <row r="1599">
          <cell r="J1599" t="str">
            <v>SUBTOTAL</v>
          </cell>
          <cell r="O1599">
            <v>12.2</v>
          </cell>
        </row>
        <row r="1600">
          <cell r="J1600" t="str">
            <v>PASAN</v>
          </cell>
          <cell r="O1600">
            <v>0</v>
          </cell>
        </row>
        <row r="1601">
          <cell r="J1601" t="str">
            <v xml:space="preserve"> TOTAL</v>
          </cell>
          <cell r="O1601">
            <v>12.2</v>
          </cell>
        </row>
        <row r="1603">
          <cell r="B1603" t="str">
            <v>CAPITULO</v>
          </cell>
          <cell r="E1603" t="str">
            <v>3. EXCAVACIONES Y RELLENOS</v>
          </cell>
          <cell r="J1603" t="str">
            <v xml:space="preserve">MEMORIA DE CANTIDADES DE OBRA </v>
          </cell>
        </row>
        <row r="1604">
          <cell r="B1604" t="str">
            <v>ITEM</v>
          </cell>
          <cell r="E1604">
            <v>4.04</v>
          </cell>
          <cell r="F1604" t="str">
            <v>VIGUETA O COLUMNETA DE CONCRETO DE 3500 PSI FUNDIDO EN SITIO</v>
          </cell>
          <cell r="J1604" t="str">
            <v>LOCALIZACION</v>
          </cell>
          <cell r="K1604" t="str">
            <v>CANT.</v>
          </cell>
          <cell r="L1604" t="str">
            <v>DIMENSIONES</v>
          </cell>
          <cell r="O1604" t="str">
            <v>CANTIDAD TOTAL</v>
          </cell>
        </row>
        <row r="1605">
          <cell r="B1605" t="str">
            <v>UND</v>
          </cell>
          <cell r="E1605" t="str">
            <v>ML</v>
          </cell>
          <cell r="L1605" t="str">
            <v>ÁREA</v>
          </cell>
          <cell r="M1605" t="str">
            <v>ANCHO</v>
          </cell>
          <cell r="N1605" t="str">
            <v>ALTO</v>
          </cell>
        </row>
        <row r="1606">
          <cell r="J1606" t="str">
            <v xml:space="preserve">EDIFICIO INSTITUCIONAL FISCALIA </v>
          </cell>
        </row>
        <row r="1620">
          <cell r="J1620" t="str">
            <v>SUBTOTAL</v>
          </cell>
          <cell r="O1620">
            <v>0</v>
          </cell>
        </row>
        <row r="1621">
          <cell r="J1621" t="str">
            <v>PASAN</v>
          </cell>
          <cell r="O1621">
            <v>12.2</v>
          </cell>
        </row>
        <row r="1622">
          <cell r="A1622">
            <v>4.04</v>
          </cell>
          <cell r="J1622" t="str">
            <v xml:space="preserve"> TOTAL</v>
          </cell>
          <cell r="O1622">
            <v>12.2</v>
          </cell>
        </row>
        <row r="1624">
          <cell r="B1624" t="str">
            <v>CAPITULO</v>
          </cell>
          <cell r="E1624" t="str">
            <v>3. EXCAVACIONES Y RELLENOS</v>
          </cell>
          <cell r="J1624" t="str">
            <v xml:space="preserve">MEMORIA DE CANTIDADES DE OBRA </v>
          </cell>
        </row>
        <row r="1625">
          <cell r="B1625" t="str">
            <v>ITEM</v>
          </cell>
          <cell r="E1625">
            <v>5.01</v>
          </cell>
          <cell r="F1625" t="str">
            <v>ALISTADO IMPERMEABILIZADO PISOS 1:3, E = 0.04</v>
          </cell>
          <cell r="J1625" t="str">
            <v>LOCALIZACION</v>
          </cell>
          <cell r="K1625" t="str">
            <v>CANT.</v>
          </cell>
          <cell r="L1625" t="str">
            <v>DIMENSIONES</v>
          </cell>
          <cell r="O1625" t="str">
            <v>CANTIDAD TOTAL</v>
          </cell>
        </row>
        <row r="1626">
          <cell r="B1626" t="str">
            <v>UND</v>
          </cell>
          <cell r="E1626" t="str">
            <v>M2</v>
          </cell>
          <cell r="L1626" t="str">
            <v>ÁREA</v>
          </cell>
          <cell r="M1626" t="str">
            <v>ANCHO</v>
          </cell>
          <cell r="N1626" t="str">
            <v>ALTO</v>
          </cell>
        </row>
        <row r="1627">
          <cell r="J1627" t="str">
            <v xml:space="preserve">EDIFICIO INSTITUCIONAL ALCALDIA MUNICIPAL </v>
          </cell>
        </row>
        <row r="1628">
          <cell r="J1628" t="str">
            <v>TERRAZAS</v>
          </cell>
          <cell r="L1628">
            <v>30</v>
          </cell>
          <cell r="O1628">
            <v>30</v>
          </cell>
        </row>
        <row r="1641">
          <cell r="J1641" t="str">
            <v>SUBTOTAL</v>
          </cell>
          <cell r="O1641">
            <v>30</v>
          </cell>
        </row>
        <row r="1642">
          <cell r="J1642" t="str">
            <v>PASAN</v>
          </cell>
          <cell r="O1642">
            <v>0</v>
          </cell>
        </row>
        <row r="1643">
          <cell r="J1643" t="str">
            <v xml:space="preserve"> TOTAL</v>
          </cell>
          <cell r="O1643">
            <v>30</v>
          </cell>
        </row>
        <row r="1645">
          <cell r="B1645" t="str">
            <v>CAPITULO</v>
          </cell>
          <cell r="E1645" t="str">
            <v>3. EXCAVACIONES Y RELLENOS</v>
          </cell>
          <cell r="J1645" t="str">
            <v xml:space="preserve">MEMORIA DE CANTIDADES DE OBRA </v>
          </cell>
        </row>
        <row r="1646">
          <cell r="B1646" t="str">
            <v>ITEM</v>
          </cell>
          <cell r="E1646">
            <v>5.01</v>
          </cell>
          <cell r="F1646" t="str">
            <v>ALISTADO IMPERMEABILIZADO PISOS 1:3, E = 0.04</v>
          </cell>
          <cell r="J1646" t="str">
            <v>LOCALIZACION</v>
          </cell>
          <cell r="K1646" t="str">
            <v>CANT.</v>
          </cell>
          <cell r="L1646" t="str">
            <v>DIMENSIONES</v>
          </cell>
          <cell r="O1646" t="str">
            <v>CANTIDAD TOTAL</v>
          </cell>
        </row>
        <row r="1647">
          <cell r="B1647" t="str">
            <v>UND</v>
          </cell>
          <cell r="E1647" t="str">
            <v>M2</v>
          </cell>
          <cell r="L1647" t="str">
            <v>ÁREA</v>
          </cell>
          <cell r="M1647" t="str">
            <v>ANCHO</v>
          </cell>
          <cell r="N1647" t="str">
            <v>ALTO</v>
          </cell>
        </row>
        <row r="1648">
          <cell r="J1648" t="str">
            <v>CENTRO PROTECCION TEMPORAL</v>
          </cell>
        </row>
        <row r="1662">
          <cell r="J1662" t="str">
            <v>SUBTOTAL</v>
          </cell>
          <cell r="O1662">
            <v>0</v>
          </cell>
        </row>
        <row r="1663">
          <cell r="J1663" t="str">
            <v>PASAN</v>
          </cell>
          <cell r="O1663">
            <v>30</v>
          </cell>
        </row>
        <row r="1664">
          <cell r="J1664" t="str">
            <v xml:space="preserve"> TOTAL</v>
          </cell>
          <cell r="O1664">
            <v>30</v>
          </cell>
        </row>
        <row r="1666">
          <cell r="B1666" t="str">
            <v>CAPITULO</v>
          </cell>
          <cell r="E1666" t="str">
            <v>3. EXCAVACIONES Y RELLENOS</v>
          </cell>
          <cell r="J1666" t="str">
            <v xml:space="preserve">MEMORIA DE CANTIDADES DE OBRA </v>
          </cell>
        </row>
        <row r="1667">
          <cell r="B1667" t="str">
            <v>ITEM</v>
          </cell>
          <cell r="E1667">
            <v>5.01</v>
          </cell>
          <cell r="F1667" t="str">
            <v>ALISTADO IMPERMEABILIZADO PISOS 1:3, E = 0.04</v>
          </cell>
          <cell r="J1667" t="str">
            <v>LOCALIZACION</v>
          </cell>
          <cell r="K1667" t="str">
            <v>CANT.</v>
          </cell>
          <cell r="L1667" t="str">
            <v>DIMENSIONES</v>
          </cell>
          <cell r="O1667" t="str">
            <v>CANTIDAD TOTAL</v>
          </cell>
        </row>
        <row r="1668">
          <cell r="B1668" t="str">
            <v>UND</v>
          </cell>
          <cell r="E1668" t="str">
            <v>M2</v>
          </cell>
          <cell r="L1668" t="str">
            <v>ÁREA</v>
          </cell>
          <cell r="M1668" t="str">
            <v>ANCHO</v>
          </cell>
          <cell r="N1668" t="str">
            <v>ALTO</v>
          </cell>
        </row>
        <row r="1669">
          <cell r="J1669" t="str">
            <v xml:space="preserve">EDIFICIO INSTITUCIONAL FISCALIA </v>
          </cell>
        </row>
        <row r="1671">
          <cell r="J1671" t="str">
            <v>PISO</v>
          </cell>
          <cell r="L1671">
            <v>78</v>
          </cell>
          <cell r="N1671">
            <v>1</v>
          </cell>
          <cell r="O1671">
            <v>78</v>
          </cell>
        </row>
        <row r="1683">
          <cell r="J1683" t="str">
            <v>SUBTOTAL</v>
          </cell>
          <cell r="O1683">
            <v>78</v>
          </cell>
        </row>
        <row r="1684">
          <cell r="J1684" t="str">
            <v>PASAN</v>
          </cell>
          <cell r="O1684">
            <v>30</v>
          </cell>
        </row>
        <row r="1685">
          <cell r="A1685">
            <v>5.01</v>
          </cell>
          <cell r="J1685" t="str">
            <v xml:space="preserve"> TOTAL</v>
          </cell>
          <cell r="O1685">
            <v>108</v>
          </cell>
        </row>
        <row r="1687">
          <cell r="B1687" t="str">
            <v>CAPITULO</v>
          </cell>
          <cell r="E1687" t="str">
            <v>3. EXCAVACIONES Y RELLENOS</v>
          </cell>
          <cell r="J1687" t="str">
            <v xml:space="preserve">MEMORIA DE CANTIDADES DE OBRA </v>
          </cell>
        </row>
        <row r="1688">
          <cell r="B1688" t="str">
            <v>ITEM</v>
          </cell>
          <cell r="E1688">
            <v>5.0199999999999996</v>
          </cell>
          <cell r="F1688" t="str">
            <v>MEMBRANA IMPERMEABLE MONOCOMPONENTE SIKALASTIC O SIMILAR</v>
          </cell>
          <cell r="J1688" t="str">
            <v>LOCALIZACION</v>
          </cell>
          <cell r="K1688" t="str">
            <v>CANT.</v>
          </cell>
          <cell r="L1688" t="str">
            <v>DIMENSIONES</v>
          </cell>
          <cell r="O1688" t="str">
            <v>CANTIDAD TOTAL</v>
          </cell>
        </row>
        <row r="1689">
          <cell r="B1689" t="str">
            <v>UND</v>
          </cell>
          <cell r="E1689" t="str">
            <v>M2</v>
          </cell>
          <cell r="L1689" t="str">
            <v>ÁREA</v>
          </cell>
          <cell r="M1689" t="str">
            <v>ANCHO</v>
          </cell>
          <cell r="N1689" t="str">
            <v>ALTO</v>
          </cell>
        </row>
        <row r="1690">
          <cell r="J1690" t="str">
            <v xml:space="preserve">EDIFICIO INSTITUCIONAL ALCALDIA MUNICIPAL </v>
          </cell>
        </row>
        <row r="1691">
          <cell r="J1691" t="str">
            <v>TERRAZA</v>
          </cell>
          <cell r="L1691">
            <v>30</v>
          </cell>
          <cell r="O1691">
            <v>30</v>
          </cell>
        </row>
        <row r="1704">
          <cell r="J1704" t="str">
            <v>SUBTOTAL</v>
          </cell>
          <cell r="O1704">
            <v>30</v>
          </cell>
        </row>
        <row r="1705">
          <cell r="J1705" t="str">
            <v>PASAN</v>
          </cell>
          <cell r="O1705">
            <v>0</v>
          </cell>
        </row>
        <row r="1706">
          <cell r="J1706" t="str">
            <v xml:space="preserve"> TOTAL</v>
          </cell>
          <cell r="O1706">
            <v>30</v>
          </cell>
        </row>
        <row r="1708">
          <cell r="B1708" t="str">
            <v>CAPITULO</v>
          </cell>
          <cell r="E1708" t="str">
            <v>3. EXCAVACIONES Y RELLENOS</v>
          </cell>
          <cell r="J1708" t="str">
            <v xml:space="preserve">MEMORIA DE CANTIDADES DE OBRA </v>
          </cell>
        </row>
        <row r="1709">
          <cell r="B1709" t="str">
            <v>ITEM</v>
          </cell>
          <cell r="E1709">
            <v>5.0199999999999996</v>
          </cell>
          <cell r="F1709" t="str">
            <v>MEMBRANA IMPERMEABLE MONOCOMPONENTE SIKALASTIC O SIMILAR</v>
          </cell>
          <cell r="J1709" t="str">
            <v>LOCALIZACION</v>
          </cell>
          <cell r="K1709" t="str">
            <v>CANT.</v>
          </cell>
          <cell r="L1709" t="str">
            <v>DIMENSIONES</v>
          </cell>
          <cell r="O1709" t="str">
            <v>CANTIDAD TOTAL</v>
          </cell>
        </row>
        <row r="1710">
          <cell r="B1710" t="str">
            <v>UND</v>
          </cell>
          <cell r="E1710" t="str">
            <v>M2</v>
          </cell>
          <cell r="L1710" t="str">
            <v>ÁREA</v>
          </cell>
          <cell r="M1710" t="str">
            <v>ANCHO</v>
          </cell>
          <cell r="N1710" t="str">
            <v>ALTO</v>
          </cell>
        </row>
        <row r="1711">
          <cell r="J1711" t="str">
            <v>CENTRO PROTECCION TEMPORAL</v>
          </cell>
        </row>
        <row r="1712">
          <cell r="O1712">
            <v>0</v>
          </cell>
        </row>
        <row r="1725">
          <cell r="J1725" t="str">
            <v>SUBTOTAL</v>
          </cell>
          <cell r="O1725">
            <v>0</v>
          </cell>
        </row>
        <row r="1726">
          <cell r="J1726" t="str">
            <v>PASAN</v>
          </cell>
          <cell r="O1726">
            <v>30</v>
          </cell>
        </row>
        <row r="1727">
          <cell r="J1727" t="str">
            <v xml:space="preserve"> TOTAL</v>
          </cell>
          <cell r="O1727">
            <v>30</v>
          </cell>
        </row>
        <row r="1729">
          <cell r="B1729" t="str">
            <v>CAPITULO</v>
          </cell>
          <cell r="E1729" t="str">
            <v>3. EXCAVACIONES Y RELLENOS</v>
          </cell>
          <cell r="J1729" t="str">
            <v xml:space="preserve">MEMORIA DE CANTIDADES DE OBRA </v>
          </cell>
        </row>
        <row r="1730">
          <cell r="B1730" t="str">
            <v>ITEM</v>
          </cell>
          <cell r="E1730">
            <v>5.0199999999999996</v>
          </cell>
          <cell r="F1730" t="str">
            <v>MEMBRANA IMPERMEABLE MONOCOMPONENTE SIKALASTIC O SIMILAR</v>
          </cell>
          <cell r="J1730" t="str">
            <v>LOCALIZACION</v>
          </cell>
          <cell r="K1730" t="str">
            <v>CANT.</v>
          </cell>
          <cell r="L1730" t="str">
            <v>DIMENSIONES</v>
          </cell>
          <cell r="O1730" t="str">
            <v>CANTIDAD TOTAL</v>
          </cell>
        </row>
        <row r="1731">
          <cell r="B1731" t="str">
            <v>UND</v>
          </cell>
          <cell r="E1731" t="str">
            <v>M2</v>
          </cell>
          <cell r="L1731" t="str">
            <v>ÁREA</v>
          </cell>
          <cell r="M1731" t="str">
            <v>ANCHO</v>
          </cell>
          <cell r="N1731" t="str">
            <v>ALTO</v>
          </cell>
        </row>
        <row r="1732">
          <cell r="J1732" t="str">
            <v xml:space="preserve">EDIFICIO INSTITUCIONAL FISCALIA </v>
          </cell>
        </row>
        <row r="1733">
          <cell r="J1733" t="str">
            <v>PISO</v>
          </cell>
          <cell r="K1733">
            <v>1.1000000000000001</v>
          </cell>
          <cell r="L1733">
            <v>78</v>
          </cell>
          <cell r="O1733">
            <v>85.800000000000011</v>
          </cell>
        </row>
        <row r="1746">
          <cell r="J1746" t="str">
            <v>SUBTOTAL</v>
          </cell>
          <cell r="O1746">
            <v>85.8</v>
          </cell>
        </row>
        <row r="1747">
          <cell r="J1747" t="str">
            <v>PASAN</v>
          </cell>
          <cell r="O1747">
            <v>30</v>
          </cell>
        </row>
        <row r="1748">
          <cell r="A1748">
            <v>5.0199999999999996</v>
          </cell>
          <cell r="J1748" t="str">
            <v xml:space="preserve"> TOTAL</v>
          </cell>
          <cell r="O1748">
            <v>115.8</v>
          </cell>
        </row>
        <row r="1750">
          <cell r="B1750" t="str">
            <v>CAPITULO</v>
          </cell>
          <cell r="E1750" t="str">
            <v>3. EXCAVACIONES Y RELLENOS</v>
          </cell>
          <cell r="J1750" t="str">
            <v xml:space="preserve">MEMORIA DE CANTIDADES DE OBRA </v>
          </cell>
        </row>
        <row r="1751">
          <cell r="B1751" t="str">
            <v>ITEM</v>
          </cell>
          <cell r="E1751">
            <v>5.03</v>
          </cell>
          <cell r="F1751" t="str">
            <v>BALDOSA INSTITUCIONAL GRANO MARMOL P2; PAYANDE FONDO BLANCO.</v>
          </cell>
          <cell r="J1751" t="str">
            <v>LOCALIZACION</v>
          </cell>
          <cell r="K1751" t="str">
            <v>CANT.</v>
          </cell>
          <cell r="L1751" t="str">
            <v>DIMENSIONES</v>
          </cell>
          <cell r="O1751" t="str">
            <v>CANTIDAD TOTAL</v>
          </cell>
        </row>
        <row r="1752">
          <cell r="B1752" t="str">
            <v>UND</v>
          </cell>
          <cell r="E1752" t="str">
            <v>M2</v>
          </cell>
          <cell r="L1752" t="str">
            <v>ÁREA</v>
          </cell>
          <cell r="M1752" t="str">
            <v>ANCHO</v>
          </cell>
          <cell r="N1752" t="str">
            <v>ALTO</v>
          </cell>
        </row>
        <row r="1753">
          <cell r="J1753" t="str">
            <v xml:space="preserve">EDIFICIO INSTITUCIONAL ALCALDIA MUNICIPAL </v>
          </cell>
        </row>
        <row r="1754">
          <cell r="J1754" t="str">
            <v>REPARACION</v>
          </cell>
          <cell r="L1754">
            <v>9</v>
          </cell>
          <cell r="O1754">
            <v>9</v>
          </cell>
        </row>
        <row r="1767">
          <cell r="J1767" t="str">
            <v>SUBTOTAL</v>
          </cell>
          <cell r="O1767">
            <v>9</v>
          </cell>
        </row>
        <row r="1768">
          <cell r="J1768" t="str">
            <v>PASAN</v>
          </cell>
          <cell r="O1768">
            <v>0</v>
          </cell>
        </row>
        <row r="1769">
          <cell r="J1769" t="str">
            <v xml:space="preserve"> TOTAL</v>
          </cell>
          <cell r="O1769">
            <v>9</v>
          </cell>
        </row>
        <row r="1771">
          <cell r="B1771" t="str">
            <v>CAPITULO</v>
          </cell>
          <cell r="E1771" t="str">
            <v>3. EXCAVACIONES Y RELLENOS</v>
          </cell>
          <cell r="J1771" t="str">
            <v xml:space="preserve">MEMORIA DE CANTIDADES DE OBRA </v>
          </cell>
        </row>
        <row r="1772">
          <cell r="B1772" t="str">
            <v>ITEM</v>
          </cell>
          <cell r="E1772">
            <v>5.03</v>
          </cell>
          <cell r="F1772" t="str">
            <v>BALDOSA INSTITUCIONAL GRANO MARMOL P2; PAYANDE FONDO BLANCO.</v>
          </cell>
          <cell r="J1772" t="str">
            <v>LOCALIZACION</v>
          </cell>
          <cell r="K1772" t="str">
            <v>CANT.</v>
          </cell>
          <cell r="L1772" t="str">
            <v>DIMENSIONES</v>
          </cell>
          <cell r="O1772" t="str">
            <v>CANTIDAD TOTAL</v>
          </cell>
        </row>
        <row r="1773">
          <cell r="B1773" t="str">
            <v>UND</v>
          </cell>
          <cell r="E1773" t="str">
            <v>M2</v>
          </cell>
          <cell r="L1773" t="str">
            <v>ÁREA</v>
          </cell>
          <cell r="M1773" t="str">
            <v>ANCHO</v>
          </cell>
          <cell r="N1773" t="str">
            <v>ALTO</v>
          </cell>
        </row>
        <row r="1774">
          <cell r="J1774" t="str">
            <v>CENTRO PROTECCION TEMPORAL</v>
          </cell>
        </row>
        <row r="1788">
          <cell r="J1788" t="str">
            <v>SUBTOTAL</v>
          </cell>
          <cell r="O1788">
            <v>0</v>
          </cell>
        </row>
        <row r="1789">
          <cell r="J1789" t="str">
            <v>PASAN</v>
          </cell>
          <cell r="O1789">
            <v>9</v>
          </cell>
        </row>
        <row r="1790">
          <cell r="J1790" t="str">
            <v xml:space="preserve"> TOTAL</v>
          </cell>
          <cell r="O1790">
            <v>9</v>
          </cell>
        </row>
        <row r="1792">
          <cell r="B1792" t="str">
            <v>CAPITULO</v>
          </cell>
          <cell r="E1792" t="str">
            <v>3. EXCAVACIONES Y RELLENOS</v>
          </cell>
          <cell r="J1792" t="str">
            <v xml:space="preserve">MEMORIA DE CANTIDADES DE OBRA </v>
          </cell>
        </row>
        <row r="1793">
          <cell r="B1793" t="str">
            <v>ITEM</v>
          </cell>
          <cell r="E1793">
            <v>5.03</v>
          </cell>
          <cell r="F1793" t="str">
            <v>BALDOSA INSTITUCIONAL GRANO MARMOL P2; PAYANDE FONDO BLANCO.</v>
          </cell>
          <cell r="J1793" t="str">
            <v>LOCALIZACION</v>
          </cell>
          <cell r="K1793" t="str">
            <v>CANT.</v>
          </cell>
          <cell r="L1793" t="str">
            <v>DIMENSIONES</v>
          </cell>
          <cell r="O1793" t="str">
            <v>CANTIDAD TOTAL</v>
          </cell>
        </row>
        <row r="1794">
          <cell r="B1794" t="str">
            <v>UND</v>
          </cell>
          <cell r="E1794" t="str">
            <v>M2</v>
          </cell>
          <cell r="L1794" t="str">
            <v>ÁREA</v>
          </cell>
          <cell r="M1794" t="str">
            <v>ANCHO</v>
          </cell>
          <cell r="N1794" t="str">
            <v>ALTO</v>
          </cell>
        </row>
        <row r="1795">
          <cell r="J1795" t="str">
            <v xml:space="preserve">EDIFICIO INSTITUCIONAL FISCALIA </v>
          </cell>
        </row>
        <row r="1809">
          <cell r="J1809" t="str">
            <v>SUBTOTAL</v>
          </cell>
          <cell r="O1809">
            <v>0</v>
          </cell>
        </row>
        <row r="1810">
          <cell r="J1810" t="str">
            <v>PASAN</v>
          </cell>
          <cell r="O1810">
            <v>9</v>
          </cell>
        </row>
        <row r="1811">
          <cell r="A1811">
            <v>5.03</v>
          </cell>
          <cell r="J1811" t="str">
            <v xml:space="preserve"> TOTAL</v>
          </cell>
          <cell r="O1811">
            <v>9</v>
          </cell>
        </row>
        <row r="1813">
          <cell r="B1813" t="str">
            <v>CAPITULO</v>
          </cell>
          <cell r="E1813" t="str">
            <v>3. EXCAVACIONES Y RELLENOS</v>
          </cell>
          <cell r="J1813" t="str">
            <v xml:space="preserve">MEMORIA DE CANTIDADES DE OBRA </v>
          </cell>
        </row>
        <row r="1814">
          <cell r="B1814" t="str">
            <v>ITEM</v>
          </cell>
          <cell r="E1814">
            <v>5.04</v>
          </cell>
          <cell r="F1814" t="str">
            <v>GUARDAESCOBA GRES Y CERÁMICA</v>
          </cell>
          <cell r="J1814" t="str">
            <v>LOCALIZACION</v>
          </cell>
          <cell r="K1814" t="str">
            <v>CANT.</v>
          </cell>
          <cell r="L1814" t="str">
            <v>DIMENSIONES</v>
          </cell>
          <cell r="O1814" t="str">
            <v>CANTIDAD TOTAL</v>
          </cell>
        </row>
        <row r="1815">
          <cell r="B1815" t="str">
            <v>UND</v>
          </cell>
          <cell r="E1815" t="str">
            <v>ML</v>
          </cell>
          <cell r="L1815" t="str">
            <v>LARGO</v>
          </cell>
          <cell r="M1815" t="str">
            <v>ANCHO</v>
          </cell>
          <cell r="N1815" t="str">
            <v>ALTO</v>
          </cell>
        </row>
        <row r="1816">
          <cell r="J1816" t="str">
            <v xml:space="preserve">EDIFICIO INSTITUCIONAL ALCALDIA MUNICIPAL </v>
          </cell>
        </row>
        <row r="1830">
          <cell r="J1830" t="str">
            <v>SUBTOTAL</v>
          </cell>
          <cell r="O1830">
            <v>0</v>
          </cell>
        </row>
        <row r="1831">
          <cell r="J1831" t="str">
            <v>PASAN</v>
          </cell>
          <cell r="O1831">
            <v>0</v>
          </cell>
        </row>
        <row r="1832">
          <cell r="J1832" t="str">
            <v xml:space="preserve"> TOTAL</v>
          </cell>
          <cell r="O1832">
            <v>0</v>
          </cell>
        </row>
        <row r="1834">
          <cell r="B1834" t="str">
            <v>CAPITULO</v>
          </cell>
          <cell r="E1834" t="str">
            <v>3. EXCAVACIONES Y RELLENOS</v>
          </cell>
          <cell r="J1834" t="str">
            <v xml:space="preserve">MEMORIA DE CANTIDADES DE OBRA </v>
          </cell>
        </row>
        <row r="1835">
          <cell r="B1835" t="str">
            <v>ITEM</v>
          </cell>
          <cell r="E1835">
            <v>5.04</v>
          </cell>
          <cell r="F1835" t="str">
            <v>GUARDAESCOBA GRES Y CERÁMICA</v>
          </cell>
          <cell r="J1835" t="str">
            <v>LOCALIZACION</v>
          </cell>
          <cell r="K1835" t="str">
            <v>CANT.</v>
          </cell>
          <cell r="L1835" t="str">
            <v>DIMENSIONES</v>
          </cell>
          <cell r="O1835" t="str">
            <v>CANTIDAD TOTAL</v>
          </cell>
        </row>
        <row r="1836">
          <cell r="B1836" t="str">
            <v>UND</v>
          </cell>
          <cell r="E1836" t="str">
            <v>ML</v>
          </cell>
          <cell r="L1836" t="str">
            <v>ÁREA</v>
          </cell>
          <cell r="M1836" t="str">
            <v>ANCHO</v>
          </cell>
          <cell r="N1836" t="str">
            <v>ALTO</v>
          </cell>
        </row>
        <row r="1837">
          <cell r="J1837" t="str">
            <v>CENTRO PROTECCION TEMPORAL</v>
          </cell>
        </row>
        <row r="1838">
          <cell r="O1838">
            <v>0</v>
          </cell>
        </row>
        <row r="1851">
          <cell r="J1851" t="str">
            <v>SUBTOTAL</v>
          </cell>
          <cell r="O1851">
            <v>0</v>
          </cell>
        </row>
        <row r="1852">
          <cell r="J1852" t="str">
            <v>PASAN</v>
          </cell>
          <cell r="O1852">
            <v>0</v>
          </cell>
        </row>
        <row r="1853">
          <cell r="J1853" t="str">
            <v xml:space="preserve"> TOTAL</v>
          </cell>
          <cell r="O1853">
            <v>0</v>
          </cell>
        </row>
        <row r="1855">
          <cell r="B1855" t="str">
            <v>CAPITULO</v>
          </cell>
          <cell r="E1855" t="str">
            <v>3. EXCAVACIONES Y RELLENOS</v>
          </cell>
          <cell r="J1855" t="str">
            <v xml:space="preserve">MEMORIA DE CANTIDADES DE OBRA </v>
          </cell>
        </row>
        <row r="1856">
          <cell r="B1856" t="str">
            <v>ITEM</v>
          </cell>
          <cell r="E1856">
            <v>5.04</v>
          </cell>
          <cell r="F1856" t="str">
            <v>GUARDAESCOBA GRES Y CERÁMICA</v>
          </cell>
          <cell r="J1856" t="str">
            <v>LOCALIZACION</v>
          </cell>
          <cell r="K1856" t="str">
            <v>CANT.</v>
          </cell>
          <cell r="L1856" t="str">
            <v>DIMENSIONES</v>
          </cell>
          <cell r="O1856" t="str">
            <v>CANTIDAD TOTAL</v>
          </cell>
        </row>
        <row r="1857">
          <cell r="B1857" t="str">
            <v>UND</v>
          </cell>
          <cell r="E1857" t="str">
            <v>ML</v>
          </cell>
          <cell r="L1857" t="str">
            <v>ÁREA</v>
          </cell>
          <cell r="M1857" t="str">
            <v>ANCHO</v>
          </cell>
          <cell r="N1857" t="str">
            <v>ALTO</v>
          </cell>
        </row>
        <row r="1858">
          <cell r="J1858" t="str">
            <v xml:space="preserve">EDIFICIO INSTITUCIONAL FISCALIA </v>
          </cell>
        </row>
        <row r="1859">
          <cell r="J1859" t="str">
            <v>PATIO</v>
          </cell>
          <cell r="K1859">
            <v>2</v>
          </cell>
          <cell r="L1859">
            <v>5.2</v>
          </cell>
          <cell r="O1859">
            <v>10.4</v>
          </cell>
        </row>
        <row r="1860">
          <cell r="K1860">
            <v>2</v>
          </cell>
          <cell r="L1860">
            <v>15</v>
          </cell>
          <cell r="O1860">
            <v>30</v>
          </cell>
        </row>
        <row r="1872">
          <cell r="J1872" t="str">
            <v>SUBTOTAL</v>
          </cell>
          <cell r="O1872">
            <v>40.4</v>
          </cell>
        </row>
        <row r="1873">
          <cell r="J1873" t="str">
            <v>PASAN</v>
          </cell>
          <cell r="O1873">
            <v>0</v>
          </cell>
        </row>
        <row r="1874">
          <cell r="A1874">
            <v>5.04</v>
          </cell>
          <cell r="J1874" t="str">
            <v xml:space="preserve"> TOTAL</v>
          </cell>
          <cell r="O1874">
            <v>40.4</v>
          </cell>
        </row>
        <row r="1876">
          <cell r="B1876" t="str">
            <v>CAPITULO</v>
          </cell>
          <cell r="E1876" t="str">
            <v>3. EXCAVACIONES Y RELLENOS</v>
          </cell>
          <cell r="J1876" t="str">
            <v xml:space="preserve">MEMORIA DE CANTIDADES DE OBRA </v>
          </cell>
        </row>
        <row r="1877">
          <cell r="B1877" t="str">
            <v>ITEM</v>
          </cell>
          <cell r="E1877">
            <v>5.05</v>
          </cell>
          <cell r="F1877" t="str">
            <v>DESTRONQUE, PULIDO DE PLOMO BALDOSA GRANO DE MÁRMOL N.5, INCLUYE SELLADO</v>
          </cell>
          <cell r="J1877" t="str">
            <v>LOCALIZACION</v>
          </cell>
          <cell r="K1877" t="str">
            <v>CANT.</v>
          </cell>
          <cell r="L1877" t="str">
            <v>DIMENSIONES</v>
          </cell>
          <cell r="O1877" t="str">
            <v>CANTIDAD TOTAL</v>
          </cell>
        </row>
        <row r="1878">
          <cell r="B1878" t="str">
            <v>UND</v>
          </cell>
          <cell r="E1878" t="str">
            <v>M2</v>
          </cell>
          <cell r="L1878" t="str">
            <v>ÁREA</v>
          </cell>
          <cell r="M1878" t="str">
            <v>ANCHO</v>
          </cell>
          <cell r="N1878" t="str">
            <v>ALTO</v>
          </cell>
        </row>
        <row r="1879">
          <cell r="J1879" t="str">
            <v xml:space="preserve">EDIFICIO INSTITUCIONAL ALCALDIA MUNICIPAL </v>
          </cell>
        </row>
        <row r="1881">
          <cell r="J1881" t="str">
            <v>REPARACION</v>
          </cell>
          <cell r="L1881">
            <v>9</v>
          </cell>
          <cell r="O1881">
            <v>9</v>
          </cell>
        </row>
        <row r="1893">
          <cell r="J1893" t="str">
            <v>SUBTOTAL</v>
          </cell>
          <cell r="O1893">
            <v>9</v>
          </cell>
        </row>
        <row r="1894">
          <cell r="J1894" t="str">
            <v>PASAN</v>
          </cell>
          <cell r="O1894">
            <v>0</v>
          </cell>
        </row>
        <row r="1895">
          <cell r="J1895" t="str">
            <v xml:space="preserve"> TOTAL</v>
          </cell>
          <cell r="O1895">
            <v>9</v>
          </cell>
        </row>
        <row r="1897">
          <cell r="B1897" t="str">
            <v>CAPITULO</v>
          </cell>
          <cell r="E1897" t="str">
            <v>3. EXCAVACIONES Y RELLENOS</v>
          </cell>
          <cell r="J1897" t="str">
            <v xml:space="preserve">MEMORIA DE CANTIDADES DE OBRA </v>
          </cell>
        </row>
        <row r="1898">
          <cell r="B1898" t="str">
            <v>ITEM</v>
          </cell>
          <cell r="E1898">
            <v>5.05</v>
          </cell>
          <cell r="F1898" t="str">
            <v>DESTRONQUE, PULIDO DE PLOMO BALDOSA GRANO DE MÁRMOL N.5, INCLUYE SELLADO</v>
          </cell>
          <cell r="J1898" t="str">
            <v>LOCALIZACION</v>
          </cell>
          <cell r="K1898" t="str">
            <v>CANT.</v>
          </cell>
          <cell r="L1898" t="str">
            <v>DIMENSIONES</v>
          </cell>
          <cell r="O1898" t="str">
            <v>CANTIDAD TOTAL</v>
          </cell>
        </row>
        <row r="1899">
          <cell r="B1899" t="str">
            <v>UND</v>
          </cell>
          <cell r="E1899" t="str">
            <v>M2</v>
          </cell>
          <cell r="L1899" t="str">
            <v>ÁREA</v>
          </cell>
          <cell r="M1899" t="str">
            <v>ANCHO</v>
          </cell>
          <cell r="N1899" t="str">
            <v>ALTO</v>
          </cell>
        </row>
        <row r="1900">
          <cell r="J1900" t="str">
            <v>CENTRO PROTECCION TEMPORAL</v>
          </cell>
        </row>
        <row r="1914">
          <cell r="J1914" t="str">
            <v>SUBTOTAL</v>
          </cell>
          <cell r="O1914">
            <v>0</v>
          </cell>
        </row>
        <row r="1915">
          <cell r="J1915" t="str">
            <v>PASAN</v>
          </cell>
          <cell r="O1915">
            <v>9</v>
          </cell>
        </row>
        <row r="1916">
          <cell r="J1916" t="str">
            <v xml:space="preserve"> TOTAL</v>
          </cell>
          <cell r="O1916">
            <v>9</v>
          </cell>
        </row>
        <row r="1918">
          <cell r="B1918" t="str">
            <v>CAPITULO</v>
          </cell>
          <cell r="E1918" t="str">
            <v>3. EXCAVACIONES Y RELLENOS</v>
          </cell>
          <cell r="J1918" t="str">
            <v xml:space="preserve">MEMORIA DE CANTIDADES DE OBRA </v>
          </cell>
        </row>
        <row r="1919">
          <cell r="B1919" t="str">
            <v>ITEM</v>
          </cell>
          <cell r="E1919">
            <v>5.05</v>
          </cell>
          <cell r="F1919" t="str">
            <v>DESTRONQUE, PULIDO DE PLOMO BALDOSA GRANO DE MÁRMOL N.5, INCLUYE SELLADO</v>
          </cell>
          <cell r="J1919" t="str">
            <v>LOCALIZACION</v>
          </cell>
          <cell r="K1919" t="str">
            <v>CANT.</v>
          </cell>
          <cell r="L1919" t="str">
            <v>DIMENSIONES</v>
          </cell>
          <cell r="O1919" t="str">
            <v>CANTIDAD TOTAL</v>
          </cell>
        </row>
        <row r="1920">
          <cell r="B1920" t="str">
            <v>UND</v>
          </cell>
          <cell r="E1920" t="str">
            <v>M2</v>
          </cell>
          <cell r="L1920" t="str">
            <v>ÁREA</v>
          </cell>
          <cell r="M1920" t="str">
            <v>ANCHO</v>
          </cell>
          <cell r="N1920" t="str">
            <v>ALTO</v>
          </cell>
        </row>
        <row r="1921">
          <cell r="J1921" t="str">
            <v xml:space="preserve">EDIFICIO INSTITUCIONAL FISCALIA </v>
          </cell>
        </row>
        <row r="1935">
          <cell r="J1935" t="str">
            <v>SUBTOTAL</v>
          </cell>
          <cell r="O1935">
            <v>0</v>
          </cell>
        </row>
        <row r="1936">
          <cell r="J1936" t="str">
            <v>PASAN</v>
          </cell>
          <cell r="O1936">
            <v>9</v>
          </cell>
        </row>
        <row r="1937">
          <cell r="A1937">
            <v>5.05</v>
          </cell>
          <cell r="J1937" t="str">
            <v xml:space="preserve"> TOTAL</v>
          </cell>
          <cell r="O1937">
            <v>9</v>
          </cell>
        </row>
        <row r="1939">
          <cell r="B1939" t="str">
            <v>CAPITULO</v>
          </cell>
          <cell r="E1939" t="str">
            <v>3. EXCAVACIONES Y RELLENOS</v>
          </cell>
          <cell r="J1939" t="str">
            <v xml:space="preserve">MEMORIA DE CANTIDADES DE OBRA </v>
          </cell>
        </row>
        <row r="1940">
          <cell r="B1940" t="str">
            <v>ITEM</v>
          </cell>
          <cell r="E1940">
            <v>5.0599999999999996</v>
          </cell>
          <cell r="F1940" t="str">
            <v>CERÁMICA PISO TRÁFICO 5, CALIDAD PRIMERA INCLUYE ADHESIVO FLEXIBLE PARA PEGADO DE BAJA ABSORCION</v>
          </cell>
          <cell r="J1940" t="str">
            <v>LOCALIZACION</v>
          </cell>
          <cell r="K1940" t="str">
            <v>CANT.</v>
          </cell>
          <cell r="L1940" t="str">
            <v>DIMENSIONES</v>
          </cell>
          <cell r="O1940" t="str">
            <v>CANTIDAD TOTAL</v>
          </cell>
        </row>
        <row r="1941">
          <cell r="B1941" t="str">
            <v>UND</v>
          </cell>
          <cell r="E1941" t="str">
            <v>M2</v>
          </cell>
          <cell r="L1941" t="str">
            <v>ÁREA</v>
          </cell>
          <cell r="M1941" t="str">
            <v>ANCHO</v>
          </cell>
          <cell r="N1941" t="str">
            <v>ALTO</v>
          </cell>
        </row>
        <row r="1942">
          <cell r="J1942" t="str">
            <v xml:space="preserve">EDIFICIO INSTITUCIONAL ALCALDIA MUNICIPAL </v>
          </cell>
        </row>
        <row r="1943">
          <cell r="O1943">
            <v>0</v>
          </cell>
        </row>
        <row r="1956">
          <cell r="J1956" t="str">
            <v>SUBTOTAL</v>
          </cell>
          <cell r="O1956">
            <v>0</v>
          </cell>
        </row>
        <row r="1957">
          <cell r="J1957" t="str">
            <v>PASAN</v>
          </cell>
          <cell r="O1957">
            <v>0</v>
          </cell>
        </row>
        <row r="1958">
          <cell r="J1958" t="str">
            <v xml:space="preserve"> TOTAL</v>
          </cell>
          <cell r="O1958">
            <v>0</v>
          </cell>
        </row>
        <row r="1960">
          <cell r="B1960" t="str">
            <v>CAPITULO</v>
          </cell>
          <cell r="E1960" t="str">
            <v>3. EXCAVACIONES Y RELLENOS</v>
          </cell>
          <cell r="J1960" t="str">
            <v xml:space="preserve">MEMORIA DE CANTIDADES DE OBRA </v>
          </cell>
        </row>
        <row r="1961">
          <cell r="B1961" t="str">
            <v>ITEM</v>
          </cell>
          <cell r="E1961">
            <v>5.0599999999999996</v>
          </cell>
          <cell r="F1961" t="str">
            <v>CERÁMICA PISO TRÁFICO 5, CALIDAD PRIMERA INCLUYE ADHESIVO FLEXIBLE PARA PEGADO DE BAJA ABSORCION</v>
          </cell>
          <cell r="J1961" t="str">
            <v>LOCALIZACION</v>
          </cell>
          <cell r="K1961" t="str">
            <v>CANT.</v>
          </cell>
          <cell r="L1961" t="str">
            <v>DIMENSIONES</v>
          </cell>
          <cell r="O1961" t="str">
            <v>CANTIDAD TOTAL</v>
          </cell>
        </row>
        <row r="1962">
          <cell r="B1962" t="str">
            <v>UND</v>
          </cell>
          <cell r="E1962" t="str">
            <v>M2</v>
          </cell>
          <cell r="L1962" t="str">
            <v>ÁREA</v>
          </cell>
          <cell r="M1962" t="str">
            <v>ANCHO</v>
          </cell>
          <cell r="N1962" t="str">
            <v>ALTO</v>
          </cell>
        </row>
        <row r="1963">
          <cell r="J1963" t="str">
            <v>CENTRO PROTECCION TEMPORAL</v>
          </cell>
        </row>
        <row r="1964">
          <cell r="J1964" t="str">
            <v>DUCHA REPARACION</v>
          </cell>
          <cell r="L1964">
            <v>4</v>
          </cell>
          <cell r="O1964">
            <v>4</v>
          </cell>
        </row>
        <row r="1977">
          <cell r="J1977" t="str">
            <v>SUBTOTAL</v>
          </cell>
          <cell r="O1977">
            <v>4</v>
          </cell>
        </row>
        <row r="1978">
          <cell r="J1978" t="str">
            <v>PASAN</v>
          </cell>
          <cell r="O1978">
            <v>0</v>
          </cell>
        </row>
        <row r="1979">
          <cell r="J1979" t="str">
            <v xml:space="preserve"> TOTAL</v>
          </cell>
          <cell r="O1979">
            <v>4</v>
          </cell>
        </row>
        <row r="1981">
          <cell r="B1981" t="str">
            <v>CAPITULO</v>
          </cell>
          <cell r="E1981" t="str">
            <v>3. EXCAVACIONES Y RELLENOS</v>
          </cell>
          <cell r="J1981" t="str">
            <v xml:space="preserve">MEMORIA DE CANTIDADES DE OBRA </v>
          </cell>
        </row>
        <row r="1982">
          <cell r="B1982" t="str">
            <v>ITEM</v>
          </cell>
          <cell r="E1982">
            <v>5.0599999999999996</v>
          </cell>
          <cell r="F1982" t="str">
            <v>CERÁMICA PISO TRÁFICO 5, CALIDAD PRIMERA INCLUYE ADHESIVO FLEXIBLE PARA PEGADO DE BAJA ABSORCION</v>
          </cell>
          <cell r="J1982" t="str">
            <v>LOCALIZACION</v>
          </cell>
          <cell r="K1982" t="str">
            <v>CANT.</v>
          </cell>
          <cell r="L1982" t="str">
            <v>DIMENSIONES</v>
          </cell>
          <cell r="O1982" t="str">
            <v>CANTIDAD TOTAL</v>
          </cell>
        </row>
        <row r="1983">
          <cell r="B1983" t="str">
            <v>UND</v>
          </cell>
          <cell r="E1983" t="str">
            <v>M2</v>
          </cell>
          <cell r="L1983" t="str">
            <v>LARGO</v>
          </cell>
          <cell r="M1983" t="str">
            <v>ANCHO</v>
          </cell>
          <cell r="N1983" t="str">
            <v>ALTO</v>
          </cell>
        </row>
        <row r="1984">
          <cell r="J1984" t="str">
            <v xml:space="preserve">EDIFICIO INSTITUCIONAL FISCALIA </v>
          </cell>
        </row>
        <row r="1986">
          <cell r="J1986" t="str">
            <v>PATIO</v>
          </cell>
          <cell r="L1986">
            <v>15</v>
          </cell>
          <cell r="M1986">
            <v>5.2</v>
          </cell>
          <cell r="O1986">
            <v>78</v>
          </cell>
        </row>
        <row r="1998">
          <cell r="J1998" t="str">
            <v>SUBTOTAL</v>
          </cell>
          <cell r="O1998">
            <v>78</v>
          </cell>
        </row>
        <row r="1999">
          <cell r="J1999" t="str">
            <v>PASAN</v>
          </cell>
          <cell r="O1999">
            <v>4</v>
          </cell>
        </row>
        <row r="2000">
          <cell r="A2000">
            <v>5.0599999999999996</v>
          </cell>
          <cell r="J2000" t="str">
            <v xml:space="preserve"> TOTAL</v>
          </cell>
          <cell r="O2000">
            <v>82</v>
          </cell>
        </row>
        <row r="2002">
          <cell r="B2002" t="str">
            <v>CAPITULO</v>
          </cell>
          <cell r="E2002" t="str">
            <v>3. EXCAVACIONES Y RELLENOS</v>
          </cell>
          <cell r="J2002" t="str">
            <v xml:space="preserve">MEMORIA DE CANTIDADES DE OBRA </v>
          </cell>
        </row>
        <row r="2003">
          <cell r="B2003" t="str">
            <v>ITEM</v>
          </cell>
          <cell r="E2003">
            <v>5.07</v>
          </cell>
          <cell r="F2003" t="str">
            <v>BALDOSA CERÁMICA PISO-PARED 20X20 CALIDAD PRIMERA</v>
          </cell>
          <cell r="J2003" t="str">
            <v>LOCALIZACION</v>
          </cell>
          <cell r="K2003" t="str">
            <v>CANT.</v>
          </cell>
          <cell r="L2003" t="str">
            <v>DIMENSIONES</v>
          </cell>
          <cell r="O2003" t="str">
            <v>CANTIDAD TOTAL</v>
          </cell>
        </row>
        <row r="2004">
          <cell r="B2004" t="str">
            <v>UND</v>
          </cell>
          <cell r="E2004" t="str">
            <v>M2</v>
          </cell>
          <cell r="L2004" t="str">
            <v>ÁREA</v>
          </cell>
          <cell r="M2004" t="str">
            <v>ANCHO</v>
          </cell>
          <cell r="N2004" t="str">
            <v>ALTO</v>
          </cell>
        </row>
        <row r="2005">
          <cell r="J2005" t="str">
            <v xml:space="preserve">EDIFICIO INSTITUCIONAL ALCALDIA MUNICIPAL </v>
          </cell>
        </row>
        <row r="2019">
          <cell r="J2019" t="str">
            <v>SUBTOTAL</v>
          </cell>
          <cell r="O2019">
            <v>0</v>
          </cell>
        </row>
        <row r="2020">
          <cell r="J2020" t="str">
            <v>PASAN</v>
          </cell>
          <cell r="O2020">
            <v>0</v>
          </cell>
        </row>
        <row r="2021">
          <cell r="J2021" t="str">
            <v xml:space="preserve"> TOTAL</v>
          </cell>
          <cell r="O2021">
            <v>0</v>
          </cell>
        </row>
        <row r="2023">
          <cell r="B2023" t="str">
            <v>CAPITULO</v>
          </cell>
          <cell r="E2023" t="str">
            <v>3. EXCAVACIONES Y RELLENOS</v>
          </cell>
          <cell r="J2023" t="str">
            <v xml:space="preserve">MEMORIA DE CANTIDADES DE OBRA </v>
          </cell>
        </row>
        <row r="2024">
          <cell r="B2024" t="str">
            <v>ITEM</v>
          </cell>
          <cell r="E2024">
            <v>5.07</v>
          </cell>
          <cell r="F2024" t="str">
            <v>BALDOSA CERÁMICA PISO-PARED 20X20 CALIDAD PRIMERA</v>
          </cell>
          <cell r="J2024" t="str">
            <v>LOCALIZACION</v>
          </cell>
          <cell r="K2024" t="str">
            <v>CANT.</v>
          </cell>
          <cell r="L2024" t="str">
            <v>DIMENSIONES</v>
          </cell>
          <cell r="O2024" t="str">
            <v>CANTIDAD TOTAL</v>
          </cell>
        </row>
        <row r="2025">
          <cell r="B2025" t="str">
            <v>UND</v>
          </cell>
          <cell r="E2025" t="str">
            <v>M2</v>
          </cell>
          <cell r="L2025" t="str">
            <v>ÁREA</v>
          </cell>
          <cell r="M2025" t="str">
            <v>ANCHO</v>
          </cell>
          <cell r="N2025" t="str">
            <v>ALTO</v>
          </cell>
        </row>
        <row r="2026">
          <cell r="J2026" t="str">
            <v>CENTRO PROTECCION TEMPORAL</v>
          </cell>
        </row>
        <row r="2027">
          <cell r="J2027" t="str">
            <v>REPARACION DUCHA</v>
          </cell>
          <cell r="L2027">
            <v>3.3000000000000003</v>
          </cell>
          <cell r="O2027">
            <v>3.3000000000000003</v>
          </cell>
        </row>
        <row r="2040">
          <cell r="J2040" t="str">
            <v>SUBTOTAL</v>
          </cell>
          <cell r="O2040">
            <v>3.3</v>
          </cell>
        </row>
        <row r="2041">
          <cell r="J2041" t="str">
            <v>PASAN</v>
          </cell>
          <cell r="O2041">
            <v>0</v>
          </cell>
        </row>
        <row r="2042">
          <cell r="J2042" t="str">
            <v xml:space="preserve"> TOTAL</v>
          </cell>
          <cell r="O2042">
            <v>3.3</v>
          </cell>
        </row>
        <row r="2044">
          <cell r="B2044" t="str">
            <v>CAPITULO</v>
          </cell>
          <cell r="E2044" t="str">
            <v>3. EXCAVACIONES Y RELLENOS</v>
          </cell>
          <cell r="J2044" t="str">
            <v xml:space="preserve">MEMORIA DE CANTIDADES DE OBRA </v>
          </cell>
        </row>
        <row r="2045">
          <cell r="B2045" t="str">
            <v>ITEM</v>
          </cell>
          <cell r="E2045">
            <v>5.07</v>
          </cell>
          <cell r="F2045" t="str">
            <v>BALDOSA CERÁMICA PISO-PARED 20X20 CALIDAD PRIMERA</v>
          </cell>
          <cell r="J2045" t="str">
            <v>LOCALIZACION</v>
          </cell>
          <cell r="K2045" t="str">
            <v>CANT.</v>
          </cell>
          <cell r="L2045" t="str">
            <v>DIMENSIONES</v>
          </cell>
          <cell r="O2045" t="str">
            <v>CANTIDAD TOTAL</v>
          </cell>
        </row>
        <row r="2046">
          <cell r="B2046" t="str">
            <v>UND</v>
          </cell>
          <cell r="E2046" t="str">
            <v>M2</v>
          </cell>
          <cell r="L2046" t="str">
            <v>ÁREA</v>
          </cell>
          <cell r="M2046" t="str">
            <v>ANCHO</v>
          </cell>
          <cell r="N2046" t="str">
            <v>ALTO</v>
          </cell>
        </row>
        <row r="2047">
          <cell r="J2047" t="str">
            <v xml:space="preserve">EDIFICIO INSTITUCIONAL FISCALIA </v>
          </cell>
        </row>
        <row r="2061">
          <cell r="J2061" t="str">
            <v>SUBTOTAL</v>
          </cell>
          <cell r="O2061">
            <v>0</v>
          </cell>
        </row>
        <row r="2062">
          <cell r="J2062" t="str">
            <v>PASAN</v>
          </cell>
          <cell r="O2062">
            <v>3.3</v>
          </cell>
        </row>
        <row r="2063">
          <cell r="A2063">
            <v>5.07</v>
          </cell>
          <cell r="J2063" t="str">
            <v xml:space="preserve"> TOTAL</v>
          </cell>
          <cell r="O2063">
            <v>3.3</v>
          </cell>
        </row>
        <row r="2065">
          <cell r="B2065" t="str">
            <v>CAPITULO</v>
          </cell>
          <cell r="E2065" t="str">
            <v>3. EXCAVACIONES Y RELLENOS</v>
          </cell>
          <cell r="J2065" t="str">
            <v xml:space="preserve">MEMORIA DE CANTIDADES DE OBRA </v>
          </cell>
        </row>
        <row r="2066">
          <cell r="B2066" t="str">
            <v>ITEM</v>
          </cell>
          <cell r="E2066">
            <v>5.08</v>
          </cell>
          <cell r="F2066" t="str">
            <v>BALDOSA CERÁMICA PISO-PARED 20X20 CALIDAD PRIMERA (LINEAL)</v>
          </cell>
          <cell r="J2066" t="str">
            <v>LOCALIZACION</v>
          </cell>
          <cell r="K2066" t="str">
            <v>CANT.</v>
          </cell>
          <cell r="L2066" t="str">
            <v>DIMENSIONES</v>
          </cell>
          <cell r="O2066" t="str">
            <v>CANTIDAD TOTAL</v>
          </cell>
        </row>
        <row r="2067">
          <cell r="B2067" t="str">
            <v>UND</v>
          </cell>
          <cell r="E2067" t="str">
            <v>ML</v>
          </cell>
          <cell r="L2067" t="str">
            <v>ÁREA</v>
          </cell>
          <cell r="M2067" t="str">
            <v>ANCHO</v>
          </cell>
          <cell r="N2067" t="str">
            <v>ALTO</v>
          </cell>
        </row>
        <row r="2068">
          <cell r="J2068" t="str">
            <v xml:space="preserve">EDIFICIO INSTITUCIONAL ALCALDIA MUNICIPAL </v>
          </cell>
        </row>
        <row r="2069">
          <cell r="O2069">
            <v>0</v>
          </cell>
        </row>
        <row r="2082">
          <cell r="J2082" t="str">
            <v>SUBTOTAL</v>
          </cell>
          <cell r="O2082">
            <v>0</v>
          </cell>
        </row>
        <row r="2083">
          <cell r="J2083" t="str">
            <v>PASAN</v>
          </cell>
          <cell r="O2083">
            <v>0</v>
          </cell>
        </row>
        <row r="2084">
          <cell r="J2084" t="str">
            <v xml:space="preserve"> TOTAL</v>
          </cell>
          <cell r="O2084">
            <v>0</v>
          </cell>
        </row>
        <row r="2086">
          <cell r="B2086" t="str">
            <v>CAPITULO</v>
          </cell>
          <cell r="E2086" t="str">
            <v>3. EXCAVACIONES Y RELLENOS</v>
          </cell>
          <cell r="J2086" t="str">
            <v xml:space="preserve">MEMORIA DE CANTIDADES DE OBRA </v>
          </cell>
        </row>
        <row r="2087">
          <cell r="B2087" t="str">
            <v>ITEM</v>
          </cell>
          <cell r="E2087">
            <v>5.08</v>
          </cell>
          <cell r="F2087" t="str">
            <v>BALDOSA CERÁMICA PISO-PARED 20X20 CALIDAD PRIMERA (LINEAL)</v>
          </cell>
          <cell r="J2087" t="str">
            <v>LOCALIZACION</v>
          </cell>
          <cell r="K2087" t="str">
            <v>CANT.</v>
          </cell>
          <cell r="L2087" t="str">
            <v>DIMENSIONES</v>
          </cell>
          <cell r="O2087" t="str">
            <v>CANTIDAD TOTAL</v>
          </cell>
        </row>
        <row r="2088">
          <cell r="B2088" t="str">
            <v>UND</v>
          </cell>
          <cell r="E2088" t="str">
            <v>ML</v>
          </cell>
          <cell r="L2088" t="str">
            <v>ÁREA</v>
          </cell>
          <cell r="M2088" t="str">
            <v>ANCHO</v>
          </cell>
          <cell r="N2088" t="str">
            <v>ALTO</v>
          </cell>
        </row>
        <row r="2089">
          <cell r="J2089" t="str">
            <v>CENTRO PROTECCION TEMPORAL</v>
          </cell>
        </row>
        <row r="2090">
          <cell r="J2090" t="str">
            <v>REPARACION</v>
          </cell>
          <cell r="K2090">
            <v>2</v>
          </cell>
          <cell r="N2090">
            <v>2.2000000000000002</v>
          </cell>
          <cell r="O2090">
            <v>4.4000000000000004</v>
          </cell>
        </row>
        <row r="2103">
          <cell r="J2103" t="str">
            <v>SUBTOTAL</v>
          </cell>
          <cell r="O2103">
            <v>4.4000000000000004</v>
          </cell>
        </row>
        <row r="2104">
          <cell r="J2104" t="str">
            <v>PASAN</v>
          </cell>
          <cell r="O2104">
            <v>0</v>
          </cell>
        </row>
        <row r="2105">
          <cell r="J2105" t="str">
            <v xml:space="preserve"> TOTAL</v>
          </cell>
          <cell r="O2105">
            <v>4.4000000000000004</v>
          </cell>
        </row>
        <row r="2107">
          <cell r="B2107" t="str">
            <v>CAPITULO</v>
          </cell>
          <cell r="E2107" t="str">
            <v>3. EXCAVACIONES Y RELLENOS</v>
          </cell>
          <cell r="J2107" t="str">
            <v xml:space="preserve">MEMORIA DE CANTIDADES DE OBRA </v>
          </cell>
        </row>
        <row r="2108">
          <cell r="B2108" t="str">
            <v>ITEM</v>
          </cell>
          <cell r="E2108">
            <v>5.08</v>
          </cell>
          <cell r="F2108" t="str">
            <v>BALDOSA CERÁMICA PISO-PARED 20X20 CALIDAD PRIMERA (LINEAL)</v>
          </cell>
          <cell r="J2108" t="str">
            <v>LOCALIZACION</v>
          </cell>
          <cell r="K2108" t="str">
            <v>CANT.</v>
          </cell>
          <cell r="L2108" t="str">
            <v>DIMENSIONES</v>
          </cell>
          <cell r="O2108" t="str">
            <v>CANTIDAD TOTAL</v>
          </cell>
        </row>
        <row r="2109">
          <cell r="B2109" t="str">
            <v>UND</v>
          </cell>
          <cell r="E2109" t="str">
            <v>ML</v>
          </cell>
          <cell r="L2109" t="str">
            <v>ÁREA</v>
          </cell>
          <cell r="M2109" t="str">
            <v>ANCHO</v>
          </cell>
          <cell r="N2109" t="str">
            <v>ALTO</v>
          </cell>
        </row>
        <row r="2110">
          <cell r="J2110" t="str">
            <v xml:space="preserve">EDIFICIO INSTITUCIONAL FISCALIA </v>
          </cell>
        </row>
        <row r="2124">
          <cell r="J2124" t="str">
            <v>SUBTOTAL</v>
          </cell>
          <cell r="O2124">
            <v>0</v>
          </cell>
        </row>
        <row r="2125">
          <cell r="J2125" t="str">
            <v>PASAN</v>
          </cell>
          <cell r="O2125">
            <v>4.4000000000000004</v>
          </cell>
        </row>
        <row r="2126">
          <cell r="A2126">
            <v>5.08</v>
          </cell>
          <cell r="J2126" t="str">
            <v xml:space="preserve"> TOTAL</v>
          </cell>
          <cell r="O2126">
            <v>4.4000000000000004</v>
          </cell>
        </row>
        <row r="2128">
          <cell r="B2128" t="str">
            <v>CAPITULO</v>
          </cell>
          <cell r="E2128" t="str">
            <v>3. EXCAVACIONES Y RELLENOS</v>
          </cell>
          <cell r="J2128" t="str">
            <v xml:space="preserve">MEMORIA DE CANTIDADES DE OBRA </v>
          </cell>
        </row>
        <row r="2129">
          <cell r="B2129" t="str">
            <v>ITEM</v>
          </cell>
          <cell r="E2129">
            <v>6.01</v>
          </cell>
          <cell r="F2129" t="str">
            <v>MURO EN BLOQUE Nº 4 E= 0.10 M</v>
          </cell>
          <cell r="J2129" t="str">
            <v>LOCALIZACION</v>
          </cell>
          <cell r="K2129" t="str">
            <v>CANT.</v>
          </cell>
          <cell r="L2129" t="str">
            <v>DIMENSIONES</v>
          </cell>
          <cell r="O2129" t="str">
            <v>CANTIDAD TOTAL</v>
          </cell>
        </row>
        <row r="2130">
          <cell r="B2130" t="str">
            <v>UND</v>
          </cell>
          <cell r="E2130" t="str">
            <v>M2</v>
          </cell>
          <cell r="L2130" t="str">
            <v>ÁREA</v>
          </cell>
          <cell r="M2130" t="str">
            <v>ANCHO</v>
          </cell>
          <cell r="N2130" t="str">
            <v>ALTO</v>
          </cell>
        </row>
        <row r="2131">
          <cell r="J2131" t="str">
            <v xml:space="preserve">EDIFICIO INSTITUCIONAL ALCALDIA MUNICIPAL </v>
          </cell>
        </row>
        <row r="2145">
          <cell r="J2145" t="str">
            <v>SUBTOTAL</v>
          </cell>
          <cell r="O2145">
            <v>0</v>
          </cell>
        </row>
        <row r="2146">
          <cell r="J2146" t="str">
            <v>PASAN</v>
          </cell>
          <cell r="O2146">
            <v>0</v>
          </cell>
        </row>
        <row r="2147">
          <cell r="J2147" t="str">
            <v xml:space="preserve"> TOTAL</v>
          </cell>
          <cell r="O2147">
            <v>0</v>
          </cell>
        </row>
        <row r="2149">
          <cell r="B2149" t="str">
            <v>CAPITULO</v>
          </cell>
          <cell r="E2149" t="str">
            <v>3. EXCAVACIONES Y RELLENOS</v>
          </cell>
          <cell r="J2149" t="str">
            <v xml:space="preserve">MEMORIA DE CANTIDADES DE OBRA </v>
          </cell>
        </row>
        <row r="2150">
          <cell r="B2150" t="str">
            <v>ITEM</v>
          </cell>
          <cell r="E2150">
            <v>6.01</v>
          </cell>
          <cell r="F2150" t="str">
            <v>MURO EN BLOQUE Nº 4 E= 0.10 M</v>
          </cell>
          <cell r="J2150" t="str">
            <v>LOCALIZACION</v>
          </cell>
          <cell r="K2150" t="str">
            <v>CANT.</v>
          </cell>
          <cell r="L2150" t="str">
            <v>DIMENSIONES</v>
          </cell>
          <cell r="O2150" t="str">
            <v>CANTIDAD TOTAL</v>
          </cell>
        </row>
        <row r="2151">
          <cell r="B2151" t="str">
            <v>UND</v>
          </cell>
          <cell r="E2151" t="str">
            <v>M2</v>
          </cell>
          <cell r="L2151" t="str">
            <v>ÁREA</v>
          </cell>
          <cell r="M2151" t="str">
            <v>ANCHO</v>
          </cell>
          <cell r="N2151" t="str">
            <v>ALTO</v>
          </cell>
        </row>
        <row r="2152">
          <cell r="J2152" t="str">
            <v>CENTRO PROTECCION TEMPORAL</v>
          </cell>
        </row>
        <row r="2153">
          <cell r="J2153" t="str">
            <v>DIVISION DUCHAS</v>
          </cell>
          <cell r="K2153">
            <v>2</v>
          </cell>
          <cell r="M2153">
            <v>1.5</v>
          </cell>
          <cell r="N2153">
            <v>2</v>
          </cell>
          <cell r="O2153">
            <v>6</v>
          </cell>
        </row>
        <row r="2166">
          <cell r="J2166" t="str">
            <v>SUBTOTAL</v>
          </cell>
          <cell r="O2166">
            <v>6</v>
          </cell>
        </row>
        <row r="2167">
          <cell r="J2167" t="str">
            <v>PASAN</v>
          </cell>
          <cell r="O2167">
            <v>0</v>
          </cell>
        </row>
        <row r="2168">
          <cell r="J2168" t="str">
            <v xml:space="preserve"> TOTAL</v>
          </cell>
          <cell r="O2168">
            <v>6</v>
          </cell>
        </row>
        <row r="2170">
          <cell r="B2170" t="str">
            <v>CAPITULO</v>
          </cell>
          <cell r="E2170" t="str">
            <v>3. EXCAVACIONES Y RELLENOS</v>
          </cell>
          <cell r="J2170" t="str">
            <v xml:space="preserve">MEMORIA DE CANTIDADES DE OBRA </v>
          </cell>
        </row>
        <row r="2171">
          <cell r="B2171" t="str">
            <v>ITEM</v>
          </cell>
          <cell r="E2171">
            <v>6.01</v>
          </cell>
          <cell r="F2171" t="str">
            <v>MURO EN BLOQUE Nº 4 E= 0.10 M</v>
          </cell>
          <cell r="J2171" t="str">
            <v>LOCALIZACION</v>
          </cell>
          <cell r="K2171" t="str">
            <v>CANT.</v>
          </cell>
          <cell r="L2171" t="str">
            <v>DIMENSIONES</v>
          </cell>
          <cell r="O2171" t="str">
            <v>CANTIDAD TOTAL</v>
          </cell>
        </row>
        <row r="2172">
          <cell r="B2172" t="str">
            <v>UND</v>
          </cell>
          <cell r="E2172" t="str">
            <v>M2</v>
          </cell>
          <cell r="L2172" t="str">
            <v>ÁREA</v>
          </cell>
          <cell r="M2172" t="str">
            <v>ANCHO</v>
          </cell>
          <cell r="N2172" t="str">
            <v>ALTO</v>
          </cell>
        </row>
        <row r="2173">
          <cell r="J2173" t="str">
            <v xml:space="preserve">EDIFICIO INSTITUCIONAL FISCALIA </v>
          </cell>
        </row>
        <row r="2187">
          <cell r="J2187" t="str">
            <v>SUBTOTAL</v>
          </cell>
          <cell r="O2187">
            <v>0</v>
          </cell>
        </row>
        <row r="2188">
          <cell r="J2188" t="str">
            <v>PASAN</v>
          </cell>
          <cell r="O2188">
            <v>6</v>
          </cell>
        </row>
        <row r="2189">
          <cell r="A2189">
            <v>6.01</v>
          </cell>
          <cell r="J2189" t="str">
            <v xml:space="preserve"> TOTAL</v>
          </cell>
          <cell r="O2189">
            <v>6</v>
          </cell>
        </row>
        <row r="2191">
          <cell r="B2191" t="str">
            <v>CAPITULO</v>
          </cell>
          <cell r="E2191" t="str">
            <v>3. EXCAVACIONES Y RELLENOS</v>
          </cell>
          <cell r="J2191" t="str">
            <v xml:space="preserve">MEMORIA DE CANTIDADES DE OBRA </v>
          </cell>
        </row>
        <row r="2192">
          <cell r="B2192" t="str">
            <v>ITEM</v>
          </cell>
          <cell r="E2192">
            <v>6.02</v>
          </cell>
          <cell r="F2192" t="str">
            <v>MURO EN BLOQUE Nº 4 E= 0.10 M (LINEAL)</v>
          </cell>
          <cell r="J2192" t="str">
            <v>LOCALIZACION</v>
          </cell>
          <cell r="K2192" t="str">
            <v>CANT.</v>
          </cell>
          <cell r="L2192" t="str">
            <v>DIMENSIONES</v>
          </cell>
          <cell r="O2192" t="str">
            <v>CANTIDAD TOTAL</v>
          </cell>
        </row>
        <row r="2193">
          <cell r="B2193" t="str">
            <v>UND</v>
          </cell>
          <cell r="E2193" t="str">
            <v>ML</v>
          </cell>
          <cell r="L2193" t="str">
            <v>ÁREA</v>
          </cell>
          <cell r="M2193" t="str">
            <v>ANCHO</v>
          </cell>
          <cell r="N2193" t="str">
            <v>ALTO</v>
          </cell>
        </row>
        <row r="2194">
          <cell r="J2194" t="str">
            <v xml:space="preserve">EDIFICIO INSTITUCIONAL ALCALDIA MUNICIPAL </v>
          </cell>
        </row>
        <row r="2195">
          <cell r="O2195">
            <v>0</v>
          </cell>
        </row>
        <row r="2208">
          <cell r="J2208" t="str">
            <v>SUBTOTAL</v>
          </cell>
          <cell r="O2208">
            <v>0</v>
          </cell>
        </row>
        <row r="2209">
          <cell r="J2209" t="str">
            <v>PASAN</v>
          </cell>
          <cell r="O2209">
            <v>0</v>
          </cell>
        </row>
        <row r="2210">
          <cell r="J2210" t="str">
            <v xml:space="preserve"> TOTAL</v>
          </cell>
          <cell r="O2210">
            <v>0</v>
          </cell>
        </row>
        <row r="2212">
          <cell r="B2212" t="str">
            <v>CAPITULO</v>
          </cell>
          <cell r="E2212" t="str">
            <v>3. EXCAVACIONES Y RELLENOS</v>
          </cell>
          <cell r="J2212" t="str">
            <v xml:space="preserve">MEMORIA DE CANTIDADES DE OBRA </v>
          </cell>
        </row>
        <row r="2213">
          <cell r="B2213" t="str">
            <v>ITEM</v>
          </cell>
          <cell r="E2213">
            <v>6.02</v>
          </cell>
          <cell r="F2213" t="str">
            <v>MURO EN BLOQUE Nº 4 E= 0.10 M (LINEAL)</v>
          </cell>
          <cell r="J2213" t="str">
            <v>LOCALIZACION</v>
          </cell>
          <cell r="K2213" t="str">
            <v>CANT.</v>
          </cell>
          <cell r="L2213" t="str">
            <v>DIMENSIONES</v>
          </cell>
          <cell r="O2213" t="str">
            <v>CANTIDAD TOTAL</v>
          </cell>
        </row>
        <row r="2214">
          <cell r="B2214" t="str">
            <v>UND</v>
          </cell>
          <cell r="E2214" t="str">
            <v>ML</v>
          </cell>
          <cell r="L2214" t="str">
            <v>ÁREA</v>
          </cell>
          <cell r="M2214" t="str">
            <v>ANCHO</v>
          </cell>
          <cell r="N2214" t="str">
            <v>ALTO</v>
          </cell>
        </row>
        <row r="2215">
          <cell r="J2215" t="str">
            <v>CENTRO PROTECCION TEMPORAL</v>
          </cell>
        </row>
        <row r="2217">
          <cell r="K2217">
            <v>2</v>
          </cell>
          <cell r="N2217">
            <v>2</v>
          </cell>
          <cell r="O2217">
            <v>4</v>
          </cell>
        </row>
        <row r="2229">
          <cell r="J2229" t="str">
            <v>SUBTOTAL</v>
          </cell>
          <cell r="O2229">
            <v>4</v>
          </cell>
        </row>
        <row r="2230">
          <cell r="J2230" t="str">
            <v>PASAN</v>
          </cell>
          <cell r="O2230">
            <v>0</v>
          </cell>
        </row>
        <row r="2231">
          <cell r="J2231" t="str">
            <v xml:space="preserve"> TOTAL</v>
          </cell>
          <cell r="O2231">
            <v>4</v>
          </cell>
        </row>
        <row r="2233">
          <cell r="B2233" t="str">
            <v>CAPITULO</v>
          </cell>
          <cell r="E2233" t="str">
            <v>3. EXCAVACIONES Y RELLENOS</v>
          </cell>
          <cell r="J2233" t="str">
            <v xml:space="preserve">MEMORIA DE CANTIDADES DE OBRA </v>
          </cell>
        </row>
        <row r="2234">
          <cell r="B2234" t="str">
            <v>ITEM</v>
          </cell>
          <cell r="E2234">
            <v>6.02</v>
          </cell>
          <cell r="F2234" t="str">
            <v>MURO EN BLOQUE Nº 4 E= 0.10 M (LINEAL)</v>
          </cell>
          <cell r="J2234" t="str">
            <v>LOCALIZACION</v>
          </cell>
          <cell r="K2234" t="str">
            <v>CANT.</v>
          </cell>
          <cell r="L2234" t="str">
            <v>DIMENSIONES</v>
          </cell>
          <cell r="O2234" t="str">
            <v>CANTIDAD TOTAL</v>
          </cell>
        </row>
        <row r="2235">
          <cell r="B2235" t="str">
            <v>UND</v>
          </cell>
          <cell r="E2235" t="str">
            <v>ML</v>
          </cell>
          <cell r="L2235" t="str">
            <v>ÁREA</v>
          </cell>
          <cell r="M2235" t="str">
            <v>ANCHO</v>
          </cell>
          <cell r="N2235" t="str">
            <v>ALTO</v>
          </cell>
        </row>
        <row r="2236">
          <cell r="J2236" t="str">
            <v xml:space="preserve">EDIFICIO INSTITUCIONAL FISCALIA </v>
          </cell>
        </row>
        <row r="2250">
          <cell r="J2250" t="str">
            <v>SUBTOTAL</v>
          </cell>
          <cell r="O2250">
            <v>0</v>
          </cell>
        </row>
        <row r="2251">
          <cell r="J2251" t="str">
            <v>PASAN</v>
          </cell>
          <cell r="O2251">
            <v>4</v>
          </cell>
        </row>
        <row r="2252">
          <cell r="A2252">
            <v>6.02</v>
          </cell>
          <cell r="J2252" t="str">
            <v xml:space="preserve"> TOTAL</v>
          </cell>
          <cell r="O2252">
            <v>4</v>
          </cell>
        </row>
        <row r="2254">
          <cell r="B2254" t="str">
            <v>CAPITULO</v>
          </cell>
          <cell r="E2254" t="str">
            <v>3. EXCAVACIONES Y RELLENOS</v>
          </cell>
          <cell r="J2254" t="str">
            <v xml:space="preserve">MEMORIA DE CANTIDADES DE OBRA </v>
          </cell>
        </row>
        <row r="2255">
          <cell r="B2255" t="str">
            <v>ITEM</v>
          </cell>
          <cell r="E2255">
            <v>6.03</v>
          </cell>
          <cell r="F2255" t="str">
            <v>PAÑETE IMPERMEABILIZADO MUROS 1:3, E=1.5 CM</v>
          </cell>
          <cell r="J2255" t="str">
            <v>LOCALIZACION</v>
          </cell>
          <cell r="K2255" t="str">
            <v>CANT.</v>
          </cell>
          <cell r="L2255" t="str">
            <v>DIMENSIONES</v>
          </cell>
          <cell r="O2255" t="str">
            <v>CANTIDAD TOTAL</v>
          </cell>
        </row>
        <row r="2256">
          <cell r="B2256" t="str">
            <v>UND</v>
          </cell>
          <cell r="E2256" t="str">
            <v>M2</v>
          </cell>
          <cell r="L2256" t="str">
            <v>ÁREA</v>
          </cell>
          <cell r="M2256" t="str">
            <v>ANCHO</v>
          </cell>
          <cell r="N2256" t="str">
            <v>ALTO</v>
          </cell>
        </row>
        <row r="2257">
          <cell r="J2257" t="str">
            <v xml:space="preserve">EDIFICIO INSTITUCIONAL ALCALDIA MUNICIPAL </v>
          </cell>
        </row>
        <row r="2271">
          <cell r="J2271" t="str">
            <v>SUBTOTAL</v>
          </cell>
          <cell r="O2271">
            <v>0</v>
          </cell>
        </row>
        <row r="2272">
          <cell r="J2272" t="str">
            <v>PASAN</v>
          </cell>
          <cell r="O2272">
            <v>0</v>
          </cell>
        </row>
        <row r="2273">
          <cell r="J2273" t="str">
            <v xml:space="preserve"> TOTAL</v>
          </cell>
          <cell r="O2273">
            <v>0</v>
          </cell>
        </row>
        <row r="2275">
          <cell r="B2275" t="str">
            <v>CAPITULO</v>
          </cell>
          <cell r="E2275" t="str">
            <v>3. EXCAVACIONES Y RELLENOS</v>
          </cell>
          <cell r="J2275" t="str">
            <v xml:space="preserve">MEMORIA DE CANTIDADES DE OBRA </v>
          </cell>
        </row>
        <row r="2276">
          <cell r="B2276" t="str">
            <v>ITEM</v>
          </cell>
          <cell r="E2276">
            <v>6.03</v>
          </cell>
          <cell r="F2276" t="str">
            <v>PAÑETE IMPERMEABILIZADO MUROS 1:3, E=1.5 CM</v>
          </cell>
          <cell r="J2276" t="str">
            <v>LOCALIZACION</v>
          </cell>
          <cell r="K2276" t="str">
            <v>CANT.</v>
          </cell>
          <cell r="L2276" t="str">
            <v>DIMENSIONES</v>
          </cell>
          <cell r="O2276" t="str">
            <v>CANTIDAD TOTAL</v>
          </cell>
        </row>
        <row r="2277">
          <cell r="B2277" t="str">
            <v>UND</v>
          </cell>
          <cell r="E2277" t="str">
            <v>M2</v>
          </cell>
          <cell r="L2277" t="str">
            <v>ÁREA</v>
          </cell>
          <cell r="M2277" t="str">
            <v>ANCHO</v>
          </cell>
          <cell r="N2277" t="str">
            <v>ALTO</v>
          </cell>
        </row>
        <row r="2278">
          <cell r="J2278" t="str">
            <v>CENTRO PROTECCION TEMPORAL</v>
          </cell>
        </row>
        <row r="2279">
          <cell r="J2279" t="str">
            <v>RESANE</v>
          </cell>
          <cell r="K2279">
            <v>2</v>
          </cell>
          <cell r="M2279">
            <v>1.5</v>
          </cell>
          <cell r="N2279">
            <v>2</v>
          </cell>
          <cell r="O2279">
            <v>6</v>
          </cell>
        </row>
        <row r="2292">
          <cell r="J2292" t="str">
            <v>SUBTOTAL</v>
          </cell>
          <cell r="O2292">
            <v>6</v>
          </cell>
        </row>
        <row r="2293">
          <cell r="J2293" t="str">
            <v>PASAN</v>
          </cell>
          <cell r="O2293">
            <v>0</v>
          </cell>
        </row>
        <row r="2294">
          <cell r="J2294" t="str">
            <v xml:space="preserve"> TOTAL</v>
          </cell>
          <cell r="O2294">
            <v>6</v>
          </cell>
        </row>
        <row r="2296">
          <cell r="B2296" t="str">
            <v>CAPITULO</v>
          </cell>
          <cell r="E2296" t="str">
            <v>3. EXCAVACIONES Y RELLENOS</v>
          </cell>
          <cell r="J2296" t="str">
            <v xml:space="preserve">MEMORIA DE CANTIDADES DE OBRA </v>
          </cell>
        </row>
        <row r="2297">
          <cell r="B2297" t="str">
            <v>ITEM</v>
          </cell>
          <cell r="E2297">
            <v>6.03</v>
          </cell>
          <cell r="F2297" t="str">
            <v>PAÑETE IMPERMEABILIZADO MUROS 1:3, E=1.5 CM</v>
          </cell>
          <cell r="J2297" t="str">
            <v>LOCALIZACION</v>
          </cell>
          <cell r="K2297" t="str">
            <v>CANT.</v>
          </cell>
          <cell r="L2297" t="str">
            <v>DIMENSIONES</v>
          </cell>
          <cell r="O2297" t="str">
            <v>CANTIDAD TOTAL</v>
          </cell>
        </row>
        <row r="2298">
          <cell r="B2298" t="str">
            <v>UND</v>
          </cell>
          <cell r="E2298" t="str">
            <v>M2</v>
          </cell>
          <cell r="L2298" t="str">
            <v>ÁREA</v>
          </cell>
          <cell r="M2298" t="str">
            <v>ANCHO</v>
          </cell>
          <cell r="N2298" t="str">
            <v>ALTO</v>
          </cell>
        </row>
        <row r="2299">
          <cell r="J2299" t="str">
            <v xml:space="preserve">EDIFICIO INSTITUCIONAL FISCALIA </v>
          </cell>
        </row>
        <row r="2313">
          <cell r="J2313" t="str">
            <v>SUBTOTAL</v>
          </cell>
          <cell r="O2313">
            <v>0</v>
          </cell>
        </row>
        <row r="2314">
          <cell r="J2314" t="str">
            <v>PASAN</v>
          </cell>
          <cell r="O2314">
            <v>6</v>
          </cell>
        </row>
        <row r="2315">
          <cell r="A2315">
            <v>6.03</v>
          </cell>
          <cell r="J2315" t="str">
            <v xml:space="preserve"> TOTAL</v>
          </cell>
          <cell r="O2315">
            <v>6</v>
          </cell>
        </row>
        <row r="2317">
          <cell r="B2317" t="str">
            <v>CAPITULO</v>
          </cell>
          <cell r="E2317" t="str">
            <v>3. EXCAVACIONES Y RELLENOS</v>
          </cell>
          <cell r="J2317" t="str">
            <v xml:space="preserve">MEMORIA DE CANTIDADES DE OBRA </v>
          </cell>
        </row>
        <row r="2318">
          <cell r="B2318" t="str">
            <v>ITEM</v>
          </cell>
          <cell r="E2318">
            <v>6.04</v>
          </cell>
          <cell r="F2318" t="str">
            <v>PAÑETE IMPERMEABILIZADO MUROS 1:3, E=1.5 CM (LINEAL)</v>
          </cell>
          <cell r="J2318" t="str">
            <v>LOCALIZACION</v>
          </cell>
          <cell r="K2318" t="str">
            <v>CANT.</v>
          </cell>
          <cell r="L2318" t="str">
            <v>DIMENSIONES</v>
          </cell>
          <cell r="O2318" t="str">
            <v>CANTIDAD TOTAL</v>
          </cell>
        </row>
        <row r="2319">
          <cell r="B2319" t="str">
            <v>UND</v>
          </cell>
          <cell r="E2319" t="str">
            <v>ML</v>
          </cell>
          <cell r="L2319" t="str">
            <v>ÁREA</v>
          </cell>
          <cell r="M2319" t="str">
            <v>ANCHO</v>
          </cell>
          <cell r="N2319" t="str">
            <v>ALTO</v>
          </cell>
        </row>
        <row r="2320">
          <cell r="J2320" t="str">
            <v xml:space="preserve">EDIFICIO INSTITUCIONAL ALCALDIA MUNICIPAL </v>
          </cell>
        </row>
        <row r="2321">
          <cell r="O2321">
            <v>0</v>
          </cell>
        </row>
        <row r="2334">
          <cell r="J2334" t="str">
            <v>SUBTOTAL</v>
          </cell>
          <cell r="O2334">
            <v>0</v>
          </cell>
        </row>
        <row r="2335">
          <cell r="J2335" t="str">
            <v>PASAN</v>
          </cell>
          <cell r="O2335">
            <v>0</v>
          </cell>
        </row>
        <row r="2336">
          <cell r="J2336" t="str">
            <v xml:space="preserve"> TOTAL</v>
          </cell>
          <cell r="O2336">
            <v>0</v>
          </cell>
        </row>
        <row r="2338">
          <cell r="B2338" t="str">
            <v>CAPITULO</v>
          </cell>
          <cell r="E2338" t="str">
            <v>3. EXCAVACIONES Y RELLENOS</v>
          </cell>
          <cell r="J2338" t="str">
            <v xml:space="preserve">MEMORIA DE CANTIDADES DE OBRA </v>
          </cell>
        </row>
        <row r="2339">
          <cell r="B2339" t="str">
            <v>ITEM</v>
          </cell>
          <cell r="E2339">
            <v>6.04</v>
          </cell>
          <cell r="F2339" t="str">
            <v>PAÑETE IMPERMEABILIZADO MUROS 1:3, E=1.5 CM (LINEAL)</v>
          </cell>
          <cell r="J2339" t="str">
            <v>LOCALIZACION</v>
          </cell>
          <cell r="K2339" t="str">
            <v>CANT.</v>
          </cell>
          <cell r="L2339" t="str">
            <v>DIMENSIONES</v>
          </cell>
          <cell r="O2339" t="str">
            <v>CANTIDAD TOTAL</v>
          </cell>
        </row>
        <row r="2340">
          <cell r="B2340" t="str">
            <v>UND</v>
          </cell>
          <cell r="E2340" t="str">
            <v>ML</v>
          </cell>
          <cell r="L2340" t="str">
            <v>LARGO</v>
          </cell>
          <cell r="M2340" t="str">
            <v>ANCHO</v>
          </cell>
          <cell r="N2340" t="str">
            <v>ALTO</v>
          </cell>
        </row>
        <row r="2341">
          <cell r="J2341" t="str">
            <v>CENTRO PROTECCION TEMPORAL</v>
          </cell>
        </row>
        <row r="2342">
          <cell r="J2342" t="str">
            <v>RESANE CELDAS</v>
          </cell>
          <cell r="K2342">
            <v>9</v>
          </cell>
          <cell r="L2342">
            <v>3</v>
          </cell>
          <cell r="N2342" t="str">
            <v>.</v>
          </cell>
          <cell r="O2342">
            <v>27</v>
          </cell>
        </row>
        <row r="2355">
          <cell r="J2355" t="str">
            <v>SUBTOTAL</v>
          </cell>
          <cell r="O2355">
            <v>27</v>
          </cell>
        </row>
        <row r="2356">
          <cell r="J2356" t="str">
            <v>PASAN</v>
          </cell>
          <cell r="O2356">
            <v>0</v>
          </cell>
        </row>
        <row r="2357">
          <cell r="J2357" t="str">
            <v xml:space="preserve"> TOTAL</v>
          </cell>
          <cell r="O2357">
            <v>27</v>
          </cell>
        </row>
        <row r="2359">
          <cell r="B2359" t="str">
            <v>CAPITULO</v>
          </cell>
          <cell r="E2359" t="str">
            <v>3. EXCAVACIONES Y RELLENOS</v>
          </cell>
          <cell r="J2359" t="str">
            <v xml:space="preserve">MEMORIA DE CANTIDADES DE OBRA </v>
          </cell>
        </row>
        <row r="2360">
          <cell r="B2360" t="str">
            <v>ITEM</v>
          </cell>
          <cell r="E2360">
            <v>6.04</v>
          </cell>
          <cell r="F2360" t="str">
            <v>PAÑETE IMPERMEABILIZADO MUROS 1:3, E=1.5 CM (LINEAL)</v>
          </cell>
          <cell r="J2360" t="str">
            <v>LOCALIZACION</v>
          </cell>
          <cell r="K2360" t="str">
            <v>CANT.</v>
          </cell>
          <cell r="L2360" t="str">
            <v>DIMENSIONES</v>
          </cell>
          <cell r="O2360" t="str">
            <v>CANTIDAD TOTAL</v>
          </cell>
        </row>
        <row r="2361">
          <cell r="B2361" t="str">
            <v>UND</v>
          </cell>
          <cell r="E2361" t="str">
            <v>ML</v>
          </cell>
          <cell r="L2361" t="str">
            <v>ÁREA</v>
          </cell>
          <cell r="M2361" t="str">
            <v>ANCHO</v>
          </cell>
          <cell r="N2361" t="str">
            <v>ALTO</v>
          </cell>
        </row>
        <row r="2362">
          <cell r="J2362" t="str">
            <v xml:space="preserve">EDIFICIO INSTITUCIONAL FISCALIA </v>
          </cell>
        </row>
        <row r="2363">
          <cell r="K2363">
            <v>2</v>
          </cell>
          <cell r="L2363">
            <v>15</v>
          </cell>
          <cell r="N2363" t="str">
            <v>.</v>
          </cell>
          <cell r="O2363">
            <v>30</v>
          </cell>
        </row>
        <row r="2364">
          <cell r="K2364">
            <v>2</v>
          </cell>
          <cell r="L2364">
            <v>5.2</v>
          </cell>
          <cell r="O2364">
            <v>10.4</v>
          </cell>
        </row>
        <row r="2365">
          <cell r="O2365">
            <v>0</v>
          </cell>
        </row>
        <row r="2376">
          <cell r="J2376" t="str">
            <v>SUBTOTAL</v>
          </cell>
          <cell r="O2376">
            <v>40.4</v>
          </cell>
        </row>
        <row r="2377">
          <cell r="J2377" t="str">
            <v>PASAN</v>
          </cell>
          <cell r="O2377">
            <v>27</v>
          </cell>
        </row>
        <row r="2378">
          <cell r="A2378">
            <v>6.04</v>
          </cell>
          <cell r="J2378" t="str">
            <v xml:space="preserve"> TOTAL</v>
          </cell>
          <cell r="O2378">
            <v>67.400000000000006</v>
          </cell>
        </row>
        <row r="2380">
          <cell r="B2380" t="str">
            <v>CAPITULO</v>
          </cell>
          <cell r="E2380" t="str">
            <v>3. EXCAVACIONES Y RELLENOS</v>
          </cell>
          <cell r="J2380" t="str">
            <v xml:space="preserve">MEMORIA DE CANTIDADES DE OBRA </v>
          </cell>
        </row>
        <row r="2381">
          <cell r="B2381" t="str">
            <v>ITEM</v>
          </cell>
          <cell r="E2381">
            <v>6.05</v>
          </cell>
          <cell r="F2381" t="str">
            <v>RESANE REGATAS EN MORTERO IMPERMEABILIZADO 1:3</v>
          </cell>
          <cell r="J2381" t="str">
            <v>LOCALIZACION</v>
          </cell>
          <cell r="K2381" t="str">
            <v>CANT.</v>
          </cell>
          <cell r="L2381" t="str">
            <v>DIMENSIONES</v>
          </cell>
          <cell r="O2381" t="str">
            <v>CANTIDAD TOTAL</v>
          </cell>
        </row>
        <row r="2382">
          <cell r="B2382" t="str">
            <v>UND</v>
          </cell>
          <cell r="E2382" t="str">
            <v>ML</v>
          </cell>
          <cell r="L2382" t="str">
            <v>ÁREA</v>
          </cell>
          <cell r="M2382" t="str">
            <v>ANCHO</v>
          </cell>
          <cell r="N2382" t="str">
            <v>ALTO</v>
          </cell>
        </row>
        <row r="2383">
          <cell r="J2383" t="str">
            <v xml:space="preserve">EDIFICIO INSTITUCIONAL ALCALDIA MUNICIPAL </v>
          </cell>
        </row>
        <row r="2397">
          <cell r="J2397" t="str">
            <v>SUBTOTAL</v>
          </cell>
          <cell r="O2397">
            <v>0</v>
          </cell>
        </row>
        <row r="2398">
          <cell r="J2398" t="str">
            <v>PASAN</v>
          </cell>
          <cell r="O2398">
            <v>0</v>
          </cell>
        </row>
        <row r="2399">
          <cell r="J2399" t="str">
            <v xml:space="preserve"> TOTAL</v>
          </cell>
          <cell r="O2399">
            <v>0</v>
          </cell>
        </row>
        <row r="2401">
          <cell r="B2401" t="str">
            <v>CAPITULO</v>
          </cell>
          <cell r="E2401" t="str">
            <v>3. EXCAVACIONES Y RELLENOS</v>
          </cell>
          <cell r="J2401" t="str">
            <v xml:space="preserve">MEMORIA DE CANTIDADES DE OBRA </v>
          </cell>
        </row>
        <row r="2402">
          <cell r="B2402" t="str">
            <v>ITEM</v>
          </cell>
          <cell r="E2402">
            <v>6.05</v>
          </cell>
          <cell r="F2402" t="str">
            <v>RESANE REGATAS EN MORTERO IMPERMEABILIZADO 1:3</v>
          </cell>
          <cell r="J2402" t="str">
            <v>LOCALIZACION</v>
          </cell>
          <cell r="K2402" t="str">
            <v>CANT.</v>
          </cell>
          <cell r="L2402" t="str">
            <v>DIMENSIONES</v>
          </cell>
          <cell r="O2402" t="str">
            <v>CANTIDAD TOTAL</v>
          </cell>
        </row>
        <row r="2403">
          <cell r="B2403" t="str">
            <v>UND</v>
          </cell>
          <cell r="E2403" t="str">
            <v>ML</v>
          </cell>
          <cell r="L2403" t="str">
            <v>ÁREA</v>
          </cell>
          <cell r="M2403" t="str">
            <v>ANCHO</v>
          </cell>
          <cell r="N2403" t="str">
            <v>ALTO</v>
          </cell>
        </row>
        <row r="2404">
          <cell r="J2404" t="str">
            <v>CENTRO PROTECCION TEMPORAL</v>
          </cell>
        </row>
        <row r="2405">
          <cell r="J2405" t="str">
            <v>ARREGLO LLAVVE</v>
          </cell>
          <cell r="K2405">
            <v>1.8</v>
          </cell>
          <cell r="O2405">
            <v>1.8</v>
          </cell>
        </row>
        <row r="2418">
          <cell r="J2418" t="str">
            <v>SUBTOTAL</v>
          </cell>
          <cell r="O2418">
            <v>1.8</v>
          </cell>
        </row>
        <row r="2419">
          <cell r="J2419" t="str">
            <v>PASAN</v>
          </cell>
          <cell r="O2419">
            <v>0</v>
          </cell>
        </row>
        <row r="2420">
          <cell r="J2420" t="str">
            <v xml:space="preserve"> TOTAL</v>
          </cell>
          <cell r="O2420">
            <v>1.8</v>
          </cell>
        </row>
        <row r="2422">
          <cell r="B2422" t="str">
            <v>CAPITULO</v>
          </cell>
          <cell r="E2422" t="str">
            <v>3. EXCAVACIONES Y RELLENOS</v>
          </cell>
          <cell r="J2422" t="str">
            <v xml:space="preserve">MEMORIA DE CANTIDADES DE OBRA </v>
          </cell>
        </row>
        <row r="2423">
          <cell r="B2423" t="str">
            <v>ITEM</v>
          </cell>
          <cell r="E2423">
            <v>6.05</v>
          </cell>
          <cell r="F2423" t="str">
            <v>RESANE REGATAS EN MORTERO IMPERMEABILIZADO 1:3</v>
          </cell>
          <cell r="J2423" t="str">
            <v>LOCALIZACION</v>
          </cell>
          <cell r="K2423" t="str">
            <v>CANT.</v>
          </cell>
          <cell r="L2423" t="str">
            <v>DIMENSIONES</v>
          </cell>
          <cell r="O2423" t="str">
            <v>CANTIDAD TOTAL</v>
          </cell>
        </row>
        <row r="2424">
          <cell r="B2424" t="str">
            <v>UND</v>
          </cell>
          <cell r="E2424" t="str">
            <v>ML</v>
          </cell>
          <cell r="L2424" t="str">
            <v>ÁREA</v>
          </cell>
          <cell r="M2424" t="str">
            <v>ANCHO</v>
          </cell>
          <cell r="N2424" t="str">
            <v>ALTO</v>
          </cell>
        </row>
        <row r="2425">
          <cell r="J2425" t="str">
            <v xml:space="preserve">EDIFICIO INSTITUCIONAL FISCALIA </v>
          </cell>
        </row>
        <row r="2439">
          <cell r="J2439" t="str">
            <v>SUBTOTAL</v>
          </cell>
          <cell r="O2439">
            <v>0</v>
          </cell>
        </row>
        <row r="2440">
          <cell r="J2440" t="str">
            <v>PASAN</v>
          </cell>
          <cell r="O2440">
            <v>1.8</v>
          </cell>
        </row>
        <row r="2441">
          <cell r="A2441">
            <v>6.05</v>
          </cell>
          <cell r="J2441" t="str">
            <v xml:space="preserve"> TOTAL</v>
          </cell>
          <cell r="O2441">
            <v>1.8</v>
          </cell>
        </row>
        <row r="2443">
          <cell r="B2443" t="str">
            <v>CAPITULO</v>
          </cell>
          <cell r="E2443" t="str">
            <v>3. EXCAVACIONES Y RELLENOS</v>
          </cell>
          <cell r="J2443" t="str">
            <v xml:space="preserve">MEMORIA DE CANTIDADES DE OBRA </v>
          </cell>
        </row>
        <row r="2444">
          <cell r="B2444" t="str">
            <v>ITEM</v>
          </cell>
          <cell r="E2444">
            <v>7.01</v>
          </cell>
          <cell r="F2444" t="str">
            <v>MURO SUPERBOARD DOBLE CARA 0.10 M</v>
          </cell>
          <cell r="J2444" t="str">
            <v>LOCALIZACION</v>
          </cell>
          <cell r="K2444" t="str">
            <v>CANT.</v>
          </cell>
          <cell r="L2444" t="str">
            <v>DIMENSIONES</v>
          </cell>
          <cell r="O2444" t="str">
            <v>CANTIDAD TOTAL</v>
          </cell>
        </row>
        <row r="2445">
          <cell r="B2445" t="str">
            <v>UND</v>
          </cell>
          <cell r="E2445" t="str">
            <v>M2</v>
          </cell>
          <cell r="L2445" t="str">
            <v>LARGO</v>
          </cell>
          <cell r="M2445" t="str">
            <v>ANCHO</v>
          </cell>
          <cell r="N2445" t="str">
            <v>ALTO</v>
          </cell>
        </row>
        <row r="2446">
          <cell r="J2446" t="str">
            <v xml:space="preserve">EDIFICIO INSTITUCIONAL ALCALDIA MUNICIPAL </v>
          </cell>
        </row>
        <row r="2448">
          <cell r="J2448" t="str">
            <v>REAJUSTE OFICINAS</v>
          </cell>
          <cell r="K2448">
            <v>2</v>
          </cell>
          <cell r="L2448">
            <v>8.5</v>
          </cell>
          <cell r="N2448">
            <v>2.4</v>
          </cell>
          <cell r="O2448">
            <v>40.799999999999997</v>
          </cell>
        </row>
        <row r="2460">
          <cell r="J2460" t="str">
            <v>SUBTOTAL</v>
          </cell>
          <cell r="O2460">
            <v>40.799999999999997</v>
          </cell>
        </row>
        <row r="2461">
          <cell r="J2461" t="str">
            <v>PASAN</v>
          </cell>
          <cell r="O2461">
            <v>0</v>
          </cell>
        </row>
        <row r="2462">
          <cell r="J2462" t="str">
            <v xml:space="preserve"> TOTAL</v>
          </cell>
          <cell r="O2462">
            <v>40.799999999999997</v>
          </cell>
        </row>
        <row r="2464">
          <cell r="B2464" t="str">
            <v>CAPITULO</v>
          </cell>
          <cell r="E2464" t="str">
            <v>3. EXCAVACIONES Y RELLENOS</v>
          </cell>
          <cell r="J2464" t="str">
            <v xml:space="preserve">MEMORIA DE CANTIDADES DE OBRA </v>
          </cell>
        </row>
        <row r="2465">
          <cell r="B2465" t="str">
            <v>ITEM</v>
          </cell>
          <cell r="E2465">
            <v>7.01</v>
          </cell>
          <cell r="F2465" t="str">
            <v>MURO SUPERBOARD DOBLE CARA 0.10 M</v>
          </cell>
          <cell r="J2465" t="str">
            <v>LOCALIZACION</v>
          </cell>
          <cell r="K2465" t="str">
            <v>CANT.</v>
          </cell>
          <cell r="L2465" t="str">
            <v>DIMENSIONES</v>
          </cell>
          <cell r="O2465" t="str">
            <v>CANTIDAD TOTAL</v>
          </cell>
        </row>
        <row r="2466">
          <cell r="B2466" t="str">
            <v>UND</v>
          </cell>
          <cell r="E2466" t="str">
            <v>M2</v>
          </cell>
          <cell r="L2466" t="str">
            <v>ÁREA</v>
          </cell>
          <cell r="M2466" t="str">
            <v>ANCHO</v>
          </cell>
          <cell r="N2466" t="str">
            <v>ALTO</v>
          </cell>
        </row>
        <row r="2467">
          <cell r="J2467" t="str">
            <v>CENTRO PROTECCION TEMPORAL</v>
          </cell>
        </row>
        <row r="2468">
          <cell r="O2468">
            <v>0</v>
          </cell>
        </row>
        <row r="2481">
          <cell r="J2481" t="str">
            <v>SUBTOTAL</v>
          </cell>
          <cell r="O2481">
            <v>0</v>
          </cell>
        </row>
        <row r="2482">
          <cell r="J2482" t="str">
            <v>PASAN</v>
          </cell>
          <cell r="O2482">
            <v>40.799999999999997</v>
          </cell>
        </row>
        <row r="2483">
          <cell r="J2483" t="str">
            <v xml:space="preserve"> TOTAL</v>
          </cell>
          <cell r="O2483">
            <v>40.799999999999997</v>
          </cell>
        </row>
        <row r="2485">
          <cell r="B2485" t="str">
            <v>CAPITULO</v>
          </cell>
          <cell r="E2485" t="str">
            <v>3. EXCAVACIONES Y RELLENOS</v>
          </cell>
          <cell r="J2485" t="str">
            <v xml:space="preserve">MEMORIA DE CANTIDADES DE OBRA </v>
          </cell>
        </row>
        <row r="2486">
          <cell r="B2486" t="str">
            <v>ITEM</v>
          </cell>
          <cell r="E2486">
            <v>7.01</v>
          </cell>
          <cell r="F2486" t="str">
            <v>MURO SUPERBOARD DOBLE CARA 0.10 M</v>
          </cell>
          <cell r="J2486" t="str">
            <v>LOCALIZACION</v>
          </cell>
          <cell r="K2486" t="str">
            <v>CANT.</v>
          </cell>
          <cell r="L2486" t="str">
            <v>DIMENSIONES</v>
          </cell>
          <cell r="O2486" t="str">
            <v>CANTIDAD TOTAL</v>
          </cell>
        </row>
        <row r="2487">
          <cell r="B2487" t="str">
            <v>UND</v>
          </cell>
          <cell r="E2487" t="str">
            <v>M2</v>
          </cell>
          <cell r="L2487" t="str">
            <v>ÁREA</v>
          </cell>
          <cell r="M2487" t="str">
            <v>ANCHO</v>
          </cell>
          <cell r="N2487" t="str">
            <v>ALTO</v>
          </cell>
        </row>
        <row r="2488">
          <cell r="J2488" t="str">
            <v xml:space="preserve">EDIFICIO INSTITUCIONAL FISCALIA </v>
          </cell>
        </row>
        <row r="2502">
          <cell r="J2502" t="str">
            <v>SUBTOTAL</v>
          </cell>
          <cell r="O2502">
            <v>0</v>
          </cell>
        </row>
        <row r="2503">
          <cell r="J2503" t="str">
            <v>PASAN</v>
          </cell>
          <cell r="O2503">
            <v>40.799999999999997</v>
          </cell>
        </row>
        <row r="2504">
          <cell r="A2504">
            <v>7.01</v>
          </cell>
          <cell r="J2504" t="str">
            <v xml:space="preserve"> TOTAL</v>
          </cell>
          <cell r="O2504">
            <v>40.799999999999997</v>
          </cell>
        </row>
        <row r="2506">
          <cell r="B2506" t="str">
            <v>CAPITULO</v>
          </cell>
          <cell r="E2506" t="str">
            <v>3. EXCAVACIONES Y RELLENOS</v>
          </cell>
          <cell r="J2506" t="str">
            <v xml:space="preserve">MEMORIA DE CANTIDADES DE OBRA </v>
          </cell>
        </row>
        <row r="2507">
          <cell r="B2507" t="str">
            <v>ITEM</v>
          </cell>
          <cell r="E2507">
            <v>7.02</v>
          </cell>
          <cell r="F2507" t="str">
            <v>MURO SUPERBOARD DOBLE CARA 0.10 M (LINEAL)</v>
          </cell>
          <cell r="J2507" t="str">
            <v>LOCALIZACION</v>
          </cell>
          <cell r="K2507" t="str">
            <v>CANT.</v>
          </cell>
          <cell r="L2507" t="str">
            <v>DIMENSIONES</v>
          </cell>
          <cell r="O2507" t="str">
            <v>CANTIDAD TOTAL</v>
          </cell>
        </row>
        <row r="2508">
          <cell r="B2508" t="str">
            <v>UND</v>
          </cell>
          <cell r="E2508" t="str">
            <v>ML</v>
          </cell>
          <cell r="L2508" t="str">
            <v>ÁREA</v>
          </cell>
          <cell r="M2508" t="str">
            <v>ANCHO</v>
          </cell>
          <cell r="N2508" t="str">
            <v>ALTO</v>
          </cell>
        </row>
        <row r="2509">
          <cell r="J2509" t="str">
            <v xml:space="preserve">EDIFICIO INSTITUCIONAL ALCALDIA MUNICIPAL </v>
          </cell>
        </row>
        <row r="2511">
          <cell r="J2511" t="str">
            <v>REAJUSTE OFICINAS</v>
          </cell>
          <cell r="K2511">
            <v>4</v>
          </cell>
          <cell r="N2511">
            <v>2.4</v>
          </cell>
          <cell r="O2511">
            <v>9.6</v>
          </cell>
        </row>
        <row r="2523">
          <cell r="J2523" t="str">
            <v>SUBTOTAL</v>
          </cell>
          <cell r="O2523">
            <v>9.6</v>
          </cell>
        </row>
        <row r="2524">
          <cell r="J2524" t="str">
            <v>PASAN</v>
          </cell>
          <cell r="O2524">
            <v>0</v>
          </cell>
        </row>
        <row r="2525">
          <cell r="J2525" t="str">
            <v xml:space="preserve"> TOTAL</v>
          </cell>
          <cell r="O2525">
            <v>9.6</v>
          </cell>
        </row>
        <row r="2527">
          <cell r="B2527" t="str">
            <v>CAPITULO</v>
          </cell>
          <cell r="E2527" t="str">
            <v>3. EXCAVACIONES Y RELLENOS</v>
          </cell>
          <cell r="J2527" t="str">
            <v xml:space="preserve">MEMORIA DE CANTIDADES DE OBRA </v>
          </cell>
        </row>
        <row r="2528">
          <cell r="B2528" t="str">
            <v>ITEM</v>
          </cell>
          <cell r="E2528">
            <v>7.02</v>
          </cell>
          <cell r="F2528" t="str">
            <v>MURO SUPERBOARD DOBLE CARA 0.10 M (LINEAL)</v>
          </cell>
          <cell r="J2528" t="str">
            <v>LOCALIZACION</v>
          </cell>
          <cell r="K2528" t="str">
            <v>CANT.</v>
          </cell>
          <cell r="L2528" t="str">
            <v>DIMENSIONES</v>
          </cell>
          <cell r="O2528" t="str">
            <v>CANTIDAD TOTAL</v>
          </cell>
        </row>
        <row r="2529">
          <cell r="B2529" t="str">
            <v>UND</v>
          </cell>
          <cell r="E2529" t="str">
            <v>ML</v>
          </cell>
          <cell r="L2529" t="str">
            <v>ÁREA</v>
          </cell>
          <cell r="M2529" t="str">
            <v>ANCHO</v>
          </cell>
          <cell r="N2529" t="str">
            <v>ALTO</v>
          </cell>
        </row>
        <row r="2530">
          <cell r="J2530" t="str">
            <v>CENTRO PROTECCION TEMPORAL</v>
          </cell>
        </row>
        <row r="2544">
          <cell r="J2544" t="str">
            <v>SUBTOTAL</v>
          </cell>
          <cell r="O2544">
            <v>0</v>
          </cell>
        </row>
        <row r="2545">
          <cell r="J2545" t="str">
            <v>PASAN</v>
          </cell>
          <cell r="O2545">
            <v>9.6</v>
          </cell>
        </row>
        <row r="2546">
          <cell r="J2546" t="str">
            <v xml:space="preserve"> TOTAL</v>
          </cell>
          <cell r="O2546">
            <v>9.6</v>
          </cell>
        </row>
        <row r="2548">
          <cell r="B2548" t="str">
            <v>CAPITULO</v>
          </cell>
          <cell r="E2548" t="str">
            <v>3. EXCAVACIONES Y RELLENOS</v>
          </cell>
          <cell r="J2548" t="str">
            <v xml:space="preserve">MEMORIA DE CANTIDADES DE OBRA </v>
          </cell>
        </row>
        <row r="2549">
          <cell r="B2549" t="str">
            <v>ITEM</v>
          </cell>
          <cell r="E2549">
            <v>7.02</v>
          </cell>
          <cell r="F2549" t="str">
            <v>MURO SUPERBOARD DOBLE CARA 0.10 M (LINEAL)</v>
          </cell>
          <cell r="J2549" t="str">
            <v>LOCALIZACION</v>
          </cell>
          <cell r="K2549" t="str">
            <v>CANT.</v>
          </cell>
          <cell r="L2549" t="str">
            <v>DIMENSIONES</v>
          </cell>
          <cell r="O2549" t="str">
            <v>CANTIDAD TOTAL</v>
          </cell>
        </row>
        <row r="2550">
          <cell r="B2550" t="str">
            <v>UND</v>
          </cell>
          <cell r="E2550" t="str">
            <v>ML</v>
          </cell>
          <cell r="L2550" t="str">
            <v>ÁREA</v>
          </cell>
          <cell r="M2550" t="str">
            <v>ANCHO</v>
          </cell>
          <cell r="N2550" t="str">
            <v>ALTO</v>
          </cell>
        </row>
        <row r="2551">
          <cell r="J2551" t="str">
            <v xml:space="preserve">EDIFICIO INSTITUCIONAL FISCALIA </v>
          </cell>
        </row>
        <row r="2565">
          <cell r="J2565" t="str">
            <v>SUBTOTAL</v>
          </cell>
          <cell r="O2565">
            <v>0</v>
          </cell>
        </row>
        <row r="2566">
          <cell r="J2566" t="str">
            <v>PASAN</v>
          </cell>
          <cell r="O2566">
            <v>9.6</v>
          </cell>
        </row>
        <row r="2567">
          <cell r="A2567">
            <v>7.02</v>
          </cell>
          <cell r="J2567" t="str">
            <v xml:space="preserve"> TOTAL</v>
          </cell>
          <cell r="O2567">
            <v>9.6</v>
          </cell>
        </row>
        <row r="2569">
          <cell r="B2569" t="str">
            <v>CAPITULO</v>
          </cell>
          <cell r="E2569" t="str">
            <v>3. EXCAVACIONES Y RELLENOS</v>
          </cell>
          <cell r="J2569" t="str">
            <v xml:space="preserve">MEMORIA DE CANTIDADES DE OBRA </v>
          </cell>
        </row>
        <row r="2570">
          <cell r="B2570" t="str">
            <v>ITEM</v>
          </cell>
          <cell r="E2570">
            <v>7.03</v>
          </cell>
          <cell r="F2570" t="str">
            <v>CIELO RASO EN PVC e=8 mm (INCLUYE ESTRUCTURA DE APOYO)</v>
          </cell>
          <cell r="J2570" t="str">
            <v>LOCALIZACION</v>
          </cell>
          <cell r="K2570" t="str">
            <v>CANT.</v>
          </cell>
          <cell r="L2570" t="str">
            <v>DIMENSIONES</v>
          </cell>
          <cell r="O2570" t="str">
            <v>CANTIDAD TOTAL</v>
          </cell>
        </row>
        <row r="2571">
          <cell r="B2571" t="str">
            <v>UND</v>
          </cell>
          <cell r="E2571" t="str">
            <v>M2</v>
          </cell>
          <cell r="L2571" t="str">
            <v>ÁREA</v>
          </cell>
          <cell r="M2571" t="str">
            <v>ANCHO</v>
          </cell>
          <cell r="N2571" t="str">
            <v>ALTO</v>
          </cell>
        </row>
        <row r="2572">
          <cell r="J2572" t="str">
            <v xml:space="preserve">EDIFICIO INSTITUCIONAL ALCALDIA MUNICIPAL </v>
          </cell>
        </row>
        <row r="2573">
          <cell r="L2573">
            <v>79.8</v>
          </cell>
          <cell r="O2573">
            <v>0</v>
          </cell>
        </row>
        <row r="2586">
          <cell r="J2586" t="str">
            <v>SUBTOTAL</v>
          </cell>
          <cell r="O2586">
            <v>0</v>
          </cell>
        </row>
        <row r="2587">
          <cell r="J2587" t="str">
            <v>PASAN</v>
          </cell>
          <cell r="O2587">
            <v>0</v>
          </cell>
        </row>
        <row r="2588">
          <cell r="J2588" t="str">
            <v xml:space="preserve"> TOTAL</v>
          </cell>
          <cell r="O2588">
            <v>0</v>
          </cell>
        </row>
        <row r="2590">
          <cell r="B2590" t="str">
            <v>CAPITULO</v>
          </cell>
          <cell r="E2590" t="str">
            <v>3. EXCAVACIONES Y RELLENOS</v>
          </cell>
          <cell r="J2590" t="str">
            <v xml:space="preserve">MEMORIA DE CANTIDADES DE OBRA </v>
          </cell>
        </row>
        <row r="2591">
          <cell r="B2591" t="str">
            <v>ITEM</v>
          </cell>
          <cell r="E2591">
            <v>7.03</v>
          </cell>
          <cell r="F2591" t="str">
            <v>CIELO RASO EN PVC e=8 mm (INCLUYE ESTRUCTURA DE APOYO)</v>
          </cell>
          <cell r="J2591" t="str">
            <v>LOCALIZACION</v>
          </cell>
          <cell r="K2591" t="str">
            <v>CANT.</v>
          </cell>
          <cell r="L2591" t="str">
            <v>DIMENSIONES</v>
          </cell>
          <cell r="O2591" t="str">
            <v>CANTIDAD TOTAL</v>
          </cell>
        </row>
        <row r="2592">
          <cell r="B2592" t="str">
            <v>UND</v>
          </cell>
          <cell r="E2592" t="str">
            <v>M2</v>
          </cell>
          <cell r="L2592" t="str">
            <v>LARGO</v>
          </cell>
          <cell r="M2592" t="str">
            <v>ANCHO</v>
          </cell>
          <cell r="N2592" t="str">
            <v>ALTO</v>
          </cell>
        </row>
        <row r="2593">
          <cell r="J2593" t="str">
            <v>CENTRO PROTECCION TEMPORAL</v>
          </cell>
        </row>
        <row r="2595">
          <cell r="J2595" t="str">
            <v>ACCESO</v>
          </cell>
          <cell r="K2595">
            <v>1</v>
          </cell>
          <cell r="L2595">
            <v>8</v>
          </cell>
          <cell r="M2595">
            <v>2.8</v>
          </cell>
          <cell r="O2595">
            <v>22.4</v>
          </cell>
        </row>
        <row r="2607">
          <cell r="J2607" t="str">
            <v>SUBTOTAL</v>
          </cell>
          <cell r="O2607">
            <v>22.4</v>
          </cell>
        </row>
        <row r="2608">
          <cell r="J2608" t="str">
            <v>PASAN</v>
          </cell>
          <cell r="O2608">
            <v>0</v>
          </cell>
        </row>
        <row r="2609">
          <cell r="J2609" t="str">
            <v xml:space="preserve"> TOTAL</v>
          </cell>
          <cell r="O2609">
            <v>22.4</v>
          </cell>
        </row>
        <row r="2611">
          <cell r="B2611" t="str">
            <v>CAPITULO</v>
          </cell>
          <cell r="E2611" t="str">
            <v>3. EXCAVACIONES Y RELLENOS</v>
          </cell>
          <cell r="J2611" t="str">
            <v xml:space="preserve">MEMORIA DE CANTIDADES DE OBRA </v>
          </cell>
        </row>
        <row r="2612">
          <cell r="B2612" t="str">
            <v>ITEM</v>
          </cell>
          <cell r="E2612">
            <v>7.03</v>
          </cell>
          <cell r="F2612" t="str">
            <v>CIELO RASO EN PVC e=8 mm (INCLUYE ESTRUCTURA DE APOYO)</v>
          </cell>
          <cell r="J2612" t="str">
            <v>LOCALIZACION</v>
          </cell>
          <cell r="K2612" t="str">
            <v>CANT.</v>
          </cell>
          <cell r="L2612" t="str">
            <v>DIMENSIONES</v>
          </cell>
          <cell r="O2612" t="str">
            <v>CANTIDAD TOTAL</v>
          </cell>
        </row>
        <row r="2613">
          <cell r="B2613" t="str">
            <v>UND</v>
          </cell>
          <cell r="E2613" t="str">
            <v>M2</v>
          </cell>
          <cell r="L2613" t="str">
            <v>ÁREA</v>
          </cell>
          <cell r="M2613" t="str">
            <v>ANCHO</v>
          </cell>
          <cell r="N2613" t="str">
            <v>ALTO</v>
          </cell>
        </row>
        <row r="2614">
          <cell r="J2614" t="str">
            <v xml:space="preserve">EDIFICIO INSTITUCIONAL FISCALIA </v>
          </cell>
        </row>
        <row r="2628">
          <cell r="J2628" t="str">
            <v>SUBTOTAL</v>
          </cell>
          <cell r="O2628">
            <v>0</v>
          </cell>
        </row>
        <row r="2629">
          <cell r="J2629" t="str">
            <v>PASAN</v>
          </cell>
          <cell r="O2629">
            <v>22.4</v>
          </cell>
        </row>
        <row r="2630">
          <cell r="A2630">
            <v>7.03</v>
          </cell>
          <cell r="J2630" t="str">
            <v xml:space="preserve"> TOTAL</v>
          </cell>
          <cell r="O2630">
            <v>22.4</v>
          </cell>
        </row>
        <row r="2632">
          <cell r="B2632" t="str">
            <v>CAPITULO</v>
          </cell>
          <cell r="E2632" t="str">
            <v>3. EXCAVACIONES Y RELLENOS</v>
          </cell>
          <cell r="J2632" t="str">
            <v xml:space="preserve">MEMORIA DE CANTIDADES DE OBRA </v>
          </cell>
        </row>
        <row r="2633">
          <cell r="B2633" t="str">
            <v>ITEM</v>
          </cell>
          <cell r="E2633">
            <v>7.04</v>
          </cell>
          <cell r="F2633" t="str">
            <v>MARCO EN ALUMINIO PARA CIELO RASO LIVIANO, ESCOTILLA O LUMINARIA</v>
          </cell>
          <cell r="J2633" t="str">
            <v>LOCALIZACION</v>
          </cell>
          <cell r="K2633" t="str">
            <v>CANT.</v>
          </cell>
          <cell r="L2633" t="str">
            <v>DIMENSIONES</v>
          </cell>
          <cell r="O2633" t="str">
            <v>CANTIDAD TOTAL</v>
          </cell>
        </row>
        <row r="2634">
          <cell r="B2634" t="str">
            <v>UND</v>
          </cell>
          <cell r="E2634" t="str">
            <v>UND</v>
          </cell>
          <cell r="L2634" t="str">
            <v>ÁREA</v>
          </cell>
          <cell r="M2634" t="str">
            <v>ANCHO</v>
          </cell>
          <cell r="N2634" t="str">
            <v>ALTO</v>
          </cell>
        </row>
        <row r="2635">
          <cell r="J2635" t="str">
            <v xml:space="preserve">EDIFICIO INSTITUCIONAL ALCALDIA MUNICIPAL </v>
          </cell>
        </row>
        <row r="2637">
          <cell r="J2637" t="str">
            <v>ESCOTILLA</v>
          </cell>
          <cell r="K2637">
            <v>2</v>
          </cell>
          <cell r="O2637">
            <v>2</v>
          </cell>
        </row>
        <row r="2639">
          <cell r="J2639" t="str">
            <v>ILUMINACION</v>
          </cell>
          <cell r="K2639">
            <v>70</v>
          </cell>
          <cell r="O2639">
            <v>70</v>
          </cell>
        </row>
        <row r="2649">
          <cell r="J2649" t="str">
            <v>SUBTOTAL</v>
          </cell>
          <cell r="O2649">
            <v>72</v>
          </cell>
        </row>
        <row r="2650">
          <cell r="J2650" t="str">
            <v>PASAN</v>
          </cell>
          <cell r="O2650">
            <v>0</v>
          </cell>
        </row>
        <row r="2651">
          <cell r="J2651" t="str">
            <v xml:space="preserve"> TOTAL</v>
          </cell>
          <cell r="O2651">
            <v>72</v>
          </cell>
        </row>
        <row r="2653">
          <cell r="B2653" t="str">
            <v>CAPITULO</v>
          </cell>
          <cell r="E2653" t="str">
            <v>3. EXCAVACIONES Y RELLENOS</v>
          </cell>
          <cell r="J2653" t="str">
            <v xml:space="preserve">MEMORIA DE CANTIDADES DE OBRA </v>
          </cell>
        </row>
        <row r="2654">
          <cell r="B2654" t="str">
            <v>ITEM</v>
          </cell>
          <cell r="E2654">
            <v>7.04</v>
          </cell>
          <cell r="F2654" t="str">
            <v>MARCO EN ALUMINIO PARA CIELO RASO LIVIANO, ESCOTILLA O LUMINARIA</v>
          </cell>
          <cell r="J2654" t="str">
            <v>LOCALIZACION</v>
          </cell>
          <cell r="K2654" t="str">
            <v>CANT.</v>
          </cell>
          <cell r="L2654" t="str">
            <v>DIMENSIONES</v>
          </cell>
          <cell r="O2654" t="str">
            <v>CANTIDAD TOTAL</v>
          </cell>
        </row>
        <row r="2655">
          <cell r="B2655" t="str">
            <v>UND</v>
          </cell>
          <cell r="E2655" t="str">
            <v>UND</v>
          </cell>
          <cell r="L2655" t="str">
            <v>ÁREA</v>
          </cell>
          <cell r="M2655" t="str">
            <v>ANCHO</v>
          </cell>
          <cell r="N2655" t="str">
            <v>ALTO</v>
          </cell>
        </row>
        <row r="2656">
          <cell r="J2656" t="str">
            <v>CENTRO PROTECCION TEMPORAL</v>
          </cell>
        </row>
        <row r="2670">
          <cell r="J2670" t="str">
            <v>SUBTOTAL</v>
          </cell>
          <cell r="O2670">
            <v>0</v>
          </cell>
        </row>
        <row r="2671">
          <cell r="J2671" t="str">
            <v>PASAN</v>
          </cell>
          <cell r="O2671">
            <v>72</v>
          </cell>
        </row>
        <row r="2672">
          <cell r="J2672" t="str">
            <v xml:space="preserve"> TOTAL</v>
          </cell>
          <cell r="O2672">
            <v>72</v>
          </cell>
        </row>
        <row r="2674">
          <cell r="B2674" t="str">
            <v>CAPITULO</v>
          </cell>
          <cell r="E2674" t="str">
            <v>3. EXCAVACIONES Y RELLENOS</v>
          </cell>
          <cell r="J2674" t="str">
            <v xml:space="preserve">MEMORIA DE CANTIDADES DE OBRA </v>
          </cell>
        </row>
        <row r="2675">
          <cell r="B2675" t="str">
            <v>ITEM</v>
          </cell>
          <cell r="E2675">
            <v>7.04</v>
          </cell>
          <cell r="F2675" t="str">
            <v>MARCO EN ALUMINIO PARA CIELO RASO LIVIANO, ESCOTILLA O LUMINARIA</v>
          </cell>
          <cell r="J2675" t="str">
            <v>LOCALIZACION</v>
          </cell>
          <cell r="K2675" t="str">
            <v>CANT.</v>
          </cell>
          <cell r="L2675" t="str">
            <v>DIMENSIONES</v>
          </cell>
          <cell r="O2675" t="str">
            <v>CANTIDAD TOTAL</v>
          </cell>
        </row>
        <row r="2676">
          <cell r="B2676" t="str">
            <v>UND</v>
          </cell>
          <cell r="E2676" t="str">
            <v>UND</v>
          </cell>
          <cell r="L2676" t="str">
            <v>ÁREA</v>
          </cell>
          <cell r="M2676" t="str">
            <v>ANCHO</v>
          </cell>
          <cell r="N2676" t="str">
            <v>ALTO</v>
          </cell>
        </row>
        <row r="2677">
          <cell r="J2677" t="str">
            <v xml:space="preserve">EDIFICIO INSTITUCIONAL FISCALIA </v>
          </cell>
        </row>
        <row r="2691">
          <cell r="J2691" t="str">
            <v>SUBTOTAL</v>
          </cell>
          <cell r="O2691">
            <v>0</v>
          </cell>
        </row>
        <row r="2692">
          <cell r="J2692" t="str">
            <v>PASAN</v>
          </cell>
          <cell r="O2692">
            <v>72</v>
          </cell>
        </row>
        <row r="2693">
          <cell r="A2693">
            <v>7.04</v>
          </cell>
          <cell r="J2693" t="str">
            <v xml:space="preserve"> TOTAL</v>
          </cell>
          <cell r="O2693">
            <v>72</v>
          </cell>
        </row>
        <row r="2695">
          <cell r="B2695" t="str">
            <v>CAPITULO</v>
          </cell>
          <cell r="E2695" t="str">
            <v>3. EXCAVACIONES Y RELLENOS</v>
          </cell>
          <cell r="J2695" t="str">
            <v xml:space="preserve">MEMORIA DE CANTIDADES DE OBRA </v>
          </cell>
        </row>
        <row r="2696">
          <cell r="B2696" t="str">
            <v>ITEM</v>
          </cell>
          <cell r="E2696">
            <v>7.05</v>
          </cell>
          <cell r="F2696" t="str">
            <v>ESQUINERO TIPO CORNISA PARA CIELO RASO</v>
          </cell>
          <cell r="J2696" t="str">
            <v>LOCALIZACION</v>
          </cell>
          <cell r="K2696" t="str">
            <v>CANT.</v>
          </cell>
          <cell r="L2696" t="str">
            <v>DIMENSIONES</v>
          </cell>
          <cell r="O2696" t="str">
            <v>CANTIDAD TOTAL</v>
          </cell>
        </row>
        <row r="2697">
          <cell r="B2697" t="str">
            <v>UND</v>
          </cell>
          <cell r="E2697" t="str">
            <v>ML</v>
          </cell>
          <cell r="L2697" t="str">
            <v>ÁREA</v>
          </cell>
          <cell r="M2697" t="str">
            <v>ANCHO</v>
          </cell>
          <cell r="N2697" t="str">
            <v>ALTO</v>
          </cell>
        </row>
        <row r="2698">
          <cell r="J2698" t="str">
            <v xml:space="preserve">EDIFICIO INSTITUCIONAL ALCALDIA MUNICIPAL </v>
          </cell>
        </row>
        <row r="2699">
          <cell r="O2699">
            <v>0</v>
          </cell>
        </row>
        <row r="2712">
          <cell r="J2712" t="str">
            <v>SUBTOTAL</v>
          </cell>
          <cell r="O2712">
            <v>0</v>
          </cell>
        </row>
        <row r="2713">
          <cell r="J2713" t="str">
            <v>PASAN</v>
          </cell>
          <cell r="O2713">
            <v>0</v>
          </cell>
        </row>
        <row r="2714">
          <cell r="J2714" t="str">
            <v xml:space="preserve"> TOTAL</v>
          </cell>
          <cell r="O2714">
            <v>0</v>
          </cell>
        </row>
        <row r="2716">
          <cell r="B2716" t="str">
            <v>CAPITULO</v>
          </cell>
          <cell r="E2716" t="str">
            <v>3. EXCAVACIONES Y RELLENOS</v>
          </cell>
          <cell r="J2716" t="str">
            <v xml:space="preserve">MEMORIA DE CANTIDADES DE OBRA </v>
          </cell>
        </row>
        <row r="2717">
          <cell r="B2717" t="str">
            <v>ITEM</v>
          </cell>
          <cell r="E2717">
            <v>7.05</v>
          </cell>
          <cell r="F2717" t="str">
            <v>ESQUINERO TIPO CORNISA PARA CIELO RASO</v>
          </cell>
          <cell r="J2717" t="str">
            <v>LOCALIZACION</v>
          </cell>
          <cell r="K2717" t="str">
            <v>CANT.</v>
          </cell>
          <cell r="L2717" t="str">
            <v>DIMENSIONES</v>
          </cell>
          <cell r="O2717" t="str">
            <v>CANTIDAD TOTAL</v>
          </cell>
        </row>
        <row r="2718">
          <cell r="B2718" t="str">
            <v>UND</v>
          </cell>
          <cell r="E2718" t="str">
            <v>ML</v>
          </cell>
          <cell r="L2718" t="str">
            <v>ÁREA</v>
          </cell>
          <cell r="M2718" t="str">
            <v>ANCHO</v>
          </cell>
          <cell r="N2718" t="str">
            <v>ALTO</v>
          </cell>
        </row>
        <row r="2719">
          <cell r="J2719" t="str">
            <v>CENTRO PROTECCION TEMPORAL</v>
          </cell>
        </row>
        <row r="2721">
          <cell r="K2721">
            <v>2</v>
          </cell>
          <cell r="M2721">
            <v>2.8</v>
          </cell>
          <cell r="O2721">
            <v>5.6</v>
          </cell>
        </row>
        <row r="2722">
          <cell r="K2722">
            <v>2</v>
          </cell>
          <cell r="M2722">
            <v>8</v>
          </cell>
          <cell r="O2722">
            <v>16</v>
          </cell>
        </row>
        <row r="2733">
          <cell r="J2733" t="str">
            <v>SUBTOTAL</v>
          </cell>
          <cell r="O2733">
            <v>21.6</v>
          </cell>
        </row>
        <row r="2734">
          <cell r="J2734" t="str">
            <v>PASAN</v>
          </cell>
          <cell r="O2734">
            <v>0</v>
          </cell>
        </row>
        <row r="2735">
          <cell r="J2735" t="str">
            <v xml:space="preserve"> TOTAL</v>
          </cell>
          <cell r="O2735">
            <v>21.6</v>
          </cell>
        </row>
        <row r="2737">
          <cell r="B2737" t="str">
            <v>CAPITULO</v>
          </cell>
          <cell r="E2737" t="str">
            <v>3. EXCAVACIONES Y RELLENOS</v>
          </cell>
          <cell r="J2737" t="str">
            <v xml:space="preserve">MEMORIA DE CANTIDADES DE OBRA </v>
          </cell>
        </row>
        <row r="2738">
          <cell r="B2738" t="str">
            <v>ITEM</v>
          </cell>
          <cell r="E2738">
            <v>7.05</v>
          </cell>
          <cell r="F2738" t="str">
            <v>ESQUINERO TIPO CORNISA PARA CIELO RASO</v>
          </cell>
          <cell r="J2738" t="str">
            <v>LOCALIZACION</v>
          </cell>
          <cell r="K2738" t="str">
            <v>CANT.</v>
          </cell>
          <cell r="L2738" t="str">
            <v>DIMENSIONES</v>
          </cell>
          <cell r="O2738" t="str">
            <v>CANTIDAD TOTAL</v>
          </cell>
        </row>
        <row r="2739">
          <cell r="B2739" t="str">
            <v>UND</v>
          </cell>
          <cell r="E2739" t="str">
            <v>ML</v>
          </cell>
          <cell r="L2739" t="str">
            <v>ÁREA</v>
          </cell>
          <cell r="M2739" t="str">
            <v>ANCHO</v>
          </cell>
          <cell r="N2739" t="str">
            <v>ALTO</v>
          </cell>
        </row>
        <row r="2740">
          <cell r="J2740" t="str">
            <v xml:space="preserve">EDIFICIO INSTITUCIONAL FISCALIA </v>
          </cell>
        </row>
        <row r="2754">
          <cell r="J2754" t="str">
            <v>SUBTOTAL</v>
          </cell>
          <cell r="O2754">
            <v>0</v>
          </cell>
        </row>
        <row r="2755">
          <cell r="J2755" t="str">
            <v>PASAN</v>
          </cell>
          <cell r="O2755">
            <v>21.6</v>
          </cell>
        </row>
        <row r="2756">
          <cell r="A2756">
            <v>7.05</v>
          </cell>
          <cell r="J2756" t="str">
            <v xml:space="preserve"> TOTAL</v>
          </cell>
          <cell r="O2756">
            <v>21.6</v>
          </cell>
        </row>
        <row r="2758">
          <cell r="B2758" t="str">
            <v>CAPITULO</v>
          </cell>
          <cell r="E2758" t="str">
            <v>3. EXCAVACIONES Y RELLENOS</v>
          </cell>
          <cell r="J2758" t="str">
            <v xml:space="preserve">MEMORIA DE CANTIDADES DE OBRA </v>
          </cell>
        </row>
        <row r="2759">
          <cell r="B2759" t="str">
            <v>ITEM</v>
          </cell>
          <cell r="E2759">
            <v>7.06</v>
          </cell>
          <cell r="F2759" t="str">
            <v xml:space="preserve">SELLANTE ADHESIVO ACRÍLICO ANTIHONGOS </v>
          </cell>
          <cell r="J2759" t="str">
            <v>LOCALIZACION</v>
          </cell>
          <cell r="K2759" t="str">
            <v>CANT.</v>
          </cell>
          <cell r="L2759" t="str">
            <v>DIMENSIONES</v>
          </cell>
          <cell r="O2759" t="str">
            <v>CANTIDAD TOTAL</v>
          </cell>
        </row>
        <row r="2760">
          <cell r="B2760" t="str">
            <v>UND</v>
          </cell>
          <cell r="E2760" t="str">
            <v>ML</v>
          </cell>
          <cell r="L2760" t="str">
            <v>ÁREA</v>
          </cell>
          <cell r="M2760" t="str">
            <v>ANCHO</v>
          </cell>
          <cell r="N2760" t="str">
            <v>ALTO</v>
          </cell>
        </row>
        <row r="2761">
          <cell r="J2761" t="str">
            <v xml:space="preserve">EDIFICIO INSTITUCIONAL ALCALDIA MUNICIPAL </v>
          </cell>
        </row>
        <row r="2763">
          <cell r="J2763" t="str">
            <v>VENTANA FACHADA</v>
          </cell>
          <cell r="K2763">
            <v>6</v>
          </cell>
          <cell r="L2763">
            <v>4.4799999999999995</v>
          </cell>
          <cell r="O2763">
            <v>26.879999999999995</v>
          </cell>
        </row>
        <row r="2775">
          <cell r="J2775" t="str">
            <v>SUBTOTAL</v>
          </cell>
          <cell r="O2775">
            <v>26.88</v>
          </cell>
        </row>
        <row r="2776">
          <cell r="J2776" t="str">
            <v>PASAN</v>
          </cell>
          <cell r="O2776">
            <v>0</v>
          </cell>
        </row>
        <row r="2777">
          <cell r="J2777" t="str">
            <v xml:space="preserve"> TOTAL</v>
          </cell>
          <cell r="O2777">
            <v>26.88</v>
          </cell>
        </row>
        <row r="2779">
          <cell r="B2779" t="str">
            <v>CAPITULO</v>
          </cell>
          <cell r="E2779" t="str">
            <v>3. EXCAVACIONES Y RELLENOS</v>
          </cell>
          <cell r="J2779" t="str">
            <v xml:space="preserve">MEMORIA DE CANTIDADES DE OBRA </v>
          </cell>
        </row>
        <row r="2780">
          <cell r="B2780" t="str">
            <v>ITEM</v>
          </cell>
          <cell r="E2780">
            <v>7.06</v>
          </cell>
          <cell r="F2780" t="str">
            <v xml:space="preserve">SELLANTE ADHESIVO ACRÍLICO ANTIHONGOS </v>
          </cell>
          <cell r="J2780" t="str">
            <v>LOCALIZACION</v>
          </cell>
          <cell r="K2780" t="str">
            <v>CANT.</v>
          </cell>
          <cell r="L2780" t="str">
            <v>DIMENSIONES</v>
          </cell>
          <cell r="O2780" t="str">
            <v>CANTIDAD TOTAL</v>
          </cell>
        </row>
        <row r="2781">
          <cell r="B2781" t="str">
            <v>UND</v>
          </cell>
          <cell r="E2781" t="str">
            <v>ML</v>
          </cell>
          <cell r="L2781" t="str">
            <v>ÁREA</v>
          </cell>
          <cell r="M2781" t="str">
            <v>ANCHO</v>
          </cell>
          <cell r="N2781" t="str">
            <v>ALTO</v>
          </cell>
        </row>
        <row r="2782">
          <cell r="J2782" t="str">
            <v>CENTRO PROTECCION TEMPORAL</v>
          </cell>
        </row>
        <row r="2796">
          <cell r="J2796" t="str">
            <v>SUBTOTAL</v>
          </cell>
          <cell r="O2796">
            <v>0</v>
          </cell>
        </row>
        <row r="2797">
          <cell r="J2797" t="str">
            <v>PASAN</v>
          </cell>
          <cell r="O2797">
            <v>26.88</v>
          </cell>
        </row>
        <row r="2798">
          <cell r="J2798" t="str">
            <v xml:space="preserve"> TOTAL</v>
          </cell>
          <cell r="O2798">
            <v>26.88</v>
          </cell>
        </row>
        <row r="2800">
          <cell r="B2800" t="str">
            <v>CAPITULO</v>
          </cell>
          <cell r="E2800" t="str">
            <v>3. EXCAVACIONES Y RELLENOS</v>
          </cell>
          <cell r="J2800" t="str">
            <v xml:space="preserve">MEMORIA DE CANTIDADES DE OBRA </v>
          </cell>
        </row>
        <row r="2801">
          <cell r="B2801" t="str">
            <v>ITEM</v>
          </cell>
          <cell r="E2801">
            <v>7.06</v>
          </cell>
          <cell r="F2801" t="str">
            <v xml:space="preserve">SELLANTE ADHESIVO ACRÍLICO ANTIHONGOS </v>
          </cell>
          <cell r="J2801" t="str">
            <v>LOCALIZACION</v>
          </cell>
          <cell r="K2801" t="str">
            <v>CANT.</v>
          </cell>
          <cell r="L2801" t="str">
            <v>DIMENSIONES</v>
          </cell>
          <cell r="O2801" t="str">
            <v>CANTIDAD TOTAL</v>
          </cell>
        </row>
        <row r="2802">
          <cell r="B2802" t="str">
            <v>UND</v>
          </cell>
          <cell r="E2802" t="str">
            <v>ML</v>
          </cell>
          <cell r="L2802" t="str">
            <v>ÁREA</v>
          </cell>
          <cell r="M2802" t="str">
            <v>ANCHO</v>
          </cell>
          <cell r="N2802" t="str">
            <v>ALTO</v>
          </cell>
        </row>
        <row r="2803">
          <cell r="J2803" t="str">
            <v xml:space="preserve">EDIFICIO INSTITUCIONAL FISCALIA </v>
          </cell>
        </row>
        <row r="2817">
          <cell r="J2817" t="str">
            <v>SUBTOTAL</v>
          </cell>
          <cell r="O2817">
            <v>0</v>
          </cell>
        </row>
        <row r="2818">
          <cell r="J2818" t="str">
            <v>PASAN</v>
          </cell>
          <cell r="O2818">
            <v>26.88</v>
          </cell>
        </row>
        <row r="2819">
          <cell r="A2819">
            <v>7.06</v>
          </cell>
          <cell r="J2819" t="str">
            <v xml:space="preserve"> TOTAL</v>
          </cell>
          <cell r="O2819">
            <v>26.88</v>
          </cell>
        </row>
        <row r="2821">
          <cell r="B2821" t="str">
            <v>CAPITULO</v>
          </cell>
          <cell r="E2821" t="str">
            <v>3. EXCAVACIONES Y RELLENOS</v>
          </cell>
          <cell r="J2821" t="str">
            <v xml:space="preserve">MEMORIA DE CANTIDADES DE OBRA </v>
          </cell>
        </row>
        <row r="2822">
          <cell r="B2822" t="str">
            <v>ITEM</v>
          </cell>
          <cell r="E2822">
            <v>8.01</v>
          </cell>
          <cell r="F2822" t="str">
            <v>LAVADA DE FACHADA</v>
          </cell>
          <cell r="J2822" t="str">
            <v>LOCALIZACION</v>
          </cell>
          <cell r="K2822" t="str">
            <v>CANT.</v>
          </cell>
          <cell r="L2822" t="str">
            <v>DIMENSIONES</v>
          </cell>
          <cell r="O2822" t="str">
            <v>CANTIDAD TOTAL</v>
          </cell>
        </row>
        <row r="2823">
          <cell r="B2823" t="str">
            <v>UND</v>
          </cell>
          <cell r="E2823" t="str">
            <v>M2</v>
          </cell>
          <cell r="L2823" t="str">
            <v>ÁREA</v>
          </cell>
          <cell r="M2823" t="str">
            <v>ANCHO</v>
          </cell>
          <cell r="N2823" t="str">
            <v>ALTO</v>
          </cell>
        </row>
        <row r="2824">
          <cell r="J2824" t="str">
            <v xml:space="preserve">EDIFICIO INSTITUCIONAL ALCALDIA MUNICIPAL </v>
          </cell>
        </row>
        <row r="2825">
          <cell r="O2825">
            <v>0</v>
          </cell>
        </row>
        <row r="2838">
          <cell r="J2838" t="str">
            <v>SUBTOTAL</v>
          </cell>
          <cell r="O2838">
            <v>0</v>
          </cell>
        </row>
        <row r="2839">
          <cell r="J2839" t="str">
            <v>PASAN</v>
          </cell>
          <cell r="O2839">
            <v>0</v>
          </cell>
        </row>
        <row r="2840">
          <cell r="J2840" t="str">
            <v xml:space="preserve"> TOTAL</v>
          </cell>
          <cell r="O2840">
            <v>0</v>
          </cell>
        </row>
        <row r="2842">
          <cell r="B2842" t="str">
            <v>CAPITULO</v>
          </cell>
          <cell r="E2842" t="str">
            <v>3. EXCAVACIONES Y RELLENOS</v>
          </cell>
          <cell r="J2842" t="str">
            <v xml:space="preserve">MEMORIA DE CANTIDADES DE OBRA </v>
          </cell>
        </row>
        <row r="2843">
          <cell r="B2843" t="str">
            <v>ITEM</v>
          </cell>
          <cell r="E2843">
            <v>8.01</v>
          </cell>
          <cell r="F2843" t="str">
            <v>LAVADA DE FACHADA</v>
          </cell>
          <cell r="J2843" t="str">
            <v>LOCALIZACION</v>
          </cell>
          <cell r="K2843" t="str">
            <v>CANT.</v>
          </cell>
          <cell r="L2843" t="str">
            <v>DIMENSIONES</v>
          </cell>
          <cell r="O2843" t="str">
            <v>CANTIDAD TOTAL</v>
          </cell>
        </row>
        <row r="2844">
          <cell r="B2844" t="str">
            <v>UND</v>
          </cell>
          <cell r="E2844" t="str">
            <v>M2</v>
          </cell>
          <cell r="L2844" t="str">
            <v>ÁREA</v>
          </cell>
          <cell r="M2844" t="str">
            <v>ANCHO</v>
          </cell>
          <cell r="N2844" t="str">
            <v>ALTO</v>
          </cell>
        </row>
        <row r="2845">
          <cell r="J2845" t="str">
            <v>CENTRO PROTECCION TEMPORAL</v>
          </cell>
        </row>
        <row r="2846">
          <cell r="O2846">
            <v>0</v>
          </cell>
        </row>
        <row r="2859">
          <cell r="J2859" t="str">
            <v>SUBTOTAL</v>
          </cell>
          <cell r="O2859">
            <v>0</v>
          </cell>
        </row>
        <row r="2860">
          <cell r="J2860" t="str">
            <v>PASAN</v>
          </cell>
          <cell r="O2860">
            <v>0</v>
          </cell>
        </row>
        <row r="2861">
          <cell r="J2861" t="str">
            <v xml:space="preserve"> TOTAL</v>
          </cell>
          <cell r="O2861">
            <v>0</v>
          </cell>
        </row>
        <row r="2863">
          <cell r="B2863" t="str">
            <v>CAPITULO</v>
          </cell>
          <cell r="E2863" t="str">
            <v>3. EXCAVACIONES Y RELLENOS</v>
          </cell>
          <cell r="J2863" t="str">
            <v xml:space="preserve">MEMORIA DE CANTIDADES DE OBRA </v>
          </cell>
        </row>
        <row r="2864">
          <cell r="B2864" t="str">
            <v>ITEM</v>
          </cell>
          <cell r="E2864">
            <v>8.01</v>
          </cell>
          <cell r="F2864" t="str">
            <v>LAVADA DE FACHADA</v>
          </cell>
          <cell r="J2864" t="str">
            <v>LOCALIZACION</v>
          </cell>
          <cell r="K2864" t="str">
            <v>CANT.</v>
          </cell>
          <cell r="L2864" t="str">
            <v>DIMENSIONES</v>
          </cell>
          <cell r="O2864" t="str">
            <v>CANTIDAD TOTAL</v>
          </cell>
        </row>
        <row r="2865">
          <cell r="B2865" t="str">
            <v>UND</v>
          </cell>
          <cell r="E2865" t="str">
            <v>M2</v>
          </cell>
          <cell r="L2865" t="str">
            <v>ÁREA</v>
          </cell>
          <cell r="M2865" t="str">
            <v>ANCHO</v>
          </cell>
          <cell r="N2865" t="str">
            <v>ALTO</v>
          </cell>
        </row>
        <row r="2866">
          <cell r="J2866" t="str">
            <v xml:space="preserve">EDIFICIO INSTITUCIONAL FISCALIA </v>
          </cell>
        </row>
        <row r="2880">
          <cell r="J2880" t="str">
            <v>SUBTOTAL</v>
          </cell>
          <cell r="O2880">
            <v>0</v>
          </cell>
        </row>
        <row r="2881">
          <cell r="J2881" t="str">
            <v>PASAN</v>
          </cell>
          <cell r="O2881">
            <v>0</v>
          </cell>
        </row>
        <row r="2882">
          <cell r="A2882">
            <v>8.01</v>
          </cell>
          <cell r="J2882" t="str">
            <v xml:space="preserve"> TOTAL</v>
          </cell>
          <cell r="O2882">
            <v>0</v>
          </cell>
        </row>
        <row r="2884">
          <cell r="B2884" t="str">
            <v>CAPITULO</v>
          </cell>
          <cell r="E2884" t="str">
            <v>3. EXCAVACIONES Y RELLENOS</v>
          </cell>
          <cell r="J2884" t="str">
            <v xml:space="preserve">MEMORIA DE CANTIDADES DE OBRA </v>
          </cell>
        </row>
        <row r="2885">
          <cell r="B2885" t="str">
            <v>ITEM</v>
          </cell>
          <cell r="E2885">
            <v>8.02</v>
          </cell>
          <cell r="F2885" t="str">
            <v>IMPERMEABILIZACIÓN  FACHADA EN SIKA TRANSPARENTE O SIMILAR</v>
          </cell>
          <cell r="J2885" t="str">
            <v>LOCALIZACION</v>
          </cell>
          <cell r="K2885" t="str">
            <v>CANT.</v>
          </cell>
          <cell r="L2885" t="str">
            <v>DIMENSIONES</v>
          </cell>
          <cell r="O2885" t="str">
            <v>CANTIDAD TOTAL</v>
          </cell>
        </row>
        <row r="2886">
          <cell r="B2886" t="str">
            <v>UND</v>
          </cell>
          <cell r="E2886" t="str">
            <v>M2</v>
          </cell>
          <cell r="L2886" t="str">
            <v>ÁREA</v>
          </cell>
          <cell r="M2886" t="str">
            <v>ANCHO</v>
          </cell>
          <cell r="N2886" t="str">
            <v>ALTO</v>
          </cell>
        </row>
        <row r="2887">
          <cell r="J2887" t="str">
            <v xml:space="preserve">EDIFICIO INSTITUCIONAL ALCALDIA MUNICIPAL </v>
          </cell>
        </row>
        <row r="2888">
          <cell r="J2888" t="str">
            <v>FACHADA INTERNA</v>
          </cell>
          <cell r="L2888">
            <v>105</v>
          </cell>
          <cell r="O2888">
            <v>105</v>
          </cell>
        </row>
        <row r="2901">
          <cell r="J2901" t="str">
            <v>SUBTOTAL</v>
          </cell>
          <cell r="O2901">
            <v>105</v>
          </cell>
        </row>
        <row r="2902">
          <cell r="J2902" t="str">
            <v>PASAN</v>
          </cell>
          <cell r="O2902">
            <v>0</v>
          </cell>
        </row>
        <row r="2903">
          <cell r="J2903" t="str">
            <v xml:space="preserve"> TOTAL</v>
          </cell>
          <cell r="O2903">
            <v>105</v>
          </cell>
        </row>
        <row r="2905">
          <cell r="B2905" t="str">
            <v>CAPITULO</v>
          </cell>
          <cell r="E2905" t="str">
            <v>3. EXCAVACIONES Y RELLENOS</v>
          </cell>
          <cell r="J2905" t="str">
            <v xml:space="preserve">MEMORIA DE CANTIDADES DE OBRA </v>
          </cell>
        </row>
        <row r="2906">
          <cell r="B2906" t="str">
            <v>ITEM</v>
          </cell>
          <cell r="E2906">
            <v>8.02</v>
          </cell>
          <cell r="F2906" t="str">
            <v>IMPERMEABILIZACIÓN  FACHADA EN SIKA TRANSPARENTE O SIMILAR</v>
          </cell>
          <cell r="J2906" t="str">
            <v>LOCALIZACION</v>
          </cell>
          <cell r="K2906" t="str">
            <v>CANT.</v>
          </cell>
          <cell r="L2906" t="str">
            <v>DIMENSIONES</v>
          </cell>
          <cell r="O2906" t="str">
            <v>CANTIDAD TOTAL</v>
          </cell>
        </row>
        <row r="2907">
          <cell r="B2907" t="str">
            <v>UND</v>
          </cell>
          <cell r="E2907" t="str">
            <v>M2</v>
          </cell>
          <cell r="L2907" t="str">
            <v>ÁREA</v>
          </cell>
          <cell r="M2907" t="str">
            <v>ANCHO</v>
          </cell>
          <cell r="N2907" t="str">
            <v>ALTO</v>
          </cell>
        </row>
        <row r="2908">
          <cell r="J2908" t="str">
            <v>CENTRO PROTECCION TEMPORAL</v>
          </cell>
        </row>
        <row r="2922">
          <cell r="J2922" t="str">
            <v>SUBTOTAL</v>
          </cell>
          <cell r="O2922">
            <v>0</v>
          </cell>
        </row>
        <row r="2923">
          <cell r="J2923" t="str">
            <v>PASAN</v>
          </cell>
          <cell r="O2923">
            <v>105</v>
          </cell>
        </row>
        <row r="2924">
          <cell r="J2924" t="str">
            <v xml:space="preserve"> TOTAL</v>
          </cell>
          <cell r="O2924">
            <v>105</v>
          </cell>
        </row>
        <row r="2926">
          <cell r="B2926" t="str">
            <v>CAPITULO</v>
          </cell>
          <cell r="E2926" t="str">
            <v>3. EXCAVACIONES Y RELLENOS</v>
          </cell>
          <cell r="J2926" t="str">
            <v xml:space="preserve">MEMORIA DE CANTIDADES DE OBRA </v>
          </cell>
        </row>
        <row r="2927">
          <cell r="B2927" t="str">
            <v>ITEM</v>
          </cell>
          <cell r="E2927">
            <v>8.02</v>
          </cell>
          <cell r="F2927" t="str">
            <v>IMPERMEABILIZACIÓN  FACHADA EN SIKA TRANSPARENTE O SIMILAR</v>
          </cell>
          <cell r="J2927" t="str">
            <v>LOCALIZACION</v>
          </cell>
          <cell r="K2927" t="str">
            <v>CANT.</v>
          </cell>
          <cell r="L2927" t="str">
            <v>DIMENSIONES</v>
          </cell>
          <cell r="O2927" t="str">
            <v>CANTIDAD TOTAL</v>
          </cell>
        </row>
        <row r="2928">
          <cell r="B2928" t="str">
            <v>UND</v>
          </cell>
          <cell r="E2928" t="str">
            <v>M2</v>
          </cell>
          <cell r="L2928" t="str">
            <v>ÁREA</v>
          </cell>
          <cell r="M2928" t="str">
            <v>ANCHO</v>
          </cell>
          <cell r="N2928" t="str">
            <v>ALTO</v>
          </cell>
        </row>
        <row r="2929">
          <cell r="J2929" t="str">
            <v xml:space="preserve">EDIFICIO INSTITUCIONAL FISCALIA </v>
          </cell>
        </row>
        <row r="2943">
          <cell r="J2943" t="str">
            <v>SUBTOTAL</v>
          </cell>
          <cell r="O2943">
            <v>0</v>
          </cell>
        </row>
        <row r="2944">
          <cell r="J2944" t="str">
            <v>PASAN</v>
          </cell>
          <cell r="O2944">
            <v>105</v>
          </cell>
        </row>
        <row r="2945">
          <cell r="A2945">
            <v>8.02</v>
          </cell>
          <cell r="J2945" t="str">
            <v xml:space="preserve"> TOTAL</v>
          </cell>
          <cell r="O2945">
            <v>105</v>
          </cell>
        </row>
        <row r="2947">
          <cell r="B2947" t="str">
            <v>CAPITULO</v>
          </cell>
          <cell r="E2947" t="str">
            <v>3. EXCAVACIONES Y RELLENOS</v>
          </cell>
          <cell r="J2947" t="str">
            <v xml:space="preserve">MEMORIA DE CANTIDADES DE OBRA </v>
          </cell>
        </row>
        <row r="2948">
          <cell r="B2948" t="str">
            <v>ITEM</v>
          </cell>
          <cell r="E2948">
            <v>8.0299999999999994</v>
          </cell>
          <cell r="F2948" t="str">
            <v>COLORPLAST FACHADA SOBRE FACHADA</v>
          </cell>
          <cell r="J2948" t="str">
            <v>LOCALIZACION</v>
          </cell>
          <cell r="K2948" t="str">
            <v>CANT.</v>
          </cell>
          <cell r="L2948" t="str">
            <v>DIMENSIONES</v>
          </cell>
          <cell r="O2948" t="str">
            <v>CANTIDAD TOTAL</v>
          </cell>
        </row>
        <row r="2949">
          <cell r="B2949" t="str">
            <v>UND</v>
          </cell>
          <cell r="E2949" t="str">
            <v>M2</v>
          </cell>
          <cell r="L2949" t="str">
            <v>ÁREA</v>
          </cell>
          <cell r="M2949" t="str">
            <v>ANCHO</v>
          </cell>
          <cell r="N2949" t="str">
            <v>ALTO</v>
          </cell>
        </row>
        <row r="2950">
          <cell r="J2950" t="str">
            <v xml:space="preserve">EDIFICIO INSTITUCIONAL ALCALDIA MUNICIPAL </v>
          </cell>
        </row>
        <row r="2951">
          <cell r="O2951">
            <v>0</v>
          </cell>
        </row>
        <row r="2964">
          <cell r="J2964" t="str">
            <v>SUBTOTAL</v>
          </cell>
          <cell r="O2964">
            <v>0</v>
          </cell>
        </row>
        <row r="2965">
          <cell r="J2965" t="str">
            <v>PASAN</v>
          </cell>
          <cell r="O2965">
            <v>0</v>
          </cell>
        </row>
        <row r="2966">
          <cell r="J2966" t="str">
            <v xml:space="preserve"> TOTAL</v>
          </cell>
          <cell r="O2966">
            <v>0</v>
          </cell>
        </row>
        <row r="2968">
          <cell r="B2968" t="str">
            <v>CAPITULO</v>
          </cell>
          <cell r="E2968" t="str">
            <v>3. EXCAVACIONES Y RELLENOS</v>
          </cell>
          <cell r="J2968" t="str">
            <v xml:space="preserve">MEMORIA DE CANTIDADES DE OBRA </v>
          </cell>
        </row>
        <row r="2969">
          <cell r="B2969" t="str">
            <v>ITEM</v>
          </cell>
          <cell r="E2969">
            <v>8.0299999999999994</v>
          </cell>
          <cell r="F2969" t="str">
            <v>COLORPLAST FACHADA SOBRE FACHADA</v>
          </cell>
          <cell r="J2969" t="str">
            <v>LOCALIZACION</v>
          </cell>
          <cell r="K2969" t="str">
            <v>CANT.</v>
          </cell>
          <cell r="L2969" t="str">
            <v>DIMENSIONES</v>
          </cell>
          <cell r="O2969" t="str">
            <v>CANTIDAD TOTAL</v>
          </cell>
        </row>
        <row r="2970">
          <cell r="B2970" t="str">
            <v>UND</v>
          </cell>
          <cell r="E2970" t="str">
            <v>M2</v>
          </cell>
          <cell r="L2970" t="str">
            <v>ÁREA</v>
          </cell>
          <cell r="M2970" t="str">
            <v>ANCHO</v>
          </cell>
          <cell r="N2970" t="str">
            <v>ALTO</v>
          </cell>
        </row>
        <row r="2971">
          <cell r="J2971" t="str">
            <v>CENTRO PROTECCION TEMPORAL</v>
          </cell>
        </row>
        <row r="2972">
          <cell r="O2972">
            <v>0</v>
          </cell>
        </row>
        <row r="2985">
          <cell r="J2985" t="str">
            <v>SUBTOTAL</v>
          </cell>
          <cell r="O2985">
            <v>0</v>
          </cell>
        </row>
        <row r="2986">
          <cell r="J2986" t="str">
            <v>PASAN</v>
          </cell>
          <cell r="O2986">
            <v>0</v>
          </cell>
        </row>
        <row r="2987">
          <cell r="J2987" t="str">
            <v xml:space="preserve"> TOTAL</v>
          </cell>
          <cell r="O2987">
            <v>0</v>
          </cell>
        </row>
        <row r="2989">
          <cell r="B2989" t="str">
            <v>CAPITULO</v>
          </cell>
          <cell r="E2989" t="str">
            <v>3. EXCAVACIONES Y RELLENOS</v>
          </cell>
          <cell r="J2989" t="str">
            <v xml:space="preserve">MEMORIA DE CANTIDADES DE OBRA </v>
          </cell>
        </row>
        <row r="2990">
          <cell r="B2990" t="str">
            <v>ITEM</v>
          </cell>
          <cell r="E2990">
            <v>8.0299999999999994</v>
          </cell>
          <cell r="F2990" t="str">
            <v>COLORPLAST FACHADA SOBRE FACHADA</v>
          </cell>
          <cell r="J2990" t="str">
            <v>LOCALIZACION</v>
          </cell>
          <cell r="K2990" t="str">
            <v>CANT.</v>
          </cell>
          <cell r="L2990" t="str">
            <v>DIMENSIONES</v>
          </cell>
          <cell r="O2990" t="str">
            <v>CANTIDAD TOTAL</v>
          </cell>
        </row>
        <row r="2991">
          <cell r="B2991" t="str">
            <v>UND</v>
          </cell>
          <cell r="E2991" t="str">
            <v>M2</v>
          </cell>
          <cell r="L2991" t="str">
            <v>ÁREA</v>
          </cell>
          <cell r="M2991" t="str">
            <v>ANCHO</v>
          </cell>
          <cell r="N2991" t="str">
            <v>ALTO</v>
          </cell>
        </row>
        <row r="2992">
          <cell r="J2992" t="str">
            <v xml:space="preserve">EDIFICIO INSTITUCIONAL FISCALIA </v>
          </cell>
        </row>
        <row r="3006">
          <cell r="J3006" t="str">
            <v>SUBTOTAL</v>
          </cell>
          <cell r="O3006">
            <v>0</v>
          </cell>
        </row>
        <row r="3007">
          <cell r="J3007" t="str">
            <v>PASAN</v>
          </cell>
          <cell r="O3007">
            <v>0</v>
          </cell>
        </row>
        <row r="3008">
          <cell r="A3008">
            <v>8.0299999999999994</v>
          </cell>
          <cell r="J3008" t="str">
            <v xml:space="preserve"> TOTAL</v>
          </cell>
          <cell r="O3008">
            <v>0</v>
          </cell>
        </row>
        <row r="3010">
          <cell r="B3010" t="str">
            <v>CAPITULO</v>
          </cell>
          <cell r="E3010" t="str">
            <v>3. EXCAVACIONES Y RELLENOS</v>
          </cell>
          <cell r="J3010" t="str">
            <v xml:space="preserve">MEMORIA DE CANTIDADES DE OBRA </v>
          </cell>
        </row>
        <row r="3011">
          <cell r="B3011" t="str">
            <v>ITEM</v>
          </cell>
          <cell r="E3011">
            <v>8.0399999999999991</v>
          </cell>
          <cell r="F3011" t="str">
            <v>ESTUCO ACRÍLICO</v>
          </cell>
          <cell r="J3011" t="str">
            <v>LOCALIZACION</v>
          </cell>
          <cell r="K3011" t="str">
            <v>CANT.</v>
          </cell>
          <cell r="L3011" t="str">
            <v>DIMENSIONES</v>
          </cell>
          <cell r="O3011" t="str">
            <v>CANTIDAD TOTAL</v>
          </cell>
        </row>
        <row r="3012">
          <cell r="B3012" t="str">
            <v>UND</v>
          </cell>
          <cell r="E3012" t="str">
            <v>M2</v>
          </cell>
          <cell r="L3012" t="str">
            <v>ÁREA</v>
          </cell>
          <cell r="M3012" t="str">
            <v>ANCHO</v>
          </cell>
          <cell r="N3012" t="str">
            <v>ALTO</v>
          </cell>
        </row>
        <row r="3013">
          <cell r="J3013" t="str">
            <v xml:space="preserve">EDIFICIO INSTITUCIONAL ALCALDIA MUNICIPAL </v>
          </cell>
        </row>
        <row r="3014">
          <cell r="J3014" t="str">
            <v>RESANES</v>
          </cell>
          <cell r="L3014">
            <v>25</v>
          </cell>
          <cell r="O3014">
            <v>25</v>
          </cell>
        </row>
        <row r="3027">
          <cell r="J3027" t="str">
            <v>SUBTOTAL</v>
          </cell>
          <cell r="O3027">
            <v>25</v>
          </cell>
        </row>
        <row r="3028">
          <cell r="J3028" t="str">
            <v>PASAN</v>
          </cell>
          <cell r="O3028">
            <v>0</v>
          </cell>
        </row>
        <row r="3029">
          <cell r="J3029" t="str">
            <v xml:space="preserve"> TOTAL</v>
          </cell>
          <cell r="O3029">
            <v>25</v>
          </cell>
        </row>
        <row r="3031">
          <cell r="B3031" t="str">
            <v>CAPITULO</v>
          </cell>
          <cell r="E3031" t="str">
            <v>3. EXCAVACIONES Y RELLENOS</v>
          </cell>
          <cell r="J3031" t="str">
            <v xml:space="preserve">MEMORIA DE CANTIDADES DE OBRA </v>
          </cell>
        </row>
        <row r="3032">
          <cell r="B3032" t="str">
            <v>ITEM</v>
          </cell>
          <cell r="E3032">
            <v>8.0399999999999991</v>
          </cell>
          <cell r="F3032" t="str">
            <v>ESTUCO ACRÍLICO</v>
          </cell>
          <cell r="J3032" t="str">
            <v>LOCALIZACION</v>
          </cell>
          <cell r="K3032" t="str">
            <v>CANT.</v>
          </cell>
          <cell r="L3032" t="str">
            <v>DIMENSIONES</v>
          </cell>
          <cell r="O3032" t="str">
            <v>CANTIDAD TOTAL</v>
          </cell>
        </row>
        <row r="3033">
          <cell r="B3033" t="str">
            <v>UND</v>
          </cell>
          <cell r="E3033" t="str">
            <v>M2</v>
          </cell>
          <cell r="L3033" t="str">
            <v>ÁREA</v>
          </cell>
          <cell r="M3033" t="str">
            <v>ANCHO</v>
          </cell>
          <cell r="N3033" t="str">
            <v>ALTO</v>
          </cell>
        </row>
        <row r="3034">
          <cell r="J3034" t="str">
            <v>CENTRO PROTECCION TEMPORAL</v>
          </cell>
        </row>
        <row r="3048">
          <cell r="J3048" t="str">
            <v>SUBTOTAL</v>
          </cell>
          <cell r="O3048">
            <v>0</v>
          </cell>
        </row>
        <row r="3049">
          <cell r="J3049" t="str">
            <v>PASAN</v>
          </cell>
          <cell r="O3049">
            <v>25</v>
          </cell>
        </row>
        <row r="3050">
          <cell r="J3050" t="str">
            <v xml:space="preserve"> TOTAL</v>
          </cell>
          <cell r="O3050">
            <v>25</v>
          </cell>
        </row>
        <row r="3052">
          <cell r="B3052" t="str">
            <v>CAPITULO</v>
          </cell>
          <cell r="E3052" t="str">
            <v>3. EXCAVACIONES Y RELLENOS</v>
          </cell>
          <cell r="J3052" t="str">
            <v xml:space="preserve">MEMORIA DE CANTIDADES DE OBRA </v>
          </cell>
        </row>
        <row r="3053">
          <cell r="B3053" t="str">
            <v>ITEM</v>
          </cell>
          <cell r="E3053">
            <v>8.0399999999999991</v>
          </cell>
          <cell r="F3053" t="str">
            <v>ESTUCO ACRÍLICO</v>
          </cell>
          <cell r="J3053" t="str">
            <v>LOCALIZACION</v>
          </cell>
          <cell r="K3053" t="str">
            <v>CANT.</v>
          </cell>
          <cell r="L3053" t="str">
            <v>DIMENSIONES</v>
          </cell>
          <cell r="O3053" t="str">
            <v>CANTIDAD TOTAL</v>
          </cell>
        </row>
        <row r="3054">
          <cell r="B3054" t="str">
            <v>UND</v>
          </cell>
          <cell r="E3054" t="str">
            <v>M2</v>
          </cell>
          <cell r="L3054" t="str">
            <v>ÁREA</v>
          </cell>
          <cell r="M3054" t="str">
            <v>ANCHO</v>
          </cell>
          <cell r="N3054" t="str">
            <v>ALTO</v>
          </cell>
        </row>
        <row r="3055">
          <cell r="J3055" t="str">
            <v xml:space="preserve">EDIFICIO INSTITUCIONAL FISCALIA </v>
          </cell>
        </row>
        <row r="3069">
          <cell r="J3069" t="str">
            <v>SUBTOTAL</v>
          </cell>
          <cell r="O3069">
            <v>0</v>
          </cell>
        </row>
        <row r="3070">
          <cell r="J3070" t="str">
            <v>PASAN</v>
          </cell>
          <cell r="O3070">
            <v>25</v>
          </cell>
        </row>
        <row r="3071">
          <cell r="A3071">
            <v>8.0399999999999991</v>
          </cell>
          <cell r="J3071" t="str">
            <v xml:space="preserve"> TOTAL</v>
          </cell>
          <cell r="O3071">
            <v>25</v>
          </cell>
        </row>
        <row r="3073">
          <cell r="B3073" t="str">
            <v>CAPITULO</v>
          </cell>
          <cell r="E3073" t="str">
            <v>3. EXCAVACIONES Y RELLENOS</v>
          </cell>
          <cell r="J3073" t="str">
            <v xml:space="preserve">MEMORIA DE CANTIDADES DE OBRA </v>
          </cell>
        </row>
        <row r="3074">
          <cell r="B3074" t="str">
            <v>ITEM</v>
          </cell>
          <cell r="E3074">
            <v>8.0500000000000007</v>
          </cell>
          <cell r="F3074" t="str">
            <v>ESTUCO ACRÍLICO (LINEAL)</v>
          </cell>
          <cell r="J3074" t="str">
            <v>LOCALIZACION</v>
          </cell>
          <cell r="K3074" t="str">
            <v>CANT.</v>
          </cell>
          <cell r="L3074" t="str">
            <v>DIMENSIONES</v>
          </cell>
          <cell r="O3074" t="str">
            <v>CANTIDAD TOTAL</v>
          </cell>
        </row>
        <row r="3075">
          <cell r="B3075" t="str">
            <v>UND</v>
          </cell>
          <cell r="E3075" t="str">
            <v>ML</v>
          </cell>
          <cell r="L3075" t="str">
            <v>ÁREA</v>
          </cell>
          <cell r="M3075" t="str">
            <v>ANCHO</v>
          </cell>
          <cell r="N3075" t="str">
            <v>ALTO</v>
          </cell>
        </row>
        <row r="3076">
          <cell r="J3076" t="str">
            <v xml:space="preserve">EDIFICIO INSTITUCIONAL ALCALDIA MUNICIPAL </v>
          </cell>
        </row>
        <row r="3077">
          <cell r="O3077">
            <v>0</v>
          </cell>
        </row>
        <row r="3090">
          <cell r="J3090" t="str">
            <v>SUBTOTAL</v>
          </cell>
          <cell r="O3090">
            <v>0</v>
          </cell>
        </row>
        <row r="3091">
          <cell r="J3091" t="str">
            <v>PASAN</v>
          </cell>
          <cell r="O3091">
            <v>0</v>
          </cell>
        </row>
        <row r="3092">
          <cell r="J3092" t="str">
            <v xml:space="preserve"> TOTAL</v>
          </cell>
          <cell r="O3092">
            <v>0</v>
          </cell>
        </row>
        <row r="3094">
          <cell r="B3094" t="str">
            <v>CAPITULO</v>
          </cell>
          <cell r="E3094" t="str">
            <v>3. EXCAVACIONES Y RELLENOS</v>
          </cell>
          <cell r="J3094" t="str">
            <v xml:space="preserve">MEMORIA DE CANTIDADES DE OBRA </v>
          </cell>
        </row>
        <row r="3095">
          <cell r="B3095" t="str">
            <v>ITEM</v>
          </cell>
          <cell r="E3095">
            <v>8.0500000000000007</v>
          </cell>
          <cell r="F3095" t="str">
            <v>ESTUCO ACRÍLICO (LINEAL)</v>
          </cell>
          <cell r="J3095" t="str">
            <v>LOCALIZACION</v>
          </cell>
          <cell r="K3095" t="str">
            <v>CANT.</v>
          </cell>
          <cell r="L3095" t="str">
            <v>DIMENSIONES</v>
          </cell>
          <cell r="O3095" t="str">
            <v>CANTIDAD TOTAL</v>
          </cell>
        </row>
        <row r="3096">
          <cell r="B3096" t="str">
            <v>UND</v>
          </cell>
          <cell r="E3096" t="str">
            <v>ML</v>
          </cell>
          <cell r="L3096" t="str">
            <v>ÁREA</v>
          </cell>
          <cell r="M3096" t="str">
            <v>ANCHO</v>
          </cell>
          <cell r="N3096" t="str">
            <v>ALTO</v>
          </cell>
        </row>
        <row r="3097">
          <cell r="J3097" t="str">
            <v>CENTRO PROTECCION TEMPORAL</v>
          </cell>
        </row>
        <row r="3098">
          <cell r="O3098">
            <v>0</v>
          </cell>
        </row>
        <row r="3099">
          <cell r="J3099" t="str">
            <v>RESANE CELDAS</v>
          </cell>
          <cell r="K3099">
            <v>9</v>
          </cell>
          <cell r="L3099">
            <v>3</v>
          </cell>
          <cell r="N3099" t="str">
            <v>.</v>
          </cell>
          <cell r="O3099">
            <v>27</v>
          </cell>
        </row>
        <row r="3111">
          <cell r="J3111" t="str">
            <v>SUBTOTAL</v>
          </cell>
          <cell r="O3111">
            <v>27</v>
          </cell>
        </row>
        <row r="3112">
          <cell r="J3112" t="str">
            <v>PASAN</v>
          </cell>
          <cell r="O3112">
            <v>0</v>
          </cell>
        </row>
        <row r="3113">
          <cell r="J3113" t="str">
            <v xml:space="preserve"> TOTAL</v>
          </cell>
          <cell r="O3113">
            <v>27</v>
          </cell>
        </row>
        <row r="3115">
          <cell r="B3115" t="str">
            <v>CAPITULO</v>
          </cell>
          <cell r="E3115" t="str">
            <v>3. EXCAVACIONES Y RELLENOS</v>
          </cell>
          <cell r="J3115" t="str">
            <v xml:space="preserve">MEMORIA DE CANTIDADES DE OBRA </v>
          </cell>
        </row>
        <row r="3116">
          <cell r="B3116" t="str">
            <v>ITEM</v>
          </cell>
          <cell r="E3116">
            <v>8.0500000000000007</v>
          </cell>
          <cell r="F3116" t="str">
            <v>ESTUCO ACRÍLICO (LINEAL)</v>
          </cell>
          <cell r="J3116" t="str">
            <v>LOCALIZACION</v>
          </cell>
          <cell r="K3116" t="str">
            <v>CANT.</v>
          </cell>
          <cell r="L3116" t="str">
            <v>DIMENSIONES</v>
          </cell>
          <cell r="O3116" t="str">
            <v>CANTIDAD TOTAL</v>
          </cell>
        </row>
        <row r="3117">
          <cell r="B3117" t="str">
            <v>UND</v>
          </cell>
          <cell r="E3117" t="str">
            <v>ML</v>
          </cell>
          <cell r="L3117" t="str">
            <v>ÁREA</v>
          </cell>
          <cell r="M3117" t="str">
            <v>ANCHO</v>
          </cell>
          <cell r="N3117" t="str">
            <v>ALTO</v>
          </cell>
        </row>
        <row r="3118">
          <cell r="J3118" t="str">
            <v xml:space="preserve">EDIFICIO INSTITUCIONAL FISCALIA </v>
          </cell>
        </row>
        <row r="3120">
          <cell r="K3120">
            <v>2</v>
          </cell>
          <cell r="L3120">
            <v>15</v>
          </cell>
          <cell r="N3120" t="str">
            <v>.</v>
          </cell>
          <cell r="O3120">
            <v>30</v>
          </cell>
        </row>
        <row r="3121">
          <cell r="K3121">
            <v>2</v>
          </cell>
          <cell r="L3121">
            <v>5.2</v>
          </cell>
          <cell r="O3121">
            <v>10.4</v>
          </cell>
        </row>
        <row r="3132">
          <cell r="J3132" t="str">
            <v>SUBTOTAL</v>
          </cell>
          <cell r="O3132">
            <v>40.4</v>
          </cell>
        </row>
        <row r="3133">
          <cell r="J3133" t="str">
            <v>PASAN</v>
          </cell>
          <cell r="O3133">
            <v>27</v>
          </cell>
        </row>
        <row r="3134">
          <cell r="A3134">
            <v>8.0500000000000007</v>
          </cell>
          <cell r="J3134" t="str">
            <v xml:space="preserve"> TOTAL</v>
          </cell>
          <cell r="O3134">
            <v>67.400000000000006</v>
          </cell>
        </row>
        <row r="3136">
          <cell r="B3136" t="str">
            <v>CAPITULO</v>
          </cell>
          <cell r="E3136" t="str">
            <v>3. EXCAVACIONES Y RELLENOS</v>
          </cell>
          <cell r="J3136" t="str">
            <v xml:space="preserve">MEMORIA DE CANTIDADES DE OBRA </v>
          </cell>
        </row>
        <row r="3137">
          <cell r="B3137" t="str">
            <v>ITEM</v>
          </cell>
          <cell r="E3137">
            <v>8.06</v>
          </cell>
          <cell r="F3137" t="str">
            <v>PINTURA EN ESMALTE BLANCO LAVABLE 2 MANOS SOBRE MURO</v>
          </cell>
          <cell r="J3137" t="str">
            <v>LOCALIZACION</v>
          </cell>
          <cell r="K3137" t="str">
            <v>CANT.</v>
          </cell>
          <cell r="L3137" t="str">
            <v>DIMENSIONES</v>
          </cell>
          <cell r="O3137" t="str">
            <v>CANTIDAD TOTAL</v>
          </cell>
        </row>
        <row r="3138">
          <cell r="B3138" t="str">
            <v>UND</v>
          </cell>
          <cell r="E3138" t="str">
            <v>M2</v>
          </cell>
          <cell r="L3138" t="str">
            <v>ÁREA</v>
          </cell>
          <cell r="M3138" t="str">
            <v>ANCHO</v>
          </cell>
          <cell r="N3138" t="str">
            <v>ALTO</v>
          </cell>
        </row>
        <row r="3139">
          <cell r="J3139" t="str">
            <v xml:space="preserve">EDIFICIO INSTITUCIONAL ALCALDIA MUNICIPAL </v>
          </cell>
        </row>
        <row r="3140">
          <cell r="J3140" t="str">
            <v>RESANE</v>
          </cell>
          <cell r="L3140">
            <v>25</v>
          </cell>
          <cell r="O3140">
            <v>25</v>
          </cell>
        </row>
        <row r="3153">
          <cell r="J3153" t="str">
            <v>SUBTOTAL</v>
          </cell>
          <cell r="O3153">
            <v>25</v>
          </cell>
        </row>
        <row r="3154">
          <cell r="J3154" t="str">
            <v>PASAN</v>
          </cell>
          <cell r="O3154">
            <v>0</v>
          </cell>
        </row>
        <row r="3155">
          <cell r="J3155" t="str">
            <v xml:space="preserve"> TOTAL</v>
          </cell>
          <cell r="O3155">
            <v>25</v>
          </cell>
        </row>
        <row r="3157">
          <cell r="B3157" t="str">
            <v>CAPITULO</v>
          </cell>
          <cell r="E3157" t="str">
            <v>3. EXCAVACIONES Y RELLENOS</v>
          </cell>
          <cell r="J3157" t="str">
            <v xml:space="preserve">MEMORIA DE CANTIDADES DE OBRA </v>
          </cell>
        </row>
        <row r="3158">
          <cell r="B3158" t="str">
            <v>ITEM</v>
          </cell>
          <cell r="E3158">
            <v>8.06</v>
          </cell>
          <cell r="F3158" t="str">
            <v>PINTURA EN ESMALTE BLANCO LAVABLE 2 MANOS SOBRE MURO</v>
          </cell>
          <cell r="J3158" t="str">
            <v>LOCALIZACION</v>
          </cell>
          <cell r="K3158" t="str">
            <v>CANT.</v>
          </cell>
          <cell r="L3158" t="str">
            <v>DIMENSIONES</v>
          </cell>
          <cell r="O3158" t="str">
            <v>CANTIDAD TOTAL</v>
          </cell>
        </row>
        <row r="3159">
          <cell r="B3159" t="str">
            <v>UND</v>
          </cell>
          <cell r="E3159" t="str">
            <v>M2</v>
          </cell>
          <cell r="L3159" t="str">
            <v>ÁREA</v>
          </cell>
          <cell r="M3159" t="str">
            <v>ANCHO</v>
          </cell>
          <cell r="N3159" t="str">
            <v>ALTO</v>
          </cell>
        </row>
        <row r="3160">
          <cell r="J3160" t="str">
            <v>CENTRO PROTECCION TEMPORAL</v>
          </cell>
        </row>
        <row r="3174">
          <cell r="J3174" t="str">
            <v>SUBTOTAL</v>
          </cell>
          <cell r="O3174">
            <v>0</v>
          </cell>
        </row>
        <row r="3175">
          <cell r="J3175" t="str">
            <v>PASAN</v>
          </cell>
          <cell r="O3175">
            <v>25</v>
          </cell>
        </row>
        <row r="3176">
          <cell r="J3176" t="str">
            <v xml:space="preserve"> TOTAL</v>
          </cell>
          <cell r="O3176">
            <v>25</v>
          </cell>
        </row>
        <row r="3178">
          <cell r="B3178" t="str">
            <v>CAPITULO</v>
          </cell>
          <cell r="E3178" t="str">
            <v>3. EXCAVACIONES Y RELLENOS</v>
          </cell>
          <cell r="J3178" t="str">
            <v xml:space="preserve">MEMORIA DE CANTIDADES DE OBRA </v>
          </cell>
        </row>
        <row r="3179">
          <cell r="B3179" t="str">
            <v>ITEM</v>
          </cell>
          <cell r="E3179">
            <v>8.06</v>
          </cell>
          <cell r="F3179" t="str">
            <v>PINTURA EN ESMALTE BLANCO LAVABLE 2 MANOS SOBRE MURO</v>
          </cell>
          <cell r="J3179" t="str">
            <v>LOCALIZACION</v>
          </cell>
          <cell r="K3179" t="str">
            <v>CANT.</v>
          </cell>
          <cell r="L3179" t="str">
            <v>DIMENSIONES</v>
          </cell>
          <cell r="O3179" t="str">
            <v>CANTIDAD TOTAL</v>
          </cell>
        </row>
        <row r="3180">
          <cell r="B3180" t="str">
            <v>UND</v>
          </cell>
          <cell r="E3180" t="str">
            <v>M2</v>
          </cell>
          <cell r="L3180" t="str">
            <v>ÁREA</v>
          </cell>
          <cell r="M3180" t="str">
            <v>ANCHO</v>
          </cell>
          <cell r="N3180" t="str">
            <v>ALTO</v>
          </cell>
        </row>
        <row r="3181">
          <cell r="J3181" t="str">
            <v xml:space="preserve">EDIFICIO INSTITUCIONAL FISCALIA </v>
          </cell>
        </row>
        <row r="3195">
          <cell r="J3195" t="str">
            <v>SUBTOTAL</v>
          </cell>
          <cell r="O3195">
            <v>0</v>
          </cell>
        </row>
        <row r="3196">
          <cell r="J3196" t="str">
            <v>PASAN</v>
          </cell>
          <cell r="O3196">
            <v>25</v>
          </cell>
        </row>
        <row r="3197">
          <cell r="A3197">
            <v>8.06</v>
          </cell>
          <cell r="J3197" t="str">
            <v xml:space="preserve"> TOTAL</v>
          </cell>
          <cell r="O3197">
            <v>25</v>
          </cell>
        </row>
        <row r="3199">
          <cell r="B3199" t="str">
            <v>CAPITULO</v>
          </cell>
          <cell r="E3199" t="str">
            <v>3. EXCAVACIONES Y RELLENOS</v>
          </cell>
          <cell r="J3199" t="str">
            <v xml:space="preserve">MEMORIA DE CANTIDADES DE OBRA </v>
          </cell>
        </row>
        <row r="3200">
          <cell r="B3200" t="str">
            <v>ITEM</v>
          </cell>
          <cell r="E3200">
            <v>8.07</v>
          </cell>
          <cell r="F3200" t="str">
            <v>PINTURA EN ESMALTE BLANCO LAVABLE 2 MANOS SOBRE MURO (LINEAL)</v>
          </cell>
          <cell r="J3200" t="str">
            <v>LOCALIZACION</v>
          </cell>
          <cell r="K3200" t="str">
            <v>CANT.</v>
          </cell>
          <cell r="L3200" t="str">
            <v>DIMENSIONES</v>
          </cell>
          <cell r="O3200" t="str">
            <v>CANTIDAD TOTAL</v>
          </cell>
        </row>
        <row r="3201">
          <cell r="B3201" t="str">
            <v>UND</v>
          </cell>
          <cell r="E3201" t="str">
            <v>ML</v>
          </cell>
          <cell r="L3201" t="str">
            <v>ÁREA</v>
          </cell>
          <cell r="M3201" t="str">
            <v>ANCHO</v>
          </cell>
          <cell r="N3201" t="str">
            <v>ALTO</v>
          </cell>
        </row>
        <row r="3202">
          <cell r="J3202" t="str">
            <v xml:space="preserve">EDIFICIO INSTITUCIONAL ALCALDIA MUNICIPAL </v>
          </cell>
        </row>
        <row r="3216">
          <cell r="J3216" t="str">
            <v>SUBTOTAL</v>
          </cell>
          <cell r="O3216">
            <v>0</v>
          </cell>
        </row>
        <row r="3217">
          <cell r="J3217" t="str">
            <v>PASAN</v>
          </cell>
          <cell r="O3217">
            <v>0</v>
          </cell>
        </row>
        <row r="3218">
          <cell r="J3218" t="str">
            <v xml:space="preserve"> TOTAL</v>
          </cell>
          <cell r="O3218">
            <v>0</v>
          </cell>
        </row>
        <row r="3220">
          <cell r="B3220" t="str">
            <v>CAPITULO</v>
          </cell>
          <cell r="E3220" t="str">
            <v>3. EXCAVACIONES Y RELLENOS</v>
          </cell>
          <cell r="J3220" t="str">
            <v xml:space="preserve">MEMORIA DE CANTIDADES DE OBRA </v>
          </cell>
        </row>
        <row r="3221">
          <cell r="B3221" t="str">
            <v>ITEM</v>
          </cell>
          <cell r="E3221">
            <v>8.07</v>
          </cell>
          <cell r="F3221" t="str">
            <v>PINTURA EN ESMALTE BLANCO LAVABLE 2 MANOS SOBRE MURO (LINEAL)</v>
          </cell>
          <cell r="J3221" t="str">
            <v>LOCALIZACION</v>
          </cell>
          <cell r="K3221" t="str">
            <v>CANT.</v>
          </cell>
          <cell r="L3221" t="str">
            <v>DIMENSIONES</v>
          </cell>
          <cell r="O3221" t="str">
            <v>CANTIDAD TOTAL</v>
          </cell>
        </row>
        <row r="3222">
          <cell r="B3222" t="str">
            <v>UND</v>
          </cell>
          <cell r="E3222" t="str">
            <v>ML</v>
          </cell>
          <cell r="L3222" t="str">
            <v>ÁREA</v>
          </cell>
          <cell r="M3222" t="str">
            <v>ANCHO</v>
          </cell>
          <cell r="N3222" t="str">
            <v>ALTO</v>
          </cell>
        </row>
        <row r="3223">
          <cell r="J3223" t="str">
            <v>CENTRO PROTECCION TEMPORAL</v>
          </cell>
        </row>
        <row r="3224">
          <cell r="O3224">
            <v>0</v>
          </cell>
        </row>
        <row r="3237">
          <cell r="J3237" t="str">
            <v>SUBTOTAL</v>
          </cell>
          <cell r="O3237">
            <v>0</v>
          </cell>
        </row>
        <row r="3238">
          <cell r="J3238" t="str">
            <v>PASAN</v>
          </cell>
          <cell r="O3238">
            <v>0</v>
          </cell>
        </row>
        <row r="3239">
          <cell r="J3239" t="str">
            <v xml:space="preserve"> TOTAL</v>
          </cell>
          <cell r="O3239">
            <v>0</v>
          </cell>
        </row>
        <row r="3241">
          <cell r="B3241" t="str">
            <v>CAPITULO</v>
          </cell>
          <cell r="E3241" t="str">
            <v>3. EXCAVACIONES Y RELLENOS</v>
          </cell>
          <cell r="J3241" t="str">
            <v xml:space="preserve">MEMORIA DE CANTIDADES DE OBRA </v>
          </cell>
        </row>
        <row r="3242">
          <cell r="B3242" t="str">
            <v>ITEM</v>
          </cell>
          <cell r="E3242">
            <v>8.07</v>
          </cell>
          <cell r="F3242" t="str">
            <v>PINTURA EN ESMALTE BLANCO LAVABLE 2 MANOS SOBRE MURO (LINEAL)</v>
          </cell>
          <cell r="J3242" t="str">
            <v>LOCALIZACION</v>
          </cell>
          <cell r="K3242" t="str">
            <v>CANT.</v>
          </cell>
          <cell r="L3242" t="str">
            <v>DIMENSIONES</v>
          </cell>
          <cell r="O3242" t="str">
            <v>CANTIDAD TOTAL</v>
          </cell>
        </row>
        <row r="3243">
          <cell r="B3243" t="str">
            <v>UND</v>
          </cell>
          <cell r="E3243" t="str">
            <v>ML</v>
          </cell>
          <cell r="L3243" t="str">
            <v>LONG</v>
          </cell>
          <cell r="M3243" t="str">
            <v>ANCHO</v>
          </cell>
          <cell r="N3243" t="str">
            <v>ALTO</v>
          </cell>
        </row>
        <row r="3244">
          <cell r="J3244" t="str">
            <v xml:space="preserve">EDIFICIO INSTITUCIONAL FISCALIA </v>
          </cell>
        </row>
        <row r="3247">
          <cell r="K3247">
            <v>2</v>
          </cell>
          <cell r="L3247">
            <v>15</v>
          </cell>
          <cell r="O3247">
            <v>30</v>
          </cell>
        </row>
        <row r="3248">
          <cell r="K3248">
            <v>2</v>
          </cell>
          <cell r="L3248">
            <v>5.2</v>
          </cell>
          <cell r="O3248">
            <v>10.4</v>
          </cell>
        </row>
        <row r="3258">
          <cell r="J3258" t="str">
            <v>SUBTOTAL</v>
          </cell>
          <cell r="O3258">
            <v>40.4</v>
          </cell>
        </row>
        <row r="3259">
          <cell r="J3259" t="str">
            <v>PASAN</v>
          </cell>
          <cell r="O3259">
            <v>0</v>
          </cell>
        </row>
        <row r="3260">
          <cell r="A3260">
            <v>8.07</v>
          </cell>
          <cell r="J3260" t="str">
            <v xml:space="preserve"> TOTAL</v>
          </cell>
          <cell r="O3260">
            <v>40.4</v>
          </cell>
        </row>
        <row r="3262">
          <cell r="B3262" t="str">
            <v>CAPITULO</v>
          </cell>
          <cell r="E3262" t="str">
            <v>3. EXCAVACIONES Y RELLENOS</v>
          </cell>
          <cell r="J3262" t="str">
            <v xml:space="preserve">MEMORIA DE CANTIDADES DE OBRA </v>
          </cell>
        </row>
        <row r="3263">
          <cell r="B3263" t="str">
            <v>ITEM</v>
          </cell>
          <cell r="E3263">
            <v>8.08</v>
          </cell>
          <cell r="F3263" t="str">
            <v>ANTICORROSIVO SOBRE LÁMINA LINEAL</v>
          </cell>
          <cell r="J3263" t="str">
            <v>LOCALIZACION</v>
          </cell>
          <cell r="K3263" t="str">
            <v>CANT.</v>
          </cell>
          <cell r="L3263" t="str">
            <v>DIMENSIONES</v>
          </cell>
          <cell r="O3263" t="str">
            <v>CANTIDAD TOTAL</v>
          </cell>
        </row>
        <row r="3264">
          <cell r="B3264" t="str">
            <v>UND</v>
          </cell>
          <cell r="E3264" t="str">
            <v>ML</v>
          </cell>
          <cell r="L3264" t="str">
            <v>ÁREA</v>
          </cell>
          <cell r="M3264" t="str">
            <v>ANCHO</v>
          </cell>
          <cell r="N3264" t="str">
            <v>ALTO</v>
          </cell>
        </row>
        <row r="3265">
          <cell r="J3265" t="str">
            <v xml:space="preserve">EDIFICIO INSTITUCIONAL ALCALDIA MUNICIPAL </v>
          </cell>
        </row>
        <row r="3279">
          <cell r="J3279" t="str">
            <v>SUBTOTAL</v>
          </cell>
          <cell r="O3279">
            <v>0</v>
          </cell>
        </row>
        <row r="3280">
          <cell r="J3280" t="str">
            <v>PASAN</v>
          </cell>
          <cell r="O3280">
            <v>0</v>
          </cell>
        </row>
        <row r="3281">
          <cell r="J3281" t="str">
            <v xml:space="preserve"> TOTAL</v>
          </cell>
          <cell r="O3281">
            <v>0</v>
          </cell>
        </row>
        <row r="3283">
          <cell r="B3283" t="str">
            <v>CAPITULO</v>
          </cell>
          <cell r="E3283" t="str">
            <v>3. EXCAVACIONES Y RELLENOS</v>
          </cell>
          <cell r="J3283" t="str">
            <v xml:space="preserve">MEMORIA DE CANTIDADES DE OBRA </v>
          </cell>
        </row>
        <row r="3284">
          <cell r="B3284" t="str">
            <v>ITEM</v>
          </cell>
          <cell r="E3284">
            <v>8.08</v>
          </cell>
          <cell r="F3284" t="str">
            <v>ANTICORROSIVO SOBRE LÁMINA LINEAL</v>
          </cell>
          <cell r="J3284" t="str">
            <v>LOCALIZACION</v>
          </cell>
          <cell r="K3284" t="str">
            <v>CANT.</v>
          </cell>
          <cell r="L3284" t="str">
            <v>DIMENSIONES</v>
          </cell>
          <cell r="O3284" t="str">
            <v>CANTIDAD TOTAL</v>
          </cell>
        </row>
        <row r="3285">
          <cell r="B3285" t="str">
            <v>UND</v>
          </cell>
          <cell r="E3285" t="str">
            <v>ML</v>
          </cell>
          <cell r="L3285" t="str">
            <v>LONG</v>
          </cell>
          <cell r="M3285" t="str">
            <v>ANCHO</v>
          </cell>
          <cell r="N3285" t="str">
            <v>CARAS</v>
          </cell>
        </row>
        <row r="3286">
          <cell r="J3286" t="str">
            <v>CENTRO PROTECCION TEMPORAL</v>
          </cell>
        </row>
        <row r="3288">
          <cell r="J3288" t="str">
            <v>MARCOS CELDAS PUERTAS</v>
          </cell>
          <cell r="K3288">
            <v>4</v>
          </cell>
          <cell r="L3288">
            <v>5</v>
          </cell>
          <cell r="N3288">
            <v>2</v>
          </cell>
          <cell r="O3288">
            <v>40</v>
          </cell>
        </row>
        <row r="3300">
          <cell r="J3300" t="str">
            <v>SUBTOTAL</v>
          </cell>
          <cell r="O3300">
            <v>40</v>
          </cell>
        </row>
        <row r="3301">
          <cell r="J3301" t="str">
            <v>PASAN</v>
          </cell>
          <cell r="O3301">
            <v>0</v>
          </cell>
        </row>
        <row r="3302">
          <cell r="J3302" t="str">
            <v xml:space="preserve"> TOTAL</v>
          </cell>
          <cell r="O3302">
            <v>40</v>
          </cell>
        </row>
        <row r="3304">
          <cell r="B3304" t="str">
            <v>CAPITULO</v>
          </cell>
          <cell r="E3304" t="str">
            <v>3. EXCAVACIONES Y RELLENOS</v>
          </cell>
          <cell r="J3304" t="str">
            <v xml:space="preserve">MEMORIA DE CANTIDADES DE OBRA </v>
          </cell>
        </row>
        <row r="3305">
          <cell r="B3305" t="str">
            <v>ITEM</v>
          </cell>
          <cell r="E3305">
            <v>8.08</v>
          </cell>
          <cell r="F3305" t="str">
            <v>ANTICORROSIVO SOBRE LÁMINA LINEAL</v>
          </cell>
          <cell r="J3305" t="str">
            <v>LOCALIZACION</v>
          </cell>
          <cell r="K3305" t="str">
            <v>CANT.</v>
          </cell>
          <cell r="L3305" t="str">
            <v>DIMENSIONES</v>
          </cell>
          <cell r="O3305" t="str">
            <v>CANTIDAD TOTAL</v>
          </cell>
        </row>
        <row r="3306">
          <cell r="B3306" t="str">
            <v>UND</v>
          </cell>
          <cell r="E3306" t="str">
            <v>ML</v>
          </cell>
          <cell r="L3306" t="str">
            <v>ÁREA</v>
          </cell>
          <cell r="M3306" t="str">
            <v>ANCHO</v>
          </cell>
          <cell r="N3306" t="str">
            <v>ALTO</v>
          </cell>
        </row>
        <row r="3307">
          <cell r="J3307" t="str">
            <v xml:space="preserve">EDIFICIO INSTITUCIONAL FISCALIA </v>
          </cell>
        </row>
        <row r="3321">
          <cell r="J3321" t="str">
            <v>SUBTOTAL</v>
          </cell>
          <cell r="O3321">
            <v>0</v>
          </cell>
        </row>
        <row r="3322">
          <cell r="J3322" t="str">
            <v>PASAN</v>
          </cell>
          <cell r="O3322">
            <v>40</v>
          </cell>
        </row>
        <row r="3323">
          <cell r="A3323">
            <v>8.08</v>
          </cell>
          <cell r="J3323" t="str">
            <v xml:space="preserve"> TOTAL</v>
          </cell>
          <cell r="O3323">
            <v>40</v>
          </cell>
        </row>
        <row r="3325">
          <cell r="B3325" t="str">
            <v>CAPITULO</v>
          </cell>
          <cell r="E3325" t="str">
            <v>3. EXCAVACIONES Y RELLENOS</v>
          </cell>
          <cell r="J3325" t="str">
            <v xml:space="preserve">MEMORIA DE CANTIDADES DE OBRA </v>
          </cell>
        </row>
        <row r="3326">
          <cell r="B3326" t="str">
            <v>ITEM</v>
          </cell>
          <cell r="E3326">
            <v>8.09</v>
          </cell>
          <cell r="F3326" t="str">
            <v>ESMALTE SOBRE LÁMINA LINEAL</v>
          </cell>
          <cell r="J3326" t="str">
            <v>LOCALIZACION</v>
          </cell>
          <cell r="K3326" t="str">
            <v>CANT.</v>
          </cell>
          <cell r="L3326" t="str">
            <v>DIMENSIONES</v>
          </cell>
          <cell r="O3326" t="str">
            <v>CANTIDAD TOTAL</v>
          </cell>
        </row>
        <row r="3327">
          <cell r="B3327" t="str">
            <v>UND</v>
          </cell>
          <cell r="E3327" t="str">
            <v>ML</v>
          </cell>
          <cell r="L3327" t="str">
            <v>ÁREA</v>
          </cell>
          <cell r="M3327" t="str">
            <v>ANCHO</v>
          </cell>
          <cell r="N3327" t="str">
            <v>ALTO</v>
          </cell>
        </row>
        <row r="3328">
          <cell r="J3328" t="str">
            <v xml:space="preserve">EDIFICIO INSTITUCIONAL ALCALDIA MUNICIPAL </v>
          </cell>
        </row>
        <row r="3329">
          <cell r="O3329">
            <v>0</v>
          </cell>
        </row>
        <row r="3342">
          <cell r="J3342" t="str">
            <v>SUBTOTAL</v>
          </cell>
          <cell r="O3342">
            <v>0</v>
          </cell>
        </row>
        <row r="3343">
          <cell r="J3343" t="str">
            <v>PASAN</v>
          </cell>
          <cell r="O3343">
            <v>0</v>
          </cell>
        </row>
        <row r="3344">
          <cell r="J3344" t="str">
            <v xml:space="preserve"> TOTAL</v>
          </cell>
          <cell r="O3344">
            <v>0</v>
          </cell>
        </row>
        <row r="3346">
          <cell r="B3346" t="str">
            <v>CAPITULO</v>
          </cell>
          <cell r="E3346" t="str">
            <v>3. EXCAVACIONES Y RELLENOS</v>
          </cell>
          <cell r="J3346" t="str">
            <v xml:space="preserve">MEMORIA DE CANTIDADES DE OBRA </v>
          </cell>
        </row>
        <row r="3347">
          <cell r="B3347" t="str">
            <v>ITEM</v>
          </cell>
          <cell r="E3347">
            <v>8.09</v>
          </cell>
          <cell r="F3347" t="str">
            <v>ESMALTE SOBRE LÁMINA LINEAL</v>
          </cell>
          <cell r="J3347" t="str">
            <v>LOCALIZACION</v>
          </cell>
          <cell r="K3347" t="str">
            <v>CANT.</v>
          </cell>
          <cell r="L3347" t="str">
            <v>DIMENSIONES</v>
          </cell>
          <cell r="O3347" t="str">
            <v>CANTIDAD TOTAL</v>
          </cell>
        </row>
        <row r="3348">
          <cell r="B3348" t="str">
            <v>UND</v>
          </cell>
          <cell r="E3348" t="str">
            <v>ML</v>
          </cell>
          <cell r="L3348" t="str">
            <v>ÁREA</v>
          </cell>
          <cell r="M3348" t="str">
            <v>ANCHO</v>
          </cell>
          <cell r="N3348" t="str">
            <v>ALTO</v>
          </cell>
        </row>
        <row r="3349">
          <cell r="J3349" t="str">
            <v>CENTRO PROTECCION TEMPORAL</v>
          </cell>
        </row>
        <row r="3351">
          <cell r="J3351" t="str">
            <v>MARCOS CELDAS PUERTAS</v>
          </cell>
          <cell r="K3351">
            <v>4</v>
          </cell>
          <cell r="L3351">
            <v>5</v>
          </cell>
          <cell r="N3351">
            <v>2</v>
          </cell>
          <cell r="O3351">
            <v>40</v>
          </cell>
        </row>
        <row r="3363">
          <cell r="J3363" t="str">
            <v>SUBTOTAL</v>
          </cell>
          <cell r="O3363">
            <v>40</v>
          </cell>
        </row>
        <row r="3364">
          <cell r="J3364" t="str">
            <v>PASAN</v>
          </cell>
          <cell r="O3364">
            <v>0</v>
          </cell>
        </row>
        <row r="3365">
          <cell r="J3365" t="str">
            <v xml:space="preserve"> TOTAL</v>
          </cell>
          <cell r="O3365">
            <v>40</v>
          </cell>
        </row>
        <row r="3367">
          <cell r="B3367" t="str">
            <v>CAPITULO</v>
          </cell>
          <cell r="E3367" t="str">
            <v>3. EXCAVACIONES Y RELLENOS</v>
          </cell>
          <cell r="J3367" t="str">
            <v xml:space="preserve">MEMORIA DE CANTIDADES DE OBRA </v>
          </cell>
        </row>
        <row r="3368">
          <cell r="B3368" t="str">
            <v>ITEM</v>
          </cell>
          <cell r="E3368">
            <v>8.09</v>
          </cell>
          <cell r="F3368" t="str">
            <v>ESMALTE SOBRE LÁMINA LINEAL</v>
          </cell>
          <cell r="J3368" t="str">
            <v>LOCALIZACION</v>
          </cell>
          <cell r="K3368" t="str">
            <v>CANT.</v>
          </cell>
          <cell r="L3368" t="str">
            <v>DIMENSIONES</v>
          </cell>
          <cell r="O3368" t="str">
            <v>CANTIDAD TOTAL</v>
          </cell>
        </row>
        <row r="3369">
          <cell r="B3369" t="str">
            <v>UND</v>
          </cell>
          <cell r="E3369" t="str">
            <v>ML</v>
          </cell>
          <cell r="L3369" t="str">
            <v>ÁREA</v>
          </cell>
          <cell r="M3369" t="str">
            <v>ANCHO</v>
          </cell>
          <cell r="N3369" t="str">
            <v>ALTO</v>
          </cell>
        </row>
        <row r="3370">
          <cell r="J3370" t="str">
            <v xml:space="preserve">EDIFICIO INSTITUCIONAL FISCALIA </v>
          </cell>
        </row>
        <row r="3384">
          <cell r="J3384" t="str">
            <v>SUBTOTAL</v>
          </cell>
          <cell r="O3384">
            <v>0</v>
          </cell>
        </row>
        <row r="3385">
          <cell r="J3385" t="str">
            <v>PASAN</v>
          </cell>
          <cell r="O3385">
            <v>40</v>
          </cell>
        </row>
        <row r="3386">
          <cell r="A3386">
            <v>8.09</v>
          </cell>
          <cell r="J3386" t="str">
            <v xml:space="preserve"> TOTAL</v>
          </cell>
          <cell r="O3386">
            <v>40</v>
          </cell>
        </row>
        <row r="3388">
          <cell r="B3388" t="str">
            <v>CAPITULO</v>
          </cell>
          <cell r="E3388" t="str">
            <v>3. EXCAVACIONES Y RELLENOS</v>
          </cell>
          <cell r="J3388" t="str">
            <v xml:space="preserve">MEMORIA DE CANTIDADES DE OBRA </v>
          </cell>
        </row>
        <row r="3389">
          <cell r="B3389" t="str">
            <v>ITEM</v>
          </cell>
          <cell r="E3389">
            <v>8.1</v>
          </cell>
          <cell r="F3389" t="str">
            <v>ESMALTE SOBRE REJAS O CERRAMIENTOS UNA CARA</v>
          </cell>
          <cell r="J3389" t="str">
            <v>LOCALIZACION</v>
          </cell>
          <cell r="K3389" t="str">
            <v>CANT.</v>
          </cell>
          <cell r="L3389" t="str">
            <v>DIMENSIONES</v>
          </cell>
          <cell r="O3389" t="str">
            <v>CANTIDAD TOTAL</v>
          </cell>
        </row>
        <row r="3390">
          <cell r="B3390" t="str">
            <v>UND</v>
          </cell>
          <cell r="E3390" t="str">
            <v>M2</v>
          </cell>
          <cell r="L3390" t="str">
            <v>CARAS</v>
          </cell>
          <cell r="M3390" t="str">
            <v>ANCHO</v>
          </cell>
          <cell r="N3390" t="str">
            <v>ALTO</v>
          </cell>
        </row>
        <row r="3391">
          <cell r="J3391" t="str">
            <v xml:space="preserve">EDIFICIO INSTITUCIONAL ALCALDIA MUNICIPAL </v>
          </cell>
        </row>
        <row r="3393">
          <cell r="J3393" t="str">
            <v>ACCESO</v>
          </cell>
          <cell r="K3393">
            <v>1</v>
          </cell>
          <cell r="L3393">
            <v>2</v>
          </cell>
          <cell r="M3393">
            <v>3</v>
          </cell>
          <cell r="N3393">
            <v>2</v>
          </cell>
          <cell r="O3393">
            <v>12</v>
          </cell>
        </row>
        <row r="3405">
          <cell r="J3405" t="str">
            <v>SUBTOTAL</v>
          </cell>
          <cell r="O3405">
            <v>12</v>
          </cell>
        </row>
        <row r="3406">
          <cell r="J3406" t="str">
            <v>PASAN</v>
          </cell>
          <cell r="O3406">
            <v>0</v>
          </cell>
        </row>
        <row r="3407">
          <cell r="J3407" t="str">
            <v xml:space="preserve"> TOTAL</v>
          </cell>
          <cell r="O3407">
            <v>12</v>
          </cell>
        </row>
        <row r="3409">
          <cell r="B3409" t="str">
            <v>CAPITULO</v>
          </cell>
          <cell r="E3409" t="str">
            <v>3. EXCAVACIONES Y RELLENOS</v>
          </cell>
          <cell r="J3409" t="str">
            <v xml:space="preserve">MEMORIA DE CANTIDADES DE OBRA </v>
          </cell>
        </row>
        <row r="3410">
          <cell r="B3410" t="str">
            <v>ITEM</v>
          </cell>
          <cell r="E3410">
            <v>8.1</v>
          </cell>
          <cell r="F3410" t="str">
            <v>ESMALTE SOBRE REJAS O CERRAMIENTOS UNA CARA</v>
          </cell>
          <cell r="J3410" t="str">
            <v>LOCALIZACION</v>
          </cell>
          <cell r="K3410" t="str">
            <v>CANT.</v>
          </cell>
          <cell r="L3410" t="str">
            <v>DIMENSIONES</v>
          </cell>
          <cell r="O3410" t="str">
            <v>CANTIDAD TOTAL</v>
          </cell>
        </row>
        <row r="3411">
          <cell r="B3411" t="str">
            <v>UND</v>
          </cell>
          <cell r="E3411" t="str">
            <v>M2</v>
          </cell>
          <cell r="L3411" t="str">
            <v>ÁREA</v>
          </cell>
          <cell r="M3411" t="str">
            <v>ANCHO</v>
          </cell>
          <cell r="N3411" t="str">
            <v>ALTO</v>
          </cell>
        </row>
        <row r="3412">
          <cell r="J3412" t="str">
            <v>CENTRO PROTECCION TEMPORAL</v>
          </cell>
        </row>
        <row r="3426">
          <cell r="J3426" t="str">
            <v>SUBTOTAL</v>
          </cell>
          <cell r="O3426">
            <v>0</v>
          </cell>
        </row>
        <row r="3427">
          <cell r="J3427" t="str">
            <v>PASAN</v>
          </cell>
          <cell r="O3427">
            <v>12</v>
          </cell>
        </row>
        <row r="3428">
          <cell r="J3428" t="str">
            <v xml:space="preserve"> TOTAL</v>
          </cell>
          <cell r="O3428">
            <v>12</v>
          </cell>
        </row>
        <row r="3430">
          <cell r="B3430" t="str">
            <v>CAPITULO</v>
          </cell>
          <cell r="E3430" t="str">
            <v>3. EXCAVACIONES Y RELLENOS</v>
          </cell>
          <cell r="J3430" t="str">
            <v xml:space="preserve">MEMORIA DE CANTIDADES DE OBRA </v>
          </cell>
        </row>
        <row r="3431">
          <cell r="B3431" t="str">
            <v>ITEM</v>
          </cell>
          <cell r="E3431">
            <v>8.1</v>
          </cell>
          <cell r="F3431" t="str">
            <v>ESMALTE SOBRE REJAS O CERRAMIENTOS UNA CARA</v>
          </cell>
          <cell r="J3431" t="str">
            <v>LOCALIZACION</v>
          </cell>
          <cell r="K3431" t="str">
            <v>CANT.</v>
          </cell>
          <cell r="L3431" t="str">
            <v>DIMENSIONES</v>
          </cell>
          <cell r="O3431" t="str">
            <v>CANTIDAD TOTAL</v>
          </cell>
        </row>
        <row r="3432">
          <cell r="B3432" t="str">
            <v>UND</v>
          </cell>
          <cell r="E3432" t="str">
            <v>M2</v>
          </cell>
          <cell r="L3432" t="str">
            <v>ÁREA</v>
          </cell>
          <cell r="M3432" t="str">
            <v>ANCHO</v>
          </cell>
          <cell r="N3432" t="str">
            <v>ALTO</v>
          </cell>
        </row>
        <row r="3433">
          <cell r="J3433" t="str">
            <v xml:space="preserve">EDIFICIO INSTITUCIONAL FISCALIA </v>
          </cell>
        </row>
        <row r="3447">
          <cell r="J3447" t="str">
            <v>SUBTOTAL</v>
          </cell>
          <cell r="O3447">
            <v>0</v>
          </cell>
        </row>
        <row r="3448">
          <cell r="J3448" t="str">
            <v>PASAN</v>
          </cell>
          <cell r="O3448">
            <v>12</v>
          </cell>
        </row>
        <row r="3449">
          <cell r="A3449">
            <v>8.1</v>
          </cell>
          <cell r="J3449" t="str">
            <v xml:space="preserve"> TOTAL</v>
          </cell>
          <cell r="O3449">
            <v>12</v>
          </cell>
        </row>
        <row r="3451">
          <cell r="B3451" t="str">
            <v>CAPITULO</v>
          </cell>
          <cell r="E3451" t="str">
            <v>3. EXCAVACIONES Y RELLENOS</v>
          </cell>
          <cell r="J3451" t="str">
            <v xml:space="preserve">MEMORIA DE CANTIDADES DE OBRA </v>
          </cell>
        </row>
        <row r="3452">
          <cell r="B3452" t="str">
            <v>ITEM</v>
          </cell>
          <cell r="E3452">
            <v>9.01</v>
          </cell>
          <cell r="F3452" t="str">
            <v>CUBIERTA EN POLICARBONATO ALVEOLAR</v>
          </cell>
          <cell r="J3452" t="str">
            <v>LOCALIZACION</v>
          </cell>
          <cell r="K3452" t="str">
            <v>CANT.</v>
          </cell>
          <cell r="L3452" t="str">
            <v>DIMENSIONES</v>
          </cell>
          <cell r="O3452" t="str">
            <v>CANTIDAD TOTAL</v>
          </cell>
        </row>
        <row r="3453">
          <cell r="B3453" t="str">
            <v>UND</v>
          </cell>
          <cell r="E3453" t="str">
            <v>M2</v>
          </cell>
          <cell r="L3453" t="str">
            <v>ÁREA</v>
          </cell>
          <cell r="M3453" t="str">
            <v>ANCHO</v>
          </cell>
          <cell r="N3453" t="str">
            <v>ALTO</v>
          </cell>
        </row>
        <row r="3454">
          <cell r="J3454" t="str">
            <v xml:space="preserve">EDIFICIO INSTITUCIONAL ALCALDIA MUNICIPAL </v>
          </cell>
        </row>
        <row r="3468">
          <cell r="J3468" t="str">
            <v>SUBTOTAL</v>
          </cell>
          <cell r="O3468">
            <v>0</v>
          </cell>
        </row>
        <row r="3469">
          <cell r="J3469" t="str">
            <v>PASAN</v>
          </cell>
          <cell r="O3469">
            <v>0</v>
          </cell>
        </row>
        <row r="3470">
          <cell r="J3470" t="str">
            <v xml:space="preserve"> TOTAL</v>
          </cell>
          <cell r="O3470">
            <v>0</v>
          </cell>
        </row>
        <row r="3472">
          <cell r="B3472" t="str">
            <v>CAPITULO</v>
          </cell>
          <cell r="E3472" t="str">
            <v>3. EXCAVACIONES Y RELLENOS</v>
          </cell>
          <cell r="J3472" t="str">
            <v xml:space="preserve">MEMORIA DE CANTIDADES DE OBRA </v>
          </cell>
        </row>
        <row r="3473">
          <cell r="B3473" t="str">
            <v>ITEM</v>
          </cell>
          <cell r="E3473">
            <v>9.01</v>
          </cell>
          <cell r="F3473" t="str">
            <v>CUBIERTA EN POLICARBONATO ALVEOLAR</v>
          </cell>
          <cell r="J3473" t="str">
            <v>LOCALIZACION</v>
          </cell>
          <cell r="K3473" t="str">
            <v>CANT.</v>
          </cell>
          <cell r="L3473" t="str">
            <v>DIMENSIONES</v>
          </cell>
          <cell r="O3473" t="str">
            <v>CANTIDAD TOTAL</v>
          </cell>
        </row>
        <row r="3474">
          <cell r="B3474" t="str">
            <v>UND</v>
          </cell>
          <cell r="E3474" t="str">
            <v>M2</v>
          </cell>
          <cell r="L3474" t="str">
            <v>ÁREA</v>
          </cell>
          <cell r="M3474" t="str">
            <v>ANCHO</v>
          </cell>
          <cell r="N3474" t="str">
            <v>ALTO</v>
          </cell>
        </row>
        <row r="3475">
          <cell r="J3475" t="str">
            <v>CENTRO PROTECCION TEMPORAL</v>
          </cell>
        </row>
        <row r="3476">
          <cell r="O3476">
            <v>0</v>
          </cell>
        </row>
        <row r="3489">
          <cell r="J3489" t="str">
            <v>SUBTOTAL</v>
          </cell>
          <cell r="O3489">
            <v>0</v>
          </cell>
        </row>
        <row r="3490">
          <cell r="J3490" t="str">
            <v>PASAN</v>
          </cell>
          <cell r="O3490">
            <v>0</v>
          </cell>
        </row>
        <row r="3491">
          <cell r="J3491" t="str">
            <v xml:space="preserve"> TOTAL</v>
          </cell>
          <cell r="O3491">
            <v>0</v>
          </cell>
        </row>
        <row r="3493">
          <cell r="B3493" t="str">
            <v>CAPITULO</v>
          </cell>
          <cell r="E3493" t="str">
            <v>3. EXCAVACIONES Y RELLENOS</v>
          </cell>
          <cell r="J3493" t="str">
            <v xml:space="preserve">MEMORIA DE CANTIDADES DE OBRA </v>
          </cell>
        </row>
        <row r="3494">
          <cell r="B3494" t="str">
            <v>ITEM</v>
          </cell>
          <cell r="E3494">
            <v>9.01</v>
          </cell>
          <cell r="F3494" t="str">
            <v>CUBIERTA EN POLICARBONATO ALVEOLAR</v>
          </cell>
          <cell r="J3494" t="str">
            <v>LOCALIZACION</v>
          </cell>
          <cell r="K3494" t="str">
            <v>CANT.</v>
          </cell>
          <cell r="L3494" t="str">
            <v>DIMENSIONES</v>
          </cell>
          <cell r="O3494" t="str">
            <v>CANTIDAD TOTAL</v>
          </cell>
        </row>
        <row r="3495">
          <cell r="B3495" t="str">
            <v>UND</v>
          </cell>
          <cell r="E3495" t="str">
            <v>M2</v>
          </cell>
          <cell r="L3495" t="str">
            <v>LARGO</v>
          </cell>
          <cell r="M3495" t="str">
            <v>ALTO</v>
          </cell>
          <cell r="N3495" t="str">
            <v>B x H / 2</v>
          </cell>
        </row>
        <row r="3496">
          <cell r="J3496" t="str">
            <v xml:space="preserve">EDIFICIO INSTITUCIONAL FISCALIA </v>
          </cell>
        </row>
        <row r="3497">
          <cell r="J3497" t="str">
            <v>VACIO</v>
          </cell>
          <cell r="K3497">
            <v>4</v>
          </cell>
          <cell r="L3497">
            <v>4.8</v>
          </cell>
          <cell r="M3497">
            <v>3.5</v>
          </cell>
          <cell r="N3497">
            <v>0.5</v>
          </cell>
          <cell r="O3497">
            <v>33.6</v>
          </cell>
        </row>
        <row r="3510">
          <cell r="J3510" t="str">
            <v>SUBTOTAL</v>
          </cell>
          <cell r="O3510">
            <v>33.6</v>
          </cell>
        </row>
        <row r="3511">
          <cell r="J3511" t="str">
            <v>PASAN</v>
          </cell>
          <cell r="O3511">
            <v>0</v>
          </cell>
        </row>
        <row r="3512">
          <cell r="A3512">
            <v>9.01</v>
          </cell>
          <cell r="J3512" t="str">
            <v xml:space="preserve"> TOTAL</v>
          </cell>
          <cell r="O3512">
            <v>33.6</v>
          </cell>
        </row>
        <row r="3514">
          <cell r="B3514" t="str">
            <v>CAPITULO</v>
          </cell>
          <cell r="E3514" t="str">
            <v>3. EXCAVACIONES Y RELLENOS</v>
          </cell>
          <cell r="J3514" t="str">
            <v xml:space="preserve">MEMORIA DE CANTIDADES DE OBRA </v>
          </cell>
        </row>
        <row r="3515">
          <cell r="B3515" t="str">
            <v>ITEM</v>
          </cell>
          <cell r="E3515">
            <v>9.02</v>
          </cell>
          <cell r="F3515" t="str">
            <v>FLANCHE EN LÁMINA GALVANIZADA CAL. 22; DS=30</v>
          </cell>
          <cell r="J3515" t="str">
            <v>LOCALIZACION</v>
          </cell>
          <cell r="K3515" t="str">
            <v>CANT.</v>
          </cell>
          <cell r="L3515" t="str">
            <v>DIMENSIONES</v>
          </cell>
          <cell r="O3515" t="str">
            <v>CANTIDAD TOTAL</v>
          </cell>
        </row>
        <row r="3516">
          <cell r="B3516" t="str">
            <v>UND</v>
          </cell>
          <cell r="E3516" t="str">
            <v>ML</v>
          </cell>
          <cell r="L3516" t="str">
            <v>LARGO</v>
          </cell>
          <cell r="M3516" t="str">
            <v>ANCHO</v>
          </cell>
          <cell r="N3516" t="str">
            <v>ALTO</v>
          </cell>
        </row>
        <row r="3517">
          <cell r="J3517" t="str">
            <v xml:space="preserve">EDIFICIO INSTITUCIONAL ALCALDIA MUNICIPAL </v>
          </cell>
        </row>
        <row r="3518">
          <cell r="J3518" t="str">
            <v>PERIMETRO</v>
          </cell>
          <cell r="L3518">
            <v>98</v>
          </cell>
          <cell r="O3518">
            <v>98</v>
          </cell>
        </row>
        <row r="3531">
          <cell r="J3531" t="str">
            <v>SUBTOTAL</v>
          </cell>
          <cell r="O3531">
            <v>98</v>
          </cell>
        </row>
        <row r="3532">
          <cell r="J3532" t="str">
            <v>PASAN</v>
          </cell>
          <cell r="O3532">
            <v>0</v>
          </cell>
        </row>
        <row r="3533">
          <cell r="J3533" t="str">
            <v xml:space="preserve"> TOTAL</v>
          </cell>
          <cell r="O3533">
            <v>98</v>
          </cell>
        </row>
        <row r="3535">
          <cell r="B3535" t="str">
            <v>CAPITULO</v>
          </cell>
          <cell r="E3535" t="str">
            <v>3. EXCAVACIONES Y RELLENOS</v>
          </cell>
          <cell r="J3535" t="str">
            <v xml:space="preserve">MEMORIA DE CANTIDADES DE OBRA </v>
          </cell>
        </row>
        <row r="3536">
          <cell r="B3536" t="str">
            <v>ITEM</v>
          </cell>
          <cell r="E3536">
            <v>9.02</v>
          </cell>
          <cell r="F3536" t="str">
            <v>FLANCHE EN LÁMINA GALVANIZADA CAL. 22; DS=30</v>
          </cell>
          <cell r="J3536" t="str">
            <v>LOCALIZACION</v>
          </cell>
          <cell r="K3536" t="str">
            <v>CANT.</v>
          </cell>
          <cell r="L3536" t="str">
            <v>DIMENSIONES</v>
          </cell>
          <cell r="O3536" t="str">
            <v>CANTIDAD TOTAL</v>
          </cell>
        </row>
        <row r="3537">
          <cell r="B3537" t="str">
            <v>UND</v>
          </cell>
          <cell r="E3537" t="str">
            <v>ML</v>
          </cell>
          <cell r="L3537" t="str">
            <v>ÁREA</v>
          </cell>
          <cell r="M3537" t="str">
            <v>ANCHO</v>
          </cell>
          <cell r="N3537" t="str">
            <v>ALTO</v>
          </cell>
        </row>
        <row r="3538">
          <cell r="J3538" t="str">
            <v>CENTRO PROTECCION TEMPORAL</v>
          </cell>
        </row>
        <row r="3552">
          <cell r="J3552" t="str">
            <v>SUBTOTAL</v>
          </cell>
          <cell r="O3552">
            <v>0</v>
          </cell>
        </row>
        <row r="3553">
          <cell r="J3553" t="str">
            <v>PASAN</v>
          </cell>
          <cell r="O3553">
            <v>98</v>
          </cell>
        </row>
        <row r="3554">
          <cell r="J3554" t="str">
            <v xml:space="preserve"> TOTAL</v>
          </cell>
          <cell r="O3554">
            <v>98</v>
          </cell>
        </row>
        <row r="3556">
          <cell r="B3556" t="str">
            <v>CAPITULO</v>
          </cell>
          <cell r="E3556" t="str">
            <v>3. EXCAVACIONES Y RELLENOS</v>
          </cell>
          <cell r="J3556" t="str">
            <v xml:space="preserve">MEMORIA DE CANTIDADES DE OBRA </v>
          </cell>
        </row>
        <row r="3557">
          <cell r="B3557" t="str">
            <v>ITEM</v>
          </cell>
          <cell r="E3557">
            <v>9.02</v>
          </cell>
          <cell r="F3557" t="str">
            <v>FLANCHE EN LÁMINA GALVANIZADA CAL. 22; DS=30</v>
          </cell>
          <cell r="J3557" t="str">
            <v>LOCALIZACION</v>
          </cell>
          <cell r="K3557" t="str">
            <v>CANT.</v>
          </cell>
          <cell r="L3557" t="str">
            <v>DIMENSIONES</v>
          </cell>
          <cell r="O3557" t="str">
            <v>CANTIDAD TOTAL</v>
          </cell>
        </row>
        <row r="3558">
          <cell r="B3558" t="str">
            <v>UND</v>
          </cell>
          <cell r="E3558" t="str">
            <v>ML</v>
          </cell>
          <cell r="L3558" t="str">
            <v>LARGO</v>
          </cell>
          <cell r="M3558" t="str">
            <v>ANCHO</v>
          </cell>
          <cell r="N3558" t="str">
            <v>ALTO</v>
          </cell>
        </row>
        <row r="3559">
          <cell r="J3559" t="str">
            <v xml:space="preserve">EDIFICIO INSTITUCIONAL FISCALIA </v>
          </cell>
        </row>
        <row r="3560">
          <cell r="J3560" t="str">
            <v>LINDERO</v>
          </cell>
          <cell r="L3560">
            <v>12</v>
          </cell>
          <cell r="O3560">
            <v>12</v>
          </cell>
        </row>
        <row r="3573">
          <cell r="J3573" t="str">
            <v>SUBTOTAL</v>
          </cell>
          <cell r="O3573">
            <v>12</v>
          </cell>
        </row>
        <row r="3574">
          <cell r="J3574" t="str">
            <v>PASAN</v>
          </cell>
          <cell r="O3574">
            <v>98</v>
          </cell>
        </row>
        <row r="3575">
          <cell r="A3575">
            <v>9.02</v>
          </cell>
          <cell r="J3575" t="str">
            <v xml:space="preserve"> TOTAL</v>
          </cell>
          <cell r="O3575">
            <v>110</v>
          </cell>
        </row>
        <row r="3577">
          <cell r="B3577" t="str">
            <v>CAPITULO</v>
          </cell>
          <cell r="E3577" t="str">
            <v>3. EXCAVACIONES Y RELLENOS</v>
          </cell>
          <cell r="J3577" t="str">
            <v xml:space="preserve">MEMORIA DE CANTIDADES DE OBRA </v>
          </cell>
        </row>
        <row r="3578">
          <cell r="B3578" t="str">
            <v>ITEM</v>
          </cell>
          <cell r="E3578">
            <v>9.0299999999999994</v>
          </cell>
          <cell r="F3578" t="str">
            <v>MANTO ASFALTICO CON FOIL DE ALUMINIO</v>
          </cell>
          <cell r="J3578" t="str">
            <v>LOCALIZACION</v>
          </cell>
          <cell r="K3578" t="str">
            <v>CANT.</v>
          </cell>
          <cell r="L3578" t="str">
            <v>DIMENSIONES</v>
          </cell>
          <cell r="O3578" t="str">
            <v>CANTIDAD TOTAL</v>
          </cell>
        </row>
        <row r="3579">
          <cell r="B3579" t="str">
            <v>UND</v>
          </cell>
          <cell r="E3579" t="str">
            <v>M2</v>
          </cell>
          <cell r="L3579" t="str">
            <v>ÁREA</v>
          </cell>
          <cell r="M3579" t="str">
            <v>ANCHO</v>
          </cell>
          <cell r="N3579" t="str">
            <v>ALTO</v>
          </cell>
        </row>
        <row r="3580">
          <cell r="J3580" t="str">
            <v xml:space="preserve">EDIFICIO INSTITUCIONAL ALCALDIA MUNICIPAL </v>
          </cell>
        </row>
        <row r="3581">
          <cell r="J3581" t="str">
            <v>TORRES</v>
          </cell>
          <cell r="K3581">
            <v>2</v>
          </cell>
          <cell r="L3581">
            <v>18.2</v>
          </cell>
          <cell r="O3581">
            <v>36.4</v>
          </cell>
          <cell r="P3581">
            <v>12</v>
          </cell>
        </row>
        <row r="3594">
          <cell r="J3594" t="str">
            <v>SUBTOTAL</v>
          </cell>
          <cell r="O3594">
            <v>36.4</v>
          </cell>
        </row>
        <row r="3595">
          <cell r="J3595" t="str">
            <v>PASAN</v>
          </cell>
          <cell r="O3595">
            <v>0</v>
          </cell>
        </row>
        <row r="3596">
          <cell r="J3596" t="str">
            <v xml:space="preserve"> TOTAL</v>
          </cell>
          <cell r="O3596">
            <v>36.4</v>
          </cell>
        </row>
        <row r="3598">
          <cell r="B3598" t="str">
            <v>CAPITULO</v>
          </cell>
          <cell r="E3598" t="str">
            <v>3. EXCAVACIONES Y RELLENOS</v>
          </cell>
          <cell r="J3598" t="str">
            <v xml:space="preserve">MEMORIA DE CANTIDADES DE OBRA </v>
          </cell>
        </row>
        <row r="3599">
          <cell r="B3599" t="str">
            <v>ITEM</v>
          </cell>
          <cell r="E3599">
            <v>9.0299999999999994</v>
          </cell>
          <cell r="F3599" t="str">
            <v>MANTO ASFALTICO CON FOIL DE ALUMINIO</v>
          </cell>
          <cell r="J3599" t="str">
            <v>LOCALIZACION</v>
          </cell>
          <cell r="K3599" t="str">
            <v>CANT.</v>
          </cell>
          <cell r="L3599" t="str">
            <v>DIMENSIONES</v>
          </cell>
          <cell r="O3599" t="str">
            <v>CANTIDAD TOTAL</v>
          </cell>
        </row>
        <row r="3600">
          <cell r="B3600" t="str">
            <v>UND</v>
          </cell>
          <cell r="E3600" t="str">
            <v>M2</v>
          </cell>
          <cell r="L3600" t="str">
            <v>ÁREA</v>
          </cell>
          <cell r="M3600" t="str">
            <v>ANCHO</v>
          </cell>
          <cell r="N3600" t="str">
            <v>ALTO</v>
          </cell>
        </row>
        <row r="3601">
          <cell r="J3601" t="str">
            <v>CENTRO PROTECCION TEMPORAL</v>
          </cell>
        </row>
        <row r="3602">
          <cell r="O3602">
            <v>0</v>
          </cell>
        </row>
        <row r="3615">
          <cell r="J3615" t="str">
            <v>SUBTOTAL</v>
          </cell>
          <cell r="O3615">
            <v>0</v>
          </cell>
        </row>
        <row r="3616">
          <cell r="J3616" t="str">
            <v>PASAN</v>
          </cell>
          <cell r="O3616">
            <v>36.4</v>
          </cell>
        </row>
        <row r="3617">
          <cell r="J3617" t="str">
            <v xml:space="preserve"> TOTAL</v>
          </cell>
          <cell r="O3617">
            <v>36.4</v>
          </cell>
        </row>
        <row r="3619">
          <cell r="B3619" t="str">
            <v>CAPITULO</v>
          </cell>
          <cell r="E3619" t="str">
            <v>3. EXCAVACIONES Y RELLENOS</v>
          </cell>
          <cell r="J3619" t="str">
            <v xml:space="preserve">MEMORIA DE CANTIDADES DE OBRA </v>
          </cell>
        </row>
        <row r="3620">
          <cell r="B3620" t="str">
            <v>ITEM</v>
          </cell>
          <cell r="E3620">
            <v>9.0299999999999994</v>
          </cell>
          <cell r="F3620" t="str">
            <v>MANTO ASFALTICO CON FOIL DE ALUMINIO</v>
          </cell>
          <cell r="J3620" t="str">
            <v>LOCALIZACION</v>
          </cell>
          <cell r="K3620" t="str">
            <v>CANT.</v>
          </cell>
          <cell r="L3620" t="str">
            <v>DIMENSIONES</v>
          </cell>
          <cell r="O3620" t="str">
            <v>CANTIDAD TOTAL</v>
          </cell>
        </row>
        <row r="3621">
          <cell r="B3621" t="str">
            <v>UND</v>
          </cell>
          <cell r="E3621" t="str">
            <v>M2</v>
          </cell>
          <cell r="L3621" t="str">
            <v>ÁREA</v>
          </cell>
          <cell r="M3621" t="str">
            <v>ANCHO</v>
          </cell>
          <cell r="N3621" t="str">
            <v>ALTO</v>
          </cell>
        </row>
        <row r="3622">
          <cell r="J3622" t="str">
            <v xml:space="preserve">EDIFICIO INSTITUCIONAL FISCALIA </v>
          </cell>
        </row>
        <row r="3623">
          <cell r="J3623" t="str">
            <v>CANAL</v>
          </cell>
          <cell r="L3623">
            <v>36</v>
          </cell>
          <cell r="O3623">
            <v>36</v>
          </cell>
        </row>
        <row r="3636">
          <cell r="J3636" t="str">
            <v>SUBTOTAL</v>
          </cell>
          <cell r="O3636">
            <v>36</v>
          </cell>
        </row>
        <row r="3637">
          <cell r="J3637" t="str">
            <v>PASAN</v>
          </cell>
          <cell r="O3637">
            <v>36.4</v>
          </cell>
        </row>
        <row r="3638">
          <cell r="A3638">
            <v>9.0299999999999994</v>
          </cell>
          <cell r="J3638" t="str">
            <v xml:space="preserve"> TOTAL</v>
          </cell>
          <cell r="O3638">
            <v>72.400000000000006</v>
          </cell>
        </row>
        <row r="3640">
          <cell r="B3640" t="str">
            <v>CAPITULO</v>
          </cell>
          <cell r="E3640" t="str">
            <v>3. EXCAVACIONES Y RELLENOS</v>
          </cell>
          <cell r="J3640" t="str">
            <v xml:space="preserve">MEMORIA DE CANTIDADES DE OBRA </v>
          </cell>
        </row>
        <row r="3641">
          <cell r="B3641" t="str">
            <v>ITEM</v>
          </cell>
          <cell r="E3641">
            <v>9.0399999999999991</v>
          </cell>
          <cell r="F3641" t="str">
            <v>RETIRO DE MANTO ASFALTICO</v>
          </cell>
          <cell r="J3641" t="str">
            <v>LOCALIZACION</v>
          </cell>
          <cell r="K3641" t="str">
            <v>CANT.</v>
          </cell>
          <cell r="L3641" t="str">
            <v>DIMENSIONES</v>
          </cell>
          <cell r="O3641" t="str">
            <v>CANTIDAD TOTAL</v>
          </cell>
        </row>
        <row r="3642">
          <cell r="B3642" t="str">
            <v>UND</v>
          </cell>
          <cell r="E3642" t="str">
            <v>M2</v>
          </cell>
          <cell r="L3642" t="str">
            <v>ÁREA</v>
          </cell>
          <cell r="M3642" t="str">
            <v>ANCHO</v>
          </cell>
          <cell r="N3642" t="str">
            <v>ALTO</v>
          </cell>
        </row>
        <row r="3643">
          <cell r="J3643" t="str">
            <v xml:space="preserve">EDIFICIO INSTITUCIONAL ALCALDIA MUNICIPAL </v>
          </cell>
        </row>
        <row r="3644">
          <cell r="J3644" t="str">
            <v>TORRES</v>
          </cell>
          <cell r="K3644">
            <v>2</v>
          </cell>
          <cell r="L3644">
            <v>18.2</v>
          </cell>
          <cell r="O3644">
            <v>36.4</v>
          </cell>
        </row>
        <row r="3657">
          <cell r="J3657" t="str">
            <v>SUBTOTAL</v>
          </cell>
          <cell r="O3657">
            <v>36.4</v>
          </cell>
        </row>
        <row r="3658">
          <cell r="J3658" t="str">
            <v>PASAN</v>
          </cell>
          <cell r="O3658">
            <v>0</v>
          </cell>
        </row>
        <row r="3659">
          <cell r="J3659" t="str">
            <v xml:space="preserve"> TOTAL</v>
          </cell>
          <cell r="O3659">
            <v>36.4</v>
          </cell>
        </row>
        <row r="3661">
          <cell r="B3661" t="str">
            <v>CAPITULO</v>
          </cell>
          <cell r="E3661" t="str">
            <v>3. EXCAVACIONES Y RELLENOS</v>
          </cell>
          <cell r="J3661" t="str">
            <v xml:space="preserve">MEMORIA DE CANTIDADES DE OBRA </v>
          </cell>
        </row>
        <row r="3662">
          <cell r="B3662" t="str">
            <v>ITEM</v>
          </cell>
          <cell r="E3662">
            <v>9.0399999999999991</v>
          </cell>
          <cell r="F3662" t="str">
            <v>RETIRO DE MANTO ASFALTICO</v>
          </cell>
          <cell r="J3662" t="str">
            <v>LOCALIZACION</v>
          </cell>
          <cell r="K3662" t="str">
            <v>CANT.</v>
          </cell>
          <cell r="L3662" t="str">
            <v>DIMENSIONES</v>
          </cell>
          <cell r="O3662" t="str">
            <v>CANTIDAD TOTAL</v>
          </cell>
        </row>
        <row r="3663">
          <cell r="B3663" t="str">
            <v>UND</v>
          </cell>
          <cell r="E3663" t="str">
            <v>M2</v>
          </cell>
          <cell r="L3663" t="str">
            <v>ÁREA</v>
          </cell>
          <cell r="M3663" t="str">
            <v>ANCHO</v>
          </cell>
          <cell r="N3663" t="str">
            <v>ALTO</v>
          </cell>
        </row>
        <row r="3664">
          <cell r="J3664" t="str">
            <v>CENTRO PROTECCION TEMPORAL</v>
          </cell>
        </row>
        <row r="3678">
          <cell r="J3678" t="str">
            <v>SUBTOTAL</v>
          </cell>
          <cell r="O3678">
            <v>0</v>
          </cell>
        </row>
        <row r="3679">
          <cell r="J3679" t="str">
            <v>PASAN</v>
          </cell>
          <cell r="O3679">
            <v>36.4</v>
          </cell>
        </row>
        <row r="3680">
          <cell r="J3680" t="str">
            <v xml:space="preserve"> TOTAL</v>
          </cell>
          <cell r="O3680">
            <v>36.4</v>
          </cell>
        </row>
        <row r="3682">
          <cell r="B3682" t="str">
            <v>CAPITULO</v>
          </cell>
          <cell r="E3682" t="str">
            <v>3. EXCAVACIONES Y RELLENOS</v>
          </cell>
          <cell r="J3682" t="str">
            <v xml:space="preserve">MEMORIA DE CANTIDADES DE OBRA </v>
          </cell>
        </row>
        <row r="3683">
          <cell r="B3683" t="str">
            <v>ITEM</v>
          </cell>
          <cell r="E3683">
            <v>9.0399999999999991</v>
          </cell>
          <cell r="F3683" t="str">
            <v>RETIRO DE MANTO ASFALTICO</v>
          </cell>
          <cell r="J3683" t="str">
            <v>LOCALIZACION</v>
          </cell>
          <cell r="K3683" t="str">
            <v>CANT.</v>
          </cell>
          <cell r="L3683" t="str">
            <v>DIMENSIONES</v>
          </cell>
          <cell r="O3683" t="str">
            <v>CANTIDAD TOTAL</v>
          </cell>
        </row>
        <row r="3684">
          <cell r="B3684" t="str">
            <v>UND</v>
          </cell>
          <cell r="E3684" t="str">
            <v>M2</v>
          </cell>
          <cell r="L3684" t="str">
            <v>ÁREA</v>
          </cell>
          <cell r="M3684" t="str">
            <v>ANCHO</v>
          </cell>
          <cell r="N3684" t="str">
            <v>ALTO</v>
          </cell>
        </row>
        <row r="3685">
          <cell r="J3685" t="str">
            <v xml:space="preserve">EDIFICIO INSTITUCIONAL FISCALIA </v>
          </cell>
        </row>
        <row r="3686">
          <cell r="J3686" t="str">
            <v>CANAL</v>
          </cell>
          <cell r="L3686">
            <v>36</v>
          </cell>
          <cell r="O3686">
            <v>36</v>
          </cell>
        </row>
        <row r="3699">
          <cell r="J3699" t="str">
            <v>SUBTOTAL</v>
          </cell>
          <cell r="O3699">
            <v>36</v>
          </cell>
        </row>
        <row r="3700">
          <cell r="J3700" t="str">
            <v>PASAN</v>
          </cell>
          <cell r="O3700">
            <v>36.4</v>
          </cell>
        </row>
        <row r="3701">
          <cell r="A3701">
            <v>9.0399999999999991</v>
          </cell>
          <cell r="J3701" t="str">
            <v xml:space="preserve"> TOTAL</v>
          </cell>
          <cell r="O3701">
            <v>72.400000000000006</v>
          </cell>
        </row>
        <row r="3703">
          <cell r="B3703" t="str">
            <v>CAPITULO</v>
          </cell>
          <cell r="E3703" t="str">
            <v>3. EXCAVACIONES Y RELLENOS</v>
          </cell>
          <cell r="J3703" t="str">
            <v xml:space="preserve">MEMORIA DE CANTIDADES DE OBRA </v>
          </cell>
        </row>
        <row r="3704">
          <cell r="B3704" t="str">
            <v>ITEM</v>
          </cell>
          <cell r="E3704">
            <v>9.0500000000000007</v>
          </cell>
          <cell r="F3704" t="str">
            <v>ALISTADO TERRAZAS 1:3, E= 0.08</v>
          </cell>
          <cell r="J3704" t="str">
            <v>LOCALIZACION</v>
          </cell>
          <cell r="K3704" t="str">
            <v>CANT.</v>
          </cell>
          <cell r="L3704" t="str">
            <v>DIMENSIONES</v>
          </cell>
          <cell r="O3704" t="str">
            <v>CANTIDAD TOTAL</v>
          </cell>
        </row>
        <row r="3705">
          <cell r="B3705" t="str">
            <v>UND</v>
          </cell>
          <cell r="E3705" t="str">
            <v>M2</v>
          </cell>
          <cell r="L3705" t="str">
            <v>ÁREA</v>
          </cell>
          <cell r="M3705" t="str">
            <v>ANCHO</v>
          </cell>
          <cell r="N3705" t="str">
            <v>ALTO</v>
          </cell>
        </row>
        <row r="3706">
          <cell r="J3706" t="str">
            <v xml:space="preserve">EDIFICIO INSTITUCIONAL ALCALDIA MUNICIPAL </v>
          </cell>
        </row>
        <row r="3707">
          <cell r="J3707" t="str">
            <v>TORRES</v>
          </cell>
          <cell r="K3707">
            <v>2</v>
          </cell>
          <cell r="L3707">
            <v>18.2</v>
          </cell>
          <cell r="O3707">
            <v>36.4</v>
          </cell>
        </row>
        <row r="3720">
          <cell r="J3720" t="str">
            <v>SUBTOTAL</v>
          </cell>
          <cell r="O3720">
            <v>36.4</v>
          </cell>
        </row>
        <row r="3721">
          <cell r="J3721" t="str">
            <v>PASAN</v>
          </cell>
          <cell r="O3721">
            <v>0</v>
          </cell>
        </row>
        <row r="3722">
          <cell r="J3722" t="str">
            <v xml:space="preserve"> TOTAL</v>
          </cell>
          <cell r="O3722">
            <v>36.4</v>
          </cell>
        </row>
        <row r="3724">
          <cell r="B3724" t="str">
            <v>CAPITULO</v>
          </cell>
          <cell r="E3724" t="str">
            <v>3. EXCAVACIONES Y RELLENOS</v>
          </cell>
          <cell r="J3724" t="str">
            <v xml:space="preserve">MEMORIA DE CANTIDADES DE OBRA </v>
          </cell>
        </row>
        <row r="3725">
          <cell r="B3725" t="str">
            <v>ITEM</v>
          </cell>
          <cell r="E3725">
            <v>9.0500000000000007</v>
          </cell>
          <cell r="F3725" t="str">
            <v>ALISTADO TERRAZAS 1:3, E= 0.08</v>
          </cell>
          <cell r="J3725" t="str">
            <v>LOCALIZACION</v>
          </cell>
          <cell r="K3725" t="str">
            <v>CANT.</v>
          </cell>
          <cell r="L3725" t="str">
            <v>DIMENSIONES</v>
          </cell>
          <cell r="O3725" t="str">
            <v>CANTIDAD TOTAL</v>
          </cell>
        </row>
        <row r="3726">
          <cell r="B3726" t="str">
            <v>UND</v>
          </cell>
          <cell r="E3726" t="str">
            <v>M2</v>
          </cell>
          <cell r="L3726" t="str">
            <v>ÁREA</v>
          </cell>
          <cell r="M3726" t="str">
            <v>ANCHO</v>
          </cell>
          <cell r="N3726" t="str">
            <v>ALTO</v>
          </cell>
        </row>
        <row r="3727">
          <cell r="J3727" t="str">
            <v>CENTRO PROTECCION TEMPORAL</v>
          </cell>
        </row>
        <row r="3728">
          <cell r="O3728">
            <v>0</v>
          </cell>
        </row>
        <row r="3741">
          <cell r="J3741" t="str">
            <v>SUBTOTAL</v>
          </cell>
          <cell r="O3741">
            <v>0</v>
          </cell>
        </row>
        <row r="3742">
          <cell r="J3742" t="str">
            <v>PASAN</v>
          </cell>
          <cell r="O3742">
            <v>36.4</v>
          </cell>
        </row>
        <row r="3743">
          <cell r="J3743" t="str">
            <v xml:space="preserve"> TOTAL</v>
          </cell>
          <cell r="O3743">
            <v>36.4</v>
          </cell>
        </row>
        <row r="3745">
          <cell r="B3745" t="str">
            <v>CAPITULO</v>
          </cell>
          <cell r="E3745" t="str">
            <v>3. EXCAVACIONES Y RELLENOS</v>
          </cell>
          <cell r="J3745" t="str">
            <v xml:space="preserve">MEMORIA DE CANTIDADES DE OBRA </v>
          </cell>
        </row>
        <row r="3746">
          <cell r="B3746" t="str">
            <v>ITEM</v>
          </cell>
          <cell r="E3746">
            <v>9.0500000000000007</v>
          </cell>
          <cell r="F3746" t="str">
            <v>ALISTADO TERRAZAS 1:3, E= 0.08</v>
          </cell>
          <cell r="J3746" t="str">
            <v>LOCALIZACION</v>
          </cell>
          <cell r="K3746" t="str">
            <v>CANT.</v>
          </cell>
          <cell r="L3746" t="str">
            <v>DIMENSIONES</v>
          </cell>
          <cell r="O3746" t="str">
            <v>CANTIDAD TOTAL</v>
          </cell>
        </row>
        <row r="3747">
          <cell r="B3747" t="str">
            <v>UND</v>
          </cell>
          <cell r="E3747" t="str">
            <v>M2</v>
          </cell>
          <cell r="L3747" t="str">
            <v>ÁREA</v>
          </cell>
          <cell r="M3747" t="str">
            <v>ANCHO</v>
          </cell>
          <cell r="N3747" t="str">
            <v>ALTO</v>
          </cell>
        </row>
        <row r="3748">
          <cell r="J3748" t="str">
            <v xml:space="preserve">EDIFICIO INSTITUCIONAL FISCALIA </v>
          </cell>
        </row>
        <row r="3749">
          <cell r="J3749" t="str">
            <v>CANAL</v>
          </cell>
          <cell r="L3749">
            <v>36</v>
          </cell>
          <cell r="O3749">
            <v>36</v>
          </cell>
        </row>
        <row r="3762">
          <cell r="J3762" t="str">
            <v>SUBTOTAL</v>
          </cell>
          <cell r="O3762">
            <v>36</v>
          </cell>
        </row>
        <row r="3763">
          <cell r="J3763" t="str">
            <v>PASAN</v>
          </cell>
          <cell r="O3763">
            <v>36.4</v>
          </cell>
        </row>
        <row r="3764">
          <cell r="A3764">
            <v>9.0500000000000007</v>
          </cell>
          <cell r="J3764" t="str">
            <v xml:space="preserve"> TOTAL</v>
          </cell>
          <cell r="O3764">
            <v>72.400000000000006</v>
          </cell>
        </row>
        <row r="3766">
          <cell r="B3766" t="str">
            <v>CAPITULO</v>
          </cell>
          <cell r="E3766" t="str">
            <v>3. EXCAVACIONES Y RELLENOS</v>
          </cell>
          <cell r="J3766" t="str">
            <v xml:space="preserve">MEMORIA DE CANTIDADES DE OBRA </v>
          </cell>
        </row>
        <row r="3767">
          <cell r="B3767" t="str">
            <v>ITEM</v>
          </cell>
          <cell r="E3767">
            <v>9.06</v>
          </cell>
          <cell r="F3767" t="str">
            <v>LIMPIEZA Y MANTENIMIENTO DE CANAL</v>
          </cell>
          <cell r="J3767" t="str">
            <v>LOCALIZACION</v>
          </cell>
          <cell r="K3767" t="str">
            <v>CANT.</v>
          </cell>
          <cell r="L3767" t="str">
            <v>DIMENSIONES</v>
          </cell>
          <cell r="O3767" t="str">
            <v>CANTIDAD TOTAL</v>
          </cell>
        </row>
        <row r="3768">
          <cell r="B3768" t="str">
            <v>UND</v>
          </cell>
          <cell r="E3768" t="str">
            <v>ML</v>
          </cell>
          <cell r="L3768" t="str">
            <v>LARGO</v>
          </cell>
          <cell r="M3768" t="str">
            <v>ANCHO</v>
          </cell>
          <cell r="N3768" t="str">
            <v>ALTO</v>
          </cell>
        </row>
        <row r="3769">
          <cell r="J3769" t="str">
            <v xml:space="preserve">EDIFICIO INSTITUCIONAL ALCALDIA MUNICIPAL </v>
          </cell>
        </row>
        <row r="3770">
          <cell r="K3770">
            <v>1</v>
          </cell>
          <cell r="L3770">
            <v>25</v>
          </cell>
          <cell r="O3770">
            <v>25</v>
          </cell>
        </row>
        <row r="3783">
          <cell r="J3783" t="str">
            <v>SUBTOTAL</v>
          </cell>
          <cell r="O3783">
            <v>25</v>
          </cell>
        </row>
        <row r="3784">
          <cell r="J3784" t="str">
            <v>PASAN</v>
          </cell>
          <cell r="O3784">
            <v>0</v>
          </cell>
        </row>
        <row r="3785">
          <cell r="J3785" t="str">
            <v xml:space="preserve"> TOTAL</v>
          </cell>
          <cell r="O3785">
            <v>25</v>
          </cell>
        </row>
        <row r="3787">
          <cell r="B3787" t="str">
            <v>CAPITULO</v>
          </cell>
          <cell r="E3787" t="str">
            <v>3. EXCAVACIONES Y RELLENOS</v>
          </cell>
          <cell r="J3787" t="str">
            <v xml:space="preserve">MEMORIA DE CANTIDADES DE OBRA </v>
          </cell>
        </row>
        <row r="3788">
          <cell r="B3788" t="str">
            <v>ITEM</v>
          </cell>
          <cell r="E3788">
            <v>9.06</v>
          </cell>
          <cell r="F3788" t="str">
            <v>LIMPIEZA Y MANTENIMIENTO DE CANAL</v>
          </cell>
          <cell r="J3788" t="str">
            <v>LOCALIZACION</v>
          </cell>
          <cell r="K3788" t="str">
            <v>CANT.</v>
          </cell>
          <cell r="L3788" t="str">
            <v>DIMENSIONES</v>
          </cell>
          <cell r="O3788" t="str">
            <v>CANTIDAD TOTAL</v>
          </cell>
        </row>
        <row r="3789">
          <cell r="B3789" t="str">
            <v>UND</v>
          </cell>
          <cell r="E3789" t="str">
            <v>ML</v>
          </cell>
          <cell r="L3789" t="str">
            <v>ÁREA</v>
          </cell>
          <cell r="M3789" t="str">
            <v>ANCHO</v>
          </cell>
          <cell r="N3789" t="str">
            <v>ALTO</v>
          </cell>
        </row>
        <row r="3790">
          <cell r="J3790" t="str">
            <v>CENTRO PROTECCION TEMPORAL</v>
          </cell>
        </row>
        <row r="3804">
          <cell r="J3804" t="str">
            <v>SUBTOTAL</v>
          </cell>
          <cell r="O3804">
            <v>0</v>
          </cell>
        </row>
        <row r="3805">
          <cell r="J3805" t="str">
            <v>PASAN</v>
          </cell>
          <cell r="O3805">
            <v>25</v>
          </cell>
        </row>
        <row r="3806">
          <cell r="J3806" t="str">
            <v xml:space="preserve"> TOTAL</v>
          </cell>
          <cell r="O3806">
            <v>25</v>
          </cell>
        </row>
        <row r="3808">
          <cell r="B3808" t="str">
            <v>CAPITULO</v>
          </cell>
          <cell r="E3808" t="str">
            <v>3. EXCAVACIONES Y RELLENOS</v>
          </cell>
          <cell r="J3808" t="str">
            <v xml:space="preserve">MEMORIA DE CANTIDADES DE OBRA </v>
          </cell>
        </row>
        <row r="3809">
          <cell r="B3809" t="str">
            <v>ITEM</v>
          </cell>
          <cell r="E3809">
            <v>9.06</v>
          </cell>
          <cell r="F3809" t="str">
            <v>LIMPIEZA Y MANTENIMIENTO DE CANAL</v>
          </cell>
          <cell r="J3809" t="str">
            <v>LOCALIZACION</v>
          </cell>
          <cell r="K3809" t="str">
            <v>CANT.</v>
          </cell>
          <cell r="L3809" t="str">
            <v>DIMENSIONES</v>
          </cell>
          <cell r="O3809" t="str">
            <v>CANTIDAD TOTAL</v>
          </cell>
        </row>
        <row r="3810">
          <cell r="B3810" t="str">
            <v>UND</v>
          </cell>
          <cell r="E3810" t="str">
            <v>ML</v>
          </cell>
          <cell r="L3810" t="str">
            <v>ÁREA</v>
          </cell>
          <cell r="M3810" t="str">
            <v>ANCHO</v>
          </cell>
          <cell r="N3810" t="str">
            <v>ALTO</v>
          </cell>
        </row>
        <row r="3811">
          <cell r="J3811" t="str">
            <v xml:space="preserve">EDIFICIO INSTITUCIONAL FISCALIA </v>
          </cell>
        </row>
        <row r="3812">
          <cell r="J3812" t="str">
            <v>CANAL</v>
          </cell>
          <cell r="K3812">
            <v>2</v>
          </cell>
          <cell r="L3812">
            <v>14</v>
          </cell>
          <cell r="O3812">
            <v>28</v>
          </cell>
        </row>
        <row r="3825">
          <cell r="J3825" t="str">
            <v>SUBTOTAL</v>
          </cell>
          <cell r="O3825">
            <v>28</v>
          </cell>
        </row>
        <row r="3826">
          <cell r="J3826" t="str">
            <v>PASAN</v>
          </cell>
          <cell r="O3826">
            <v>25</v>
          </cell>
        </row>
        <row r="3827">
          <cell r="A3827">
            <v>9.06</v>
          </cell>
          <cell r="J3827" t="str">
            <v xml:space="preserve"> TOTAL</v>
          </cell>
          <cell r="O3827">
            <v>53</v>
          </cell>
        </row>
        <row r="3829">
          <cell r="B3829" t="str">
            <v>CAPITULO</v>
          </cell>
          <cell r="E3829" t="str">
            <v>3. EXCAVACIONES Y RELLENOS</v>
          </cell>
          <cell r="J3829" t="str">
            <v xml:space="preserve">MEMORIA DE CANTIDADES DE OBRA </v>
          </cell>
        </row>
        <row r="3830">
          <cell r="B3830" t="str">
            <v>ITEM</v>
          </cell>
          <cell r="E3830">
            <v>9.07</v>
          </cell>
          <cell r="F3830" t="str">
            <v>LIMPIEZA Y SONDEO DE REDES O BAJANTES</v>
          </cell>
          <cell r="J3830" t="str">
            <v>LOCALIZACION</v>
          </cell>
          <cell r="K3830" t="str">
            <v>CANT.</v>
          </cell>
          <cell r="L3830" t="str">
            <v>DIMENSIONES</v>
          </cell>
          <cell r="O3830" t="str">
            <v>CANTIDAD TOTAL</v>
          </cell>
        </row>
        <row r="3831">
          <cell r="B3831" t="str">
            <v>UND</v>
          </cell>
          <cell r="E3831" t="str">
            <v>ML</v>
          </cell>
          <cell r="L3831" t="str">
            <v>ÁREA</v>
          </cell>
          <cell r="M3831" t="str">
            <v>ANCHO</v>
          </cell>
          <cell r="N3831" t="str">
            <v>ALTO</v>
          </cell>
        </row>
        <row r="3832">
          <cell r="J3832" t="str">
            <v xml:space="preserve">EDIFICIO INSTITUCIONAL ALCALDIA MUNICIPAL </v>
          </cell>
        </row>
        <row r="3833">
          <cell r="J3833" t="str">
            <v>BAJANTE</v>
          </cell>
          <cell r="K3833">
            <v>6</v>
          </cell>
          <cell r="N3833">
            <v>7.5</v>
          </cell>
          <cell r="O3833">
            <v>45</v>
          </cell>
        </row>
        <row r="3846">
          <cell r="J3846" t="str">
            <v>SUBTOTAL</v>
          </cell>
          <cell r="O3846">
            <v>45</v>
          </cell>
        </row>
        <row r="3847">
          <cell r="J3847" t="str">
            <v>PASAN</v>
          </cell>
          <cell r="O3847">
            <v>0</v>
          </cell>
        </row>
        <row r="3848">
          <cell r="J3848" t="str">
            <v xml:space="preserve"> TOTAL</v>
          </cell>
          <cell r="O3848">
            <v>45</v>
          </cell>
        </row>
        <row r="3850">
          <cell r="B3850" t="str">
            <v>CAPITULO</v>
          </cell>
          <cell r="E3850" t="str">
            <v>3. EXCAVACIONES Y RELLENOS</v>
          </cell>
          <cell r="J3850" t="str">
            <v xml:space="preserve">MEMORIA DE CANTIDADES DE OBRA </v>
          </cell>
        </row>
        <row r="3851">
          <cell r="B3851" t="str">
            <v>ITEM</v>
          </cell>
          <cell r="E3851">
            <v>9.07</v>
          </cell>
          <cell r="F3851" t="str">
            <v>LIMPIEZA Y SONDEO DE REDES O BAJANTES</v>
          </cell>
          <cell r="J3851" t="str">
            <v>LOCALIZACION</v>
          </cell>
          <cell r="K3851" t="str">
            <v>CANT.</v>
          </cell>
          <cell r="L3851" t="str">
            <v>DIMENSIONES</v>
          </cell>
          <cell r="O3851" t="str">
            <v>CANTIDAD TOTAL</v>
          </cell>
        </row>
        <row r="3852">
          <cell r="B3852" t="str">
            <v>UND</v>
          </cell>
          <cell r="E3852" t="str">
            <v>ML</v>
          </cell>
          <cell r="L3852" t="str">
            <v>ÁREA</v>
          </cell>
          <cell r="M3852" t="str">
            <v>ANCHO</v>
          </cell>
          <cell r="N3852" t="str">
            <v>ALTO</v>
          </cell>
        </row>
        <row r="3853">
          <cell r="J3853" t="str">
            <v>CENTRO PROTECCION TEMPORAL</v>
          </cell>
        </row>
        <row r="3854">
          <cell r="O3854">
            <v>0</v>
          </cell>
        </row>
        <row r="3867">
          <cell r="J3867" t="str">
            <v>SUBTOTAL</v>
          </cell>
          <cell r="O3867">
            <v>0</v>
          </cell>
        </row>
        <row r="3868">
          <cell r="J3868" t="str">
            <v>PASAN</v>
          </cell>
          <cell r="O3868">
            <v>45</v>
          </cell>
        </row>
        <row r="3869">
          <cell r="J3869" t="str">
            <v xml:space="preserve"> TOTAL</v>
          </cell>
          <cell r="O3869">
            <v>45</v>
          </cell>
        </row>
        <row r="3871">
          <cell r="B3871" t="str">
            <v>CAPITULO</v>
          </cell>
          <cell r="E3871" t="str">
            <v>3. EXCAVACIONES Y RELLENOS</v>
          </cell>
          <cell r="J3871" t="str">
            <v xml:space="preserve">MEMORIA DE CANTIDADES DE OBRA </v>
          </cell>
        </row>
        <row r="3872">
          <cell r="B3872" t="str">
            <v>ITEM</v>
          </cell>
          <cell r="E3872">
            <v>9.07</v>
          </cell>
          <cell r="F3872" t="str">
            <v>LIMPIEZA Y SONDEO DE REDES O BAJANTES</v>
          </cell>
          <cell r="J3872" t="str">
            <v>LOCALIZACION</v>
          </cell>
          <cell r="K3872" t="str">
            <v>CANT.</v>
          </cell>
          <cell r="L3872" t="str">
            <v>DIMENSIONES</v>
          </cell>
          <cell r="O3872" t="str">
            <v>CANTIDAD TOTAL</v>
          </cell>
        </row>
        <row r="3873">
          <cell r="B3873" t="str">
            <v>UND</v>
          </cell>
          <cell r="E3873" t="str">
            <v>ML</v>
          </cell>
          <cell r="L3873" t="str">
            <v>ÁREA</v>
          </cell>
          <cell r="M3873" t="str">
            <v>ANCHO</v>
          </cell>
          <cell r="N3873" t="str">
            <v>ALTO</v>
          </cell>
        </row>
        <row r="3874">
          <cell r="J3874" t="str">
            <v xml:space="preserve">EDIFICIO INSTITUCIONAL FISCALIA </v>
          </cell>
        </row>
        <row r="3876">
          <cell r="J3876" t="str">
            <v>BAJANTE</v>
          </cell>
          <cell r="K3876">
            <v>4</v>
          </cell>
          <cell r="N3876">
            <v>8.5</v>
          </cell>
          <cell r="O3876">
            <v>34</v>
          </cell>
        </row>
        <row r="3888">
          <cell r="J3888" t="str">
            <v>SUBTOTAL</v>
          </cell>
          <cell r="O3888">
            <v>34</v>
          </cell>
        </row>
        <row r="3889">
          <cell r="J3889" t="str">
            <v>PASAN</v>
          </cell>
          <cell r="O3889">
            <v>45</v>
          </cell>
        </row>
        <row r="3890">
          <cell r="A3890">
            <v>9.07</v>
          </cell>
          <cell r="J3890" t="str">
            <v xml:space="preserve"> TOTAL</v>
          </cell>
          <cell r="O3890">
            <v>79</v>
          </cell>
        </row>
        <row r="3892">
          <cell r="B3892" t="str">
            <v>CAPITULO</v>
          </cell>
          <cell r="E3892" t="str">
            <v>3. EXCAVACIONES Y RELLENOS</v>
          </cell>
          <cell r="J3892" t="str">
            <v xml:space="preserve">MEMORIA DE CANTIDADES DE OBRA </v>
          </cell>
        </row>
        <row r="3893">
          <cell r="B3893" t="str">
            <v>ITEM</v>
          </cell>
          <cell r="E3893">
            <v>9.08</v>
          </cell>
          <cell r="F3893" t="str">
            <v>LIMPIEZA, MANTENIMIENTO Y ADECUACION DE ESTRUCTURA EXISTENTE, INCLUYE REPARACION O SUSTITUCION DE PERFILES AVERIADOS, ANTICORROSIVO Y PINTURA ESMALTE</v>
          </cell>
          <cell r="J3893" t="str">
            <v>LOCALIZACION</v>
          </cell>
          <cell r="K3893" t="str">
            <v>CANT.</v>
          </cell>
          <cell r="L3893" t="str">
            <v>DIMENSIONES</v>
          </cell>
          <cell r="O3893" t="str">
            <v>CANTIDAD TOTAL</v>
          </cell>
        </row>
        <row r="3894">
          <cell r="B3894" t="str">
            <v>UND</v>
          </cell>
          <cell r="E3894" t="str">
            <v>M2</v>
          </cell>
          <cell r="L3894" t="str">
            <v>ÁREA</v>
          </cell>
          <cell r="M3894" t="str">
            <v>ANCHO</v>
          </cell>
          <cell r="N3894" t="str">
            <v>ALTO</v>
          </cell>
        </row>
        <row r="3895">
          <cell r="J3895" t="str">
            <v xml:space="preserve">EDIFICIO INSTITUCIONAL ALCALDIA MUNICIPAL </v>
          </cell>
        </row>
        <row r="3897">
          <cell r="J3897" t="str">
            <v>CUBIERTA</v>
          </cell>
          <cell r="L3897">
            <v>390</v>
          </cell>
          <cell r="O3897">
            <v>390</v>
          </cell>
        </row>
        <row r="3909">
          <cell r="J3909" t="str">
            <v>SUBTOTAL</v>
          </cell>
          <cell r="O3909">
            <v>390</v>
          </cell>
        </row>
        <row r="3910">
          <cell r="J3910" t="str">
            <v>PASAN</v>
          </cell>
          <cell r="O3910">
            <v>0</v>
          </cell>
        </row>
        <row r="3911">
          <cell r="J3911" t="str">
            <v xml:space="preserve"> TOTAL</v>
          </cell>
          <cell r="O3911">
            <v>390</v>
          </cell>
        </row>
        <row r="3913">
          <cell r="B3913" t="str">
            <v>CAPITULO</v>
          </cell>
          <cell r="E3913" t="str">
            <v>3. EXCAVACIONES Y RELLENOS</v>
          </cell>
          <cell r="J3913" t="str">
            <v xml:space="preserve">MEMORIA DE CANTIDADES DE OBRA </v>
          </cell>
        </row>
        <row r="3914">
          <cell r="B3914" t="str">
            <v>ITEM</v>
          </cell>
          <cell r="E3914">
            <v>9.08</v>
          </cell>
          <cell r="F3914" t="str">
            <v>LIMPIEZA, MANTENIMIENTO Y ADECUACION DE ESTRUCTURA EXISTENTE, INCLUYE REPARACION O SUSTITUCION DE PERFILES AVERIADOS, ANTICORROSIVO Y PINTURA ESMALTE</v>
          </cell>
          <cell r="J3914" t="str">
            <v>LOCALIZACION</v>
          </cell>
          <cell r="K3914" t="str">
            <v>CANT.</v>
          </cell>
          <cell r="L3914" t="str">
            <v>DIMENSIONES</v>
          </cell>
          <cell r="O3914" t="str">
            <v>CANTIDAD TOTAL</v>
          </cell>
        </row>
        <row r="3915">
          <cell r="B3915" t="str">
            <v>UND</v>
          </cell>
          <cell r="E3915" t="str">
            <v>M2</v>
          </cell>
          <cell r="L3915" t="str">
            <v>ÁREA</v>
          </cell>
          <cell r="M3915" t="str">
            <v>ANCHO</v>
          </cell>
          <cell r="N3915" t="str">
            <v>ALTO</v>
          </cell>
        </row>
        <row r="3916">
          <cell r="J3916" t="str">
            <v>CENTRO PROTECCION TEMPORAL</v>
          </cell>
        </row>
        <row r="3930">
          <cell r="J3930" t="str">
            <v>SUBTOTAL</v>
          </cell>
          <cell r="O3930">
            <v>0</v>
          </cell>
        </row>
        <row r="3931">
          <cell r="J3931" t="str">
            <v>PASAN</v>
          </cell>
          <cell r="O3931">
            <v>390</v>
          </cell>
        </row>
        <row r="3932">
          <cell r="J3932" t="str">
            <v xml:space="preserve"> TOTAL</v>
          </cell>
          <cell r="O3932">
            <v>390</v>
          </cell>
        </row>
        <row r="3934">
          <cell r="B3934" t="str">
            <v>CAPITULO</v>
          </cell>
          <cell r="E3934" t="str">
            <v>3. EXCAVACIONES Y RELLENOS</v>
          </cell>
          <cell r="J3934" t="str">
            <v xml:space="preserve">MEMORIA DE CANTIDADES DE OBRA </v>
          </cell>
        </row>
        <row r="3935">
          <cell r="B3935" t="str">
            <v>ITEM</v>
          </cell>
          <cell r="E3935">
            <v>9.08</v>
          </cell>
          <cell r="F3935" t="str">
            <v>LIMPIEZA, MANTENIMIENTO Y ADECUACION DE ESTRUCTURA EXISTENTE, INCLUYE REPARACION O SUSTITUCION DE PERFILES AVERIADOS, ANTICORROSIVO Y PINTURA ESMALTE</v>
          </cell>
          <cell r="J3935" t="str">
            <v>LOCALIZACION</v>
          </cell>
          <cell r="K3935" t="str">
            <v>CANT.</v>
          </cell>
          <cell r="L3935" t="str">
            <v>DIMENSIONES</v>
          </cell>
          <cell r="O3935" t="str">
            <v>CANTIDAD TOTAL</v>
          </cell>
        </row>
        <row r="3936">
          <cell r="B3936" t="str">
            <v>UND</v>
          </cell>
          <cell r="E3936" t="str">
            <v>M2</v>
          </cell>
          <cell r="L3936" t="str">
            <v>ÁREA</v>
          </cell>
          <cell r="M3936" t="str">
            <v>ANCHO</v>
          </cell>
          <cell r="N3936" t="str">
            <v>ALTO</v>
          </cell>
        </row>
        <row r="3937">
          <cell r="J3937" t="str">
            <v xml:space="preserve">EDIFICIO INSTITUCIONAL FISCALIA </v>
          </cell>
        </row>
        <row r="3939">
          <cell r="J3939" t="str">
            <v>CANALETA</v>
          </cell>
          <cell r="L3939">
            <v>390</v>
          </cell>
          <cell r="O3939">
            <v>390</v>
          </cell>
        </row>
        <row r="3951">
          <cell r="J3951" t="str">
            <v>SUBTOTAL</v>
          </cell>
          <cell r="O3951">
            <v>390</v>
          </cell>
        </row>
        <row r="3952">
          <cell r="J3952" t="str">
            <v>PASAN</v>
          </cell>
          <cell r="O3952">
            <v>390</v>
          </cell>
        </row>
        <row r="3953">
          <cell r="A3953">
            <v>9.08</v>
          </cell>
          <cell r="J3953" t="str">
            <v xml:space="preserve"> TOTAL</v>
          </cell>
          <cell r="O3953">
            <v>780</v>
          </cell>
        </row>
        <row r="3955">
          <cell r="B3955" t="str">
            <v>CAPITULO</v>
          </cell>
          <cell r="E3955" t="str">
            <v>3. EXCAVACIONES Y RELLENOS</v>
          </cell>
          <cell r="J3955" t="str">
            <v xml:space="preserve">MEMORIA DE CANTIDADES DE OBRA </v>
          </cell>
        </row>
        <row r="3956">
          <cell r="B3956" t="str">
            <v>ITEM</v>
          </cell>
          <cell r="E3956">
            <v>9.09</v>
          </cell>
          <cell r="F3956" t="str">
            <v>TEJA TERMOACUSTICA UPVC 2 MM, INCLUYE TORNILLERÍA Y FIJACION</v>
          </cell>
          <cell r="J3956" t="str">
            <v>LOCALIZACION</v>
          </cell>
          <cell r="K3956" t="str">
            <v>CANT.</v>
          </cell>
          <cell r="L3956" t="str">
            <v>DIMENSIONES</v>
          </cell>
          <cell r="O3956" t="str">
            <v>CANTIDAD TOTAL</v>
          </cell>
        </row>
        <row r="3957">
          <cell r="B3957" t="str">
            <v>UND</v>
          </cell>
          <cell r="E3957" t="str">
            <v>M2</v>
          </cell>
          <cell r="L3957" t="str">
            <v>ÁREA</v>
          </cell>
          <cell r="M3957" t="str">
            <v>ANCHO</v>
          </cell>
          <cell r="N3957" t="str">
            <v>ALTO</v>
          </cell>
        </row>
        <row r="3958">
          <cell r="J3958" t="str">
            <v xml:space="preserve">EDIFICIO INSTITUCIONAL ALCALDIA MUNICIPAL </v>
          </cell>
        </row>
        <row r="3960">
          <cell r="J3960" t="str">
            <v>CUBIERTA</v>
          </cell>
          <cell r="K3960">
            <v>1.1499999999999999</v>
          </cell>
          <cell r="L3960">
            <v>372</v>
          </cell>
          <cell r="O3960">
            <v>427.79999999999995</v>
          </cell>
        </row>
        <row r="3972">
          <cell r="J3972" t="str">
            <v>SUBTOTAL</v>
          </cell>
          <cell r="O3972">
            <v>427.8</v>
          </cell>
        </row>
        <row r="3973">
          <cell r="J3973" t="str">
            <v>PASAN</v>
          </cell>
          <cell r="O3973">
            <v>0</v>
          </cell>
        </row>
        <row r="3974">
          <cell r="J3974" t="str">
            <v xml:space="preserve"> TOTAL</v>
          </cell>
          <cell r="O3974">
            <v>427.8</v>
          </cell>
        </row>
        <row r="3976">
          <cell r="B3976" t="str">
            <v>CAPITULO</v>
          </cell>
          <cell r="E3976" t="str">
            <v>3. EXCAVACIONES Y RELLENOS</v>
          </cell>
          <cell r="J3976" t="str">
            <v xml:space="preserve">MEMORIA DE CANTIDADES DE OBRA </v>
          </cell>
        </row>
        <row r="3977">
          <cell r="B3977" t="str">
            <v>ITEM</v>
          </cell>
          <cell r="E3977">
            <v>9.09</v>
          </cell>
          <cell r="F3977" t="str">
            <v>TEJA TERMOACUSTICA UPVC 2 MM, INCLUYE TORNILLERÍA Y FIJACION</v>
          </cell>
          <cell r="J3977" t="str">
            <v>LOCALIZACION</v>
          </cell>
          <cell r="K3977" t="str">
            <v>CANT.</v>
          </cell>
          <cell r="L3977" t="str">
            <v>DIMENSIONES</v>
          </cell>
          <cell r="O3977" t="str">
            <v>CANTIDAD TOTAL</v>
          </cell>
        </row>
        <row r="3978">
          <cell r="B3978" t="str">
            <v>UND</v>
          </cell>
          <cell r="E3978" t="str">
            <v>M2</v>
          </cell>
          <cell r="L3978" t="str">
            <v>ÁREA</v>
          </cell>
          <cell r="M3978" t="str">
            <v>ANCHO</v>
          </cell>
          <cell r="N3978" t="str">
            <v>ALTO</v>
          </cell>
        </row>
        <row r="3979">
          <cell r="J3979" t="str">
            <v>CENTRO PROTECCION TEMPORAL</v>
          </cell>
        </row>
        <row r="3980">
          <cell r="O3980">
            <v>0</v>
          </cell>
        </row>
        <row r="3993">
          <cell r="J3993" t="str">
            <v>SUBTOTAL</v>
          </cell>
          <cell r="O3993">
            <v>0</v>
          </cell>
        </row>
        <row r="3994">
          <cell r="J3994" t="str">
            <v>PASAN</v>
          </cell>
          <cell r="O3994">
            <v>427.8</v>
          </cell>
        </row>
        <row r="3995">
          <cell r="J3995" t="str">
            <v xml:space="preserve"> TOTAL</v>
          </cell>
          <cell r="O3995">
            <v>427.8</v>
          </cell>
        </row>
        <row r="3997">
          <cell r="B3997" t="str">
            <v>CAPITULO</v>
          </cell>
          <cell r="E3997" t="str">
            <v>3. EXCAVACIONES Y RELLENOS</v>
          </cell>
          <cell r="J3997" t="str">
            <v xml:space="preserve">MEMORIA DE CANTIDADES DE OBRA </v>
          </cell>
        </row>
        <row r="3998">
          <cell r="B3998" t="str">
            <v>ITEM</v>
          </cell>
          <cell r="E3998">
            <v>9.09</v>
          </cell>
          <cell r="F3998" t="str">
            <v>TEJA TERMOACUSTICA UPVC 2 MM, INCLUYE TORNILLERÍA Y FIJACION</v>
          </cell>
          <cell r="J3998" t="str">
            <v>LOCALIZACION</v>
          </cell>
          <cell r="K3998" t="str">
            <v>CANT.</v>
          </cell>
          <cell r="L3998" t="str">
            <v>DIMENSIONES</v>
          </cell>
          <cell r="O3998" t="str">
            <v>CANTIDAD TOTAL</v>
          </cell>
        </row>
        <row r="3999">
          <cell r="B3999" t="str">
            <v>UND</v>
          </cell>
          <cell r="E3999" t="str">
            <v>M2</v>
          </cell>
          <cell r="L3999" t="str">
            <v>ÁREA</v>
          </cell>
          <cell r="M3999" t="str">
            <v>ANCHO</v>
          </cell>
          <cell r="N3999" t="str">
            <v>ALTO</v>
          </cell>
        </row>
        <row r="4000">
          <cell r="J4000" t="str">
            <v xml:space="preserve">EDIFICIO INSTITUCIONAL FISCALIA </v>
          </cell>
        </row>
        <row r="4002">
          <cell r="J4002" t="str">
            <v>CUBIERTA</v>
          </cell>
          <cell r="K4002">
            <v>1.1499999999999999</v>
          </cell>
          <cell r="L4002">
            <v>372</v>
          </cell>
          <cell r="O4002">
            <v>427.79999999999995</v>
          </cell>
        </row>
        <row r="4014">
          <cell r="J4014" t="str">
            <v>SUBTOTAL</v>
          </cell>
          <cell r="O4014">
            <v>427.8</v>
          </cell>
        </row>
        <row r="4015">
          <cell r="J4015" t="str">
            <v>PASAN</v>
          </cell>
          <cell r="O4015">
            <v>427.8</v>
          </cell>
        </row>
        <row r="4016">
          <cell r="A4016">
            <v>9.09</v>
          </cell>
          <cell r="J4016" t="str">
            <v xml:space="preserve"> TOTAL</v>
          </cell>
          <cell r="O4016">
            <v>855.6</v>
          </cell>
        </row>
        <row r="4018">
          <cell r="B4018" t="str">
            <v>CAPITULO</v>
          </cell>
          <cell r="E4018" t="str">
            <v>3. EXCAVACIONES Y RELLENOS</v>
          </cell>
          <cell r="J4018" t="str">
            <v xml:space="preserve">MEMORIA DE CANTIDADES DE OBRA </v>
          </cell>
        </row>
        <row r="4019">
          <cell r="B4019" t="str">
            <v>ITEM</v>
          </cell>
          <cell r="E4019" t="str">
            <v>9,10</v>
          </cell>
          <cell r="F4019" t="str">
            <v>TEJA TRASLUCIDA, INCLUYE TORNILLERÍA Y FIJACION</v>
          </cell>
          <cell r="J4019" t="str">
            <v>LOCALIZACION</v>
          </cell>
          <cell r="K4019" t="str">
            <v>CANT.</v>
          </cell>
          <cell r="L4019" t="str">
            <v>DIMENSIONES</v>
          </cell>
          <cell r="O4019" t="str">
            <v>CANTIDAD TOTAL</v>
          </cell>
        </row>
        <row r="4020">
          <cell r="B4020" t="str">
            <v>UND</v>
          </cell>
          <cell r="E4020" t="str">
            <v>M2</v>
          </cell>
          <cell r="L4020" t="str">
            <v>ÁREA</v>
          </cell>
          <cell r="M4020" t="str">
            <v>ANCHO</v>
          </cell>
          <cell r="N4020" t="str">
            <v>ALTO</v>
          </cell>
        </row>
        <row r="4021">
          <cell r="J4021" t="str">
            <v xml:space="preserve">EDIFICIO INSTITUCIONAL ALCALDIA MUNICIPAL </v>
          </cell>
        </row>
        <row r="4023">
          <cell r="J4023" t="str">
            <v>CUBIERTA  COSTADO SUR</v>
          </cell>
          <cell r="K4023">
            <v>1.1499999999999999</v>
          </cell>
          <cell r="L4023">
            <v>80.75</v>
          </cell>
          <cell r="O4023">
            <v>92.862499999999997</v>
          </cell>
        </row>
        <row r="4024">
          <cell r="J4024" t="str">
            <v>CUBIERTA  COSTADO NORTE</v>
          </cell>
          <cell r="K4024">
            <v>1.1499999999999999</v>
          </cell>
          <cell r="L4024">
            <v>22</v>
          </cell>
          <cell r="O4024">
            <v>25.299999999999997</v>
          </cell>
        </row>
        <row r="4035">
          <cell r="J4035" t="str">
            <v>SUBTOTAL</v>
          </cell>
          <cell r="O4035">
            <v>118.16</v>
          </cell>
        </row>
        <row r="4036">
          <cell r="J4036" t="str">
            <v>PASAN</v>
          </cell>
          <cell r="O4036">
            <v>0</v>
          </cell>
        </row>
        <row r="4037">
          <cell r="J4037" t="str">
            <v xml:space="preserve"> TOTAL</v>
          </cell>
          <cell r="O4037">
            <v>118.16</v>
          </cell>
        </row>
        <row r="4039">
          <cell r="B4039" t="str">
            <v>CAPITULO</v>
          </cell>
          <cell r="E4039" t="str">
            <v>3. EXCAVACIONES Y RELLENOS</v>
          </cell>
          <cell r="J4039" t="str">
            <v xml:space="preserve">MEMORIA DE CANTIDADES DE OBRA </v>
          </cell>
        </row>
        <row r="4040">
          <cell r="B4040" t="str">
            <v>ITEM</v>
          </cell>
          <cell r="E4040" t="str">
            <v>9,10</v>
          </cell>
          <cell r="F4040" t="str">
            <v>TEJA TRASLUCIDA, INCLUYE TORNILLERÍA Y FIJACION</v>
          </cell>
          <cell r="J4040" t="str">
            <v>LOCALIZACION</v>
          </cell>
          <cell r="K4040" t="str">
            <v>CANT.</v>
          </cell>
          <cell r="L4040" t="str">
            <v>DIMENSIONES</v>
          </cell>
          <cell r="O4040" t="str">
            <v>CANTIDAD TOTAL</v>
          </cell>
        </row>
        <row r="4041">
          <cell r="B4041" t="str">
            <v>UND</v>
          </cell>
          <cell r="E4041" t="str">
            <v>M2</v>
          </cell>
          <cell r="L4041" t="str">
            <v>ÁREA</v>
          </cell>
          <cell r="M4041" t="str">
            <v>ANCHO</v>
          </cell>
          <cell r="N4041" t="str">
            <v>ALTO</v>
          </cell>
        </row>
        <row r="4042">
          <cell r="J4042" t="str">
            <v>CENTRO PROTECCION TEMPORAL</v>
          </cell>
        </row>
        <row r="4056">
          <cell r="J4056" t="str">
            <v>SUBTOTAL</v>
          </cell>
          <cell r="O4056">
            <v>0</v>
          </cell>
        </row>
        <row r="4057">
          <cell r="J4057" t="str">
            <v>PASAN</v>
          </cell>
          <cell r="O4057">
            <v>118.16</v>
          </cell>
        </row>
        <row r="4058">
          <cell r="J4058" t="str">
            <v xml:space="preserve"> TOTAL</v>
          </cell>
          <cell r="O4058">
            <v>118.16</v>
          </cell>
        </row>
        <row r="4060">
          <cell r="B4060" t="str">
            <v>CAPITULO</v>
          </cell>
          <cell r="E4060" t="str">
            <v>3. EXCAVACIONES Y RELLENOS</v>
          </cell>
          <cell r="J4060" t="str">
            <v xml:space="preserve">MEMORIA DE CANTIDADES DE OBRA </v>
          </cell>
        </row>
        <row r="4061">
          <cell r="B4061" t="str">
            <v>ITEM</v>
          </cell>
          <cell r="E4061" t="str">
            <v>9,10</v>
          </cell>
          <cell r="F4061" t="str">
            <v>TEJA TRASLUCIDA, INCLUYE TORNILLERÍA Y FIJACION</v>
          </cell>
          <cell r="J4061" t="str">
            <v>LOCALIZACION</v>
          </cell>
          <cell r="K4061" t="str">
            <v>CANT.</v>
          </cell>
          <cell r="L4061" t="str">
            <v>DIMENSIONES</v>
          </cell>
          <cell r="O4061" t="str">
            <v>CANTIDAD TOTAL</v>
          </cell>
        </row>
        <row r="4062">
          <cell r="B4062" t="str">
            <v>UND</v>
          </cell>
          <cell r="E4062" t="str">
            <v>M2</v>
          </cell>
          <cell r="L4062" t="str">
            <v>ÁREA</v>
          </cell>
          <cell r="M4062" t="str">
            <v>ANCHO</v>
          </cell>
          <cell r="N4062" t="str">
            <v>ALTO</v>
          </cell>
        </row>
        <row r="4063">
          <cell r="J4063" t="str">
            <v xml:space="preserve">EDIFICIO INSTITUCIONAL FISCALIA </v>
          </cell>
        </row>
        <row r="4077">
          <cell r="J4077" t="str">
            <v>SUBTOTAL</v>
          </cell>
          <cell r="O4077">
            <v>0</v>
          </cell>
        </row>
        <row r="4078">
          <cell r="J4078" t="str">
            <v>PASAN</v>
          </cell>
          <cell r="O4078">
            <v>118.16</v>
          </cell>
        </row>
        <row r="4079">
          <cell r="A4079" t="str">
            <v>9,10</v>
          </cell>
          <cell r="J4079" t="str">
            <v xml:space="preserve"> TOTAL</v>
          </cell>
          <cell r="O4079">
            <v>118.16</v>
          </cell>
        </row>
        <row r="4081">
          <cell r="B4081" t="str">
            <v>CAPITULO</v>
          </cell>
          <cell r="E4081" t="str">
            <v>3. EXCAVACIONES Y RELLENOS</v>
          </cell>
          <cell r="J4081" t="str">
            <v xml:space="preserve">MEMORIA DE CANTIDADES DE OBRA </v>
          </cell>
        </row>
        <row r="4082">
          <cell r="B4082" t="str">
            <v>ITEM</v>
          </cell>
          <cell r="E4082">
            <v>9.11</v>
          </cell>
          <cell r="F4082" t="str">
            <v>MANTENIMIENTO DE CUBIERTA INCLUYE AJUSTE DE TEJAS DESALINEADAS, CAMBIO DE GANCHOS Y/O TORNILLERÍA EN MAL ESTADO, SELLAMIENTO EN SIKA FLEX DE TORNILLERÍA Y AGUJEROS, LIMPIEZA Y LAVADO</v>
          </cell>
          <cell r="J4082" t="str">
            <v>LOCALIZACION</v>
          </cell>
          <cell r="K4082" t="str">
            <v>CANT.</v>
          </cell>
          <cell r="L4082" t="str">
            <v>DIMENSIONES</v>
          </cell>
          <cell r="O4082" t="str">
            <v>CANTIDAD TOTAL</v>
          </cell>
        </row>
        <row r="4083">
          <cell r="B4083" t="str">
            <v>UND</v>
          </cell>
          <cell r="E4083" t="str">
            <v>M2</v>
          </cell>
          <cell r="L4083" t="str">
            <v>ÁREA</v>
          </cell>
          <cell r="M4083" t="str">
            <v>ANCHO</v>
          </cell>
          <cell r="N4083" t="str">
            <v>ALTO</v>
          </cell>
        </row>
        <row r="4084">
          <cell r="J4084" t="str">
            <v xml:space="preserve">EDIFICIO INSTITUCIONAL ALCALDIA MUNICIPAL </v>
          </cell>
        </row>
        <row r="4085">
          <cell r="O4085">
            <v>0</v>
          </cell>
        </row>
        <row r="4098">
          <cell r="J4098" t="str">
            <v>SUBTOTAL</v>
          </cell>
          <cell r="O4098">
            <v>0</v>
          </cell>
        </row>
        <row r="4099">
          <cell r="J4099" t="str">
            <v>PASAN</v>
          </cell>
          <cell r="O4099">
            <v>0</v>
          </cell>
        </row>
        <row r="4100">
          <cell r="J4100" t="str">
            <v xml:space="preserve"> TOTAL</v>
          </cell>
          <cell r="O4100">
            <v>0</v>
          </cell>
        </row>
        <row r="4102">
          <cell r="B4102" t="str">
            <v>CAPITULO</v>
          </cell>
          <cell r="E4102" t="str">
            <v>3. EXCAVACIONES Y RELLENOS</v>
          </cell>
          <cell r="J4102" t="str">
            <v xml:space="preserve">MEMORIA DE CANTIDADES DE OBRA </v>
          </cell>
        </row>
        <row r="4103">
          <cell r="B4103" t="str">
            <v>ITEM</v>
          </cell>
          <cell r="E4103">
            <v>9.11</v>
          </cell>
          <cell r="F4103" t="str">
            <v>MANTENIMIENTO DE CUBIERTA INCLUYE AJUSTE DE TEJAS DESALINEADAS, CAMBIO DE GANCHOS Y/O TORNILLERÍA EN MAL ESTADO, SELLAMIENTO EN SIKA FLEX DE TORNILLERÍA Y AGUJEROS, LIMPIEZA Y LAVADO</v>
          </cell>
          <cell r="J4103" t="str">
            <v>LOCALIZACION</v>
          </cell>
          <cell r="K4103" t="str">
            <v>CANT.</v>
          </cell>
          <cell r="L4103" t="str">
            <v>DIMENSIONES</v>
          </cell>
          <cell r="O4103" t="str">
            <v>CANTIDAD TOTAL</v>
          </cell>
        </row>
        <row r="4104">
          <cell r="B4104" t="str">
            <v>UND</v>
          </cell>
          <cell r="E4104" t="str">
            <v>M2</v>
          </cell>
          <cell r="L4104" t="str">
            <v>ÁREA</v>
          </cell>
          <cell r="M4104" t="str">
            <v>ANCHO</v>
          </cell>
          <cell r="N4104" t="str">
            <v>ALTO</v>
          </cell>
        </row>
        <row r="4105">
          <cell r="J4105" t="str">
            <v>CENTRO PROTECCION TEMPORAL</v>
          </cell>
        </row>
        <row r="4106">
          <cell r="J4106" t="str">
            <v>CUBIERTA</v>
          </cell>
          <cell r="L4106">
            <v>98.76</v>
          </cell>
          <cell r="O4106">
            <v>98.76</v>
          </cell>
        </row>
        <row r="4119">
          <cell r="J4119" t="str">
            <v>SUBTOTAL</v>
          </cell>
          <cell r="O4119">
            <v>98.76</v>
          </cell>
        </row>
        <row r="4120">
          <cell r="J4120" t="str">
            <v>PASAN</v>
          </cell>
          <cell r="O4120">
            <v>0</v>
          </cell>
        </row>
        <row r="4121">
          <cell r="J4121" t="str">
            <v xml:space="preserve"> TOTAL</v>
          </cell>
          <cell r="O4121">
            <v>98.76</v>
          </cell>
        </row>
        <row r="4123">
          <cell r="B4123" t="str">
            <v>CAPITULO</v>
          </cell>
          <cell r="E4123" t="str">
            <v>3. EXCAVACIONES Y RELLENOS</v>
          </cell>
          <cell r="J4123" t="str">
            <v xml:space="preserve">MEMORIA DE CANTIDADES DE OBRA </v>
          </cell>
        </row>
        <row r="4124">
          <cell r="B4124" t="str">
            <v>ITEM</v>
          </cell>
          <cell r="E4124">
            <v>9.11</v>
          </cell>
          <cell r="F4124" t="str">
            <v>MANTENIMIENTO DE CUBIERTA INCLUYE AJUSTE DE TEJAS DESALINEADAS, CAMBIO DE GANCHOS Y/O TORNILLERÍA EN MAL ESTADO, SELLAMIENTO EN SIKA FLEX DE TORNILLERÍA Y AGUJEROS, LIMPIEZA Y LAVADO</v>
          </cell>
          <cell r="J4124" t="str">
            <v>LOCALIZACION</v>
          </cell>
          <cell r="K4124" t="str">
            <v>CANT.</v>
          </cell>
          <cell r="L4124" t="str">
            <v>DIMENSIONES</v>
          </cell>
          <cell r="O4124" t="str">
            <v>CANTIDAD TOTAL</v>
          </cell>
        </row>
        <row r="4125">
          <cell r="B4125" t="str">
            <v>UND</v>
          </cell>
          <cell r="E4125" t="str">
            <v>M2</v>
          </cell>
          <cell r="L4125" t="str">
            <v>ÁREA</v>
          </cell>
          <cell r="M4125" t="str">
            <v>ANCHO</v>
          </cell>
          <cell r="N4125" t="str">
            <v>ALTO</v>
          </cell>
        </row>
        <row r="4126">
          <cell r="J4126" t="str">
            <v xml:space="preserve">EDIFICIO INSTITUCIONAL FISCALIA </v>
          </cell>
        </row>
        <row r="4140">
          <cell r="J4140" t="str">
            <v>SUBTOTAL</v>
          </cell>
          <cell r="O4140">
            <v>0</v>
          </cell>
        </row>
        <row r="4141">
          <cell r="J4141" t="str">
            <v>PASAN</v>
          </cell>
          <cell r="O4141">
            <v>98.76</v>
          </cell>
        </row>
        <row r="4142">
          <cell r="A4142">
            <v>9.11</v>
          </cell>
          <cell r="J4142" t="str">
            <v xml:space="preserve"> TOTAL</v>
          </cell>
          <cell r="O4142">
            <v>98.76</v>
          </cell>
        </row>
        <row r="4144">
          <cell r="B4144" t="str">
            <v>CAPITULO</v>
          </cell>
          <cell r="E4144" t="str">
            <v>3. EXCAVACIONES Y RELLENOS</v>
          </cell>
          <cell r="J4144" t="str">
            <v xml:space="preserve">MEMORIA DE CANTIDADES DE OBRA </v>
          </cell>
        </row>
        <row r="4145">
          <cell r="B4145" t="str">
            <v>ITEM</v>
          </cell>
          <cell r="E4145">
            <v>10.01</v>
          </cell>
          <cell r="F4145" t="str">
            <v>SUMINISTRO E INSTALACION DE PUERTA ENTAMBORADA EN LAMINA CAL 16 INTERIOR Y CAL 18 EXTERIOR CON ANTICORROSIVO Y PINTURA ELECTROSTÁTICA</v>
          </cell>
          <cell r="J4145" t="str">
            <v>LOCALIZACION</v>
          </cell>
          <cell r="K4145" t="str">
            <v>CANT.</v>
          </cell>
          <cell r="L4145" t="str">
            <v>DIMENSIONES</v>
          </cell>
          <cell r="O4145" t="str">
            <v>CANTIDAD TOTAL</v>
          </cell>
        </row>
        <row r="4146">
          <cell r="B4146" t="str">
            <v>UND</v>
          </cell>
          <cell r="E4146" t="str">
            <v>M2</v>
          </cell>
          <cell r="L4146" t="str">
            <v>ÁREA</v>
          </cell>
          <cell r="M4146" t="str">
            <v>ANCHO</v>
          </cell>
          <cell r="N4146" t="str">
            <v>ALTO</v>
          </cell>
        </row>
        <row r="4147">
          <cell r="J4147" t="str">
            <v xml:space="preserve">EDIFICIO INSTITUCIONAL ALCALDIA MUNICIPAL </v>
          </cell>
        </row>
        <row r="4148">
          <cell r="L4148">
            <v>7.5</v>
          </cell>
          <cell r="O4148">
            <v>7.5</v>
          </cell>
        </row>
        <row r="4161">
          <cell r="J4161" t="str">
            <v>SUBTOTAL</v>
          </cell>
          <cell r="O4161">
            <v>7.5</v>
          </cell>
        </row>
        <row r="4162">
          <cell r="J4162" t="str">
            <v>PASAN</v>
          </cell>
          <cell r="O4162">
            <v>0</v>
          </cell>
        </row>
        <row r="4163">
          <cell r="J4163" t="str">
            <v xml:space="preserve"> TOTAL</v>
          </cell>
          <cell r="O4163">
            <v>7.5</v>
          </cell>
        </row>
        <row r="4165">
          <cell r="B4165" t="str">
            <v>CAPITULO</v>
          </cell>
          <cell r="E4165" t="str">
            <v>3. EXCAVACIONES Y RELLENOS</v>
          </cell>
          <cell r="J4165" t="str">
            <v xml:space="preserve">MEMORIA DE CANTIDADES DE OBRA </v>
          </cell>
        </row>
        <row r="4166">
          <cell r="B4166" t="str">
            <v>ITEM</v>
          </cell>
          <cell r="E4166">
            <v>10.01</v>
          </cell>
          <cell r="F4166" t="str">
            <v>SUMINISTRO E INSTALACION DE PUERTA ENTAMBORADA EN LAMINA CAL 16 INTERIOR Y CAL 18 EXTERIOR CON ANTICORROSIVO Y PINTURA ELECTROSTÁTICA</v>
          </cell>
          <cell r="J4166" t="str">
            <v>LOCALIZACION</v>
          </cell>
          <cell r="K4166" t="str">
            <v>CANT.</v>
          </cell>
          <cell r="L4166" t="str">
            <v>DIMENSIONES</v>
          </cell>
          <cell r="O4166" t="str">
            <v>CANTIDAD TOTAL</v>
          </cell>
        </row>
        <row r="4167">
          <cell r="B4167" t="str">
            <v>UND</v>
          </cell>
          <cell r="E4167" t="str">
            <v>M2</v>
          </cell>
          <cell r="L4167" t="str">
            <v>ÁREA</v>
          </cell>
          <cell r="M4167" t="str">
            <v>ANCHO</v>
          </cell>
          <cell r="N4167" t="str">
            <v>ALTO</v>
          </cell>
        </row>
        <row r="4168">
          <cell r="J4168" t="str">
            <v>CENTRO PROTECCION TEMPORAL</v>
          </cell>
        </row>
        <row r="4182">
          <cell r="J4182" t="str">
            <v>SUBTOTAL</v>
          </cell>
          <cell r="O4182">
            <v>0</v>
          </cell>
        </row>
        <row r="4183">
          <cell r="J4183" t="str">
            <v>PASAN</v>
          </cell>
          <cell r="O4183">
            <v>7.5</v>
          </cell>
        </row>
        <row r="4184">
          <cell r="J4184" t="str">
            <v xml:space="preserve"> TOTAL</v>
          </cell>
          <cell r="O4184">
            <v>7.5</v>
          </cell>
        </row>
        <row r="4186">
          <cell r="B4186" t="str">
            <v>CAPITULO</v>
          </cell>
          <cell r="E4186" t="str">
            <v>3. EXCAVACIONES Y RELLENOS</v>
          </cell>
          <cell r="J4186" t="str">
            <v xml:space="preserve">MEMORIA DE CANTIDADES DE OBRA </v>
          </cell>
        </row>
        <row r="4187">
          <cell r="B4187" t="str">
            <v>ITEM</v>
          </cell>
          <cell r="E4187">
            <v>10.01</v>
          </cell>
          <cell r="F4187" t="str">
            <v>SUMINISTRO E INSTALACION DE PUERTA ENTAMBORADA EN LAMINA CAL 16 INTERIOR Y CAL 18 EXTERIOR CON ANTICORROSIVO Y PINTURA ELECTROSTÁTICA</v>
          </cell>
          <cell r="J4187" t="str">
            <v>LOCALIZACION</v>
          </cell>
          <cell r="K4187" t="str">
            <v>CANT.</v>
          </cell>
          <cell r="L4187" t="str">
            <v>DIMENSIONES</v>
          </cell>
          <cell r="O4187" t="str">
            <v>CANTIDAD TOTAL</v>
          </cell>
        </row>
        <row r="4188">
          <cell r="B4188" t="str">
            <v>UND</v>
          </cell>
          <cell r="E4188" t="str">
            <v>M2</v>
          </cell>
          <cell r="L4188" t="str">
            <v>ÁREA</v>
          </cell>
          <cell r="M4188" t="str">
            <v>ANCHO</v>
          </cell>
          <cell r="N4188" t="str">
            <v>ALTO</v>
          </cell>
        </row>
        <row r="4189">
          <cell r="J4189" t="str">
            <v xml:space="preserve">EDIFICIO INSTITUCIONAL FISCALIA </v>
          </cell>
        </row>
        <row r="4203">
          <cell r="J4203" t="str">
            <v>SUBTOTAL</v>
          </cell>
          <cell r="O4203">
            <v>0</v>
          </cell>
        </row>
        <row r="4204">
          <cell r="J4204" t="str">
            <v>PASAN</v>
          </cell>
          <cell r="O4204">
            <v>7.5</v>
          </cell>
        </row>
        <row r="4205">
          <cell r="A4205">
            <v>10.01</v>
          </cell>
          <cell r="J4205" t="str">
            <v xml:space="preserve"> TOTAL</v>
          </cell>
          <cell r="O4205">
            <v>7.5</v>
          </cell>
        </row>
        <row r="4207">
          <cell r="B4207" t="str">
            <v>CAPITULO</v>
          </cell>
          <cell r="E4207" t="str">
            <v>3. EXCAVACIONES Y RELLENOS</v>
          </cell>
          <cell r="J4207" t="str">
            <v xml:space="preserve">MEMORIA DE CANTIDADES DE OBRA </v>
          </cell>
        </row>
        <row r="4208">
          <cell r="B4208" t="str">
            <v>ITEM</v>
          </cell>
          <cell r="E4208">
            <v>10.02</v>
          </cell>
          <cell r="F4208" t="str">
            <v>SUMINISTRO E INSTALACION DE MARCO EN LAMINA CAL 18 CON ANTICORROSIVO Y PINTURA ELECTROSTÁTICA</v>
          </cell>
          <cell r="J4208" t="str">
            <v>LOCALIZACION</v>
          </cell>
          <cell r="K4208" t="str">
            <v>CANT.</v>
          </cell>
          <cell r="L4208" t="str">
            <v>DIMENSIONES</v>
          </cell>
          <cell r="O4208" t="str">
            <v>CANTIDAD TOTAL</v>
          </cell>
        </row>
        <row r="4209">
          <cell r="B4209" t="str">
            <v>UND</v>
          </cell>
          <cell r="E4209" t="str">
            <v>ML</v>
          </cell>
          <cell r="L4209" t="str">
            <v>LARGO</v>
          </cell>
          <cell r="M4209" t="str">
            <v>ANCHO</v>
          </cell>
          <cell r="N4209" t="str">
            <v>ALTO</v>
          </cell>
        </row>
        <row r="4210">
          <cell r="J4210" t="str">
            <v xml:space="preserve">EDIFICIO INSTITUCIONAL ALCALDIA MUNICIPAL </v>
          </cell>
        </row>
        <row r="4212">
          <cell r="K4212">
            <v>2</v>
          </cell>
          <cell r="N4212">
            <v>2.5</v>
          </cell>
          <cell r="O4212">
            <v>5</v>
          </cell>
        </row>
        <row r="4213">
          <cell r="K4213">
            <v>1</v>
          </cell>
          <cell r="L4213">
            <v>3</v>
          </cell>
          <cell r="O4213">
            <v>3</v>
          </cell>
        </row>
        <row r="4224">
          <cell r="J4224" t="str">
            <v>SUBTOTAL</v>
          </cell>
          <cell r="O4224">
            <v>8</v>
          </cell>
        </row>
        <row r="4225">
          <cell r="J4225" t="str">
            <v>PASAN</v>
          </cell>
          <cell r="O4225">
            <v>0</v>
          </cell>
        </row>
        <row r="4226">
          <cell r="J4226" t="str">
            <v xml:space="preserve"> TOTAL</v>
          </cell>
          <cell r="O4226">
            <v>8</v>
          </cell>
        </row>
        <row r="4228">
          <cell r="B4228" t="str">
            <v>CAPITULO</v>
          </cell>
          <cell r="E4228" t="str">
            <v>3. EXCAVACIONES Y RELLENOS</v>
          </cell>
          <cell r="J4228" t="str">
            <v xml:space="preserve">MEMORIA DE CANTIDADES DE OBRA </v>
          </cell>
        </row>
        <row r="4229">
          <cell r="B4229" t="str">
            <v>ITEM</v>
          </cell>
          <cell r="E4229">
            <v>10.02</v>
          </cell>
          <cell r="F4229" t="str">
            <v>SUMINISTRO E INSTALACION DE MARCO EN LAMINA CAL 18 CON ANTICORROSIVO Y PINTURA ELECTROSTÁTICA</v>
          </cell>
          <cell r="J4229" t="str">
            <v>LOCALIZACION</v>
          </cell>
          <cell r="K4229" t="str">
            <v>CANT.</v>
          </cell>
          <cell r="L4229" t="str">
            <v>DIMENSIONES</v>
          </cell>
          <cell r="O4229" t="str">
            <v>CANTIDAD TOTAL</v>
          </cell>
        </row>
        <row r="4230">
          <cell r="B4230" t="str">
            <v>UND</v>
          </cell>
          <cell r="E4230" t="str">
            <v>ML</v>
          </cell>
          <cell r="L4230" t="str">
            <v>ÁREA</v>
          </cell>
          <cell r="M4230" t="str">
            <v>ANCHO</v>
          </cell>
          <cell r="N4230" t="str">
            <v>ALTO</v>
          </cell>
        </row>
        <row r="4231">
          <cell r="J4231" t="str">
            <v>CENTRO PROTECCION TEMPORAL</v>
          </cell>
        </row>
        <row r="4232">
          <cell r="O4232">
            <v>0</v>
          </cell>
        </row>
        <row r="4245">
          <cell r="J4245" t="str">
            <v>SUBTOTAL</v>
          </cell>
          <cell r="O4245">
            <v>0</v>
          </cell>
        </row>
        <row r="4246">
          <cell r="J4246" t="str">
            <v>PASAN</v>
          </cell>
          <cell r="O4246">
            <v>8</v>
          </cell>
        </row>
        <row r="4247">
          <cell r="J4247" t="str">
            <v xml:space="preserve"> TOTAL</v>
          </cell>
          <cell r="O4247">
            <v>8</v>
          </cell>
        </row>
        <row r="4249">
          <cell r="B4249" t="str">
            <v>CAPITULO</v>
          </cell>
          <cell r="E4249" t="str">
            <v>3. EXCAVACIONES Y RELLENOS</v>
          </cell>
          <cell r="J4249" t="str">
            <v xml:space="preserve">MEMORIA DE CANTIDADES DE OBRA </v>
          </cell>
        </row>
        <row r="4250">
          <cell r="B4250" t="str">
            <v>ITEM</v>
          </cell>
          <cell r="E4250">
            <v>10.02</v>
          </cell>
          <cell r="F4250" t="str">
            <v>SUMINISTRO E INSTALACION DE MARCO EN LAMINA CAL 18 CON ANTICORROSIVO Y PINTURA ELECTROSTÁTICA</v>
          </cell>
          <cell r="J4250" t="str">
            <v>LOCALIZACION</v>
          </cell>
          <cell r="K4250" t="str">
            <v>CANT.</v>
          </cell>
          <cell r="L4250" t="str">
            <v>DIMENSIONES</v>
          </cell>
          <cell r="O4250" t="str">
            <v>CANTIDAD TOTAL</v>
          </cell>
        </row>
        <row r="4251">
          <cell r="B4251" t="str">
            <v>UND</v>
          </cell>
          <cell r="E4251" t="str">
            <v>ML</v>
          </cell>
          <cell r="L4251" t="str">
            <v>ÁREA</v>
          </cell>
          <cell r="M4251" t="str">
            <v>ANCHO</v>
          </cell>
          <cell r="N4251" t="str">
            <v>ALTO</v>
          </cell>
        </row>
        <row r="4252">
          <cell r="J4252" t="str">
            <v xml:space="preserve">EDIFICIO INSTITUCIONAL FISCALIA </v>
          </cell>
        </row>
        <row r="4266">
          <cell r="J4266" t="str">
            <v>SUBTOTAL</v>
          </cell>
          <cell r="O4266">
            <v>0</v>
          </cell>
        </row>
        <row r="4267">
          <cell r="J4267" t="str">
            <v>PASAN</v>
          </cell>
          <cell r="O4267">
            <v>8</v>
          </cell>
        </row>
        <row r="4268">
          <cell r="A4268">
            <v>10.02</v>
          </cell>
          <cell r="J4268" t="str">
            <v xml:space="preserve"> TOTAL</v>
          </cell>
          <cell r="O4268">
            <v>8</v>
          </cell>
        </row>
        <row r="4270">
          <cell r="B4270" t="str">
            <v>CAPITULO</v>
          </cell>
          <cell r="E4270" t="str">
            <v>3. EXCAVACIONES Y RELLENOS</v>
          </cell>
          <cell r="J4270" t="str">
            <v xml:space="preserve">MEMORIA DE CANTIDADES DE OBRA </v>
          </cell>
        </row>
        <row r="4271">
          <cell r="B4271" t="str">
            <v>ITEM</v>
          </cell>
          <cell r="E4271">
            <v>10.029999999999999</v>
          </cell>
          <cell r="F4271" t="str">
            <v>SUMINISTRO E INSTALACION DE HOJA EN LAMINA PERFORADA CAL 16 CON ANTICORROSIVO Y PINTURA ELECTROSTÁTICA</v>
          </cell>
          <cell r="J4271" t="str">
            <v>LOCALIZACION</v>
          </cell>
          <cell r="K4271" t="str">
            <v>CANT.</v>
          </cell>
          <cell r="L4271" t="str">
            <v>DIMENSIONES</v>
          </cell>
          <cell r="O4271" t="str">
            <v>CANTIDAD TOTAL</v>
          </cell>
        </row>
        <row r="4272">
          <cell r="B4272" t="str">
            <v>UND</v>
          </cell>
          <cell r="E4272" t="str">
            <v>M2</v>
          </cell>
          <cell r="L4272" t="str">
            <v>ÁREA</v>
          </cell>
          <cell r="M4272" t="str">
            <v>ANCHO</v>
          </cell>
          <cell r="N4272" t="str">
            <v>ALTO</v>
          </cell>
        </row>
        <row r="4273">
          <cell r="J4273" t="str">
            <v xml:space="preserve">EDIFICIO INSTITUCIONAL ALCALDIA MUNICIPAL </v>
          </cell>
        </row>
        <row r="4287">
          <cell r="J4287" t="str">
            <v>SUBTOTAL</v>
          </cell>
          <cell r="O4287">
            <v>0</v>
          </cell>
        </row>
        <row r="4288">
          <cell r="J4288" t="str">
            <v>PASAN</v>
          </cell>
          <cell r="O4288">
            <v>0</v>
          </cell>
        </row>
        <row r="4289">
          <cell r="J4289" t="str">
            <v xml:space="preserve"> TOTAL</v>
          </cell>
          <cell r="O4289">
            <v>0</v>
          </cell>
        </row>
        <row r="4291">
          <cell r="B4291" t="str">
            <v>CAPITULO</v>
          </cell>
          <cell r="E4291" t="str">
            <v>3. EXCAVACIONES Y RELLENOS</v>
          </cell>
          <cell r="J4291" t="str">
            <v xml:space="preserve">MEMORIA DE CANTIDADES DE OBRA </v>
          </cell>
        </row>
        <row r="4292">
          <cell r="B4292" t="str">
            <v>ITEM</v>
          </cell>
          <cell r="E4292">
            <v>10.029999999999999</v>
          </cell>
          <cell r="F4292" t="str">
            <v>SUMINISTRO E INSTALACION DE HOJA EN LAMINA PERFORADA CAL 16 CON ANTICORROSIVO Y PINTURA ELECTROSTÁTICA</v>
          </cell>
          <cell r="J4292" t="str">
            <v>LOCALIZACION</v>
          </cell>
          <cell r="K4292" t="str">
            <v>CANT.</v>
          </cell>
          <cell r="L4292" t="str">
            <v>DIMENSIONES</v>
          </cell>
          <cell r="O4292" t="str">
            <v>CANTIDAD TOTAL</v>
          </cell>
        </row>
        <row r="4293">
          <cell r="B4293" t="str">
            <v>UND</v>
          </cell>
          <cell r="E4293" t="str">
            <v>M2</v>
          </cell>
          <cell r="L4293" t="str">
            <v>ÁREA</v>
          </cell>
          <cell r="M4293" t="str">
            <v>ANCHO</v>
          </cell>
          <cell r="N4293" t="str">
            <v>ALTO</v>
          </cell>
        </row>
        <row r="4294">
          <cell r="J4294" t="str">
            <v>CENTRO PROTECCION TEMPORAL</v>
          </cell>
        </row>
        <row r="4296">
          <cell r="J4296" t="str">
            <v>CELDAS</v>
          </cell>
          <cell r="K4296">
            <v>4</v>
          </cell>
          <cell r="L4296">
            <v>2.25</v>
          </cell>
          <cell r="O4296">
            <v>9</v>
          </cell>
        </row>
        <row r="4308">
          <cell r="J4308" t="str">
            <v>SUBTOTAL</v>
          </cell>
          <cell r="O4308">
            <v>9</v>
          </cell>
        </row>
        <row r="4309">
          <cell r="J4309" t="str">
            <v>PASAN</v>
          </cell>
          <cell r="O4309">
            <v>0</v>
          </cell>
        </row>
        <row r="4310">
          <cell r="J4310" t="str">
            <v xml:space="preserve"> TOTAL</v>
          </cell>
          <cell r="O4310">
            <v>9</v>
          </cell>
        </row>
        <row r="4312">
          <cell r="B4312" t="str">
            <v>CAPITULO</v>
          </cell>
          <cell r="E4312" t="str">
            <v>3. EXCAVACIONES Y RELLENOS</v>
          </cell>
          <cell r="J4312" t="str">
            <v xml:space="preserve">MEMORIA DE CANTIDADES DE OBRA </v>
          </cell>
        </row>
        <row r="4313">
          <cell r="B4313" t="str">
            <v>ITEM</v>
          </cell>
          <cell r="E4313">
            <v>10.029999999999999</v>
          </cell>
          <cell r="F4313" t="str">
            <v>SUMINISTRO E INSTALACION DE HOJA EN LAMINA PERFORADA CAL 16 CON ANTICORROSIVO Y PINTURA ELECTROSTÁTICA</v>
          </cell>
          <cell r="J4313" t="str">
            <v>LOCALIZACION</v>
          </cell>
          <cell r="K4313" t="str">
            <v>CANT.</v>
          </cell>
          <cell r="L4313" t="str">
            <v>DIMENSIONES</v>
          </cell>
          <cell r="O4313" t="str">
            <v>CANTIDAD TOTAL</v>
          </cell>
        </row>
        <row r="4314">
          <cell r="B4314" t="str">
            <v>UND</v>
          </cell>
          <cell r="E4314" t="str">
            <v>M2</v>
          </cell>
          <cell r="L4314" t="str">
            <v>ÁREA</v>
          </cell>
          <cell r="M4314" t="str">
            <v>ANCHO</v>
          </cell>
          <cell r="N4314" t="str">
            <v>ALTO</v>
          </cell>
        </row>
        <row r="4315">
          <cell r="J4315" t="str">
            <v xml:space="preserve">EDIFICIO INSTITUCIONAL FISCALIA </v>
          </cell>
        </row>
        <row r="4329">
          <cell r="J4329" t="str">
            <v>SUBTOTAL</v>
          </cell>
          <cell r="O4329">
            <v>0</v>
          </cell>
        </row>
        <row r="4330">
          <cell r="J4330" t="str">
            <v>PASAN</v>
          </cell>
          <cell r="O4330">
            <v>9</v>
          </cell>
        </row>
        <row r="4331">
          <cell r="A4331">
            <v>10.029999999999999</v>
          </cell>
          <cell r="J4331" t="str">
            <v xml:space="preserve"> TOTAL</v>
          </cell>
          <cell r="O4331">
            <v>9</v>
          </cell>
        </row>
        <row r="4333">
          <cell r="B4333" t="str">
            <v>CAPITULO</v>
          </cell>
          <cell r="E4333" t="str">
            <v>3. EXCAVACIONES Y RELLENOS</v>
          </cell>
          <cell r="J4333" t="str">
            <v xml:space="preserve">MEMORIA DE CANTIDADES DE OBRA </v>
          </cell>
        </row>
        <row r="4334">
          <cell r="B4334" t="str">
            <v>ITEM</v>
          </cell>
          <cell r="E4334">
            <v>10.039999999999999</v>
          </cell>
          <cell r="F4334" t="str">
            <v>RESTAURACION DE CARPINTERIA METALICA O MADERA, INCLUYE LIMPIEZA, ANTICORROSIVO, ESMALTE, CORRECION DE PIEZAS OXIDADAS Y TORNILLERÍA AVERIADA</v>
          </cell>
          <cell r="J4334" t="str">
            <v>LOCALIZACION</v>
          </cell>
          <cell r="K4334" t="str">
            <v>CANT.</v>
          </cell>
          <cell r="L4334" t="str">
            <v>DIMENSIONES</v>
          </cell>
          <cell r="O4334" t="str">
            <v>CANTIDAD TOTAL</v>
          </cell>
        </row>
        <row r="4335">
          <cell r="B4335" t="str">
            <v>UND</v>
          </cell>
          <cell r="E4335" t="str">
            <v>M2</v>
          </cell>
          <cell r="L4335" t="str">
            <v>ÁREA</v>
          </cell>
          <cell r="M4335" t="str">
            <v>ANCHO</v>
          </cell>
          <cell r="N4335" t="str">
            <v>ALTO</v>
          </cell>
        </row>
        <row r="4336">
          <cell r="J4336" t="str">
            <v xml:space="preserve">EDIFICIO INSTITUCIONAL ALCALDIA MUNICIPAL </v>
          </cell>
        </row>
        <row r="4337">
          <cell r="O4337">
            <v>0</v>
          </cell>
        </row>
        <row r="4350">
          <cell r="J4350" t="str">
            <v>SUBTOTAL</v>
          </cell>
          <cell r="O4350">
            <v>0</v>
          </cell>
        </row>
        <row r="4351">
          <cell r="J4351" t="str">
            <v>PASAN</v>
          </cell>
          <cell r="O4351">
            <v>0</v>
          </cell>
        </row>
        <row r="4352">
          <cell r="J4352" t="str">
            <v xml:space="preserve"> TOTAL</v>
          </cell>
          <cell r="O4352">
            <v>0</v>
          </cell>
        </row>
        <row r="4354">
          <cell r="B4354" t="str">
            <v>CAPITULO</v>
          </cell>
          <cell r="E4354" t="str">
            <v>3. EXCAVACIONES Y RELLENOS</v>
          </cell>
          <cell r="J4354" t="str">
            <v xml:space="preserve">MEMORIA DE CANTIDADES DE OBRA </v>
          </cell>
        </row>
        <row r="4355">
          <cell r="B4355" t="str">
            <v>ITEM</v>
          </cell>
          <cell r="E4355">
            <v>10.039999999999999</v>
          </cell>
          <cell r="F4355" t="str">
            <v>RESTAURACION DE CARPINTERIA METALICA O MADERA, INCLUYE LIMPIEZA, ANTICORROSIVO, ESMALTE, CORRECION DE PIEZAS OXIDADAS Y TORNILLERÍA AVERIADA</v>
          </cell>
          <cell r="J4355" t="str">
            <v>LOCALIZACION</v>
          </cell>
          <cell r="K4355" t="str">
            <v>CANT.</v>
          </cell>
          <cell r="L4355" t="str">
            <v>DIMENSIONES</v>
          </cell>
          <cell r="O4355" t="str">
            <v>CANTIDAD TOTAL</v>
          </cell>
        </row>
        <row r="4356">
          <cell r="B4356" t="str">
            <v>UND</v>
          </cell>
          <cell r="E4356" t="str">
            <v>M2</v>
          </cell>
          <cell r="L4356" t="str">
            <v>ÁREA</v>
          </cell>
          <cell r="M4356" t="str">
            <v>ANCHO</v>
          </cell>
          <cell r="N4356" t="str">
            <v>ALTO</v>
          </cell>
        </row>
        <row r="4357">
          <cell r="J4357" t="str">
            <v>CENTRO PROTECCION TEMPORAL</v>
          </cell>
        </row>
        <row r="4359">
          <cell r="J4359" t="str">
            <v>PUERTA DE ACCESO</v>
          </cell>
          <cell r="M4359">
            <v>2.8</v>
          </cell>
          <cell r="N4359">
            <v>2.8</v>
          </cell>
          <cell r="O4359">
            <v>7.839999999999999</v>
          </cell>
        </row>
        <row r="4371">
          <cell r="J4371" t="str">
            <v>SUBTOTAL</v>
          </cell>
          <cell r="O4371">
            <v>7.84</v>
          </cell>
        </row>
        <row r="4372">
          <cell r="J4372" t="str">
            <v>PASAN</v>
          </cell>
          <cell r="O4372">
            <v>0</v>
          </cell>
        </row>
        <row r="4373">
          <cell r="J4373" t="str">
            <v xml:space="preserve"> TOTAL</v>
          </cell>
          <cell r="O4373">
            <v>7.84</v>
          </cell>
        </row>
        <row r="4375">
          <cell r="B4375" t="str">
            <v>CAPITULO</v>
          </cell>
          <cell r="E4375" t="str">
            <v>3. EXCAVACIONES Y RELLENOS</v>
          </cell>
          <cell r="J4375" t="str">
            <v xml:space="preserve">MEMORIA DE CANTIDADES DE OBRA </v>
          </cell>
        </row>
        <row r="4376">
          <cell r="B4376" t="str">
            <v>ITEM</v>
          </cell>
          <cell r="E4376">
            <v>10.039999999999999</v>
          </cell>
          <cell r="F4376" t="str">
            <v>RESTAURACION DE CARPINTERIA METALICA O MADERA, INCLUYE LIMPIEZA, ANTICORROSIVO, ESMALTE, CORRECION DE PIEZAS OXIDADAS Y TORNILLERÍA AVERIADA</v>
          </cell>
          <cell r="J4376" t="str">
            <v>LOCALIZACION</v>
          </cell>
          <cell r="K4376" t="str">
            <v>CANT.</v>
          </cell>
          <cell r="L4376" t="str">
            <v>DIMENSIONES</v>
          </cell>
          <cell r="O4376" t="str">
            <v>CANTIDAD TOTAL</v>
          </cell>
        </row>
        <row r="4377">
          <cell r="B4377" t="str">
            <v>UND</v>
          </cell>
          <cell r="E4377" t="str">
            <v>M2</v>
          </cell>
          <cell r="L4377" t="str">
            <v>ÁREA</v>
          </cell>
          <cell r="M4377" t="str">
            <v>ANCHO</v>
          </cell>
          <cell r="N4377" t="str">
            <v>ALTO</v>
          </cell>
        </row>
        <row r="4378">
          <cell r="J4378" t="str">
            <v xml:space="preserve">EDIFICIO INSTITUCIONAL FISCALIA </v>
          </cell>
        </row>
        <row r="4392">
          <cell r="J4392" t="str">
            <v>SUBTOTAL</v>
          </cell>
          <cell r="O4392">
            <v>0</v>
          </cell>
        </row>
        <row r="4393">
          <cell r="J4393" t="str">
            <v>PASAN</v>
          </cell>
          <cell r="O4393">
            <v>7.84</v>
          </cell>
        </row>
        <row r="4394">
          <cell r="A4394">
            <v>10.039999999999999</v>
          </cell>
          <cell r="J4394" t="str">
            <v xml:space="preserve"> TOTAL</v>
          </cell>
          <cell r="O4394">
            <v>7.84</v>
          </cell>
        </row>
        <row r="4396">
          <cell r="B4396" t="str">
            <v>CAPITULO</v>
          </cell>
          <cell r="E4396" t="str">
            <v>3. EXCAVACIONES Y RELLENOS</v>
          </cell>
          <cell r="J4396" t="str">
            <v xml:space="preserve">MEMORIA DE CANTIDADES DE OBRA </v>
          </cell>
        </row>
        <row r="4397">
          <cell r="B4397" t="str">
            <v>ITEM</v>
          </cell>
          <cell r="E4397">
            <v>10.050000000000001</v>
          </cell>
          <cell r="F4397" t="str">
            <v>MANTENIMIENTO DE MODULO DE CERRAMIENTO, INCLUYE LIMPIEZA GENERAL, RETIRO DE ELEMENTOS OXIDADOS, REPARACION DE ORNAMENTACION AVERIADA, REPOSICIÓN DE PIEZAS FALTANTES, ANTICORROSIVO Y PINTURA.</v>
          </cell>
          <cell r="J4397" t="str">
            <v>LOCALIZACION</v>
          </cell>
          <cell r="K4397" t="str">
            <v>CANT.</v>
          </cell>
          <cell r="L4397" t="str">
            <v>DIMENSIONES</v>
          </cell>
          <cell r="O4397" t="str">
            <v>CANTIDAD TOTAL</v>
          </cell>
        </row>
        <row r="4398">
          <cell r="B4398" t="str">
            <v>UND</v>
          </cell>
          <cell r="E4398" t="str">
            <v>M2</v>
          </cell>
          <cell r="L4398" t="str">
            <v>ÁREA</v>
          </cell>
          <cell r="M4398" t="str">
            <v>ANCHO</v>
          </cell>
          <cell r="N4398" t="str">
            <v>ALTO</v>
          </cell>
        </row>
        <row r="4399">
          <cell r="J4399" t="str">
            <v xml:space="preserve">EDIFICIO INSTITUCIONAL ALCALDIA MUNICIPAL </v>
          </cell>
        </row>
        <row r="4413">
          <cell r="J4413" t="str">
            <v>SUBTOTAL</v>
          </cell>
          <cell r="O4413">
            <v>0</v>
          </cell>
        </row>
        <row r="4414">
          <cell r="J4414" t="str">
            <v>PASAN</v>
          </cell>
          <cell r="O4414">
            <v>0</v>
          </cell>
        </row>
        <row r="4415">
          <cell r="J4415" t="str">
            <v xml:space="preserve"> TOTAL</v>
          </cell>
          <cell r="O4415">
            <v>0</v>
          </cell>
        </row>
        <row r="4417">
          <cell r="B4417" t="str">
            <v>CAPITULO</v>
          </cell>
          <cell r="E4417" t="str">
            <v>3. EXCAVACIONES Y RELLENOS</v>
          </cell>
          <cell r="J4417" t="str">
            <v xml:space="preserve">MEMORIA DE CANTIDADES DE OBRA </v>
          </cell>
        </row>
        <row r="4418">
          <cell r="B4418" t="str">
            <v>ITEM</v>
          </cell>
          <cell r="E4418">
            <v>10.050000000000001</v>
          </cell>
          <cell r="F4418" t="str">
            <v>MANTENIMIENTO DE MODULO DE CERRAMIENTO, INCLUYE LIMPIEZA GENERAL, RETIRO DE ELEMENTOS OXIDADOS, REPARACION DE ORNAMENTACION AVERIADA, REPOSICIÓN DE PIEZAS FALTANTES, ANTICORROSIVO Y PINTURA.</v>
          </cell>
          <cell r="J4418" t="str">
            <v>LOCALIZACION</v>
          </cell>
          <cell r="K4418" t="str">
            <v>CANT.</v>
          </cell>
          <cell r="L4418" t="str">
            <v>DIMENSIONES</v>
          </cell>
          <cell r="O4418" t="str">
            <v>CANTIDAD TOTAL</v>
          </cell>
        </row>
        <row r="4419">
          <cell r="B4419" t="str">
            <v>UND</v>
          </cell>
          <cell r="E4419" t="str">
            <v>M2</v>
          </cell>
          <cell r="L4419" t="str">
            <v>ÁREA</v>
          </cell>
          <cell r="M4419" t="str">
            <v>ANCHO</v>
          </cell>
          <cell r="N4419" t="str">
            <v>ALTO</v>
          </cell>
        </row>
        <row r="4420">
          <cell r="J4420" t="str">
            <v>CENTRO PROTECCION TEMPORAL</v>
          </cell>
        </row>
        <row r="4434">
          <cell r="J4434" t="str">
            <v>SUBTOTAL</v>
          </cell>
          <cell r="O4434">
            <v>0</v>
          </cell>
        </row>
        <row r="4435">
          <cell r="J4435" t="str">
            <v>PASAN</v>
          </cell>
          <cell r="O4435">
            <v>0</v>
          </cell>
        </row>
        <row r="4436">
          <cell r="J4436" t="str">
            <v xml:space="preserve"> TOTAL</v>
          </cell>
          <cell r="O4436">
            <v>0</v>
          </cell>
        </row>
        <row r="4438">
          <cell r="B4438" t="str">
            <v>CAPITULO</v>
          </cell>
          <cell r="E4438" t="str">
            <v>3. EXCAVACIONES Y RELLENOS</v>
          </cell>
          <cell r="J4438" t="str">
            <v xml:space="preserve">MEMORIA DE CANTIDADES DE OBRA </v>
          </cell>
        </row>
        <row r="4439">
          <cell r="B4439" t="str">
            <v>ITEM</v>
          </cell>
          <cell r="E4439">
            <v>10.050000000000001</v>
          </cell>
          <cell r="F4439" t="str">
            <v>MANTENIMIENTO DE MODULO DE CERRAMIENTO, INCLUYE LIMPIEZA GENERAL, RETIRO DE ELEMENTOS OXIDADOS, REPARACION DE ORNAMENTACION AVERIADA, REPOSICIÓN DE PIEZAS FALTANTES, ANTICORROSIVO Y PINTURA.</v>
          </cell>
          <cell r="J4439" t="str">
            <v>LOCALIZACION</v>
          </cell>
          <cell r="K4439" t="str">
            <v>CANT.</v>
          </cell>
          <cell r="L4439" t="str">
            <v>DIMENSIONES</v>
          </cell>
          <cell r="O4439" t="str">
            <v>CANTIDAD TOTAL</v>
          </cell>
        </row>
        <row r="4440">
          <cell r="B4440" t="str">
            <v>UND</v>
          </cell>
          <cell r="E4440" t="str">
            <v>M2</v>
          </cell>
          <cell r="L4440" t="str">
            <v>ÁREA</v>
          </cell>
          <cell r="M4440" t="str">
            <v>ANCHO</v>
          </cell>
          <cell r="N4440" t="str">
            <v>ALTO</v>
          </cell>
        </row>
        <row r="4441">
          <cell r="J4441" t="str">
            <v xml:space="preserve">EDIFICIO INSTITUCIONAL FISCALIA </v>
          </cell>
        </row>
        <row r="4455">
          <cell r="J4455" t="str">
            <v>SUBTOTAL</v>
          </cell>
          <cell r="O4455">
            <v>0</v>
          </cell>
        </row>
        <row r="4456">
          <cell r="J4456" t="str">
            <v>PASAN</v>
          </cell>
          <cell r="O4456">
            <v>0</v>
          </cell>
        </row>
        <row r="4457">
          <cell r="A4457">
            <v>10.050000000000001</v>
          </cell>
          <cell r="J4457" t="str">
            <v xml:space="preserve"> TOTAL</v>
          </cell>
          <cell r="O4457">
            <v>0</v>
          </cell>
        </row>
        <row r="4459">
          <cell r="B4459" t="str">
            <v>CAPITULO</v>
          </cell>
          <cell r="E4459" t="str">
            <v>3. EXCAVACIONES Y RELLENOS</v>
          </cell>
          <cell r="J4459" t="str">
            <v xml:space="preserve">MEMORIA DE CANTIDADES DE OBRA </v>
          </cell>
        </row>
        <row r="4460">
          <cell r="B4460" t="str">
            <v>ITEM</v>
          </cell>
          <cell r="E4460">
            <v>11.01</v>
          </cell>
          <cell r="F4460" t="str">
            <v>SUMINISTRO E INSTALACIÓN LÁMPARA HERMETICA 36 W</v>
          </cell>
          <cell r="J4460" t="str">
            <v>LOCALIZACION</v>
          </cell>
          <cell r="K4460" t="str">
            <v>CANT.</v>
          </cell>
          <cell r="L4460" t="str">
            <v>DIMENSIONES</v>
          </cell>
          <cell r="O4460" t="str">
            <v>CANTIDAD TOTAL</v>
          </cell>
        </row>
        <row r="4461">
          <cell r="B4461" t="str">
            <v>UND</v>
          </cell>
          <cell r="E4461" t="str">
            <v>UND</v>
          </cell>
          <cell r="L4461" t="str">
            <v>ÁREA</v>
          </cell>
          <cell r="M4461" t="str">
            <v>ANCHO</v>
          </cell>
          <cell r="N4461" t="str">
            <v>ALTO</v>
          </cell>
        </row>
        <row r="4462">
          <cell r="J4462" t="str">
            <v xml:space="preserve">EDIFICIO INSTITUCIONAL ALCALDIA MUNICIPAL </v>
          </cell>
        </row>
        <row r="4463">
          <cell r="O4463">
            <v>0</v>
          </cell>
        </row>
        <row r="4476">
          <cell r="J4476" t="str">
            <v>SUBTOTAL</v>
          </cell>
          <cell r="O4476">
            <v>0</v>
          </cell>
        </row>
        <row r="4477">
          <cell r="J4477" t="str">
            <v>PASAN</v>
          </cell>
          <cell r="O4477">
            <v>0</v>
          </cell>
        </row>
        <row r="4478">
          <cell r="J4478" t="str">
            <v xml:space="preserve"> TOTAL</v>
          </cell>
          <cell r="O4478">
            <v>0</v>
          </cell>
        </row>
        <row r="4480">
          <cell r="B4480" t="str">
            <v>CAPITULO</v>
          </cell>
          <cell r="E4480" t="str">
            <v>3. EXCAVACIONES Y RELLENOS</v>
          </cell>
          <cell r="J4480" t="str">
            <v xml:space="preserve">MEMORIA DE CANTIDADES DE OBRA </v>
          </cell>
        </row>
        <row r="4481">
          <cell r="B4481" t="str">
            <v>ITEM</v>
          </cell>
          <cell r="E4481">
            <v>11.01</v>
          </cell>
          <cell r="F4481" t="str">
            <v>SUMINISTRO E INSTALACIÓN LÁMPARA HERMETICA 36 W</v>
          </cell>
          <cell r="J4481" t="str">
            <v>LOCALIZACION</v>
          </cell>
          <cell r="K4481" t="str">
            <v>CANT.</v>
          </cell>
          <cell r="L4481" t="str">
            <v>DIMENSIONES</v>
          </cell>
          <cell r="O4481" t="str">
            <v>CANTIDAD TOTAL</v>
          </cell>
        </row>
        <row r="4482">
          <cell r="B4482" t="str">
            <v>UND</v>
          </cell>
          <cell r="E4482" t="str">
            <v>UND</v>
          </cell>
          <cell r="L4482" t="str">
            <v>ÁREA</v>
          </cell>
          <cell r="M4482" t="str">
            <v>ANCHO</v>
          </cell>
          <cell r="N4482" t="str">
            <v>ALTO</v>
          </cell>
        </row>
        <row r="4483">
          <cell r="J4483" t="str">
            <v>CENTRO PROTECCION TEMPORAL</v>
          </cell>
        </row>
        <row r="4484">
          <cell r="O4484">
            <v>0</v>
          </cell>
        </row>
        <row r="4485">
          <cell r="J4485" t="str">
            <v>CELDAS</v>
          </cell>
          <cell r="K4485">
            <v>4</v>
          </cell>
        </row>
        <row r="4497">
          <cell r="J4497" t="str">
            <v>SUBTOTAL</v>
          </cell>
          <cell r="O4497">
            <v>0</v>
          </cell>
        </row>
        <row r="4498">
          <cell r="J4498" t="str">
            <v>PASAN</v>
          </cell>
          <cell r="O4498">
            <v>0</v>
          </cell>
        </row>
        <row r="4499">
          <cell r="J4499" t="str">
            <v xml:space="preserve"> TOTAL</v>
          </cell>
          <cell r="O4499">
            <v>0</v>
          </cell>
        </row>
        <row r="4501">
          <cell r="B4501" t="str">
            <v>CAPITULO</v>
          </cell>
          <cell r="E4501" t="str">
            <v>3. EXCAVACIONES Y RELLENOS</v>
          </cell>
          <cell r="J4501" t="str">
            <v xml:space="preserve">MEMORIA DE CANTIDADES DE OBRA </v>
          </cell>
        </row>
        <row r="4502">
          <cell r="B4502" t="str">
            <v>ITEM</v>
          </cell>
          <cell r="E4502">
            <v>11.01</v>
          </cell>
          <cell r="F4502" t="str">
            <v>SUMINISTRO E INSTALACIÓN LÁMPARA HERMETICA 36 W</v>
          </cell>
          <cell r="J4502" t="str">
            <v>LOCALIZACION</v>
          </cell>
          <cell r="K4502" t="str">
            <v>CANT.</v>
          </cell>
          <cell r="L4502" t="str">
            <v>DIMENSIONES</v>
          </cell>
          <cell r="O4502" t="str">
            <v>CANTIDAD TOTAL</v>
          </cell>
        </row>
        <row r="4503">
          <cell r="B4503" t="str">
            <v>UND</v>
          </cell>
          <cell r="E4503" t="str">
            <v>UND</v>
          </cell>
          <cell r="L4503" t="str">
            <v>ÁREA</v>
          </cell>
          <cell r="M4503" t="str">
            <v>ANCHO</v>
          </cell>
          <cell r="N4503" t="str">
            <v>ALTO</v>
          </cell>
        </row>
        <row r="4504">
          <cell r="J4504" t="str">
            <v xml:space="preserve">EDIFICIO INSTITUCIONAL FISCALIA </v>
          </cell>
        </row>
        <row r="4518">
          <cell r="J4518" t="str">
            <v>SUBTOTAL</v>
          </cell>
          <cell r="O4518">
            <v>0</v>
          </cell>
        </row>
        <row r="4519">
          <cell r="J4519" t="str">
            <v>PASAN</v>
          </cell>
          <cell r="O4519">
            <v>0</v>
          </cell>
        </row>
        <row r="4520">
          <cell r="A4520">
            <v>11.01</v>
          </cell>
          <cell r="J4520" t="str">
            <v xml:space="preserve"> TOTAL</v>
          </cell>
          <cell r="O4520">
            <v>0</v>
          </cell>
        </row>
        <row r="4522">
          <cell r="B4522" t="str">
            <v>CAPITULO</v>
          </cell>
          <cell r="E4522" t="str">
            <v>3. EXCAVACIONES Y RELLENOS</v>
          </cell>
          <cell r="J4522" t="str">
            <v xml:space="preserve">MEMORIA DE CANTIDADES DE OBRA </v>
          </cell>
        </row>
        <row r="4523">
          <cell r="B4523" t="str">
            <v>ITEM</v>
          </cell>
          <cell r="E4523">
            <v>11.02</v>
          </cell>
          <cell r="F4523" t="str">
            <v>SUMINISTRO Y COLOCACIÓN DE LUMINARIAS DE 20W.</v>
          </cell>
          <cell r="J4523" t="str">
            <v>LOCALIZACION</v>
          </cell>
          <cell r="K4523" t="str">
            <v>CANT.</v>
          </cell>
          <cell r="L4523" t="str">
            <v>DIMENSIONES</v>
          </cell>
          <cell r="O4523" t="str">
            <v>CANTIDAD TOTAL</v>
          </cell>
        </row>
        <row r="4524">
          <cell r="B4524" t="str">
            <v>UND</v>
          </cell>
          <cell r="E4524" t="str">
            <v>UND</v>
          </cell>
          <cell r="L4524" t="str">
            <v>ÁREA</v>
          </cell>
          <cell r="M4524" t="str">
            <v>ANCHO</v>
          </cell>
          <cell r="N4524" t="str">
            <v>ALTO</v>
          </cell>
        </row>
        <row r="4525">
          <cell r="J4525" t="str">
            <v xml:space="preserve">EDIFICIO INSTITUCIONAL ALCALDIA MUNICIPAL </v>
          </cell>
        </row>
        <row r="4527">
          <cell r="J4527" t="str">
            <v>GENERAL</v>
          </cell>
          <cell r="K4527">
            <v>15</v>
          </cell>
          <cell r="O4527">
            <v>15</v>
          </cell>
        </row>
        <row r="4539">
          <cell r="J4539" t="str">
            <v>SUBTOTAL</v>
          </cell>
          <cell r="O4539">
            <v>15</v>
          </cell>
        </row>
        <row r="4540">
          <cell r="J4540" t="str">
            <v>PASAN</v>
          </cell>
          <cell r="O4540">
            <v>0</v>
          </cell>
        </row>
        <row r="4541">
          <cell r="J4541" t="str">
            <v xml:space="preserve"> TOTAL</v>
          </cell>
          <cell r="O4541">
            <v>15</v>
          </cell>
        </row>
        <row r="4543">
          <cell r="B4543" t="str">
            <v>CAPITULO</v>
          </cell>
          <cell r="E4543" t="str">
            <v>3. EXCAVACIONES Y RELLENOS</v>
          </cell>
          <cell r="J4543" t="str">
            <v xml:space="preserve">MEMORIA DE CANTIDADES DE OBRA </v>
          </cell>
        </row>
        <row r="4544">
          <cell r="B4544" t="str">
            <v>ITEM</v>
          </cell>
          <cell r="E4544">
            <v>11.02</v>
          </cell>
          <cell r="F4544" t="str">
            <v>SUMINISTRO Y COLOCACIÓN DE LUMINARIAS DE 20W.</v>
          </cell>
          <cell r="J4544" t="str">
            <v>LOCALIZACION</v>
          </cell>
          <cell r="K4544" t="str">
            <v>CANT.</v>
          </cell>
          <cell r="L4544" t="str">
            <v>DIMENSIONES</v>
          </cell>
          <cell r="O4544" t="str">
            <v>CANTIDAD TOTAL</v>
          </cell>
        </row>
        <row r="4545">
          <cell r="B4545" t="str">
            <v>UND</v>
          </cell>
          <cell r="E4545" t="str">
            <v>UND</v>
          </cell>
          <cell r="L4545" t="str">
            <v>ÁREA</v>
          </cell>
          <cell r="M4545" t="str">
            <v>ANCHO</v>
          </cell>
          <cell r="N4545" t="str">
            <v>ALTO</v>
          </cell>
        </row>
        <row r="4546">
          <cell r="J4546" t="str">
            <v>CENTRO PROTECCION TEMPORAL</v>
          </cell>
        </row>
        <row r="4548">
          <cell r="J4548" t="str">
            <v>ACCESO</v>
          </cell>
          <cell r="K4548">
            <v>8</v>
          </cell>
          <cell r="O4548">
            <v>8</v>
          </cell>
        </row>
        <row r="4560">
          <cell r="J4560" t="str">
            <v>SUBTOTAL</v>
          </cell>
          <cell r="O4560">
            <v>8</v>
          </cell>
        </row>
        <row r="4561">
          <cell r="J4561" t="str">
            <v>PASAN</v>
          </cell>
          <cell r="O4561">
            <v>15</v>
          </cell>
        </row>
        <row r="4562">
          <cell r="J4562" t="str">
            <v xml:space="preserve"> TOTAL</v>
          </cell>
          <cell r="O4562">
            <v>23</v>
          </cell>
        </row>
        <row r="4564">
          <cell r="B4564" t="str">
            <v>CAPITULO</v>
          </cell>
          <cell r="E4564" t="str">
            <v>3. EXCAVACIONES Y RELLENOS</v>
          </cell>
          <cell r="J4564" t="str">
            <v xml:space="preserve">MEMORIA DE CANTIDADES DE OBRA </v>
          </cell>
        </row>
        <row r="4565">
          <cell r="B4565" t="str">
            <v>ITEM</v>
          </cell>
          <cell r="E4565">
            <v>11.02</v>
          </cell>
          <cell r="F4565" t="str">
            <v>SUMINISTRO Y COLOCACIÓN DE LUMINARIAS DE 20W.</v>
          </cell>
          <cell r="J4565" t="str">
            <v>LOCALIZACION</v>
          </cell>
          <cell r="K4565" t="str">
            <v>CANT.</v>
          </cell>
          <cell r="L4565" t="str">
            <v>DIMENSIONES</v>
          </cell>
          <cell r="O4565" t="str">
            <v>CANTIDAD TOTAL</v>
          </cell>
        </row>
        <row r="4566">
          <cell r="B4566" t="str">
            <v>UND</v>
          </cell>
          <cell r="E4566" t="str">
            <v>UND</v>
          </cell>
          <cell r="L4566" t="str">
            <v>ÁREA</v>
          </cell>
          <cell r="M4566" t="str">
            <v>ANCHO</v>
          </cell>
          <cell r="N4566" t="str">
            <v>ALTO</v>
          </cell>
        </row>
        <row r="4567">
          <cell r="J4567" t="str">
            <v xml:space="preserve">EDIFICIO INSTITUCIONAL FISCALIA </v>
          </cell>
        </row>
        <row r="4581">
          <cell r="J4581" t="str">
            <v>SUBTOTAL</v>
          </cell>
          <cell r="O4581">
            <v>0</v>
          </cell>
        </row>
        <row r="4582">
          <cell r="J4582" t="str">
            <v>PASAN</v>
          </cell>
          <cell r="O4582">
            <v>23</v>
          </cell>
        </row>
        <row r="4583">
          <cell r="A4583">
            <v>11.02</v>
          </cell>
          <cell r="J4583" t="str">
            <v xml:space="preserve"> TOTAL</v>
          </cell>
          <cell r="O4583">
            <v>23</v>
          </cell>
        </row>
        <row r="4585">
          <cell r="B4585" t="str">
            <v>CAPITULO</v>
          </cell>
          <cell r="E4585" t="str">
            <v>3. EXCAVACIONES Y RELLENOS</v>
          </cell>
          <cell r="J4585" t="str">
            <v xml:space="preserve">MEMORIA DE CANTIDADES DE OBRA </v>
          </cell>
        </row>
        <row r="4586">
          <cell r="B4586" t="str">
            <v>ITEM</v>
          </cell>
          <cell r="E4586">
            <v>11.03</v>
          </cell>
          <cell r="F4586" t="str">
            <v>SUMINISTRO E INSTALACIÓN PANEL LED 60X60</v>
          </cell>
          <cell r="J4586" t="str">
            <v>LOCALIZACION</v>
          </cell>
          <cell r="K4586" t="str">
            <v>CANT.</v>
          </cell>
          <cell r="L4586" t="str">
            <v>DIMENSIONES</v>
          </cell>
          <cell r="O4586" t="str">
            <v>CANTIDAD TOTAL</v>
          </cell>
        </row>
        <row r="4587">
          <cell r="B4587" t="str">
            <v>UND</v>
          </cell>
          <cell r="E4587" t="str">
            <v>UND</v>
          </cell>
          <cell r="L4587" t="str">
            <v>ÁREA</v>
          </cell>
          <cell r="M4587" t="str">
            <v>ANCHO</v>
          </cell>
          <cell r="N4587" t="str">
            <v>ALTO</v>
          </cell>
        </row>
        <row r="4588">
          <cell r="J4588" t="str">
            <v xml:space="preserve">EDIFICIO INSTITUCIONAL ALCALDIA MUNICIPAL </v>
          </cell>
        </row>
        <row r="4589">
          <cell r="O4589">
            <v>0</v>
          </cell>
        </row>
        <row r="4590">
          <cell r="J4590" t="str">
            <v>GENERAL</v>
          </cell>
          <cell r="K4590">
            <v>75</v>
          </cell>
          <cell r="O4590">
            <v>75</v>
          </cell>
        </row>
        <row r="4602">
          <cell r="J4602" t="str">
            <v>SUBTOTAL</v>
          </cell>
          <cell r="O4602">
            <v>75</v>
          </cell>
        </row>
        <row r="4603">
          <cell r="J4603" t="str">
            <v>PASAN</v>
          </cell>
          <cell r="O4603">
            <v>0</v>
          </cell>
        </row>
        <row r="4604">
          <cell r="J4604" t="str">
            <v xml:space="preserve"> TOTAL</v>
          </cell>
          <cell r="O4604">
            <v>75</v>
          </cell>
        </row>
        <row r="4606">
          <cell r="B4606" t="str">
            <v>CAPITULO</v>
          </cell>
          <cell r="E4606" t="str">
            <v>3. EXCAVACIONES Y RELLENOS</v>
          </cell>
          <cell r="J4606" t="str">
            <v xml:space="preserve">MEMORIA DE CANTIDADES DE OBRA </v>
          </cell>
        </row>
        <row r="4607">
          <cell r="B4607" t="str">
            <v>ITEM</v>
          </cell>
          <cell r="E4607">
            <v>11.03</v>
          </cell>
          <cell r="F4607" t="str">
            <v>SUMINISTRO E INSTALACIÓN PANEL LED 60X60</v>
          </cell>
          <cell r="J4607" t="str">
            <v>LOCALIZACION</v>
          </cell>
          <cell r="K4607" t="str">
            <v>CANT.</v>
          </cell>
          <cell r="L4607" t="str">
            <v>DIMENSIONES</v>
          </cell>
          <cell r="O4607" t="str">
            <v>CANTIDAD TOTAL</v>
          </cell>
        </row>
        <row r="4608">
          <cell r="B4608" t="str">
            <v>UND</v>
          </cell>
          <cell r="E4608" t="str">
            <v>UND</v>
          </cell>
          <cell r="L4608" t="str">
            <v>ÁREA</v>
          </cell>
          <cell r="M4608" t="str">
            <v>ANCHO</v>
          </cell>
          <cell r="N4608" t="str">
            <v>ALTO</v>
          </cell>
        </row>
        <row r="4609">
          <cell r="J4609" t="str">
            <v>CENTRO PROTECCION TEMPORAL</v>
          </cell>
        </row>
        <row r="4610">
          <cell r="O4610">
            <v>0</v>
          </cell>
        </row>
        <row r="4623">
          <cell r="J4623" t="str">
            <v>SUBTOTAL</v>
          </cell>
          <cell r="O4623">
            <v>0</v>
          </cell>
        </row>
        <row r="4624">
          <cell r="J4624" t="str">
            <v>PASAN</v>
          </cell>
          <cell r="O4624">
            <v>75</v>
          </cell>
        </row>
        <row r="4625">
          <cell r="J4625" t="str">
            <v xml:space="preserve"> TOTAL</v>
          </cell>
          <cell r="O4625">
            <v>75</v>
          </cell>
        </row>
        <row r="4627">
          <cell r="B4627" t="str">
            <v>CAPITULO</v>
          </cell>
          <cell r="E4627" t="str">
            <v>3. EXCAVACIONES Y RELLENOS</v>
          </cell>
          <cell r="J4627" t="str">
            <v xml:space="preserve">MEMORIA DE CANTIDADES DE OBRA </v>
          </cell>
        </row>
        <row r="4628">
          <cell r="B4628" t="str">
            <v>ITEM</v>
          </cell>
          <cell r="E4628">
            <v>11.03</v>
          </cell>
          <cell r="F4628" t="str">
            <v>SUMINISTRO E INSTALACIÓN PANEL LED 60X60</v>
          </cell>
          <cell r="J4628" t="str">
            <v>LOCALIZACION</v>
          </cell>
          <cell r="K4628" t="str">
            <v>CANT.</v>
          </cell>
          <cell r="L4628" t="str">
            <v>DIMENSIONES</v>
          </cell>
          <cell r="O4628" t="str">
            <v>CANTIDAD TOTAL</v>
          </cell>
        </row>
        <row r="4629">
          <cell r="B4629" t="str">
            <v>UND</v>
          </cell>
          <cell r="E4629" t="str">
            <v>UND</v>
          </cell>
          <cell r="L4629" t="str">
            <v>ÁREA</v>
          </cell>
          <cell r="M4629" t="str">
            <v>ANCHO</v>
          </cell>
          <cell r="N4629" t="str">
            <v>ALTO</v>
          </cell>
        </row>
        <row r="4630">
          <cell r="J4630" t="str">
            <v xml:space="preserve">EDIFICIO INSTITUCIONAL FISCALIA </v>
          </cell>
        </row>
        <row r="4644">
          <cell r="J4644" t="str">
            <v>SUBTOTAL</v>
          </cell>
          <cell r="O4644">
            <v>0</v>
          </cell>
        </row>
        <row r="4645">
          <cell r="J4645" t="str">
            <v>PASAN</v>
          </cell>
          <cell r="O4645">
            <v>75</v>
          </cell>
        </row>
        <row r="4646">
          <cell r="A4646">
            <v>11.03</v>
          </cell>
          <cell r="J4646" t="str">
            <v xml:space="preserve"> TOTAL</v>
          </cell>
          <cell r="O4646">
            <v>75</v>
          </cell>
        </row>
        <row r="4648">
          <cell r="B4648" t="str">
            <v>CAPITULO</v>
          </cell>
          <cell r="E4648" t="str">
            <v>3. EXCAVACIONES Y RELLENOS</v>
          </cell>
          <cell r="J4648" t="str">
            <v xml:space="preserve">MEMORIA DE CANTIDADES DE OBRA </v>
          </cell>
        </row>
        <row r="4649">
          <cell r="B4649" t="str">
            <v>ITEM</v>
          </cell>
          <cell r="E4649">
            <v>11.04</v>
          </cell>
          <cell r="F4649" t="str">
            <v>TUBERÍA PVC TIPO SCH 40 DE 3/4".</v>
          </cell>
          <cell r="J4649" t="str">
            <v>LOCALIZACION</v>
          </cell>
          <cell r="K4649" t="str">
            <v>CANT.</v>
          </cell>
          <cell r="L4649" t="str">
            <v>DIMENSIONES</v>
          </cell>
          <cell r="O4649" t="str">
            <v>CANTIDAD TOTAL</v>
          </cell>
        </row>
        <row r="4650">
          <cell r="B4650" t="str">
            <v>UND</v>
          </cell>
          <cell r="E4650" t="str">
            <v>ML</v>
          </cell>
          <cell r="L4650" t="str">
            <v>ÁREA</v>
          </cell>
          <cell r="M4650" t="str">
            <v>ANCHO</v>
          </cell>
          <cell r="N4650" t="str">
            <v>ALTO</v>
          </cell>
        </row>
        <row r="4651">
          <cell r="J4651" t="str">
            <v xml:space="preserve">EDIFICIO INSTITUCIONAL ALCALDIA MUNICIPAL </v>
          </cell>
        </row>
        <row r="4654">
          <cell r="J4654" t="str">
            <v>GENERAL</v>
          </cell>
          <cell r="K4654">
            <v>75</v>
          </cell>
          <cell r="O4654">
            <v>75</v>
          </cell>
        </row>
        <row r="4665">
          <cell r="J4665" t="str">
            <v>SUBTOTAL</v>
          </cell>
          <cell r="O4665">
            <v>75</v>
          </cell>
        </row>
        <row r="4666">
          <cell r="J4666" t="str">
            <v>PASAN</v>
          </cell>
          <cell r="O4666">
            <v>0</v>
          </cell>
        </row>
        <row r="4667">
          <cell r="J4667" t="str">
            <v xml:space="preserve"> TOTAL</v>
          </cell>
          <cell r="O4667">
            <v>75</v>
          </cell>
        </row>
        <row r="4669">
          <cell r="B4669" t="str">
            <v>CAPITULO</v>
          </cell>
          <cell r="E4669" t="str">
            <v>3. EXCAVACIONES Y RELLENOS</v>
          </cell>
          <cell r="J4669" t="str">
            <v xml:space="preserve">MEMORIA DE CANTIDADES DE OBRA </v>
          </cell>
        </row>
        <row r="4670">
          <cell r="B4670" t="str">
            <v>ITEM</v>
          </cell>
          <cell r="E4670">
            <v>11.04</v>
          </cell>
          <cell r="F4670" t="str">
            <v>TUBERÍA PVC TIPO SCH 40 DE 3/4".</v>
          </cell>
          <cell r="J4670" t="str">
            <v>LOCALIZACION</v>
          </cell>
          <cell r="K4670" t="str">
            <v>CANT.</v>
          </cell>
          <cell r="L4670" t="str">
            <v>DIMENSIONES</v>
          </cell>
          <cell r="O4670" t="str">
            <v>CANTIDAD TOTAL</v>
          </cell>
        </row>
        <row r="4671">
          <cell r="B4671" t="str">
            <v>UND</v>
          </cell>
          <cell r="E4671" t="str">
            <v>ML</v>
          </cell>
          <cell r="L4671" t="str">
            <v>ÁREA</v>
          </cell>
          <cell r="M4671" t="str">
            <v>ANCHO</v>
          </cell>
          <cell r="N4671" t="str">
            <v>ALTO</v>
          </cell>
        </row>
        <row r="4672">
          <cell r="J4672" t="str">
            <v>CENTRO PROTECCION TEMPORAL</v>
          </cell>
        </row>
        <row r="4686">
          <cell r="J4686" t="str">
            <v>SUBTOTAL</v>
          </cell>
          <cell r="O4686">
            <v>0</v>
          </cell>
        </row>
        <row r="4687">
          <cell r="J4687" t="str">
            <v>PASAN</v>
          </cell>
          <cell r="O4687">
            <v>75</v>
          </cell>
        </row>
        <row r="4688">
          <cell r="J4688" t="str">
            <v xml:space="preserve"> TOTAL</v>
          </cell>
          <cell r="O4688">
            <v>75</v>
          </cell>
        </row>
        <row r="4690">
          <cell r="B4690" t="str">
            <v>CAPITULO</v>
          </cell>
          <cell r="E4690" t="str">
            <v>3. EXCAVACIONES Y RELLENOS</v>
          </cell>
          <cell r="J4690" t="str">
            <v xml:space="preserve">MEMORIA DE CANTIDADES DE OBRA </v>
          </cell>
        </row>
        <row r="4691">
          <cell r="B4691" t="str">
            <v>ITEM</v>
          </cell>
          <cell r="E4691">
            <v>11.04</v>
          </cell>
          <cell r="F4691" t="str">
            <v>TUBERÍA PVC TIPO SCH 40 DE 3/4".</v>
          </cell>
          <cell r="J4691" t="str">
            <v>LOCALIZACION</v>
          </cell>
          <cell r="K4691" t="str">
            <v>CANT.</v>
          </cell>
          <cell r="L4691" t="str">
            <v>DIMENSIONES</v>
          </cell>
          <cell r="O4691" t="str">
            <v>CANTIDAD TOTAL</v>
          </cell>
        </row>
        <row r="4692">
          <cell r="B4692" t="str">
            <v>UND</v>
          </cell>
          <cell r="E4692" t="str">
            <v>ML</v>
          </cell>
          <cell r="L4692" t="str">
            <v>ÁREA</v>
          </cell>
          <cell r="M4692" t="str">
            <v>ANCHO</v>
          </cell>
          <cell r="N4692" t="str">
            <v>ALTO</v>
          </cell>
        </row>
        <row r="4693">
          <cell r="J4693" t="str">
            <v xml:space="preserve">EDIFICIO INSTITUCIONAL FISCALIA </v>
          </cell>
        </row>
        <row r="4707">
          <cell r="J4707" t="str">
            <v>SUBTOTAL</v>
          </cell>
          <cell r="O4707">
            <v>0</v>
          </cell>
        </row>
        <row r="4708">
          <cell r="J4708" t="str">
            <v>PASAN</v>
          </cell>
          <cell r="O4708">
            <v>75</v>
          </cell>
        </row>
        <row r="4709">
          <cell r="A4709">
            <v>11.04</v>
          </cell>
          <cell r="J4709" t="str">
            <v xml:space="preserve"> TOTAL</v>
          </cell>
          <cell r="O4709">
            <v>75</v>
          </cell>
        </row>
        <row r="4711">
          <cell r="B4711" t="str">
            <v>CAPITULO</v>
          </cell>
          <cell r="E4711" t="str">
            <v>3. EXCAVACIONES Y RELLENOS</v>
          </cell>
          <cell r="J4711" t="str">
            <v xml:space="preserve">MEMORIA DE CANTIDADES DE OBRA </v>
          </cell>
        </row>
        <row r="4712">
          <cell r="B4712" t="str">
            <v>ITEM</v>
          </cell>
          <cell r="E4712">
            <v>12.01</v>
          </cell>
          <cell r="F4712" t="str">
            <v>SALIDA SANITARIA PVC-S/PARAL 4"</v>
          </cell>
          <cell r="J4712" t="str">
            <v>LOCALIZACION</v>
          </cell>
          <cell r="K4712" t="str">
            <v>CANT.</v>
          </cell>
          <cell r="L4712" t="str">
            <v>DIMENSIONES</v>
          </cell>
          <cell r="O4712" t="str">
            <v>CANTIDAD TOTAL</v>
          </cell>
        </row>
        <row r="4713">
          <cell r="B4713" t="str">
            <v>UND</v>
          </cell>
          <cell r="E4713" t="str">
            <v>UND</v>
          </cell>
          <cell r="L4713" t="str">
            <v>ÁREA</v>
          </cell>
          <cell r="M4713" t="str">
            <v>ANCHO</v>
          </cell>
          <cell r="N4713" t="str">
            <v>ALTO</v>
          </cell>
        </row>
        <row r="4714">
          <cell r="J4714" t="str">
            <v xml:space="preserve">EDIFICIO INSTITUCIONAL ALCALDIA MUNICIPAL </v>
          </cell>
        </row>
        <row r="4715">
          <cell r="O4715">
            <v>0</v>
          </cell>
        </row>
        <row r="4728">
          <cell r="J4728" t="str">
            <v>SUBTOTAL</v>
          </cell>
          <cell r="O4728">
            <v>0</v>
          </cell>
        </row>
        <row r="4729">
          <cell r="J4729" t="str">
            <v>PASAN</v>
          </cell>
          <cell r="O4729">
            <v>0</v>
          </cell>
        </row>
        <row r="4730">
          <cell r="J4730" t="str">
            <v xml:space="preserve"> TOTAL</v>
          </cell>
          <cell r="O4730">
            <v>0</v>
          </cell>
        </row>
        <row r="4732">
          <cell r="B4732" t="str">
            <v>CAPITULO</v>
          </cell>
          <cell r="E4732" t="str">
            <v>3. EXCAVACIONES Y RELLENOS</v>
          </cell>
          <cell r="J4732" t="str">
            <v xml:space="preserve">MEMORIA DE CANTIDADES DE OBRA </v>
          </cell>
        </row>
        <row r="4733">
          <cell r="B4733" t="str">
            <v>ITEM</v>
          </cell>
          <cell r="E4733">
            <v>12.01</v>
          </cell>
          <cell r="F4733" t="str">
            <v>SALIDA SANITARIA PVC-S/PARAL 4"</v>
          </cell>
          <cell r="J4733" t="str">
            <v>LOCALIZACION</v>
          </cell>
          <cell r="K4733" t="str">
            <v>CANT.</v>
          </cell>
          <cell r="L4733" t="str">
            <v>DIMENSIONES</v>
          </cell>
          <cell r="O4733" t="str">
            <v>CANTIDAD TOTAL</v>
          </cell>
        </row>
        <row r="4734">
          <cell r="B4734" t="str">
            <v>UND</v>
          </cell>
          <cell r="E4734" t="str">
            <v>UND</v>
          </cell>
          <cell r="L4734" t="str">
            <v>ÁREA</v>
          </cell>
          <cell r="M4734" t="str">
            <v>ANCHO</v>
          </cell>
          <cell r="N4734" t="str">
            <v>ALTO</v>
          </cell>
        </row>
        <row r="4735">
          <cell r="J4735" t="str">
            <v>CENTRO PROTECCION TEMPORAL</v>
          </cell>
        </row>
        <row r="4737">
          <cell r="J4737" t="str">
            <v>PATIO</v>
          </cell>
          <cell r="K4737">
            <v>6</v>
          </cell>
          <cell r="O4737">
            <v>6</v>
          </cell>
        </row>
        <row r="4749">
          <cell r="J4749" t="str">
            <v>SUBTOTAL</v>
          </cell>
          <cell r="O4749">
            <v>6</v>
          </cell>
        </row>
        <row r="4750">
          <cell r="J4750" t="str">
            <v>PASAN</v>
          </cell>
          <cell r="O4750">
            <v>0</v>
          </cell>
        </row>
        <row r="4751">
          <cell r="J4751" t="str">
            <v xml:space="preserve"> TOTAL</v>
          </cell>
          <cell r="O4751">
            <v>6</v>
          </cell>
        </row>
        <row r="4753">
          <cell r="B4753" t="str">
            <v>CAPITULO</v>
          </cell>
          <cell r="E4753" t="str">
            <v>3. EXCAVACIONES Y RELLENOS</v>
          </cell>
          <cell r="J4753" t="str">
            <v xml:space="preserve">MEMORIA DE CANTIDADES DE OBRA </v>
          </cell>
        </row>
        <row r="4754">
          <cell r="B4754" t="str">
            <v>ITEM</v>
          </cell>
          <cell r="E4754">
            <v>12.01</v>
          </cell>
          <cell r="F4754" t="str">
            <v>SALIDA SANITARIA PVC-S/PARAL 4"</v>
          </cell>
          <cell r="J4754" t="str">
            <v>LOCALIZACION</v>
          </cell>
          <cell r="K4754" t="str">
            <v>CANT.</v>
          </cell>
          <cell r="L4754" t="str">
            <v>DIMENSIONES</v>
          </cell>
          <cell r="O4754" t="str">
            <v>CANTIDAD TOTAL</v>
          </cell>
        </row>
        <row r="4755">
          <cell r="B4755" t="str">
            <v>UND</v>
          </cell>
          <cell r="E4755" t="str">
            <v>UND</v>
          </cell>
          <cell r="L4755" t="str">
            <v>ÁREA</v>
          </cell>
          <cell r="M4755" t="str">
            <v>ANCHO</v>
          </cell>
          <cell r="N4755" t="str">
            <v>ALTO</v>
          </cell>
        </row>
        <row r="4756">
          <cell r="J4756" t="str">
            <v xml:space="preserve">EDIFICIO INSTITUCIONAL FISCALIA </v>
          </cell>
        </row>
        <row r="4770">
          <cell r="J4770" t="str">
            <v>SUBTOTAL</v>
          </cell>
          <cell r="O4770">
            <v>0</v>
          </cell>
        </row>
        <row r="4771">
          <cell r="J4771" t="str">
            <v>PASAN</v>
          </cell>
          <cell r="O4771">
            <v>6</v>
          </cell>
        </row>
        <row r="4772">
          <cell r="A4772">
            <v>12.01</v>
          </cell>
          <cell r="J4772" t="str">
            <v xml:space="preserve"> TOTAL</v>
          </cell>
          <cell r="O4772">
            <v>6</v>
          </cell>
        </row>
        <row r="4774">
          <cell r="B4774" t="str">
            <v>CAPITULO</v>
          </cell>
          <cell r="E4774" t="str">
            <v>3. EXCAVACIONES Y RELLENOS</v>
          </cell>
          <cell r="J4774" t="str">
            <v xml:space="preserve">MEMORIA DE CANTIDADES DE OBRA </v>
          </cell>
        </row>
        <row r="4775">
          <cell r="B4775" t="str">
            <v>ITEM</v>
          </cell>
          <cell r="E4775">
            <v>12.02</v>
          </cell>
          <cell r="F4775" t="str">
            <v>RED SANITARIA PVC-S 4"</v>
          </cell>
          <cell r="J4775" t="str">
            <v>LOCALIZACION</v>
          </cell>
          <cell r="K4775" t="str">
            <v>CANT.</v>
          </cell>
          <cell r="L4775" t="str">
            <v>DIMENSIONES</v>
          </cell>
          <cell r="O4775" t="str">
            <v>CANTIDAD TOTAL</v>
          </cell>
        </row>
        <row r="4776">
          <cell r="B4776" t="str">
            <v>UND</v>
          </cell>
          <cell r="E4776" t="str">
            <v>ML</v>
          </cell>
          <cell r="L4776" t="str">
            <v>ÁREA</v>
          </cell>
          <cell r="M4776" t="str">
            <v>ANCHO</v>
          </cell>
          <cell r="N4776" t="str">
            <v>ALTO</v>
          </cell>
        </row>
        <row r="4777">
          <cell r="J4777" t="str">
            <v xml:space="preserve">EDIFICIO INSTITUCIONAL ALCALDIA MUNICIPAL </v>
          </cell>
        </row>
        <row r="4791">
          <cell r="J4791" t="str">
            <v>SUBTOTAL</v>
          </cell>
          <cell r="O4791">
            <v>0</v>
          </cell>
        </row>
        <row r="4792">
          <cell r="J4792" t="str">
            <v>PASAN</v>
          </cell>
          <cell r="O4792">
            <v>0</v>
          </cell>
        </row>
        <row r="4793">
          <cell r="J4793" t="str">
            <v xml:space="preserve"> TOTAL</v>
          </cell>
          <cell r="O4793">
            <v>0</v>
          </cell>
        </row>
        <row r="4795">
          <cell r="B4795" t="str">
            <v>CAPITULO</v>
          </cell>
          <cell r="E4795" t="str">
            <v>3. EXCAVACIONES Y RELLENOS</v>
          </cell>
          <cell r="J4795" t="str">
            <v xml:space="preserve">MEMORIA DE CANTIDADES DE OBRA </v>
          </cell>
        </row>
        <row r="4796">
          <cell r="B4796" t="str">
            <v>ITEM</v>
          </cell>
          <cell r="E4796">
            <v>12.02</v>
          </cell>
          <cell r="F4796" t="str">
            <v>RED SANITARIA PVC-S 4"</v>
          </cell>
          <cell r="J4796" t="str">
            <v>LOCALIZACION</v>
          </cell>
          <cell r="K4796" t="str">
            <v>CANT.</v>
          </cell>
          <cell r="L4796" t="str">
            <v>DIMENSIONES</v>
          </cell>
          <cell r="O4796" t="str">
            <v>CANTIDAD TOTAL</v>
          </cell>
        </row>
        <row r="4797">
          <cell r="B4797" t="str">
            <v>UND</v>
          </cell>
          <cell r="E4797" t="str">
            <v>ML</v>
          </cell>
          <cell r="L4797" t="str">
            <v>LARGO</v>
          </cell>
          <cell r="M4797" t="str">
            <v>ANCHO</v>
          </cell>
          <cell r="N4797" t="str">
            <v>ALTO</v>
          </cell>
        </row>
        <row r="4798">
          <cell r="J4798" t="str">
            <v>CENTRO PROTECCION TEMPORAL</v>
          </cell>
        </row>
        <row r="4800">
          <cell r="J4800" t="str">
            <v>PATIO</v>
          </cell>
          <cell r="L4800">
            <v>15</v>
          </cell>
          <cell r="O4800">
            <v>15</v>
          </cell>
        </row>
        <row r="4812">
          <cell r="J4812" t="str">
            <v>SUBTOTAL</v>
          </cell>
          <cell r="O4812">
            <v>15</v>
          </cell>
        </row>
        <row r="4813">
          <cell r="J4813" t="str">
            <v>PASAN</v>
          </cell>
          <cell r="O4813">
            <v>0</v>
          </cell>
        </row>
        <row r="4814">
          <cell r="J4814" t="str">
            <v xml:space="preserve"> TOTAL</v>
          </cell>
          <cell r="O4814">
            <v>15</v>
          </cell>
        </row>
        <row r="4816">
          <cell r="B4816" t="str">
            <v>CAPITULO</v>
          </cell>
          <cell r="E4816" t="str">
            <v>3. EXCAVACIONES Y RELLENOS</v>
          </cell>
          <cell r="J4816" t="str">
            <v xml:space="preserve">MEMORIA DE CANTIDADES DE OBRA </v>
          </cell>
        </row>
        <row r="4817">
          <cell r="B4817" t="str">
            <v>ITEM</v>
          </cell>
          <cell r="E4817">
            <v>12.02</v>
          </cell>
          <cell r="F4817" t="str">
            <v>RED SANITARIA PVC-S 4"</v>
          </cell>
          <cell r="J4817" t="str">
            <v>LOCALIZACION</v>
          </cell>
          <cell r="K4817" t="str">
            <v>CANT.</v>
          </cell>
          <cell r="L4817" t="str">
            <v>DIMENSIONES</v>
          </cell>
          <cell r="O4817" t="str">
            <v>CANTIDAD TOTAL</v>
          </cell>
        </row>
        <row r="4818">
          <cell r="B4818" t="str">
            <v>UND</v>
          </cell>
          <cell r="E4818" t="str">
            <v>ML</v>
          </cell>
          <cell r="L4818" t="str">
            <v>ÁREA</v>
          </cell>
          <cell r="M4818" t="str">
            <v>ANCHO</v>
          </cell>
          <cell r="N4818" t="str">
            <v>ALTO</v>
          </cell>
        </row>
        <row r="4819">
          <cell r="J4819" t="str">
            <v xml:space="preserve">EDIFICIO INSTITUCIONAL FISCALIA </v>
          </cell>
        </row>
        <row r="4833">
          <cell r="J4833" t="str">
            <v>SUBTOTAL</v>
          </cell>
          <cell r="O4833">
            <v>0</v>
          </cell>
        </row>
        <row r="4834">
          <cell r="J4834" t="str">
            <v>PASAN</v>
          </cell>
          <cell r="O4834">
            <v>15</v>
          </cell>
        </row>
        <row r="4835">
          <cell r="A4835">
            <v>12.02</v>
          </cell>
          <cell r="J4835" t="str">
            <v xml:space="preserve"> TOTAL</v>
          </cell>
          <cell r="O4835">
            <v>15</v>
          </cell>
        </row>
        <row r="4837">
          <cell r="B4837" t="str">
            <v>CAPITULO</v>
          </cell>
          <cell r="E4837" t="str">
            <v>3. EXCAVACIONES Y RELLENOS</v>
          </cell>
          <cell r="J4837" t="str">
            <v xml:space="preserve">MEMORIA DE CANTIDADES DE OBRA </v>
          </cell>
        </row>
        <row r="4838">
          <cell r="B4838" t="str">
            <v>ITEM</v>
          </cell>
          <cell r="E4838">
            <v>12.03</v>
          </cell>
          <cell r="F4838" t="str">
            <v>SALIDA SANITARIA PVC-S/PARAL 3"</v>
          </cell>
          <cell r="J4838" t="str">
            <v>LOCALIZACION</v>
          </cell>
          <cell r="K4838" t="str">
            <v>CANT.</v>
          </cell>
          <cell r="L4838" t="str">
            <v>DIMENSIONES</v>
          </cell>
          <cell r="O4838" t="str">
            <v>CANTIDAD TOTAL</v>
          </cell>
        </row>
        <row r="4839">
          <cell r="B4839" t="str">
            <v>UND</v>
          </cell>
          <cell r="E4839" t="str">
            <v>UND</v>
          </cell>
          <cell r="L4839" t="str">
            <v>ÁREA</v>
          </cell>
          <cell r="M4839" t="str">
            <v>ANCHO</v>
          </cell>
          <cell r="N4839" t="str">
            <v>ALTO</v>
          </cell>
        </row>
        <row r="4840">
          <cell r="J4840" t="str">
            <v xml:space="preserve">EDIFICIO INSTITUCIONAL ALCALDIA MUNICIPAL </v>
          </cell>
        </row>
        <row r="4841">
          <cell r="O4841">
            <v>0</v>
          </cell>
        </row>
        <row r="4854">
          <cell r="J4854" t="str">
            <v>SUBTOTAL</v>
          </cell>
          <cell r="O4854">
            <v>0</v>
          </cell>
        </row>
        <row r="4855">
          <cell r="J4855" t="str">
            <v>PASAN</v>
          </cell>
          <cell r="O4855">
            <v>0</v>
          </cell>
        </row>
        <row r="4856">
          <cell r="J4856" t="str">
            <v xml:space="preserve"> TOTAL</v>
          </cell>
          <cell r="O4856">
            <v>0</v>
          </cell>
        </row>
        <row r="4858">
          <cell r="B4858" t="str">
            <v>CAPITULO</v>
          </cell>
          <cell r="E4858" t="str">
            <v>3. EXCAVACIONES Y RELLENOS</v>
          </cell>
          <cell r="J4858" t="str">
            <v xml:space="preserve">MEMORIA DE CANTIDADES DE OBRA </v>
          </cell>
        </row>
        <row r="4859">
          <cell r="B4859" t="str">
            <v>ITEM</v>
          </cell>
          <cell r="E4859">
            <v>12.03</v>
          </cell>
          <cell r="F4859" t="str">
            <v>SALIDA SANITARIA PVC-S/PARAL 3"</v>
          </cell>
          <cell r="J4859" t="str">
            <v>LOCALIZACION</v>
          </cell>
          <cell r="K4859" t="str">
            <v>CANT.</v>
          </cell>
          <cell r="L4859" t="str">
            <v>DIMENSIONES</v>
          </cell>
          <cell r="O4859" t="str">
            <v>CANTIDAD TOTAL</v>
          </cell>
        </row>
        <row r="4860">
          <cell r="B4860" t="str">
            <v>UND</v>
          </cell>
          <cell r="E4860" t="str">
            <v>UND</v>
          </cell>
          <cell r="L4860" t="str">
            <v>ÁREA</v>
          </cell>
          <cell r="M4860" t="str">
            <v>ANCHO</v>
          </cell>
          <cell r="N4860" t="str">
            <v>ALTO</v>
          </cell>
        </row>
        <row r="4861">
          <cell r="J4861" t="str">
            <v>CENTRO PROTECCION TEMPORAL</v>
          </cell>
        </row>
        <row r="4863">
          <cell r="J4863" t="str">
            <v>PISO DUCHAS</v>
          </cell>
          <cell r="K4863">
            <v>3</v>
          </cell>
          <cell r="O4863">
            <v>3</v>
          </cell>
        </row>
        <row r="4875">
          <cell r="J4875" t="str">
            <v>SUBTOTAL</v>
          </cell>
          <cell r="O4875">
            <v>3</v>
          </cell>
        </row>
        <row r="4876">
          <cell r="J4876" t="str">
            <v>PASAN</v>
          </cell>
          <cell r="O4876">
            <v>0</v>
          </cell>
        </row>
        <row r="4877">
          <cell r="J4877" t="str">
            <v xml:space="preserve"> TOTAL</v>
          </cell>
          <cell r="O4877">
            <v>3</v>
          </cell>
        </row>
        <row r="4879">
          <cell r="B4879" t="str">
            <v>CAPITULO</v>
          </cell>
          <cell r="E4879" t="str">
            <v>3. EXCAVACIONES Y RELLENOS</v>
          </cell>
          <cell r="J4879" t="str">
            <v xml:space="preserve">MEMORIA DE CANTIDADES DE OBRA </v>
          </cell>
        </row>
        <row r="4880">
          <cell r="B4880" t="str">
            <v>ITEM</v>
          </cell>
          <cell r="E4880">
            <v>12.03</v>
          </cell>
          <cell r="F4880" t="str">
            <v>SALIDA SANITARIA PVC-S/PARAL 3"</v>
          </cell>
          <cell r="J4880" t="str">
            <v>LOCALIZACION</v>
          </cell>
          <cell r="K4880" t="str">
            <v>CANT.</v>
          </cell>
          <cell r="L4880" t="str">
            <v>DIMENSIONES</v>
          </cell>
          <cell r="O4880" t="str">
            <v>CANTIDAD TOTAL</v>
          </cell>
        </row>
        <row r="4881">
          <cell r="B4881" t="str">
            <v>UND</v>
          </cell>
          <cell r="E4881" t="str">
            <v>UND</v>
          </cell>
          <cell r="L4881" t="str">
            <v>ÁREA</v>
          </cell>
          <cell r="M4881" t="str">
            <v>ANCHO</v>
          </cell>
          <cell r="N4881" t="str">
            <v>ALTO</v>
          </cell>
        </row>
        <row r="4882">
          <cell r="J4882" t="str">
            <v xml:space="preserve">EDIFICIO INSTITUCIONAL FISCALIA </v>
          </cell>
        </row>
        <row r="4896">
          <cell r="J4896" t="str">
            <v>SUBTOTAL</v>
          </cell>
          <cell r="O4896">
            <v>0</v>
          </cell>
        </row>
        <row r="4897">
          <cell r="J4897" t="str">
            <v>PASAN</v>
          </cell>
          <cell r="O4897">
            <v>3</v>
          </cell>
        </row>
        <row r="4898">
          <cell r="A4898">
            <v>12.03</v>
          </cell>
          <cell r="J4898" t="str">
            <v xml:space="preserve"> TOTAL</v>
          </cell>
          <cell r="O4898">
            <v>3</v>
          </cell>
        </row>
        <row r="4900">
          <cell r="B4900" t="str">
            <v>CAPITULO</v>
          </cell>
          <cell r="E4900" t="str">
            <v>3. EXCAVACIONES Y RELLENOS</v>
          </cell>
          <cell r="J4900" t="str">
            <v xml:space="preserve">MEMORIA DE CANTIDADES DE OBRA </v>
          </cell>
        </row>
        <row r="4901">
          <cell r="B4901" t="str">
            <v>ITEM</v>
          </cell>
          <cell r="E4901">
            <v>12.04</v>
          </cell>
          <cell r="F4901" t="str">
            <v>RED SANITARIA PVC-S 3"</v>
          </cell>
          <cell r="J4901" t="str">
            <v>LOCALIZACION</v>
          </cell>
          <cell r="K4901" t="str">
            <v>CANT.</v>
          </cell>
          <cell r="L4901" t="str">
            <v>DIMENSIONES</v>
          </cell>
          <cell r="O4901" t="str">
            <v>CANTIDAD TOTAL</v>
          </cell>
        </row>
        <row r="4902">
          <cell r="B4902" t="str">
            <v>UND</v>
          </cell>
          <cell r="E4902" t="str">
            <v>ML</v>
          </cell>
          <cell r="L4902" t="str">
            <v>ÁREA</v>
          </cell>
          <cell r="M4902" t="str">
            <v>ANCHO</v>
          </cell>
          <cell r="N4902" t="str">
            <v>ALTO</v>
          </cell>
        </row>
        <row r="4903">
          <cell r="J4903" t="str">
            <v xml:space="preserve">EDIFICIO INSTITUCIONAL ALCALDIA MUNICIPAL </v>
          </cell>
        </row>
        <row r="4917">
          <cell r="J4917" t="str">
            <v>SUBTOTAL</v>
          </cell>
          <cell r="O4917">
            <v>0</v>
          </cell>
        </row>
        <row r="4918">
          <cell r="J4918" t="str">
            <v>PASAN</v>
          </cell>
          <cell r="O4918">
            <v>0</v>
          </cell>
        </row>
        <row r="4919">
          <cell r="J4919" t="str">
            <v xml:space="preserve"> TOTAL</v>
          </cell>
          <cell r="O4919">
            <v>0</v>
          </cell>
        </row>
        <row r="4921">
          <cell r="B4921" t="str">
            <v>CAPITULO</v>
          </cell>
          <cell r="E4921" t="str">
            <v>3. EXCAVACIONES Y RELLENOS</v>
          </cell>
          <cell r="J4921" t="str">
            <v xml:space="preserve">MEMORIA DE CANTIDADES DE OBRA </v>
          </cell>
        </row>
        <row r="4922">
          <cell r="B4922" t="str">
            <v>ITEM</v>
          </cell>
          <cell r="E4922">
            <v>12.04</v>
          </cell>
          <cell r="F4922" t="str">
            <v>RED SANITARIA PVC-S 3"</v>
          </cell>
          <cell r="J4922" t="str">
            <v>LOCALIZACION</v>
          </cell>
          <cell r="K4922" t="str">
            <v>CANT.</v>
          </cell>
          <cell r="L4922" t="str">
            <v>DIMENSIONES</v>
          </cell>
          <cell r="O4922" t="str">
            <v>CANTIDAD TOTAL</v>
          </cell>
        </row>
        <row r="4923">
          <cell r="B4923" t="str">
            <v>UND</v>
          </cell>
          <cell r="E4923" t="str">
            <v>ML</v>
          </cell>
          <cell r="L4923" t="str">
            <v>ÁREA</v>
          </cell>
          <cell r="M4923" t="str">
            <v>ANCHO</v>
          </cell>
          <cell r="N4923" t="str">
            <v>ALTO</v>
          </cell>
        </row>
        <row r="4924">
          <cell r="J4924" t="str">
            <v>CENTRO PROTECCION TEMPORAL</v>
          </cell>
        </row>
        <row r="4938">
          <cell r="J4938" t="str">
            <v>SUBTOTAL</v>
          </cell>
          <cell r="O4938">
            <v>0</v>
          </cell>
        </row>
        <row r="4939">
          <cell r="J4939" t="str">
            <v>PASAN</v>
          </cell>
          <cell r="O4939">
            <v>0</v>
          </cell>
        </row>
        <row r="4940">
          <cell r="J4940" t="str">
            <v xml:space="preserve"> TOTAL</v>
          </cell>
          <cell r="O4940">
            <v>0</v>
          </cell>
        </row>
        <row r="4942">
          <cell r="B4942" t="str">
            <v>CAPITULO</v>
          </cell>
          <cell r="E4942" t="str">
            <v>3. EXCAVACIONES Y RELLENOS</v>
          </cell>
          <cell r="J4942" t="str">
            <v xml:space="preserve">MEMORIA DE CANTIDADES DE OBRA </v>
          </cell>
        </row>
        <row r="4943">
          <cell r="B4943" t="str">
            <v>ITEM</v>
          </cell>
          <cell r="E4943">
            <v>12.04</v>
          </cell>
          <cell r="F4943" t="str">
            <v>RED SANITARIA PVC-S 3"</v>
          </cell>
          <cell r="J4943" t="str">
            <v>LOCALIZACION</v>
          </cell>
          <cell r="K4943" t="str">
            <v>CANT.</v>
          </cell>
          <cell r="L4943" t="str">
            <v>DIMENSIONES</v>
          </cell>
          <cell r="O4943" t="str">
            <v>CANTIDAD TOTAL</v>
          </cell>
        </row>
        <row r="4944">
          <cell r="B4944" t="str">
            <v>UND</v>
          </cell>
          <cell r="E4944" t="str">
            <v>ML</v>
          </cell>
          <cell r="L4944" t="str">
            <v>ÁREA</v>
          </cell>
          <cell r="M4944" t="str">
            <v>ANCHO</v>
          </cell>
          <cell r="N4944" t="str">
            <v>ALTO</v>
          </cell>
        </row>
        <row r="4945">
          <cell r="J4945" t="str">
            <v xml:space="preserve">EDIFICIO INSTITUCIONAL FISCALIA </v>
          </cell>
        </row>
        <row r="4959">
          <cell r="J4959" t="str">
            <v>SUBTOTAL</v>
          </cell>
          <cell r="O4959">
            <v>0</v>
          </cell>
        </row>
        <row r="4960">
          <cell r="J4960" t="str">
            <v>PASAN</v>
          </cell>
          <cell r="O4960">
            <v>0</v>
          </cell>
        </row>
        <row r="4961">
          <cell r="A4961">
            <v>12.04</v>
          </cell>
          <cell r="J4961" t="str">
            <v xml:space="preserve"> TOTAL</v>
          </cell>
          <cell r="O4961">
            <v>0</v>
          </cell>
        </row>
        <row r="4963">
          <cell r="B4963" t="str">
            <v>CAPITULO</v>
          </cell>
          <cell r="E4963" t="str">
            <v>3. EXCAVACIONES Y RELLENOS</v>
          </cell>
          <cell r="J4963" t="str">
            <v xml:space="preserve">MEMORIA DE CANTIDADES DE OBRA </v>
          </cell>
        </row>
        <row r="4964">
          <cell r="B4964" t="str">
            <v>ITEM</v>
          </cell>
          <cell r="E4964">
            <v>12.05</v>
          </cell>
          <cell r="F4964" t="str">
            <v>SALIDA SANITARIA PVC-S/PARAL 2"</v>
          </cell>
          <cell r="J4964" t="str">
            <v>LOCALIZACION</v>
          </cell>
          <cell r="K4964" t="str">
            <v>CANT.</v>
          </cell>
          <cell r="L4964" t="str">
            <v>DIMENSIONES</v>
          </cell>
          <cell r="O4964" t="str">
            <v>CANTIDAD TOTAL</v>
          </cell>
        </row>
        <row r="4965">
          <cell r="B4965" t="str">
            <v>UND</v>
          </cell>
          <cell r="E4965" t="str">
            <v>UND</v>
          </cell>
          <cell r="L4965" t="str">
            <v>ÁREA</v>
          </cell>
          <cell r="M4965" t="str">
            <v>ANCHO</v>
          </cell>
          <cell r="N4965" t="str">
            <v>ALTO</v>
          </cell>
        </row>
        <row r="4966">
          <cell r="J4966" t="str">
            <v xml:space="preserve">EDIFICIO INSTITUCIONAL ALCALDIA MUNICIPAL </v>
          </cell>
        </row>
        <row r="4967">
          <cell r="O4967">
            <v>0</v>
          </cell>
        </row>
        <row r="4980">
          <cell r="J4980" t="str">
            <v>SUBTOTAL</v>
          </cell>
          <cell r="O4980">
            <v>0</v>
          </cell>
        </row>
        <row r="4981">
          <cell r="J4981" t="str">
            <v>PASAN</v>
          </cell>
          <cell r="O4981">
            <v>0</v>
          </cell>
        </row>
        <row r="4982">
          <cell r="J4982" t="str">
            <v xml:space="preserve"> TOTAL</v>
          </cell>
          <cell r="O4982">
            <v>0</v>
          </cell>
        </row>
        <row r="4984">
          <cell r="B4984" t="str">
            <v>CAPITULO</v>
          </cell>
          <cell r="E4984" t="str">
            <v>3. EXCAVACIONES Y RELLENOS</v>
          </cell>
          <cell r="J4984" t="str">
            <v xml:space="preserve">MEMORIA DE CANTIDADES DE OBRA </v>
          </cell>
        </row>
        <row r="4985">
          <cell r="B4985" t="str">
            <v>ITEM</v>
          </cell>
          <cell r="E4985">
            <v>12.05</v>
          </cell>
          <cell r="F4985" t="str">
            <v>SALIDA SANITARIA PVC-S/PARAL 2"</v>
          </cell>
          <cell r="J4985" t="str">
            <v>LOCALIZACION</v>
          </cell>
          <cell r="K4985" t="str">
            <v>CANT.</v>
          </cell>
          <cell r="L4985" t="str">
            <v>DIMENSIONES</v>
          </cell>
          <cell r="O4985" t="str">
            <v>CANTIDAD TOTAL</v>
          </cell>
        </row>
        <row r="4986">
          <cell r="B4986" t="str">
            <v>UND</v>
          </cell>
          <cell r="E4986" t="str">
            <v>UND</v>
          </cell>
          <cell r="L4986" t="str">
            <v>ÁREA</v>
          </cell>
          <cell r="M4986" t="str">
            <v>ANCHO</v>
          </cell>
          <cell r="N4986" t="str">
            <v>ALTO</v>
          </cell>
        </row>
        <row r="4987">
          <cell r="J4987" t="str">
            <v>CENTRO PROTECCION TEMPORAL</v>
          </cell>
        </row>
        <row r="4989">
          <cell r="J4989" t="str">
            <v>LAVAMANOS</v>
          </cell>
          <cell r="K4989">
            <v>2</v>
          </cell>
          <cell r="O4989">
            <v>2</v>
          </cell>
        </row>
        <row r="5001">
          <cell r="J5001" t="str">
            <v>SUBTOTAL</v>
          </cell>
          <cell r="O5001">
            <v>2</v>
          </cell>
        </row>
        <row r="5002">
          <cell r="J5002" t="str">
            <v>PASAN</v>
          </cell>
          <cell r="O5002">
            <v>0</v>
          </cell>
        </row>
        <row r="5003">
          <cell r="J5003" t="str">
            <v xml:space="preserve"> TOTAL</v>
          </cell>
          <cell r="O5003">
            <v>2</v>
          </cell>
        </row>
        <row r="5005">
          <cell r="B5005" t="str">
            <v>CAPITULO</v>
          </cell>
          <cell r="E5005" t="str">
            <v>3. EXCAVACIONES Y RELLENOS</v>
          </cell>
          <cell r="J5005" t="str">
            <v xml:space="preserve">MEMORIA DE CANTIDADES DE OBRA </v>
          </cell>
        </row>
        <row r="5006">
          <cell r="B5006" t="str">
            <v>ITEM</v>
          </cell>
          <cell r="E5006">
            <v>12.05</v>
          </cell>
          <cell r="F5006" t="str">
            <v>SALIDA SANITARIA PVC-S/PARAL 2"</v>
          </cell>
          <cell r="J5006" t="str">
            <v>LOCALIZACION</v>
          </cell>
          <cell r="K5006" t="str">
            <v>CANT.</v>
          </cell>
          <cell r="L5006" t="str">
            <v>DIMENSIONES</v>
          </cell>
          <cell r="O5006" t="str">
            <v>CANTIDAD TOTAL</v>
          </cell>
        </row>
        <row r="5007">
          <cell r="B5007" t="str">
            <v>UND</v>
          </cell>
          <cell r="E5007" t="str">
            <v>UND</v>
          </cell>
          <cell r="L5007" t="str">
            <v>ÁREA</v>
          </cell>
          <cell r="M5007" t="str">
            <v>ANCHO</v>
          </cell>
          <cell r="N5007" t="str">
            <v>ALTO</v>
          </cell>
        </row>
        <row r="5008">
          <cell r="J5008" t="str">
            <v xml:space="preserve">EDIFICIO INSTITUCIONAL FISCALIA </v>
          </cell>
        </row>
        <row r="5022">
          <cell r="J5022" t="str">
            <v>SUBTOTAL</v>
          </cell>
          <cell r="O5022">
            <v>0</v>
          </cell>
        </row>
        <row r="5023">
          <cell r="J5023" t="str">
            <v>PASAN</v>
          </cell>
          <cell r="O5023">
            <v>2</v>
          </cell>
        </row>
        <row r="5024">
          <cell r="A5024">
            <v>12.05</v>
          </cell>
          <cell r="J5024" t="str">
            <v xml:space="preserve"> TOTAL</v>
          </cell>
          <cell r="O5024">
            <v>2</v>
          </cell>
        </row>
        <row r="5026">
          <cell r="B5026" t="str">
            <v>CAPITULO</v>
          </cell>
          <cell r="E5026" t="str">
            <v>3. EXCAVACIONES Y RELLENOS</v>
          </cell>
          <cell r="J5026" t="str">
            <v xml:space="preserve">MEMORIA DE CANTIDADES DE OBRA </v>
          </cell>
        </row>
        <row r="5027">
          <cell r="B5027" t="str">
            <v>ITEM</v>
          </cell>
          <cell r="E5027">
            <v>12.06</v>
          </cell>
          <cell r="F5027" t="str">
            <v>RED SANITARIA PVC-S 2"</v>
          </cell>
          <cell r="J5027" t="str">
            <v>LOCALIZACION</v>
          </cell>
          <cell r="K5027" t="str">
            <v>CANT.</v>
          </cell>
          <cell r="L5027" t="str">
            <v>DIMENSIONES</v>
          </cell>
          <cell r="O5027" t="str">
            <v>CANTIDAD TOTAL</v>
          </cell>
        </row>
        <row r="5028">
          <cell r="B5028" t="str">
            <v>UND</v>
          </cell>
          <cell r="E5028" t="str">
            <v>ML</v>
          </cell>
          <cell r="L5028" t="str">
            <v>ÁREA</v>
          </cell>
          <cell r="M5028" t="str">
            <v>ANCHO</v>
          </cell>
          <cell r="N5028" t="str">
            <v>ALTO</v>
          </cell>
        </row>
        <row r="5029">
          <cell r="J5029" t="str">
            <v xml:space="preserve">EDIFICIO INSTITUCIONAL ALCALDIA MUNICIPAL </v>
          </cell>
        </row>
        <row r="5043">
          <cell r="J5043" t="str">
            <v>SUBTOTAL</v>
          </cell>
          <cell r="O5043">
            <v>0</v>
          </cell>
        </row>
        <row r="5044">
          <cell r="J5044" t="str">
            <v>PASAN</v>
          </cell>
          <cell r="O5044">
            <v>0</v>
          </cell>
        </row>
        <row r="5045">
          <cell r="J5045" t="str">
            <v xml:space="preserve"> TOTAL</v>
          </cell>
          <cell r="O5045">
            <v>0</v>
          </cell>
        </row>
        <row r="5047">
          <cell r="B5047" t="str">
            <v>CAPITULO</v>
          </cell>
          <cell r="E5047" t="str">
            <v>3. EXCAVACIONES Y RELLENOS</v>
          </cell>
          <cell r="J5047" t="str">
            <v xml:space="preserve">MEMORIA DE CANTIDADES DE OBRA </v>
          </cell>
        </row>
        <row r="5048">
          <cell r="B5048" t="str">
            <v>ITEM</v>
          </cell>
          <cell r="E5048">
            <v>12.06</v>
          </cell>
          <cell r="F5048" t="str">
            <v>RED SANITARIA PVC-S 2"</v>
          </cell>
          <cell r="J5048" t="str">
            <v>LOCALIZACION</v>
          </cell>
          <cell r="K5048" t="str">
            <v>CANT.</v>
          </cell>
          <cell r="L5048" t="str">
            <v>DIMENSIONES</v>
          </cell>
          <cell r="O5048" t="str">
            <v>CANTIDAD TOTAL</v>
          </cell>
        </row>
        <row r="5049">
          <cell r="B5049" t="str">
            <v>UND</v>
          </cell>
          <cell r="E5049" t="str">
            <v>ML</v>
          </cell>
          <cell r="L5049" t="str">
            <v>ÁREA</v>
          </cell>
          <cell r="M5049" t="str">
            <v>ANCHO</v>
          </cell>
          <cell r="N5049" t="str">
            <v>ALTO</v>
          </cell>
        </row>
        <row r="5050">
          <cell r="J5050" t="str">
            <v>CENTRO PROTECCION TEMPORAL</v>
          </cell>
        </row>
        <row r="5064">
          <cell r="J5064" t="str">
            <v>SUBTOTAL</v>
          </cell>
          <cell r="O5064">
            <v>0</v>
          </cell>
        </row>
        <row r="5065">
          <cell r="J5065" t="str">
            <v>PASAN</v>
          </cell>
          <cell r="O5065">
            <v>0</v>
          </cell>
        </row>
        <row r="5066">
          <cell r="J5066" t="str">
            <v xml:space="preserve"> TOTAL</v>
          </cell>
          <cell r="O5066">
            <v>0</v>
          </cell>
        </row>
        <row r="5068">
          <cell r="B5068" t="str">
            <v>CAPITULO</v>
          </cell>
          <cell r="E5068" t="str">
            <v>3. EXCAVACIONES Y RELLENOS</v>
          </cell>
          <cell r="J5068" t="str">
            <v xml:space="preserve">MEMORIA DE CANTIDADES DE OBRA </v>
          </cell>
        </row>
        <row r="5069">
          <cell r="B5069" t="str">
            <v>ITEM</v>
          </cell>
          <cell r="E5069">
            <v>12.06</v>
          </cell>
          <cell r="F5069" t="str">
            <v>RED SANITARIA PVC-S 2"</v>
          </cell>
          <cell r="J5069" t="str">
            <v>LOCALIZACION</v>
          </cell>
          <cell r="K5069" t="str">
            <v>CANT.</v>
          </cell>
          <cell r="L5069" t="str">
            <v>DIMENSIONES</v>
          </cell>
          <cell r="O5069" t="str">
            <v>CANTIDAD TOTAL</v>
          </cell>
        </row>
        <row r="5070">
          <cell r="B5070" t="str">
            <v>UND</v>
          </cell>
          <cell r="E5070" t="str">
            <v>ML</v>
          </cell>
          <cell r="L5070" t="str">
            <v>ÁREA</v>
          </cell>
          <cell r="M5070" t="str">
            <v>ANCHO</v>
          </cell>
          <cell r="N5070" t="str">
            <v>ALTO</v>
          </cell>
        </row>
        <row r="5071">
          <cell r="J5071" t="str">
            <v xml:space="preserve">EDIFICIO INSTITUCIONAL FISCALIA </v>
          </cell>
        </row>
        <row r="5085">
          <cell r="J5085" t="str">
            <v>SUBTOTAL</v>
          </cell>
          <cell r="O5085">
            <v>0</v>
          </cell>
        </row>
        <row r="5086">
          <cell r="J5086" t="str">
            <v>PASAN</v>
          </cell>
          <cell r="O5086">
            <v>0</v>
          </cell>
        </row>
        <row r="5087">
          <cell r="A5087">
            <v>12.06</v>
          </cell>
          <cell r="J5087" t="str">
            <v xml:space="preserve"> TOTAL</v>
          </cell>
          <cell r="O5087">
            <v>0</v>
          </cell>
        </row>
        <row r="5089">
          <cell r="B5089" t="str">
            <v>CAPITULO</v>
          </cell>
          <cell r="E5089" t="str">
            <v>3. EXCAVACIONES Y RELLENOS</v>
          </cell>
          <cell r="J5089" t="str">
            <v xml:space="preserve">MEMORIA DE CANTIDADES DE OBRA </v>
          </cell>
        </row>
        <row r="5090">
          <cell r="B5090" t="str">
            <v>ITEM</v>
          </cell>
          <cell r="E5090">
            <v>12.07</v>
          </cell>
          <cell r="F5090" t="str">
            <v>PUNTO HIDRÁULICO PVC-P/PARAL 1/2"</v>
          </cell>
          <cell r="J5090" t="str">
            <v>LOCALIZACION</v>
          </cell>
          <cell r="K5090" t="str">
            <v>CANT.</v>
          </cell>
          <cell r="L5090" t="str">
            <v>DIMENSIONES</v>
          </cell>
          <cell r="O5090" t="str">
            <v>CANTIDAD TOTAL</v>
          </cell>
        </row>
        <row r="5091">
          <cell r="B5091" t="str">
            <v>UND</v>
          </cell>
          <cell r="E5091" t="str">
            <v>UND</v>
          </cell>
          <cell r="L5091" t="str">
            <v>ÁREA</v>
          </cell>
          <cell r="M5091" t="str">
            <v>ANCHO</v>
          </cell>
          <cell r="N5091" t="str">
            <v>ALTO</v>
          </cell>
        </row>
        <row r="5092">
          <cell r="J5092" t="str">
            <v xml:space="preserve">EDIFICIO INSTITUCIONAL ALCALDIA MUNICIPAL </v>
          </cell>
        </row>
        <row r="5106">
          <cell r="J5106" t="str">
            <v>SUBTOTAL</v>
          </cell>
          <cell r="O5106">
            <v>0</v>
          </cell>
        </row>
        <row r="5107">
          <cell r="J5107" t="str">
            <v>PASAN</v>
          </cell>
          <cell r="O5107">
            <v>0</v>
          </cell>
        </row>
        <row r="5108">
          <cell r="J5108" t="str">
            <v xml:space="preserve"> TOTAL</v>
          </cell>
          <cell r="O5108">
            <v>0</v>
          </cell>
        </row>
        <row r="5110">
          <cell r="B5110" t="str">
            <v>CAPITULO</v>
          </cell>
          <cell r="E5110" t="str">
            <v>3. EXCAVACIONES Y RELLENOS</v>
          </cell>
          <cell r="J5110" t="str">
            <v xml:space="preserve">MEMORIA DE CANTIDADES DE OBRA </v>
          </cell>
        </row>
        <row r="5111">
          <cell r="B5111" t="str">
            <v>ITEM</v>
          </cell>
          <cell r="E5111">
            <v>12.07</v>
          </cell>
          <cell r="F5111" t="str">
            <v>PUNTO HIDRÁULICO PVC-P/PARAL 1/2"</v>
          </cell>
          <cell r="J5111" t="str">
            <v>LOCALIZACION</v>
          </cell>
          <cell r="K5111" t="str">
            <v>CANT.</v>
          </cell>
          <cell r="L5111" t="str">
            <v>DIMENSIONES</v>
          </cell>
          <cell r="O5111" t="str">
            <v>CANTIDAD TOTAL</v>
          </cell>
        </row>
        <row r="5112">
          <cell r="B5112" t="str">
            <v>UND</v>
          </cell>
          <cell r="E5112" t="str">
            <v>UND</v>
          </cell>
          <cell r="L5112" t="str">
            <v>ÁREA</v>
          </cell>
          <cell r="M5112" t="str">
            <v>ANCHO</v>
          </cell>
          <cell r="N5112" t="str">
            <v>ALTO</v>
          </cell>
        </row>
        <row r="5113">
          <cell r="J5113" t="str">
            <v>CENTRO PROTECCION TEMPORAL</v>
          </cell>
        </row>
        <row r="5115">
          <cell r="J5115" t="str">
            <v>DUCHAS</v>
          </cell>
          <cell r="K5115">
            <v>2</v>
          </cell>
          <cell r="O5115">
            <v>2</v>
          </cell>
        </row>
        <row r="5127">
          <cell r="J5127" t="str">
            <v>SUBTOTAL</v>
          </cell>
          <cell r="O5127">
            <v>2</v>
          </cell>
        </row>
        <row r="5128">
          <cell r="J5128" t="str">
            <v>PASAN</v>
          </cell>
          <cell r="O5128">
            <v>0</v>
          </cell>
        </row>
        <row r="5129">
          <cell r="J5129" t="str">
            <v xml:space="preserve"> TOTAL</v>
          </cell>
          <cell r="O5129">
            <v>2</v>
          </cell>
        </row>
        <row r="5131">
          <cell r="B5131" t="str">
            <v>CAPITULO</v>
          </cell>
          <cell r="E5131" t="str">
            <v>3. EXCAVACIONES Y RELLENOS</v>
          </cell>
          <cell r="J5131" t="str">
            <v xml:space="preserve">MEMORIA DE CANTIDADES DE OBRA </v>
          </cell>
        </row>
        <row r="5132">
          <cell r="B5132" t="str">
            <v>ITEM</v>
          </cell>
          <cell r="E5132">
            <v>12.07</v>
          </cell>
          <cell r="F5132" t="str">
            <v>PUNTO HIDRÁULICO PVC-P/PARAL 1/2"</v>
          </cell>
          <cell r="J5132" t="str">
            <v>LOCALIZACION</v>
          </cell>
          <cell r="K5132" t="str">
            <v>CANT.</v>
          </cell>
          <cell r="L5132" t="str">
            <v>DIMENSIONES</v>
          </cell>
          <cell r="O5132" t="str">
            <v>CANTIDAD TOTAL</v>
          </cell>
        </row>
        <row r="5133">
          <cell r="B5133" t="str">
            <v>UND</v>
          </cell>
          <cell r="E5133" t="str">
            <v>UND</v>
          </cell>
          <cell r="L5133" t="str">
            <v>ÁREA</v>
          </cell>
          <cell r="M5133" t="str">
            <v>ANCHO</v>
          </cell>
          <cell r="N5133" t="str">
            <v>ALTO</v>
          </cell>
        </row>
        <row r="5134">
          <cell r="J5134" t="str">
            <v xml:space="preserve">EDIFICIO INSTITUCIONAL FISCALIA </v>
          </cell>
        </row>
        <row r="5148">
          <cell r="J5148" t="str">
            <v>SUBTOTAL</v>
          </cell>
          <cell r="O5148">
            <v>0</v>
          </cell>
        </row>
        <row r="5149">
          <cell r="J5149" t="str">
            <v>PASAN</v>
          </cell>
          <cell r="O5149">
            <v>2</v>
          </cell>
        </row>
        <row r="5150">
          <cell r="A5150">
            <v>12.07</v>
          </cell>
          <cell r="J5150" t="str">
            <v xml:space="preserve"> TOTAL</v>
          </cell>
          <cell r="O5150">
            <v>2</v>
          </cell>
        </row>
        <row r="5152">
          <cell r="B5152" t="str">
            <v>CAPITULO</v>
          </cell>
          <cell r="E5152" t="str">
            <v>3. EXCAVACIONES Y RELLENOS</v>
          </cell>
          <cell r="J5152" t="str">
            <v xml:space="preserve">MEMORIA DE CANTIDADES DE OBRA </v>
          </cell>
        </row>
        <row r="5153">
          <cell r="B5153" t="str">
            <v>ITEM</v>
          </cell>
          <cell r="E5153">
            <v>12.08</v>
          </cell>
          <cell r="F5153" t="str">
            <v>RED SUMINISTRO PVC 1/2"</v>
          </cell>
          <cell r="J5153" t="str">
            <v>LOCALIZACION</v>
          </cell>
          <cell r="K5153" t="str">
            <v>CANT.</v>
          </cell>
          <cell r="L5153" t="str">
            <v>DIMENSIONES</v>
          </cell>
          <cell r="O5153" t="str">
            <v>CANTIDAD TOTAL</v>
          </cell>
        </row>
        <row r="5154">
          <cell r="B5154" t="str">
            <v>UND</v>
          </cell>
          <cell r="E5154" t="str">
            <v>ML</v>
          </cell>
          <cell r="L5154" t="str">
            <v>ÁREA</v>
          </cell>
          <cell r="M5154" t="str">
            <v>ANCHO</v>
          </cell>
          <cell r="N5154" t="str">
            <v>ALTO</v>
          </cell>
        </row>
        <row r="5155">
          <cell r="J5155" t="str">
            <v xml:space="preserve">EDIFICIO INSTITUCIONAL ALCALDIA MUNICIPAL </v>
          </cell>
        </row>
        <row r="5169">
          <cell r="J5169" t="str">
            <v>SUBTOTAL</v>
          </cell>
          <cell r="O5169">
            <v>0</v>
          </cell>
        </row>
        <row r="5170">
          <cell r="J5170" t="str">
            <v>PASAN</v>
          </cell>
          <cell r="O5170">
            <v>0</v>
          </cell>
        </row>
        <row r="5171">
          <cell r="J5171" t="str">
            <v xml:space="preserve"> TOTAL</v>
          </cell>
          <cell r="O5171">
            <v>0</v>
          </cell>
        </row>
        <row r="5173">
          <cell r="B5173" t="str">
            <v>CAPITULO</v>
          </cell>
          <cell r="E5173" t="str">
            <v>3. EXCAVACIONES Y RELLENOS</v>
          </cell>
          <cell r="J5173" t="str">
            <v xml:space="preserve">MEMORIA DE CANTIDADES DE OBRA </v>
          </cell>
        </row>
        <row r="5174">
          <cell r="B5174" t="str">
            <v>ITEM</v>
          </cell>
          <cell r="E5174">
            <v>12.08</v>
          </cell>
          <cell r="F5174" t="str">
            <v>RED SUMINISTRO PVC 1/2"</v>
          </cell>
          <cell r="J5174" t="str">
            <v>LOCALIZACION</v>
          </cell>
          <cell r="K5174" t="str">
            <v>CANT.</v>
          </cell>
          <cell r="L5174" t="str">
            <v>DIMENSIONES</v>
          </cell>
          <cell r="O5174" t="str">
            <v>CANTIDAD TOTAL</v>
          </cell>
        </row>
        <row r="5175">
          <cell r="B5175" t="str">
            <v>UND</v>
          </cell>
          <cell r="E5175" t="str">
            <v>ML</v>
          </cell>
          <cell r="L5175" t="str">
            <v>ÁREA</v>
          </cell>
          <cell r="M5175" t="str">
            <v>ANCHO</v>
          </cell>
          <cell r="N5175" t="str">
            <v>ALTO</v>
          </cell>
        </row>
        <row r="5176">
          <cell r="J5176" t="str">
            <v>CENTRO PROTECCION TEMPORAL</v>
          </cell>
        </row>
        <row r="5190">
          <cell r="J5190" t="str">
            <v>SUBTOTAL</v>
          </cell>
          <cell r="O5190">
            <v>0</v>
          </cell>
        </row>
        <row r="5191">
          <cell r="J5191" t="str">
            <v>PASAN</v>
          </cell>
          <cell r="O5191">
            <v>0</v>
          </cell>
        </row>
        <row r="5192">
          <cell r="J5192" t="str">
            <v xml:space="preserve"> TOTAL</v>
          </cell>
          <cell r="O5192">
            <v>0</v>
          </cell>
        </row>
        <row r="5194">
          <cell r="B5194" t="str">
            <v>CAPITULO</v>
          </cell>
          <cell r="E5194" t="str">
            <v>3. EXCAVACIONES Y RELLENOS</v>
          </cell>
          <cell r="J5194" t="str">
            <v xml:space="preserve">MEMORIA DE CANTIDADES DE OBRA </v>
          </cell>
        </row>
        <row r="5195">
          <cell r="B5195" t="str">
            <v>ITEM</v>
          </cell>
          <cell r="E5195">
            <v>12.08</v>
          </cell>
          <cell r="F5195" t="str">
            <v>RED SUMINISTRO PVC 1/2"</v>
          </cell>
          <cell r="J5195" t="str">
            <v>LOCALIZACION</v>
          </cell>
          <cell r="K5195" t="str">
            <v>CANT.</v>
          </cell>
          <cell r="L5195" t="str">
            <v>DIMENSIONES</v>
          </cell>
          <cell r="O5195" t="str">
            <v>CANTIDAD TOTAL</v>
          </cell>
        </row>
        <row r="5196">
          <cell r="B5196" t="str">
            <v>UND</v>
          </cell>
          <cell r="E5196" t="str">
            <v>ML</v>
          </cell>
          <cell r="L5196" t="str">
            <v>ÁREA</v>
          </cell>
          <cell r="M5196" t="str">
            <v>ANCHO</v>
          </cell>
          <cell r="N5196" t="str">
            <v>ALTO</v>
          </cell>
        </row>
        <row r="5197">
          <cell r="J5197" t="str">
            <v xml:space="preserve">EDIFICIO INSTITUCIONAL FISCALIA </v>
          </cell>
        </row>
        <row r="5211">
          <cell r="J5211" t="str">
            <v>SUBTOTAL</v>
          </cell>
          <cell r="O5211">
            <v>0</v>
          </cell>
        </row>
        <row r="5212">
          <cell r="J5212" t="str">
            <v>PASAN</v>
          </cell>
          <cell r="O5212">
            <v>0</v>
          </cell>
        </row>
        <row r="5213">
          <cell r="A5213">
            <v>12.08</v>
          </cell>
          <cell r="J5213" t="str">
            <v xml:space="preserve"> TOTAL</v>
          </cell>
          <cell r="O5213">
            <v>0</v>
          </cell>
        </row>
        <row r="5215">
          <cell r="B5215" t="str">
            <v>CAPITULO</v>
          </cell>
          <cell r="E5215" t="str">
            <v>3. EXCAVACIONES Y RELLENOS</v>
          </cell>
          <cell r="J5215" t="str">
            <v xml:space="preserve">MEMORIA DE CANTIDADES DE OBRA </v>
          </cell>
        </row>
        <row r="5216">
          <cell r="B5216" t="str">
            <v>ITEM</v>
          </cell>
          <cell r="E5216">
            <v>12.09</v>
          </cell>
          <cell r="F5216" t="str">
            <v xml:space="preserve">REJILLA METÁLICA TRADICIONAL 3X2 SOSCO </v>
          </cell>
          <cell r="J5216" t="str">
            <v>LOCALIZACION</v>
          </cell>
          <cell r="K5216" t="str">
            <v>CANT.</v>
          </cell>
          <cell r="L5216" t="str">
            <v>DIMENSIONES</v>
          </cell>
          <cell r="O5216" t="str">
            <v>CANTIDAD TOTAL</v>
          </cell>
        </row>
        <row r="5217">
          <cell r="B5217" t="str">
            <v>UND</v>
          </cell>
          <cell r="E5217" t="str">
            <v>UND</v>
          </cell>
          <cell r="L5217" t="str">
            <v>ÁREA</v>
          </cell>
          <cell r="M5217" t="str">
            <v>ANCHO</v>
          </cell>
          <cell r="N5217" t="str">
            <v>ALTO</v>
          </cell>
        </row>
        <row r="5218">
          <cell r="J5218" t="str">
            <v xml:space="preserve">EDIFICIO INSTITUCIONAL ALCALDIA MUNICIPAL </v>
          </cell>
        </row>
        <row r="5219">
          <cell r="O5219">
            <v>0</v>
          </cell>
        </row>
        <row r="5232">
          <cell r="J5232" t="str">
            <v>SUBTOTAL</v>
          </cell>
          <cell r="O5232">
            <v>0</v>
          </cell>
        </row>
        <row r="5233">
          <cell r="J5233" t="str">
            <v>PASAN</v>
          </cell>
          <cell r="O5233">
            <v>0</v>
          </cell>
        </row>
        <row r="5234">
          <cell r="J5234" t="str">
            <v xml:space="preserve"> TOTAL</v>
          </cell>
          <cell r="O5234">
            <v>0</v>
          </cell>
        </row>
        <row r="5236">
          <cell r="B5236" t="str">
            <v>CAPITULO</v>
          </cell>
          <cell r="E5236" t="str">
            <v>3. EXCAVACIONES Y RELLENOS</v>
          </cell>
          <cell r="J5236" t="str">
            <v xml:space="preserve">MEMORIA DE CANTIDADES DE OBRA </v>
          </cell>
        </row>
        <row r="5237">
          <cell r="B5237" t="str">
            <v>ITEM</v>
          </cell>
          <cell r="E5237">
            <v>12.09</v>
          </cell>
          <cell r="F5237" t="str">
            <v xml:space="preserve">REJILLA METÁLICA TRADICIONAL 3X2 SOSCO </v>
          </cell>
          <cell r="J5237" t="str">
            <v>LOCALIZACION</v>
          </cell>
          <cell r="K5237" t="str">
            <v>CANT.</v>
          </cell>
          <cell r="L5237" t="str">
            <v>DIMENSIONES</v>
          </cell>
          <cell r="O5237" t="str">
            <v>CANTIDAD TOTAL</v>
          </cell>
        </row>
        <row r="5238">
          <cell r="B5238" t="str">
            <v>UND</v>
          </cell>
          <cell r="E5238" t="str">
            <v>UND</v>
          </cell>
          <cell r="L5238" t="str">
            <v>ÁREA</v>
          </cell>
          <cell r="M5238" t="str">
            <v>ANCHO</v>
          </cell>
          <cell r="N5238" t="str">
            <v>ALTO</v>
          </cell>
        </row>
        <row r="5239">
          <cell r="J5239" t="str">
            <v>CENTRO PROTECCION TEMPORAL</v>
          </cell>
        </row>
        <row r="5241">
          <cell r="J5241" t="str">
            <v>DUCHA</v>
          </cell>
          <cell r="K5241">
            <v>3</v>
          </cell>
          <cell r="O5241">
            <v>3</v>
          </cell>
        </row>
        <row r="5253">
          <cell r="J5253" t="str">
            <v>SUBTOTAL</v>
          </cell>
          <cell r="O5253">
            <v>3</v>
          </cell>
        </row>
        <row r="5254">
          <cell r="J5254" t="str">
            <v>PASAN</v>
          </cell>
          <cell r="O5254">
            <v>0</v>
          </cell>
        </row>
        <row r="5255">
          <cell r="J5255" t="str">
            <v xml:space="preserve"> TOTAL</v>
          </cell>
          <cell r="O5255">
            <v>3</v>
          </cell>
        </row>
        <row r="5257">
          <cell r="B5257" t="str">
            <v>CAPITULO</v>
          </cell>
          <cell r="E5257" t="str">
            <v>3. EXCAVACIONES Y RELLENOS</v>
          </cell>
          <cell r="J5257" t="str">
            <v xml:space="preserve">MEMORIA DE CANTIDADES DE OBRA </v>
          </cell>
        </row>
        <row r="5258">
          <cell r="B5258" t="str">
            <v>ITEM</v>
          </cell>
          <cell r="E5258">
            <v>12.09</v>
          </cell>
          <cell r="F5258" t="str">
            <v xml:space="preserve">REJILLA METÁLICA TRADICIONAL 3X2 SOSCO </v>
          </cell>
          <cell r="J5258" t="str">
            <v>LOCALIZACION</v>
          </cell>
          <cell r="K5258" t="str">
            <v>CANT.</v>
          </cell>
          <cell r="L5258" t="str">
            <v>DIMENSIONES</v>
          </cell>
          <cell r="O5258" t="str">
            <v>CANTIDAD TOTAL</v>
          </cell>
        </row>
        <row r="5259">
          <cell r="B5259" t="str">
            <v>UND</v>
          </cell>
          <cell r="E5259" t="str">
            <v>UND</v>
          </cell>
          <cell r="L5259" t="str">
            <v>ÁREA</v>
          </cell>
          <cell r="M5259" t="str">
            <v>ANCHO</v>
          </cell>
          <cell r="N5259" t="str">
            <v>ALTO</v>
          </cell>
        </row>
        <row r="5260">
          <cell r="J5260" t="str">
            <v xml:space="preserve">EDIFICIO INSTITUCIONAL FISCALIA </v>
          </cell>
        </row>
        <row r="5262">
          <cell r="J5262" t="str">
            <v>PATIO</v>
          </cell>
          <cell r="K5262">
            <v>4</v>
          </cell>
          <cell r="O5262">
            <v>4</v>
          </cell>
        </row>
        <row r="5274">
          <cell r="J5274" t="str">
            <v>SUBTOTAL</v>
          </cell>
          <cell r="O5274">
            <v>4</v>
          </cell>
        </row>
        <row r="5275">
          <cell r="J5275" t="str">
            <v>PASAN</v>
          </cell>
          <cell r="O5275">
            <v>3</v>
          </cell>
        </row>
        <row r="5276">
          <cell r="A5276">
            <v>12.09</v>
          </cell>
          <cell r="J5276" t="str">
            <v xml:space="preserve"> TOTAL</v>
          </cell>
          <cell r="O5276">
            <v>7</v>
          </cell>
        </row>
        <row r="5278">
          <cell r="B5278" t="str">
            <v>CAPITULO</v>
          </cell>
          <cell r="E5278" t="str">
            <v>3. EXCAVACIONES Y RELLENOS</v>
          </cell>
          <cell r="J5278" t="str">
            <v xml:space="preserve">MEMORIA DE CANTIDADES DE OBRA </v>
          </cell>
        </row>
        <row r="5279">
          <cell r="B5279" t="str">
            <v>ITEM</v>
          </cell>
          <cell r="E5279">
            <v>12.1</v>
          </cell>
          <cell r="F5279" t="str">
            <v>TANQUE PLÁSTICO ELEVADO 1000 LT (INCLUYE ACCESORIOS E INSTALACIÓN)</v>
          </cell>
          <cell r="J5279" t="str">
            <v>LOCALIZACION</v>
          </cell>
          <cell r="K5279" t="str">
            <v>CANT.</v>
          </cell>
          <cell r="L5279" t="str">
            <v>DIMENSIONES</v>
          </cell>
          <cell r="O5279" t="str">
            <v>CANTIDAD TOTAL</v>
          </cell>
        </row>
        <row r="5280">
          <cell r="B5280" t="str">
            <v>UND</v>
          </cell>
          <cell r="E5280" t="str">
            <v>UND</v>
          </cell>
          <cell r="L5280" t="str">
            <v>ÁREA</v>
          </cell>
          <cell r="M5280" t="str">
            <v>ANCHO</v>
          </cell>
          <cell r="N5280" t="str">
            <v>ALTO</v>
          </cell>
        </row>
        <row r="5281">
          <cell r="J5281" t="str">
            <v xml:space="preserve">EDIFICIO INSTITUCIONAL ALCALDIA MUNICIPAL </v>
          </cell>
        </row>
        <row r="5295">
          <cell r="J5295" t="str">
            <v>SUBTOTAL</v>
          </cell>
          <cell r="O5295">
            <v>0</v>
          </cell>
        </row>
        <row r="5296">
          <cell r="J5296" t="str">
            <v>PASAN</v>
          </cell>
          <cell r="O5296">
            <v>0</v>
          </cell>
        </row>
        <row r="5297">
          <cell r="J5297" t="str">
            <v xml:space="preserve"> TOTAL</v>
          </cell>
          <cell r="O5297">
            <v>0</v>
          </cell>
        </row>
        <row r="5299">
          <cell r="B5299" t="str">
            <v>CAPITULO</v>
          </cell>
          <cell r="E5299" t="str">
            <v>3. EXCAVACIONES Y RELLENOS</v>
          </cell>
          <cell r="J5299" t="str">
            <v xml:space="preserve">MEMORIA DE CANTIDADES DE OBRA </v>
          </cell>
        </row>
        <row r="5300">
          <cell r="B5300" t="str">
            <v>ITEM</v>
          </cell>
          <cell r="E5300">
            <v>12.1</v>
          </cell>
          <cell r="F5300" t="str">
            <v>TANQUE PLÁSTICO ELEVADO 1000 LT (INCLUYE ACCESORIOS E INSTALACIÓN)</v>
          </cell>
          <cell r="J5300" t="str">
            <v>LOCALIZACION</v>
          </cell>
          <cell r="K5300" t="str">
            <v>CANT.</v>
          </cell>
          <cell r="L5300" t="str">
            <v>DIMENSIONES</v>
          </cell>
          <cell r="O5300" t="str">
            <v>CANTIDAD TOTAL</v>
          </cell>
        </row>
        <row r="5301">
          <cell r="B5301" t="str">
            <v>UND</v>
          </cell>
          <cell r="E5301" t="str">
            <v>UND</v>
          </cell>
          <cell r="L5301" t="str">
            <v>ÁREA</v>
          </cell>
          <cell r="M5301" t="str">
            <v>ANCHO</v>
          </cell>
          <cell r="N5301" t="str">
            <v>ALTO</v>
          </cell>
        </row>
        <row r="5302">
          <cell r="J5302" t="str">
            <v>CENTRO PROTECCION TEMPORAL</v>
          </cell>
        </row>
        <row r="5303">
          <cell r="K5303">
            <v>1</v>
          </cell>
          <cell r="O5303">
            <v>1</v>
          </cell>
        </row>
        <row r="5316">
          <cell r="J5316" t="str">
            <v>SUBTOTAL</v>
          </cell>
          <cell r="O5316">
            <v>1</v>
          </cell>
        </row>
        <row r="5317">
          <cell r="J5317" t="str">
            <v>PASAN</v>
          </cell>
          <cell r="O5317">
            <v>0</v>
          </cell>
        </row>
        <row r="5318">
          <cell r="J5318" t="str">
            <v xml:space="preserve"> TOTAL</v>
          </cell>
          <cell r="O5318">
            <v>1</v>
          </cell>
        </row>
        <row r="5320">
          <cell r="B5320" t="str">
            <v>CAPITULO</v>
          </cell>
          <cell r="E5320" t="str">
            <v>3. EXCAVACIONES Y RELLENOS</v>
          </cell>
          <cell r="J5320" t="str">
            <v xml:space="preserve">MEMORIA DE CANTIDADES DE OBRA </v>
          </cell>
        </row>
        <row r="5321">
          <cell r="B5321" t="str">
            <v>ITEM</v>
          </cell>
          <cell r="E5321">
            <v>12.1</v>
          </cell>
          <cell r="F5321" t="str">
            <v>TANQUE PLÁSTICO ELEVADO 1000 LT (INCLUYE ACCESORIOS E INSTALACIÓN)</v>
          </cell>
          <cell r="J5321" t="str">
            <v>LOCALIZACION</v>
          </cell>
          <cell r="K5321" t="str">
            <v>CANT.</v>
          </cell>
          <cell r="L5321" t="str">
            <v>DIMENSIONES</v>
          </cell>
          <cell r="O5321" t="str">
            <v>CANTIDAD TOTAL</v>
          </cell>
        </row>
        <row r="5322">
          <cell r="B5322" t="str">
            <v>UND</v>
          </cell>
          <cell r="E5322" t="str">
            <v>UND</v>
          </cell>
          <cell r="L5322" t="str">
            <v>ÁREA</v>
          </cell>
          <cell r="M5322" t="str">
            <v>ANCHO</v>
          </cell>
          <cell r="N5322" t="str">
            <v>ALTO</v>
          </cell>
        </row>
        <row r="5323">
          <cell r="J5323" t="str">
            <v xml:space="preserve">EDIFICIO INSTITUCIONAL FISCALIA </v>
          </cell>
        </row>
        <row r="5337">
          <cell r="J5337" t="str">
            <v>SUBTOTAL</v>
          </cell>
          <cell r="O5337">
            <v>0</v>
          </cell>
        </row>
        <row r="5338">
          <cell r="J5338" t="str">
            <v>PASAN</v>
          </cell>
          <cell r="O5338">
            <v>1</v>
          </cell>
        </row>
        <row r="5339">
          <cell r="A5339">
            <v>12.1</v>
          </cell>
          <cell r="J5339" t="str">
            <v xml:space="preserve"> TOTAL</v>
          </cell>
          <cell r="O5339">
            <v>1</v>
          </cell>
        </row>
        <row r="5341">
          <cell r="B5341" t="str">
            <v>CAPITULO</v>
          </cell>
          <cell r="E5341" t="str">
            <v>3. EXCAVACIONES Y RELLENOS</v>
          </cell>
          <cell r="J5341" t="str">
            <v xml:space="preserve">MEMORIA DE CANTIDADES DE OBRA </v>
          </cell>
        </row>
        <row r="5342">
          <cell r="B5342" t="str">
            <v>ITEM</v>
          </cell>
          <cell r="E5342">
            <v>12.11</v>
          </cell>
          <cell r="F5342" t="str">
            <v>SUMINISTRO E INSTALACIÓN SANITARIO TANQUE (INCLUYE GRIFERÍA)</v>
          </cell>
          <cell r="J5342" t="str">
            <v>LOCALIZACION</v>
          </cell>
          <cell r="K5342" t="str">
            <v>CANT.</v>
          </cell>
          <cell r="L5342" t="str">
            <v>DIMENSIONES</v>
          </cell>
          <cell r="O5342" t="str">
            <v>CANTIDAD TOTAL</v>
          </cell>
        </row>
        <row r="5343">
          <cell r="B5343" t="str">
            <v>UND</v>
          </cell>
          <cell r="E5343" t="str">
            <v>UND</v>
          </cell>
          <cell r="L5343" t="str">
            <v>ÁREA</v>
          </cell>
          <cell r="M5343" t="str">
            <v>ANCHO</v>
          </cell>
          <cell r="N5343" t="str">
            <v>ALTO</v>
          </cell>
        </row>
        <row r="5344">
          <cell r="J5344" t="str">
            <v xml:space="preserve">EDIFICIO INSTITUCIONAL ALCALDIA MUNICIPAL </v>
          </cell>
        </row>
        <row r="5345">
          <cell r="O5345">
            <v>0</v>
          </cell>
        </row>
        <row r="5358">
          <cell r="J5358" t="str">
            <v>SUBTOTAL</v>
          </cell>
          <cell r="O5358">
            <v>0</v>
          </cell>
        </row>
        <row r="5359">
          <cell r="J5359" t="str">
            <v>PASAN</v>
          </cell>
          <cell r="O5359">
            <v>0</v>
          </cell>
        </row>
        <row r="5360">
          <cell r="J5360" t="str">
            <v xml:space="preserve"> TOTAL</v>
          </cell>
          <cell r="O5360">
            <v>0</v>
          </cell>
        </row>
        <row r="5362">
          <cell r="B5362" t="str">
            <v>CAPITULO</v>
          </cell>
          <cell r="E5362" t="str">
            <v>3. EXCAVACIONES Y RELLENOS</v>
          </cell>
          <cell r="J5362" t="str">
            <v xml:space="preserve">MEMORIA DE CANTIDADES DE OBRA </v>
          </cell>
        </row>
        <row r="5363">
          <cell r="B5363" t="str">
            <v>ITEM</v>
          </cell>
          <cell r="E5363">
            <v>12.11</v>
          </cell>
          <cell r="F5363" t="str">
            <v>SUMINISTRO E INSTALACIÓN SANITARIO TANQUE (INCLUYE GRIFERÍA)</v>
          </cell>
          <cell r="J5363" t="str">
            <v>LOCALIZACION</v>
          </cell>
          <cell r="K5363" t="str">
            <v>CANT.</v>
          </cell>
          <cell r="L5363" t="str">
            <v>DIMENSIONES</v>
          </cell>
          <cell r="O5363" t="str">
            <v>CANTIDAD TOTAL</v>
          </cell>
        </row>
        <row r="5364">
          <cell r="B5364" t="str">
            <v>UND</v>
          </cell>
          <cell r="E5364" t="str">
            <v>UND</v>
          </cell>
          <cell r="L5364" t="str">
            <v>ÁREA</v>
          </cell>
          <cell r="M5364" t="str">
            <v>ANCHO</v>
          </cell>
          <cell r="N5364" t="str">
            <v>ALTO</v>
          </cell>
        </row>
        <row r="5365">
          <cell r="J5365" t="str">
            <v>CENTRO PROTECCION TEMPORAL</v>
          </cell>
        </row>
        <row r="5367">
          <cell r="J5367" t="str">
            <v>BAÑO</v>
          </cell>
          <cell r="K5367">
            <v>2</v>
          </cell>
          <cell r="O5367">
            <v>2</v>
          </cell>
        </row>
        <row r="5379">
          <cell r="J5379" t="str">
            <v>SUBTOTAL</v>
          </cell>
          <cell r="O5379">
            <v>2</v>
          </cell>
        </row>
        <row r="5380">
          <cell r="J5380" t="str">
            <v>PASAN</v>
          </cell>
          <cell r="O5380">
            <v>0</v>
          </cell>
        </row>
        <row r="5381">
          <cell r="J5381" t="str">
            <v xml:space="preserve"> TOTAL</v>
          </cell>
          <cell r="O5381">
            <v>2</v>
          </cell>
        </row>
        <row r="5383">
          <cell r="B5383" t="str">
            <v>CAPITULO</v>
          </cell>
          <cell r="E5383" t="str">
            <v>3. EXCAVACIONES Y RELLENOS</v>
          </cell>
          <cell r="J5383" t="str">
            <v xml:space="preserve">MEMORIA DE CANTIDADES DE OBRA </v>
          </cell>
        </row>
        <row r="5384">
          <cell r="B5384" t="str">
            <v>ITEM</v>
          </cell>
          <cell r="E5384">
            <v>12.11</v>
          </cell>
          <cell r="F5384" t="str">
            <v>SUMINISTRO E INSTALACIÓN SANITARIO TANQUE (INCLUYE GRIFERÍA)</v>
          </cell>
          <cell r="J5384" t="str">
            <v>LOCALIZACION</v>
          </cell>
          <cell r="K5384" t="str">
            <v>CANT.</v>
          </cell>
          <cell r="L5384" t="str">
            <v>DIMENSIONES</v>
          </cell>
          <cell r="O5384" t="str">
            <v>CANTIDAD TOTAL</v>
          </cell>
        </row>
        <row r="5385">
          <cell r="B5385" t="str">
            <v>UND</v>
          </cell>
          <cell r="E5385" t="str">
            <v>UND</v>
          </cell>
          <cell r="L5385" t="str">
            <v>ÁREA</v>
          </cell>
          <cell r="M5385" t="str">
            <v>ANCHO</v>
          </cell>
          <cell r="N5385" t="str">
            <v>ALTO</v>
          </cell>
        </row>
        <row r="5386">
          <cell r="J5386" t="str">
            <v xml:space="preserve">EDIFICIO INSTITUCIONAL FISCALIA </v>
          </cell>
        </row>
        <row r="5400">
          <cell r="J5400" t="str">
            <v>SUBTOTAL</v>
          </cell>
          <cell r="O5400">
            <v>0</v>
          </cell>
        </row>
        <row r="5401">
          <cell r="J5401" t="str">
            <v>PASAN</v>
          </cell>
          <cell r="O5401">
            <v>2</v>
          </cell>
        </row>
        <row r="5402">
          <cell r="A5402">
            <v>12.11</v>
          </cell>
          <cell r="J5402" t="str">
            <v xml:space="preserve"> TOTAL</v>
          </cell>
          <cell r="O5402">
            <v>2</v>
          </cell>
        </row>
        <row r="5404">
          <cell r="B5404" t="str">
            <v>CAPITULO</v>
          </cell>
          <cell r="E5404" t="str">
            <v>3. EXCAVACIONES Y RELLENOS</v>
          </cell>
          <cell r="J5404" t="str">
            <v xml:space="preserve">MEMORIA DE CANTIDADES DE OBRA </v>
          </cell>
        </row>
        <row r="5405">
          <cell r="B5405" t="str">
            <v>ITEM</v>
          </cell>
          <cell r="E5405">
            <v>12.12</v>
          </cell>
          <cell r="F5405" t="str">
            <v>SUMINISTRO E INSTALACIÓN LAVAMANOS COLGAR (INCLUYE
GRIFERÍA)</v>
          </cell>
          <cell r="J5405" t="str">
            <v>LOCALIZACION</v>
          </cell>
          <cell r="K5405" t="str">
            <v>CANT.</v>
          </cell>
          <cell r="L5405" t="str">
            <v>DIMENSIONES</v>
          </cell>
          <cell r="O5405" t="str">
            <v>CANTIDAD TOTAL</v>
          </cell>
        </row>
        <row r="5406">
          <cell r="B5406" t="str">
            <v>UND</v>
          </cell>
          <cell r="E5406" t="str">
            <v>UND</v>
          </cell>
          <cell r="L5406" t="str">
            <v>ÁREA</v>
          </cell>
          <cell r="M5406" t="str">
            <v>ANCHO</v>
          </cell>
          <cell r="N5406" t="str">
            <v>ALTO</v>
          </cell>
        </row>
        <row r="5407">
          <cell r="J5407" t="str">
            <v xml:space="preserve">EDIFICIO INSTITUCIONAL ALCALDIA MUNICIPAL </v>
          </cell>
        </row>
        <row r="5421">
          <cell r="J5421" t="str">
            <v>SUBTOTAL</v>
          </cell>
          <cell r="O5421">
            <v>0</v>
          </cell>
        </row>
        <row r="5422">
          <cell r="J5422" t="str">
            <v>PASAN</v>
          </cell>
          <cell r="O5422">
            <v>0</v>
          </cell>
        </row>
        <row r="5423">
          <cell r="J5423" t="str">
            <v xml:space="preserve"> TOTAL</v>
          </cell>
          <cell r="O5423">
            <v>0</v>
          </cell>
        </row>
        <row r="5425">
          <cell r="B5425" t="str">
            <v>CAPITULO</v>
          </cell>
          <cell r="E5425" t="str">
            <v>3. EXCAVACIONES Y RELLENOS</v>
          </cell>
          <cell r="J5425" t="str">
            <v xml:space="preserve">MEMORIA DE CANTIDADES DE OBRA </v>
          </cell>
        </row>
        <row r="5426">
          <cell r="B5426" t="str">
            <v>ITEM</v>
          </cell>
          <cell r="E5426">
            <v>12.12</v>
          </cell>
          <cell r="F5426" t="str">
            <v>SUMINISTRO E INSTALACIÓN LAVAMANOS COLGAR (INCLUYE
GRIFERÍA)</v>
          </cell>
          <cell r="J5426" t="str">
            <v>LOCALIZACION</v>
          </cell>
          <cell r="K5426" t="str">
            <v>CANT.</v>
          </cell>
          <cell r="L5426" t="str">
            <v>DIMENSIONES</v>
          </cell>
          <cell r="O5426" t="str">
            <v>CANTIDAD TOTAL</v>
          </cell>
        </row>
        <row r="5427">
          <cell r="B5427" t="str">
            <v>UND</v>
          </cell>
          <cell r="E5427" t="str">
            <v>UND</v>
          </cell>
          <cell r="L5427" t="str">
            <v>ÁREA</v>
          </cell>
          <cell r="M5427" t="str">
            <v>ANCHO</v>
          </cell>
          <cell r="N5427" t="str">
            <v>ALTO</v>
          </cell>
        </row>
        <row r="5428">
          <cell r="J5428" t="str">
            <v>CENTRO PROTECCION TEMPORAL</v>
          </cell>
        </row>
        <row r="5430">
          <cell r="J5430" t="str">
            <v>BAÑO</v>
          </cell>
          <cell r="K5430">
            <v>2</v>
          </cell>
          <cell r="O5430">
            <v>2</v>
          </cell>
        </row>
        <row r="5442">
          <cell r="J5442" t="str">
            <v>SUBTOTAL</v>
          </cell>
          <cell r="O5442">
            <v>2</v>
          </cell>
        </row>
        <row r="5443">
          <cell r="J5443" t="str">
            <v>PASAN</v>
          </cell>
          <cell r="O5443">
            <v>0</v>
          </cell>
        </row>
        <row r="5444">
          <cell r="J5444" t="str">
            <v xml:space="preserve"> TOTAL</v>
          </cell>
          <cell r="O5444">
            <v>2</v>
          </cell>
        </row>
        <row r="5446">
          <cell r="B5446" t="str">
            <v>CAPITULO</v>
          </cell>
          <cell r="E5446" t="str">
            <v>3. EXCAVACIONES Y RELLENOS</v>
          </cell>
          <cell r="J5446" t="str">
            <v xml:space="preserve">MEMORIA DE CANTIDADES DE OBRA </v>
          </cell>
        </row>
        <row r="5447">
          <cell r="B5447" t="str">
            <v>ITEM</v>
          </cell>
          <cell r="E5447">
            <v>12.12</v>
          </cell>
          <cell r="F5447" t="str">
            <v>SUMINISTRO E INSTALACIÓN LAVAMANOS COLGAR (INCLUYE
GRIFERÍA)</v>
          </cell>
          <cell r="J5447" t="str">
            <v>LOCALIZACION</v>
          </cell>
          <cell r="K5447" t="str">
            <v>CANT.</v>
          </cell>
          <cell r="L5447" t="str">
            <v>DIMENSIONES</v>
          </cell>
          <cell r="O5447" t="str">
            <v>CANTIDAD TOTAL</v>
          </cell>
        </row>
        <row r="5448">
          <cell r="B5448" t="str">
            <v>UND</v>
          </cell>
          <cell r="E5448" t="str">
            <v>UND</v>
          </cell>
          <cell r="L5448" t="str">
            <v>ÁREA</v>
          </cell>
          <cell r="M5448" t="str">
            <v>ANCHO</v>
          </cell>
          <cell r="N5448" t="str">
            <v>ALTO</v>
          </cell>
        </row>
        <row r="5449">
          <cell r="J5449" t="str">
            <v xml:space="preserve">EDIFICIO INSTITUCIONAL FISCALIA </v>
          </cell>
        </row>
        <row r="5463">
          <cell r="J5463" t="str">
            <v>SUBTOTAL</v>
          </cell>
          <cell r="O5463">
            <v>0</v>
          </cell>
        </row>
        <row r="5464">
          <cell r="J5464" t="str">
            <v>PASAN</v>
          </cell>
          <cell r="O5464">
            <v>2</v>
          </cell>
        </row>
        <row r="5465">
          <cell r="A5465">
            <v>12.12</v>
          </cell>
          <cell r="J5465" t="str">
            <v xml:space="preserve"> TOTAL</v>
          </cell>
          <cell r="O5465">
            <v>2</v>
          </cell>
        </row>
        <row r="5467">
          <cell r="B5467" t="str">
            <v>CAPITULO</v>
          </cell>
          <cell r="E5467" t="str">
            <v>3. EXCAVACIONES Y RELLENOS</v>
          </cell>
          <cell r="J5467" t="str">
            <v xml:space="preserve">MEMORIA DE CANTIDADES DE OBRA </v>
          </cell>
        </row>
        <row r="5468">
          <cell r="B5468" t="str">
            <v>ITEM</v>
          </cell>
          <cell r="E5468">
            <v>12.13</v>
          </cell>
          <cell r="F5468" t="str">
            <v>SUMINISTRO E INSTALACIÓN ORINAL DE LLAVE (INCLUYE GRIFERÍA)</v>
          </cell>
          <cell r="J5468" t="str">
            <v>LOCALIZACION</v>
          </cell>
          <cell r="K5468" t="str">
            <v>CANT.</v>
          </cell>
          <cell r="L5468" t="str">
            <v>DIMENSIONES</v>
          </cell>
          <cell r="O5468" t="str">
            <v>CANTIDAD TOTAL</v>
          </cell>
        </row>
        <row r="5469">
          <cell r="B5469" t="str">
            <v>UND</v>
          </cell>
          <cell r="E5469" t="str">
            <v>UND</v>
          </cell>
          <cell r="L5469" t="str">
            <v>ÁREA</v>
          </cell>
          <cell r="M5469" t="str">
            <v>ANCHO</v>
          </cell>
          <cell r="N5469" t="str">
            <v>ALTO</v>
          </cell>
        </row>
        <row r="5470">
          <cell r="J5470" t="str">
            <v xml:space="preserve">EDIFICIO INSTITUCIONAL ALCALDIA MUNICIPAL </v>
          </cell>
        </row>
        <row r="5471">
          <cell r="O5471">
            <v>0</v>
          </cell>
        </row>
        <row r="5484">
          <cell r="J5484" t="str">
            <v>SUBTOTAL</v>
          </cell>
          <cell r="O5484">
            <v>0</v>
          </cell>
        </row>
        <row r="5485">
          <cell r="J5485" t="str">
            <v>PASAN</v>
          </cell>
          <cell r="O5485">
            <v>0</v>
          </cell>
        </row>
        <row r="5486">
          <cell r="J5486" t="str">
            <v xml:space="preserve"> TOTAL</v>
          </cell>
          <cell r="O5486">
            <v>0</v>
          </cell>
        </row>
        <row r="5488">
          <cell r="B5488" t="str">
            <v>CAPITULO</v>
          </cell>
          <cell r="E5488" t="str">
            <v>3. EXCAVACIONES Y RELLENOS</v>
          </cell>
          <cell r="J5488" t="str">
            <v xml:space="preserve">MEMORIA DE CANTIDADES DE OBRA </v>
          </cell>
        </row>
        <row r="5489">
          <cell r="B5489" t="str">
            <v>ITEM</v>
          </cell>
          <cell r="E5489">
            <v>12.13</v>
          </cell>
          <cell r="F5489" t="str">
            <v>SUMINISTRO E INSTALACIÓN ORINAL DE LLAVE (INCLUYE GRIFERÍA)</v>
          </cell>
          <cell r="J5489" t="str">
            <v>LOCALIZACION</v>
          </cell>
          <cell r="K5489" t="str">
            <v>CANT.</v>
          </cell>
          <cell r="L5489" t="str">
            <v>DIMENSIONES</v>
          </cell>
          <cell r="O5489" t="str">
            <v>CANTIDAD TOTAL</v>
          </cell>
        </row>
        <row r="5490">
          <cell r="B5490" t="str">
            <v>UND</v>
          </cell>
          <cell r="E5490" t="str">
            <v>UND</v>
          </cell>
          <cell r="L5490" t="str">
            <v>ÁREA</v>
          </cell>
          <cell r="M5490" t="str">
            <v>ANCHO</v>
          </cell>
          <cell r="N5490" t="str">
            <v>ALTO</v>
          </cell>
        </row>
        <row r="5491">
          <cell r="J5491" t="str">
            <v>CENTRO PROTECCION TEMPORAL</v>
          </cell>
        </row>
        <row r="5492">
          <cell r="O5492">
            <v>0</v>
          </cell>
        </row>
        <row r="5505">
          <cell r="J5505" t="str">
            <v>SUBTOTAL</v>
          </cell>
          <cell r="O5505">
            <v>0</v>
          </cell>
        </row>
        <row r="5506">
          <cell r="J5506" t="str">
            <v>PASAN</v>
          </cell>
          <cell r="O5506">
            <v>0</v>
          </cell>
        </row>
        <row r="5507">
          <cell r="J5507" t="str">
            <v xml:space="preserve"> TOTAL</v>
          </cell>
          <cell r="O5507">
            <v>0</v>
          </cell>
        </row>
        <row r="5509">
          <cell r="B5509" t="str">
            <v>CAPITULO</v>
          </cell>
          <cell r="E5509" t="str">
            <v>3. EXCAVACIONES Y RELLENOS</v>
          </cell>
          <cell r="J5509" t="str">
            <v xml:space="preserve">MEMORIA DE CANTIDADES DE OBRA </v>
          </cell>
        </row>
        <row r="5510">
          <cell r="B5510" t="str">
            <v>ITEM</v>
          </cell>
          <cell r="E5510">
            <v>12.13</v>
          </cell>
          <cell r="F5510" t="str">
            <v>SUMINISTRO E INSTALACIÓN ORINAL DE LLAVE (INCLUYE GRIFERÍA)</v>
          </cell>
          <cell r="J5510" t="str">
            <v>LOCALIZACION</v>
          </cell>
          <cell r="K5510" t="str">
            <v>CANT.</v>
          </cell>
          <cell r="L5510" t="str">
            <v>DIMENSIONES</v>
          </cell>
          <cell r="O5510" t="str">
            <v>CANTIDAD TOTAL</v>
          </cell>
        </row>
        <row r="5511">
          <cell r="B5511" t="str">
            <v>UND</v>
          </cell>
          <cell r="E5511" t="str">
            <v>UND</v>
          </cell>
          <cell r="L5511" t="str">
            <v>ÁREA</v>
          </cell>
          <cell r="M5511" t="str">
            <v>ANCHO</v>
          </cell>
          <cell r="N5511" t="str">
            <v>ALTO</v>
          </cell>
        </row>
        <row r="5512">
          <cell r="J5512" t="str">
            <v xml:space="preserve">EDIFICIO INSTITUCIONAL FISCALIA </v>
          </cell>
        </row>
        <row r="5526">
          <cell r="J5526" t="str">
            <v>SUBTOTAL</v>
          </cell>
          <cell r="O5526">
            <v>0</v>
          </cell>
        </row>
        <row r="5527">
          <cell r="J5527" t="str">
            <v>PASAN</v>
          </cell>
          <cell r="O5527">
            <v>0</v>
          </cell>
        </row>
        <row r="5528">
          <cell r="A5528">
            <v>12.13</v>
          </cell>
          <cell r="J5528" t="str">
            <v xml:space="preserve"> TOTAL</v>
          </cell>
          <cell r="O5528">
            <v>0</v>
          </cell>
        </row>
      </sheetData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FICIAL"/>
      <sheetName val="Institucional Entrega"/>
      <sheetName val="MEMO INSTITUCIONAL"/>
      <sheetName val="COMUNAL"/>
    </sheetNames>
    <sheetDataSet>
      <sheetData sheetId="0">
        <row r="13">
          <cell r="A13">
            <v>1</v>
          </cell>
          <cell r="B13" t="str">
            <v>1. PRELIMINARES</v>
          </cell>
          <cell r="K13" t="str">
            <v>i</v>
          </cell>
          <cell r="O13">
            <v>3176645</v>
          </cell>
          <cell r="P13">
            <v>3.0436523943607567E-3</v>
          </cell>
        </row>
        <row r="14">
          <cell r="A14">
            <v>1.01</v>
          </cell>
          <cell r="B14">
            <v>1.8</v>
          </cell>
          <cell r="C14">
            <v>0</v>
          </cell>
          <cell r="E14" t="str">
            <v>CERCA EN TELA VERDE H = 2.10 M</v>
          </cell>
          <cell r="F14" t="str">
            <v>ML</v>
          </cell>
          <cell r="G14">
            <v>25</v>
          </cell>
          <cell r="H14">
            <v>16</v>
          </cell>
          <cell r="I14">
            <v>54</v>
          </cell>
          <cell r="K14">
            <v>95</v>
          </cell>
          <cell r="L14">
            <v>0</v>
          </cell>
          <cell r="M14">
            <v>31291</v>
          </cell>
          <cell r="O14">
            <v>2972645</v>
          </cell>
          <cell r="P14">
            <v>2.8481930060911846E-3</v>
          </cell>
        </row>
        <row r="15">
          <cell r="A15">
            <v>1.02</v>
          </cell>
          <cell r="B15">
            <v>1.41</v>
          </cell>
          <cell r="E15" t="str">
            <v>LOCALIZACIÓN Y REPLANTEO DE CIMIENTOS CON ELEMENTOS DE PRESICIÓN</v>
          </cell>
          <cell r="F15" t="str">
            <v>M2</v>
          </cell>
          <cell r="G15">
            <v>9</v>
          </cell>
          <cell r="H15">
            <v>6</v>
          </cell>
          <cell r="I15">
            <v>0</v>
          </cell>
          <cell r="K15">
            <v>15</v>
          </cell>
          <cell r="L15">
            <v>0</v>
          </cell>
          <cell r="M15">
            <v>13600</v>
          </cell>
          <cell r="O15">
            <v>204000</v>
          </cell>
          <cell r="P15">
            <v>1.9545938826957194E-4</v>
          </cell>
        </row>
        <row r="16">
          <cell r="A16">
            <v>2</v>
          </cell>
          <cell r="B16" t="str">
            <v>2. DEMOLICIONES Y DESMONTES</v>
          </cell>
          <cell r="K16" t="str">
            <v>i</v>
          </cell>
          <cell r="O16">
            <v>49976320.300000004</v>
          </cell>
          <cell r="P16">
            <v>4.7884024479422506E-2</v>
          </cell>
        </row>
        <row r="17">
          <cell r="A17">
            <v>2.0099999999999998</v>
          </cell>
          <cell r="B17">
            <v>1.1399999999999999</v>
          </cell>
          <cell r="C17">
            <v>0</v>
          </cell>
          <cell r="E17" t="str">
            <v>DEMOLICIÓN CIELO RASO FALSO</v>
          </cell>
          <cell r="F17" t="str">
            <v>M2</v>
          </cell>
          <cell r="G17">
            <v>79.8</v>
          </cell>
          <cell r="K17">
            <v>79.8</v>
          </cell>
          <cell r="L17">
            <v>0</v>
          </cell>
          <cell r="M17">
            <v>15566</v>
          </cell>
          <cell r="O17">
            <v>1242166.8</v>
          </cell>
          <cell r="P17">
            <v>1.1901625630233907E-3</v>
          </cell>
        </row>
        <row r="18">
          <cell r="A18">
            <v>2.02</v>
          </cell>
          <cell r="B18">
            <v>1.35</v>
          </cell>
          <cell r="C18">
            <v>0</v>
          </cell>
          <cell r="E18" t="str">
            <v>DESMONTE DE CUBIERTAS (TERMOACÚSTICA)</v>
          </cell>
          <cell r="F18" t="str">
            <v>M2</v>
          </cell>
          <cell r="G18">
            <v>372</v>
          </cell>
          <cell r="I18">
            <v>390</v>
          </cell>
          <cell r="K18">
            <v>762</v>
          </cell>
          <cell r="L18">
            <v>0</v>
          </cell>
          <cell r="M18">
            <v>17561</v>
          </cell>
          <cell r="O18">
            <v>13381482</v>
          </cell>
          <cell r="P18">
            <v>1.2821256303236706E-2</v>
          </cell>
        </row>
        <row r="19">
          <cell r="A19">
            <v>2.0299999999999998</v>
          </cell>
          <cell r="B19" t="str">
            <v>APU</v>
          </cell>
          <cell r="C19">
            <v>0</v>
          </cell>
          <cell r="E19" t="str">
            <v>DESMONTE DE LAMPARA EXISTENTE</v>
          </cell>
          <cell r="F19" t="str">
            <v>UND</v>
          </cell>
          <cell r="G19">
            <v>70</v>
          </cell>
          <cell r="K19">
            <v>76</v>
          </cell>
          <cell r="L19">
            <v>6</v>
          </cell>
          <cell r="M19">
            <v>23232.71</v>
          </cell>
          <cell r="O19">
            <v>1765685.96</v>
          </cell>
          <cell r="P19">
            <v>1.6917642040086855E-3</v>
          </cell>
        </row>
        <row r="20">
          <cell r="A20">
            <v>2.04</v>
          </cell>
          <cell r="B20">
            <v>1.37</v>
          </cell>
          <cell r="C20">
            <v>0</v>
          </cell>
          <cell r="E20" t="str">
            <v>DESMONTE MUROS SECOS</v>
          </cell>
          <cell r="F20" t="str">
            <v>M2</v>
          </cell>
          <cell r="G20">
            <v>28.8</v>
          </cell>
          <cell r="K20">
            <v>28.8</v>
          </cell>
          <cell r="L20">
            <v>0</v>
          </cell>
          <cell r="M20">
            <v>26941</v>
          </cell>
          <cell r="O20">
            <v>775900.8</v>
          </cell>
          <cell r="P20">
            <v>7.4341713591113479E-4</v>
          </cell>
        </row>
        <row r="21">
          <cell r="A21">
            <v>2.0499999999999998</v>
          </cell>
          <cell r="B21">
            <v>1.1100000000000001</v>
          </cell>
          <cell r="E21" t="str">
            <v>DEMOLICIÓN BALDOSA DE PISO H=0.04</v>
          </cell>
          <cell r="F21" t="str">
            <v>M2</v>
          </cell>
          <cell r="I21">
            <v>4</v>
          </cell>
          <cell r="K21">
            <v>82</v>
          </cell>
          <cell r="L21">
            <v>78</v>
          </cell>
          <cell r="M21">
            <v>15877</v>
          </cell>
          <cell r="O21">
            <v>1301914</v>
          </cell>
          <cell r="P21">
            <v>1.247408402056821E-3</v>
          </cell>
        </row>
        <row r="22">
          <cell r="A22">
            <v>2.06</v>
          </cell>
          <cell r="B22" t="str">
            <v>APU</v>
          </cell>
          <cell r="E22" t="str">
            <v>RETIRO DE GUARDAESCOBAS</v>
          </cell>
          <cell r="F22" t="str">
            <v>ML</v>
          </cell>
          <cell r="K22">
            <v>46.4</v>
          </cell>
          <cell r="L22">
            <v>46.4</v>
          </cell>
          <cell r="M22">
            <v>10449.9</v>
          </cell>
          <cell r="O22">
            <v>484875.36</v>
          </cell>
          <cell r="P22">
            <v>4.6457569241464938E-4</v>
          </cell>
        </row>
        <row r="23">
          <cell r="A23">
            <v>2.0699999999999998</v>
          </cell>
          <cell r="B23">
            <v>1.1599999999999999</v>
          </cell>
          <cell r="E23" t="str">
            <v>DEMOLICIÓN MUROS EN MAMPOSTERÍA 0.15 M</v>
          </cell>
          <cell r="F23" t="str">
            <v>M2</v>
          </cell>
          <cell r="K23">
            <v>8</v>
          </cell>
          <cell r="L23">
            <v>8</v>
          </cell>
          <cell r="M23">
            <v>22788</v>
          </cell>
          <cell r="O23">
            <v>182304</v>
          </cell>
          <cell r="P23">
            <v>1.7467170744654923E-4</v>
          </cell>
        </row>
        <row r="24">
          <cell r="A24">
            <v>2.08</v>
          </cell>
          <cell r="B24">
            <v>1.29</v>
          </cell>
          <cell r="C24">
            <v>0</v>
          </cell>
          <cell r="E24" t="str">
            <v>DEMOLICIÓN VIGAS Y COLUMNAS</v>
          </cell>
          <cell r="F24" t="str">
            <v>M3</v>
          </cell>
          <cell r="K24">
            <v>0</v>
          </cell>
          <cell r="L24">
            <v>0</v>
          </cell>
          <cell r="M24">
            <v>386724</v>
          </cell>
          <cell r="O24">
            <v>0</v>
          </cell>
          <cell r="P24">
            <v>0</v>
          </cell>
        </row>
        <row r="25">
          <cell r="A25">
            <v>2.09</v>
          </cell>
          <cell r="B25">
            <v>1.38</v>
          </cell>
          <cell r="C25">
            <v>0</v>
          </cell>
          <cell r="E25" t="str">
            <v>DESMONTE MARCOS Y PUERTAS</v>
          </cell>
          <cell r="F25" t="str">
            <v>UN</v>
          </cell>
          <cell r="K25">
            <v>4</v>
          </cell>
          <cell r="L25">
            <v>4</v>
          </cell>
          <cell r="M25">
            <v>21550</v>
          </cell>
          <cell r="O25">
            <v>86200</v>
          </cell>
          <cell r="P25">
            <v>8.2591172886456381E-5</v>
          </cell>
        </row>
        <row r="26">
          <cell r="A26">
            <v>2.1</v>
          </cell>
          <cell r="B26">
            <v>1.1299999999999999</v>
          </cell>
          <cell r="E26" t="str">
            <v>DEMOLICIÓN PAÑETE MURO</v>
          </cell>
          <cell r="F26" t="str">
            <v>M2</v>
          </cell>
          <cell r="K26">
            <v>28.7</v>
          </cell>
          <cell r="L26">
            <v>28.7</v>
          </cell>
          <cell r="M26">
            <v>12905</v>
          </cell>
          <cell r="O26">
            <v>370373.5</v>
          </cell>
          <cell r="P26">
            <v>3.5486753794735444E-4</v>
          </cell>
        </row>
        <row r="27">
          <cell r="A27">
            <v>2.11</v>
          </cell>
          <cell r="B27">
            <v>1.1200000000000001</v>
          </cell>
          <cell r="E27" t="str">
            <v>DEMOLICIÓN ENCHAPE MURO</v>
          </cell>
          <cell r="F27" t="str">
            <v>M2</v>
          </cell>
          <cell r="K27">
            <v>6</v>
          </cell>
          <cell r="L27">
            <v>6</v>
          </cell>
          <cell r="M27">
            <v>12107</v>
          </cell>
          <cell r="O27">
            <v>72642</v>
          </cell>
          <cell r="P27">
            <v>6.9600788640579637E-5</v>
          </cell>
        </row>
        <row r="28">
          <cell r="A28">
            <v>2.12</v>
          </cell>
          <cell r="B28">
            <v>1.9</v>
          </cell>
          <cell r="E28" t="str">
            <v>DEMOLICIÓN ESCALERAS EN CONCRETO</v>
          </cell>
          <cell r="F28" t="str">
            <v>M2</v>
          </cell>
          <cell r="K28">
            <v>3</v>
          </cell>
          <cell r="L28">
            <v>3</v>
          </cell>
          <cell r="M28">
            <v>142372</v>
          </cell>
          <cell r="O28">
            <v>427116</v>
          </cell>
          <cell r="P28">
            <v>4.0923447098111025E-4</v>
          </cell>
        </row>
        <row r="29">
          <cell r="A29">
            <v>2.13</v>
          </cell>
          <cell r="B29" t="str">
            <v>APU</v>
          </cell>
          <cell r="E29" t="str">
            <v>CORTE CON DISCO DIAMANTADO</v>
          </cell>
          <cell r="F29" t="str">
            <v>ML</v>
          </cell>
          <cell r="K29">
            <v>40.4</v>
          </cell>
          <cell r="L29">
            <v>40.4</v>
          </cell>
          <cell r="M29">
            <v>12449.55</v>
          </cell>
          <cell r="O29">
            <v>502961.82</v>
          </cell>
          <cell r="P29">
            <v>4.8190494931446348E-4</v>
          </cell>
        </row>
        <row r="30">
          <cell r="A30">
            <v>2.14</v>
          </cell>
          <cell r="B30" t="str">
            <v>APU</v>
          </cell>
          <cell r="E30" t="str">
            <v>TRASIEGO MANUAL DE RCD, MATERIAL PETREO, GRANULAR O PROVENIENTE DE EXCAVACIONES HASTA 50M</v>
          </cell>
          <cell r="F30" t="str">
            <v>M3</v>
          </cell>
          <cell r="K30">
            <v>150</v>
          </cell>
          <cell r="L30">
            <v>150</v>
          </cell>
          <cell r="M30">
            <v>53010.55</v>
          </cell>
          <cell r="O30">
            <v>7951582.5</v>
          </cell>
          <cell r="P30">
            <v>7.6186835844364387E-3</v>
          </cell>
        </row>
        <row r="31">
          <cell r="A31">
            <v>2.15</v>
          </cell>
          <cell r="B31" t="str">
            <v>APU</v>
          </cell>
          <cell r="E31" t="str">
            <v>SUSPENSION PUNTO SANITARIO 2 A 4"</v>
          </cell>
          <cell r="F31" t="str">
            <v>UND</v>
          </cell>
          <cell r="K31">
            <v>0</v>
          </cell>
          <cell r="L31">
            <v>0</v>
          </cell>
          <cell r="M31">
            <v>46517.91</v>
          </cell>
          <cell r="O31">
            <v>0</v>
          </cell>
          <cell r="P31">
            <v>0</v>
          </cell>
        </row>
        <row r="32">
          <cell r="A32">
            <v>2.16</v>
          </cell>
          <cell r="B32" t="str">
            <v>APU</v>
          </cell>
          <cell r="E32" t="str">
            <v>SUSPENSIÓN PUNTO HIDRÁULICO  INCLUYE RESANE EN MORTERO</v>
          </cell>
          <cell r="F32" t="str">
            <v>UND</v>
          </cell>
          <cell r="K32">
            <v>0</v>
          </cell>
          <cell r="L32">
            <v>0</v>
          </cell>
          <cell r="M32">
            <v>27895.21</v>
          </cell>
          <cell r="O32">
            <v>0</v>
          </cell>
          <cell r="P32">
            <v>0</v>
          </cell>
        </row>
        <row r="33">
          <cell r="A33">
            <v>2.17</v>
          </cell>
          <cell r="B33">
            <v>1.32</v>
          </cell>
          <cell r="E33" t="str">
            <v>DESMONTE APARATOS SANITARIOS</v>
          </cell>
          <cell r="F33" t="str">
            <v>UND</v>
          </cell>
          <cell r="K33">
            <v>2</v>
          </cell>
          <cell r="L33">
            <v>2</v>
          </cell>
          <cell r="M33">
            <v>35121</v>
          </cell>
          <cell r="O33">
            <v>70242</v>
          </cell>
          <cell r="P33">
            <v>6.7301266425643495E-5</v>
          </cell>
        </row>
        <row r="34">
          <cell r="A34">
            <v>2.1800000000000002</v>
          </cell>
          <cell r="B34" t="str">
            <v>APU</v>
          </cell>
          <cell r="E34" t="str">
            <v>DESMONTE DE TANQUE ELEVADO PLASTICO O EN ASBESTO, HASTA 1000 LT</v>
          </cell>
          <cell r="F34" t="str">
            <v>UND</v>
          </cell>
          <cell r="K34">
            <v>2</v>
          </cell>
          <cell r="L34">
            <v>2</v>
          </cell>
          <cell r="M34">
            <v>360061.31</v>
          </cell>
          <cell r="O34">
            <v>720122.62</v>
          </cell>
          <cell r="P34">
            <v>6.8997415090334027E-4</v>
          </cell>
        </row>
        <row r="35">
          <cell r="A35">
            <v>2.19</v>
          </cell>
          <cell r="B35" t="str">
            <v>APU</v>
          </cell>
          <cell r="E35" t="str">
            <v>REMOCION DE PINTURA</v>
          </cell>
          <cell r="F35" t="str">
            <v>M2</v>
          </cell>
          <cell r="K35">
            <v>40.4</v>
          </cell>
          <cell r="L35">
            <v>40.4</v>
          </cell>
          <cell r="M35">
            <v>9250.06</v>
          </cell>
          <cell r="O35">
            <v>373702.42</v>
          </cell>
          <cell r="P35">
            <v>3.580570902355816E-4</v>
          </cell>
        </row>
        <row r="36">
          <cell r="A36">
            <v>2.2000000000000002</v>
          </cell>
          <cell r="B36">
            <v>1.21</v>
          </cell>
          <cell r="E36" t="str">
            <v>DEMOLICIÓN PLACA MACIZA 0.15 M</v>
          </cell>
          <cell r="F36" t="str">
            <v>M2</v>
          </cell>
          <cell r="K36">
            <v>17.5</v>
          </cell>
          <cell r="M36">
            <v>72547</v>
          </cell>
          <cell r="O36">
            <v>1269572.5</v>
          </cell>
          <cell r="P36">
            <v>1.2164209030091722E-3</v>
          </cell>
        </row>
        <row r="37">
          <cell r="A37">
            <v>2.21</v>
          </cell>
          <cell r="B37" t="str">
            <v>APU</v>
          </cell>
          <cell r="E37" t="str">
            <v>RETIRO DE FLANCHE</v>
          </cell>
          <cell r="F37" t="str">
            <v>ML</v>
          </cell>
          <cell r="K37">
            <v>90</v>
          </cell>
          <cell r="M37">
            <v>10497.22</v>
          </cell>
          <cell r="O37">
            <v>944749.8</v>
          </cell>
          <cell r="P37">
            <v>9.0519714694019824E-4</v>
          </cell>
        </row>
        <row r="38">
          <cell r="A38">
            <v>2.2200000000000002</v>
          </cell>
          <cell r="B38" t="str">
            <v>APU</v>
          </cell>
          <cell r="E38" t="str">
            <v>DESMONTE CUBIERTA CANALETA EN ASBESTO</v>
          </cell>
          <cell r="F38" t="str">
            <v>M2</v>
          </cell>
          <cell r="K38">
            <v>337</v>
          </cell>
          <cell r="M38">
            <v>52683</v>
          </cell>
          <cell r="O38">
            <v>17754171</v>
          </cell>
          <cell r="P38">
            <v>1.7010879425947912E-2</v>
          </cell>
        </row>
        <row r="39">
          <cell r="A39">
            <v>2.23</v>
          </cell>
          <cell r="B39" t="str">
            <v>APU</v>
          </cell>
          <cell r="E39" t="str">
            <v>ASEO</v>
          </cell>
          <cell r="F39" t="str">
            <v>M2</v>
          </cell>
          <cell r="K39">
            <v>26.4</v>
          </cell>
          <cell r="M39">
            <v>11308.91</v>
          </cell>
          <cell r="O39">
            <v>298555.21999999997</v>
          </cell>
          <cell r="P39">
            <v>6.4282615462667549E-4</v>
          </cell>
          <cell r="Q39">
            <v>-227526056.3082</v>
          </cell>
        </row>
        <row r="40">
          <cell r="A40">
            <v>3</v>
          </cell>
          <cell r="B40" t="str">
            <v>3. EXCAVACIONES Y RELLENOS</v>
          </cell>
          <cell r="K40" t="str">
            <v>i</v>
          </cell>
          <cell r="N40" t="str">
            <v/>
          </cell>
          <cell r="O40">
            <v>3606997.6</v>
          </cell>
          <cell r="P40">
            <v>3.4559879626755597E-3</v>
          </cell>
        </row>
        <row r="41">
          <cell r="A41">
            <v>3.01</v>
          </cell>
          <cell r="B41" t="str">
            <v>16,4</v>
          </cell>
          <cell r="E41" t="str">
            <v>EXCAVACIÓN MANUAL EN MATERIAL COMÚN H=0.0-2.0 M (INCLUYE RETIRO DE SOBRANTES A UNA DISTANCIA MENOR DE 5 KM)</v>
          </cell>
          <cell r="F41" t="str">
            <v>M3</v>
          </cell>
          <cell r="K41">
            <v>5.6</v>
          </cell>
          <cell r="L41">
            <v>5.6</v>
          </cell>
          <cell r="M41">
            <v>74321</v>
          </cell>
          <cell r="O41">
            <v>416197.6</v>
          </cell>
          <cell r="P41">
            <v>3.9877317791796074E-4</v>
          </cell>
        </row>
        <row r="42">
          <cell r="A42">
            <v>3.02</v>
          </cell>
          <cell r="B42">
            <v>16.8</v>
          </cell>
          <cell r="C42">
            <v>3.02</v>
          </cell>
          <cell r="D42">
            <v>3.02</v>
          </cell>
          <cell r="E42" t="str">
            <v>RELLENO EN RECEBO COMÚN COMPACTADO MECÁNICAMENTE</v>
          </cell>
          <cell r="F42" t="str">
            <v>M3</v>
          </cell>
          <cell r="K42">
            <v>0</v>
          </cell>
          <cell r="L42">
            <v>0</v>
          </cell>
          <cell r="M42">
            <v>87473</v>
          </cell>
          <cell r="O42">
            <v>0</v>
          </cell>
          <cell r="P42">
            <v>0</v>
          </cell>
        </row>
        <row r="43">
          <cell r="A43">
            <v>3.03</v>
          </cell>
          <cell r="B43" t="str">
            <v>APU</v>
          </cell>
          <cell r="C43">
            <v>3.03</v>
          </cell>
          <cell r="D43">
            <v>3.03</v>
          </cell>
          <cell r="E43" t="str">
            <v xml:space="preserve">TRANSPORTE DE RCD, EXCAVACIONES </v>
          </cell>
          <cell r="F43" t="str">
            <v>M3/KM</v>
          </cell>
          <cell r="K43">
            <v>1200</v>
          </cell>
          <cell r="L43">
            <v>1200</v>
          </cell>
          <cell r="M43">
            <v>2659</v>
          </cell>
          <cell r="O43">
            <v>3190800</v>
          </cell>
          <cell r="P43">
            <v>3.0572147847575987E-3</v>
          </cell>
        </row>
        <row r="44">
          <cell r="A44">
            <v>4</v>
          </cell>
          <cell r="B44" t="str">
            <v>4. ESTRUCTURAS Y/O URBANISMO</v>
          </cell>
          <cell r="K44" t="str">
            <v>i</v>
          </cell>
          <cell r="N44" t="str">
            <v/>
          </cell>
          <cell r="O44">
            <v>12097275.719999999</v>
          </cell>
          <cell r="P44">
            <v>1.1590814274311497E-2</v>
          </cell>
        </row>
        <row r="45">
          <cell r="A45">
            <v>4.01</v>
          </cell>
          <cell r="B45">
            <v>4.22</v>
          </cell>
          <cell r="E45" t="str">
            <v>ACERO FIGURADO 60000 PSI</v>
          </cell>
          <cell r="F45" t="str">
            <v>KG</v>
          </cell>
          <cell r="K45">
            <v>42.7</v>
          </cell>
          <cell r="L45">
            <v>42.7</v>
          </cell>
          <cell r="M45">
            <v>7971</v>
          </cell>
          <cell r="O45">
            <v>340361.7</v>
          </cell>
          <cell r="P45">
            <v>3.2611220427642925E-4</v>
          </cell>
        </row>
        <row r="46">
          <cell r="A46">
            <v>4.0199999999999996</v>
          </cell>
          <cell r="B46">
            <v>5.54</v>
          </cell>
          <cell r="E46" t="str">
            <v>ANCLAJE 1/2" L=50CM</v>
          </cell>
          <cell r="F46" t="str">
            <v>UND</v>
          </cell>
          <cell r="K46">
            <v>8</v>
          </cell>
          <cell r="L46">
            <v>8</v>
          </cell>
          <cell r="M46">
            <v>23857</v>
          </cell>
          <cell r="O46">
            <v>190856</v>
          </cell>
          <cell r="P46">
            <v>1.8286567160577167E-4</v>
          </cell>
        </row>
        <row r="47">
          <cell r="A47">
            <v>4.03</v>
          </cell>
          <cell r="B47">
            <v>4.2300000000000004</v>
          </cell>
          <cell r="E47" t="str">
            <v>REFUERZO MALLA ELECTROSOLDADA</v>
          </cell>
          <cell r="F47" t="str">
            <v>KG</v>
          </cell>
          <cell r="K47">
            <v>0</v>
          </cell>
          <cell r="L47">
            <v>0</v>
          </cell>
          <cell r="M47">
            <v>10491</v>
          </cell>
          <cell r="O47">
            <v>0</v>
          </cell>
          <cell r="P47">
            <v>0</v>
          </cell>
        </row>
        <row r="48">
          <cell r="A48">
            <v>4.04</v>
          </cell>
          <cell r="B48" t="str">
            <v>APU</v>
          </cell>
          <cell r="E48" t="str">
            <v>VIGUETA O COLUMNETA DE CONCRETO DE 3500 PSI FUNDIDO EN SITIO</v>
          </cell>
          <cell r="F48" t="str">
            <v>ML</v>
          </cell>
          <cell r="K48">
            <v>12.2</v>
          </cell>
          <cell r="L48">
            <v>12.2</v>
          </cell>
          <cell r="M48">
            <v>123377.36</v>
          </cell>
          <cell r="O48">
            <v>1505203.79</v>
          </cell>
          <cell r="P48">
            <v>1.4421873137962806E-3</v>
          </cell>
        </row>
        <row r="49">
          <cell r="A49">
            <v>4.05</v>
          </cell>
          <cell r="B49">
            <v>4.18</v>
          </cell>
          <cell r="E49" t="str">
            <v>MURO DE CONTENCIÓN EN CONCRETO 3500 PSI, H=2.0 M</v>
          </cell>
          <cell r="F49" t="str">
            <v>M3</v>
          </cell>
          <cell r="K49">
            <v>3.1</v>
          </cell>
          <cell r="M49">
            <v>1019901</v>
          </cell>
          <cell r="O49">
            <v>3161693.1</v>
          </cell>
          <cell r="P49">
            <v>3.02932646677513E-3</v>
          </cell>
        </row>
        <row r="50">
          <cell r="A50">
            <v>4.0599999999999996</v>
          </cell>
          <cell r="B50">
            <v>2.8</v>
          </cell>
          <cell r="E50" t="str">
            <v>ZAPATAS EN CONCRETO 3500 PSI</v>
          </cell>
          <cell r="F50" t="str">
            <v>M3</v>
          </cell>
          <cell r="K50">
            <v>4.5</v>
          </cell>
          <cell r="M50">
            <v>840599</v>
          </cell>
          <cell r="O50">
            <v>3782695.5</v>
          </cell>
          <cell r="P50">
            <v>3.6243301394120716E-3</v>
          </cell>
        </row>
        <row r="51">
          <cell r="A51">
            <v>4.07</v>
          </cell>
          <cell r="B51">
            <v>16.12</v>
          </cell>
          <cell r="E51" t="str">
            <v>SUBBASE GRANULAR (NORMA INVIAS 320)</v>
          </cell>
          <cell r="F51" t="str">
            <v>M3</v>
          </cell>
          <cell r="K51">
            <v>4.5</v>
          </cell>
          <cell r="M51">
            <v>167216</v>
          </cell>
          <cell r="O51">
            <v>752472</v>
          </cell>
          <cell r="P51">
            <v>7.2096920004892807E-4</v>
          </cell>
        </row>
        <row r="52">
          <cell r="A52">
            <v>4.08</v>
          </cell>
          <cell r="B52" t="str">
            <v>APU</v>
          </cell>
          <cell r="E52" t="str">
            <v>SUMINISTRO Y COLOCACIÓN DE CONCRETO 2500 PSI PARA ANDÉN PEATONAL, GUALEADO Y ESCOBILLADO (ESPESOR ENTRE 0,10 M A 0,15 M)</v>
          </cell>
          <cell r="F52" t="str">
            <v>M2</v>
          </cell>
          <cell r="K52">
            <v>17.5</v>
          </cell>
          <cell r="M52">
            <v>135085.35</v>
          </cell>
          <cell r="O52">
            <v>2363993.63</v>
          </cell>
          <cell r="P52">
            <v>2.265023278396886E-3</v>
          </cell>
        </row>
        <row r="53">
          <cell r="A53">
            <v>5</v>
          </cell>
          <cell r="B53" t="str">
            <v>5. PISOS - ENCHAPES</v>
          </cell>
          <cell r="K53" t="str">
            <v>i</v>
          </cell>
          <cell r="N53" t="str">
            <v/>
          </cell>
          <cell r="O53">
            <v>42181633.510000005</v>
          </cell>
          <cell r="P53">
            <v>4.0415668049391555E-2</v>
          </cell>
        </row>
        <row r="54">
          <cell r="A54">
            <v>5.01</v>
          </cell>
          <cell r="B54">
            <v>13.2</v>
          </cell>
          <cell r="E54" t="str">
            <v>ALISTADO IMPERMEABILIZADO PISOS 1:3, E = 0.04</v>
          </cell>
          <cell r="F54" t="str">
            <v>M2</v>
          </cell>
          <cell r="K54">
            <v>108</v>
          </cell>
          <cell r="L54">
            <v>108</v>
          </cell>
          <cell r="M54">
            <v>55192</v>
          </cell>
          <cell r="O54">
            <v>5960736</v>
          </cell>
          <cell r="P54">
            <v>5.7111853539039961E-3</v>
          </cell>
        </row>
        <row r="55">
          <cell r="A55">
            <v>5.0199999999999996</v>
          </cell>
          <cell r="B55" t="str">
            <v>APU</v>
          </cell>
          <cell r="E55" t="str">
            <v>MEMBRANA IMPERMEABLE MONOCOMPONENTE SIKALASTIC O SIMILAR</v>
          </cell>
          <cell r="F55" t="str">
            <v>M2</v>
          </cell>
          <cell r="K55">
            <v>115.8</v>
          </cell>
          <cell r="L55">
            <v>115.8</v>
          </cell>
          <cell r="M55">
            <v>204024.71</v>
          </cell>
          <cell r="O55">
            <v>23626061.420000002</v>
          </cell>
          <cell r="P55">
            <v>2.2636938786139874E-2</v>
          </cell>
        </row>
        <row r="56">
          <cell r="A56">
            <v>5.03</v>
          </cell>
          <cell r="B56" t="str">
            <v>APU</v>
          </cell>
          <cell r="E56" t="str">
            <v>BALDOSA INSTITUCIONAL GRANO MARMOL P2; PAYANDE FONDO BLANCO.</v>
          </cell>
          <cell r="F56" t="str">
            <v>M2</v>
          </cell>
          <cell r="K56">
            <v>9</v>
          </cell>
          <cell r="L56">
            <v>9</v>
          </cell>
          <cell r="M56">
            <v>98228.34</v>
          </cell>
          <cell r="O56">
            <v>884055.06</v>
          </cell>
          <cell r="P56">
            <v>8.4704343737362615E-4</v>
          </cell>
        </row>
        <row r="57">
          <cell r="A57">
            <v>5.04</v>
          </cell>
          <cell r="B57">
            <v>14.17</v>
          </cell>
          <cell r="E57" t="str">
            <v>GUARDAESCOBA GRES Y CERÁMICA</v>
          </cell>
          <cell r="F57" t="str">
            <v>ML</v>
          </cell>
          <cell r="K57">
            <v>40.4</v>
          </cell>
          <cell r="L57">
            <v>40.4</v>
          </cell>
          <cell r="M57">
            <v>16401</v>
          </cell>
          <cell r="O57">
            <v>662600.4</v>
          </cell>
          <cell r="P57">
            <v>6.3486014142732201E-4</v>
          </cell>
        </row>
        <row r="58">
          <cell r="A58">
            <v>5.05</v>
          </cell>
          <cell r="B58" t="str">
            <v>APU</v>
          </cell>
          <cell r="E58" t="str">
            <v>DESTRONQUE, PULIDO DE PLOMO BALDOSA GRANO DE MÁRMOL N.5, INCLUYE SELLADO</v>
          </cell>
          <cell r="F58" t="str">
            <v>M2</v>
          </cell>
          <cell r="K58">
            <v>9</v>
          </cell>
          <cell r="L58">
            <v>9</v>
          </cell>
          <cell r="M58">
            <v>31889.77</v>
          </cell>
          <cell r="O58">
            <v>287007.93</v>
          </cell>
          <cell r="P58">
            <v>2.7499212954076532E-4</v>
          </cell>
        </row>
        <row r="59">
          <cell r="A59">
            <v>5.0599999999999996</v>
          </cell>
          <cell r="B59">
            <v>14.41</v>
          </cell>
          <cell r="E59" t="str">
            <v>CERÁMICA PISO TRÁFICO 5, CALIDAD PRIMERA INCLUYE ADHESIVO FLEXIBLE PARA PEGADO DE BAJA ABSORCION</v>
          </cell>
          <cell r="F59" t="str">
            <v>M2</v>
          </cell>
          <cell r="K59">
            <v>82</v>
          </cell>
          <cell r="L59">
            <v>82</v>
          </cell>
          <cell r="M59">
            <v>124152</v>
          </cell>
          <cell r="O59">
            <v>10180464</v>
          </cell>
          <cell r="P59">
            <v>9.7542513026490172E-3</v>
          </cell>
        </row>
        <row r="60">
          <cell r="A60">
            <v>5.07</v>
          </cell>
          <cell r="B60">
            <v>14.1</v>
          </cell>
          <cell r="E60" t="str">
            <v>BALDOSA CERÁMICA PISO-PARED 20X20 CALIDAD PRIMERA</v>
          </cell>
          <cell r="F60" t="str">
            <v>M2</v>
          </cell>
          <cell r="K60">
            <v>3.3</v>
          </cell>
          <cell r="L60">
            <v>3.3</v>
          </cell>
          <cell r="M60">
            <v>85487</v>
          </cell>
          <cell r="O60">
            <v>282107.09999999998</v>
          </cell>
          <cell r="P60">
            <v>2.7029647643383802E-4</v>
          </cell>
        </row>
        <row r="61">
          <cell r="A61">
            <v>5.08</v>
          </cell>
          <cell r="B61">
            <v>14.2</v>
          </cell>
          <cell r="E61" t="str">
            <v>BALDOSA CERÁMICA PISO-PARED 20X20 CALIDAD PRIMERA (LINEAL)</v>
          </cell>
          <cell r="F61" t="str">
            <v>ML</v>
          </cell>
          <cell r="K61">
            <v>4.4000000000000004</v>
          </cell>
          <cell r="L61">
            <v>4.4000000000000004</v>
          </cell>
          <cell r="M61">
            <v>53061</v>
          </cell>
          <cell r="O61">
            <v>233468.4</v>
          </cell>
          <cell r="P61">
            <v>2.2369407178566533E-4</v>
          </cell>
        </row>
        <row r="62">
          <cell r="A62">
            <v>5.09</v>
          </cell>
          <cell r="B62">
            <v>14.35</v>
          </cell>
          <cell r="E62" t="str">
            <v>REMATES BOCEL ALUMINIO</v>
          </cell>
          <cell r="F62" t="str">
            <v>ML</v>
          </cell>
          <cell r="K62">
            <v>4.4000000000000004</v>
          </cell>
          <cell r="M62">
            <v>14803</v>
          </cell>
          <cell r="O62">
            <v>65133.2</v>
          </cell>
          <cell r="P62">
            <v>6.2406350137449428E-5</v>
          </cell>
        </row>
        <row r="63">
          <cell r="A63">
            <v>6</v>
          </cell>
          <cell r="B63" t="str">
            <v>6. MAMPOSTERIA Y PAÑETES</v>
          </cell>
          <cell r="K63" t="str">
            <v>i</v>
          </cell>
          <cell r="N63" t="str">
            <v/>
          </cell>
          <cell r="O63">
            <v>2654847.15</v>
          </cell>
          <cell r="P63">
            <v>2.5436999994520415E-3</v>
          </cell>
        </row>
        <row r="64">
          <cell r="A64">
            <v>6.01</v>
          </cell>
          <cell r="B64">
            <v>5.25</v>
          </cell>
          <cell r="E64" t="str">
            <v>MURO EN BLOQUE Nº 4 E= 0.10 M</v>
          </cell>
          <cell r="F64" t="str">
            <v>M2</v>
          </cell>
          <cell r="K64">
            <v>6</v>
          </cell>
          <cell r="L64">
            <v>6</v>
          </cell>
          <cell r="M64">
            <v>56698</v>
          </cell>
          <cell r="O64">
            <v>340188</v>
          </cell>
          <cell r="P64">
            <v>3.2594577635612323E-4</v>
          </cell>
        </row>
        <row r="65">
          <cell r="A65">
            <v>6.02</v>
          </cell>
          <cell r="B65">
            <v>5.25</v>
          </cell>
          <cell r="E65" t="str">
            <v>MURO EN BLOQUE Nº 4 E= 0.10 M (LINEAL)</v>
          </cell>
          <cell r="F65" t="str">
            <v>ML</v>
          </cell>
          <cell r="K65">
            <v>4</v>
          </cell>
          <cell r="L65">
            <v>4</v>
          </cell>
          <cell r="M65">
            <v>35602</v>
          </cell>
          <cell r="O65">
            <v>142408</v>
          </cell>
          <cell r="P65">
            <v>1.3644598316026079E-4</v>
          </cell>
        </row>
        <row r="66">
          <cell r="A66">
            <v>6.03</v>
          </cell>
          <cell r="B66">
            <v>6.15</v>
          </cell>
          <cell r="E66" t="str">
            <v>PAÑETE IMPERMEABILIZADO MUROS 1:3, E=1.5 CM</v>
          </cell>
          <cell r="F66" t="str">
            <v>M2</v>
          </cell>
          <cell r="K66">
            <v>6</v>
          </cell>
          <cell r="L66">
            <v>6</v>
          </cell>
          <cell r="M66">
            <v>33606</v>
          </cell>
          <cell r="O66">
            <v>201636</v>
          </cell>
          <cell r="P66">
            <v>1.9319435888785985E-4</v>
          </cell>
        </row>
        <row r="67">
          <cell r="A67">
            <v>6.04</v>
          </cell>
          <cell r="B67">
            <v>6.16</v>
          </cell>
          <cell r="E67" t="str">
            <v>PAÑETE IMPERMEABILIZADO MUROS 1:3, E=1.5 CM (LINEAL)</v>
          </cell>
          <cell r="F67" t="str">
            <v>ML</v>
          </cell>
          <cell r="K67">
            <v>67.400000000000006</v>
          </cell>
          <cell r="L67">
            <v>67.400000000000006</v>
          </cell>
          <cell r="M67">
            <v>20962</v>
          </cell>
          <cell r="O67">
            <v>1412838.8</v>
          </cell>
          <cell r="P67">
            <v>1.3536892528015496E-3</v>
          </cell>
        </row>
        <row r="68">
          <cell r="A68">
            <v>6.05</v>
          </cell>
          <cell r="B68" t="str">
            <v>APU</v>
          </cell>
          <cell r="E68" t="str">
            <v>RESANE REGATAS EN MORTERO IMPERMEABILIZADO 1:3</v>
          </cell>
          <cell r="F68" t="str">
            <v>ML</v>
          </cell>
          <cell r="K68">
            <v>1.8</v>
          </cell>
          <cell r="L68">
            <v>1.8</v>
          </cell>
          <cell r="M68">
            <v>14650.75</v>
          </cell>
          <cell r="O68">
            <v>26371.35</v>
          </cell>
          <cell r="P68">
            <v>2.5267293817856744E-5</v>
          </cell>
        </row>
        <row r="69">
          <cell r="A69">
            <v>6.06</v>
          </cell>
          <cell r="B69">
            <v>6.3</v>
          </cell>
          <cell r="E69" t="str">
            <v>FILOS O DILATACIONES S/MURO</v>
          </cell>
          <cell r="F69" t="str">
            <v>ML</v>
          </cell>
          <cell r="K69">
            <v>45</v>
          </cell>
          <cell r="M69">
            <v>11809</v>
          </cell>
          <cell r="O69">
            <v>531405</v>
          </cell>
          <cell r="P69">
            <v>5.0915733442839155E-4</v>
          </cell>
        </row>
        <row r="70">
          <cell r="A70">
            <v>7</v>
          </cell>
          <cell r="B70" t="str">
            <v>7. CIELO RASOS, MAMPOSTERÍA  LIVIANA</v>
          </cell>
          <cell r="K70" t="str">
            <v>i</v>
          </cell>
          <cell r="N70" t="str">
            <v/>
          </cell>
          <cell r="O70">
            <v>20458581.170000002</v>
          </cell>
          <cell r="P70">
            <v>1.960206745270384E-2</v>
          </cell>
        </row>
        <row r="71">
          <cell r="A71">
            <v>7.01</v>
          </cell>
          <cell r="B71">
            <v>5.13</v>
          </cell>
          <cell r="E71" t="str">
            <v>MURO SUPERBOARD DOBLE CARA 0.10 M</v>
          </cell>
          <cell r="F71" t="str">
            <v>M2</v>
          </cell>
          <cell r="K71">
            <v>40.799999999999997</v>
          </cell>
          <cell r="L71">
            <v>40.799999999999997</v>
          </cell>
          <cell r="M71">
            <v>156536</v>
          </cell>
          <cell r="O71">
            <v>6386668.7999999998</v>
          </cell>
          <cell r="P71">
            <v>6.1192861604331423E-3</v>
          </cell>
        </row>
        <row r="72">
          <cell r="A72">
            <v>7.02</v>
          </cell>
          <cell r="B72">
            <v>5.14</v>
          </cell>
          <cell r="E72" t="str">
            <v>MURO SUPERBOARD DOBLE CARA 0.10 M (LINEAL)</v>
          </cell>
          <cell r="F72" t="str">
            <v>ML</v>
          </cell>
          <cell r="K72">
            <v>9.6</v>
          </cell>
          <cell r="L72">
            <v>9.6</v>
          </cell>
          <cell r="M72">
            <v>95114</v>
          </cell>
          <cell r="O72">
            <v>913094.4</v>
          </cell>
          <cell r="P72">
            <v>8.7486702380574425E-4</v>
          </cell>
        </row>
        <row r="73">
          <cell r="A73">
            <v>7.03</v>
          </cell>
          <cell r="B73" t="str">
            <v>15,10</v>
          </cell>
          <cell r="E73" t="str">
            <v>CIELO RASO EN PVC e=8 mm (INCLUYE ESTRUCTURA DE APOYO)</v>
          </cell>
          <cell r="F73" t="str">
            <v>M2</v>
          </cell>
          <cell r="K73">
            <v>22.4</v>
          </cell>
          <cell r="L73">
            <v>22.4</v>
          </cell>
          <cell r="M73">
            <v>84158</v>
          </cell>
          <cell r="O73">
            <v>1885139.2</v>
          </cell>
          <cell r="P73">
            <v>1.80621644526956E-3</v>
          </cell>
        </row>
        <row r="74">
          <cell r="A74">
            <v>7.04</v>
          </cell>
          <cell r="B74" t="str">
            <v>APU</v>
          </cell>
          <cell r="E74" t="str">
            <v>MARCO EN ALUMINIO PARA CIELO RASO LIVIANO, ESCOTILLA O LUMINARIA</v>
          </cell>
          <cell r="F74" t="str">
            <v>UND</v>
          </cell>
          <cell r="K74">
            <v>72</v>
          </cell>
          <cell r="L74">
            <v>72</v>
          </cell>
          <cell r="M74">
            <v>63768.73</v>
          </cell>
          <cell r="O74">
            <v>4591348.5599999996</v>
          </cell>
          <cell r="P74">
            <v>4.3991283375979405E-3</v>
          </cell>
        </row>
        <row r="75">
          <cell r="A75">
            <v>7.05</v>
          </cell>
          <cell r="B75" t="str">
            <v>APU</v>
          </cell>
          <cell r="E75" t="str">
            <v>ESQUINERO TIPO CORNISA PARA CIELO RASO</v>
          </cell>
          <cell r="F75" t="str">
            <v>ML</v>
          </cell>
          <cell r="K75">
            <v>21.6</v>
          </cell>
          <cell r="L75">
            <v>21.6</v>
          </cell>
          <cell r="M75">
            <v>19598.740000000002</v>
          </cell>
          <cell r="O75">
            <v>423332.78</v>
          </cell>
          <cell r="P75">
            <v>4.0560963830028082E-4</v>
          </cell>
        </row>
        <row r="76">
          <cell r="A76">
            <v>7.06</v>
          </cell>
          <cell r="B76" t="str">
            <v>APU</v>
          </cell>
          <cell r="E76" t="str">
            <v xml:space="preserve">SELLANTE ADHESIVO ACRÍLICO ANTIHONGOS </v>
          </cell>
          <cell r="F76" t="str">
            <v>ML</v>
          </cell>
          <cell r="K76">
            <v>26.88</v>
          </cell>
          <cell r="L76">
            <v>26.88</v>
          </cell>
          <cell r="M76">
            <v>11960.47</v>
          </cell>
          <cell r="O76">
            <v>321497.43</v>
          </cell>
          <cell r="P76">
            <v>3.0803770097078201E-4</v>
          </cell>
        </row>
        <row r="77">
          <cell r="A77">
            <v>7.07</v>
          </cell>
          <cell r="B77" t="str">
            <v>APU</v>
          </cell>
          <cell r="E77" t="str">
            <v>REPARACION DE FILOS O DILATACIONES, INCLUYE RESANE, ARREGLO DE JUNTA, LIJADO Y PINTURA DE ACABADO</v>
          </cell>
          <cell r="F77" t="str">
            <v>ML</v>
          </cell>
          <cell r="K77">
            <v>125</v>
          </cell>
          <cell r="M77">
            <v>47500</v>
          </cell>
          <cell r="O77">
            <v>5937500</v>
          </cell>
        </row>
        <row r="78">
          <cell r="A78">
            <v>8</v>
          </cell>
          <cell r="B78" t="str">
            <v>8. PINTURA Y ACABADOS</v>
          </cell>
          <cell r="K78" t="str">
            <v>i</v>
          </cell>
          <cell r="N78" t="str">
            <v/>
          </cell>
          <cell r="O78">
            <v>13601785.41</v>
          </cell>
          <cell r="P78">
            <v>1.3032336547120533E-2</v>
          </cell>
        </row>
        <row r="79">
          <cell r="A79">
            <v>8.01</v>
          </cell>
          <cell r="B79" t="str">
            <v>5,50</v>
          </cell>
          <cell r="C79">
            <v>0</v>
          </cell>
          <cell r="E79" t="str">
            <v>LAVADA DE FACHADA</v>
          </cell>
          <cell r="F79" t="str">
            <v>M2</v>
          </cell>
          <cell r="K79">
            <v>0</v>
          </cell>
          <cell r="L79">
            <v>0</v>
          </cell>
          <cell r="M79">
            <v>9612</v>
          </cell>
          <cell r="O79">
            <v>0</v>
          </cell>
          <cell r="P79">
            <v>0</v>
          </cell>
        </row>
        <row r="80">
          <cell r="A80">
            <v>8.02</v>
          </cell>
          <cell r="B80">
            <v>18.100000000000001</v>
          </cell>
          <cell r="C80">
            <v>8.1</v>
          </cell>
          <cell r="E80" t="str">
            <v>IMPERMEABILIZACIÓN  FACHADA EN SIKA TRANSPARENTE O SIMILAR</v>
          </cell>
          <cell r="F80" t="str">
            <v>M2</v>
          </cell>
          <cell r="K80">
            <v>105</v>
          </cell>
          <cell r="L80">
            <v>105</v>
          </cell>
          <cell r="M80">
            <v>13466</v>
          </cell>
          <cell r="O80">
            <v>1413930</v>
          </cell>
          <cell r="P80">
            <v>1.3547347689019404E-3</v>
          </cell>
        </row>
        <row r="81">
          <cell r="A81">
            <v>8.0299999999999994</v>
          </cell>
          <cell r="B81">
            <v>18.600000000000001</v>
          </cell>
          <cell r="E81" t="str">
            <v>COLORPLAST FACHADA SOBRE FACHADA</v>
          </cell>
          <cell r="F81" t="str">
            <v>M2</v>
          </cell>
          <cell r="K81">
            <v>0</v>
          </cell>
          <cell r="L81">
            <v>0</v>
          </cell>
          <cell r="M81">
            <v>90301</v>
          </cell>
          <cell r="O81">
            <v>0</v>
          </cell>
          <cell r="P81">
            <v>0</v>
          </cell>
        </row>
        <row r="82">
          <cell r="A82">
            <v>8.0399999999999991</v>
          </cell>
          <cell r="B82" t="str">
            <v>APU</v>
          </cell>
          <cell r="E82" t="str">
            <v>ESTUCO ACRÍLICO</v>
          </cell>
          <cell r="F82" t="str">
            <v>M2</v>
          </cell>
          <cell r="K82">
            <v>25</v>
          </cell>
          <cell r="L82">
            <v>25</v>
          </cell>
          <cell r="M82">
            <v>23452.880000000001</v>
          </cell>
          <cell r="O82">
            <v>586322</v>
          </cell>
          <cell r="P82">
            <v>5.6177519337741156E-4</v>
          </cell>
        </row>
        <row r="83">
          <cell r="A83">
            <v>8.0500000000000007</v>
          </cell>
          <cell r="B83" t="str">
            <v>APU</v>
          </cell>
          <cell r="E83" t="str">
            <v>ESTUCO ACRÍLICO (LINEAL)</v>
          </cell>
          <cell r="F83" t="str">
            <v>ML</v>
          </cell>
          <cell r="K83">
            <v>67.400000000000006</v>
          </cell>
          <cell r="L83">
            <v>67.400000000000006</v>
          </cell>
          <cell r="M83">
            <v>16416.650000000001</v>
          </cell>
          <cell r="O83">
            <v>1106482.21</v>
          </cell>
          <cell r="P83">
            <v>1.0601585093027647E-3</v>
          </cell>
        </row>
        <row r="84">
          <cell r="A84">
            <v>8.06</v>
          </cell>
          <cell r="B84" t="str">
            <v>APU</v>
          </cell>
          <cell r="E84" t="str">
            <v>PINTURA EN ESMALTE BLANCO LAVABLE 2 MANOS SOBRE MURO</v>
          </cell>
          <cell r="F84" t="str">
            <v>M2</v>
          </cell>
          <cell r="K84">
            <v>25</v>
          </cell>
          <cell r="L84">
            <v>25</v>
          </cell>
          <cell r="M84">
            <v>27838.28</v>
          </cell>
          <cell r="O84">
            <v>695957</v>
          </cell>
          <cell r="P84">
            <v>6.6682024255846316E-4</v>
          </cell>
        </row>
        <row r="85">
          <cell r="A85">
            <v>8.07</v>
          </cell>
          <cell r="B85" t="str">
            <v>APU</v>
          </cell>
          <cell r="E85" t="str">
            <v>PINTURA EN ESMALTE BLANCO LAVABLE 2 MANOS SOBRE MURO (LINEAL)</v>
          </cell>
          <cell r="F85" t="str">
            <v>ML</v>
          </cell>
          <cell r="K85">
            <v>40.4</v>
          </cell>
          <cell r="L85">
            <v>40.4</v>
          </cell>
          <cell r="M85">
            <v>19487.689999999999</v>
          </cell>
          <cell r="O85">
            <v>787302.68</v>
          </cell>
          <cell r="P85">
            <v>7.5434166772448319E-4</v>
          </cell>
        </row>
        <row r="86">
          <cell r="A86">
            <v>8.08</v>
          </cell>
          <cell r="B86">
            <v>18.8</v>
          </cell>
          <cell r="E86" t="str">
            <v>ANTICORROSIVO SOBRE LÁMINA LINEAL</v>
          </cell>
          <cell r="F86" t="str">
            <v>ML</v>
          </cell>
          <cell r="K86">
            <v>40</v>
          </cell>
          <cell r="L86">
            <v>40</v>
          </cell>
          <cell r="M86">
            <v>4818</v>
          </cell>
          <cell r="O86">
            <v>192720</v>
          </cell>
          <cell r="P86">
            <v>1.8465163385937209E-4</v>
          </cell>
        </row>
        <row r="87">
          <cell r="A87">
            <v>8.09</v>
          </cell>
          <cell r="B87">
            <v>18.8</v>
          </cell>
          <cell r="E87" t="str">
            <v>ESMALTE SOBRE LÁMINA LINEAL</v>
          </cell>
          <cell r="F87" t="str">
            <v>ML</v>
          </cell>
          <cell r="K87">
            <v>40</v>
          </cell>
          <cell r="L87">
            <v>40</v>
          </cell>
          <cell r="M87">
            <v>4396</v>
          </cell>
          <cell r="O87">
            <v>175840</v>
          </cell>
          <cell r="P87">
            <v>1.6847832761432123E-4</v>
          </cell>
        </row>
        <row r="88">
          <cell r="A88">
            <v>8.1</v>
          </cell>
          <cell r="B88" t="str">
            <v>APU</v>
          </cell>
          <cell r="E88" t="str">
            <v>ESMALTE SOBRE REJAS O CERRAMIENTOS UNA CARA</v>
          </cell>
          <cell r="F88" t="str">
            <v>M2</v>
          </cell>
          <cell r="K88">
            <v>12</v>
          </cell>
          <cell r="L88">
            <v>12</v>
          </cell>
          <cell r="M88">
            <v>49885.96</v>
          </cell>
          <cell r="O88">
            <v>598631.52</v>
          </cell>
          <cell r="P88">
            <v>5.7356936616707855E-4</v>
          </cell>
        </row>
        <row r="89">
          <cell r="A89">
            <v>8.11</v>
          </cell>
          <cell r="B89" t="str">
            <v>APU</v>
          </cell>
          <cell r="E89" t="str">
            <v>PINTURA EN VINILO 3 MANOS BAJO PLACA, CUBIERTA O CIELO RASO</v>
          </cell>
          <cell r="F89" t="str">
            <v>M2</v>
          </cell>
          <cell r="K89">
            <v>365</v>
          </cell>
          <cell r="M89">
            <v>22040</v>
          </cell>
          <cell r="O89">
            <v>8044600</v>
          </cell>
        </row>
        <row r="90">
          <cell r="A90">
            <v>9</v>
          </cell>
          <cell r="B90" t="str">
            <v>9. CUBIERTA</v>
          </cell>
          <cell r="K90" t="str">
            <v>i</v>
          </cell>
          <cell r="N90" t="str">
            <v/>
          </cell>
          <cell r="O90">
            <v>327003727.63</v>
          </cell>
          <cell r="P90">
            <v>0.31331347335504667</v>
          </cell>
        </row>
        <row r="91">
          <cell r="A91">
            <v>9.01</v>
          </cell>
          <cell r="B91" t="str">
            <v>7,40</v>
          </cell>
          <cell r="C91">
            <v>0</v>
          </cell>
          <cell r="E91" t="str">
            <v>CUBIERTA EN POLICARBONATO ALVEOLAR</v>
          </cell>
          <cell r="F91" t="str">
            <v>M2</v>
          </cell>
          <cell r="K91">
            <v>33.6</v>
          </cell>
          <cell r="L91">
            <v>33.6</v>
          </cell>
          <cell r="M91">
            <v>633950</v>
          </cell>
          <cell r="O91">
            <v>21300720</v>
          </cell>
          <cell r="P91">
            <v>2.0408949514222726E-2</v>
          </cell>
        </row>
        <row r="92">
          <cell r="A92">
            <v>9.02</v>
          </cell>
          <cell r="B92">
            <v>7.3400000000000203</v>
          </cell>
          <cell r="C92">
            <v>0</v>
          </cell>
          <cell r="E92" t="str">
            <v>FLANCHE EN LÁMINA GALVANIZADA CAL. 22; DS=30</v>
          </cell>
          <cell r="F92" t="str">
            <v>ML</v>
          </cell>
          <cell r="K92">
            <v>110</v>
          </cell>
          <cell r="L92">
            <v>110</v>
          </cell>
          <cell r="M92">
            <v>37884</v>
          </cell>
          <cell r="O92">
            <v>4167240</v>
          </cell>
          <cell r="P92">
            <v>3.9927753979043679E-3</v>
          </cell>
        </row>
        <row r="93">
          <cell r="A93">
            <v>9.0299999999999994</v>
          </cell>
          <cell r="B93" t="str">
            <v>APU</v>
          </cell>
          <cell r="C93">
            <v>8.9</v>
          </cell>
          <cell r="E93" t="str">
            <v>MANTO ASFALTICO CON FOIL DE ALUMINIO</v>
          </cell>
          <cell r="F93" t="str">
            <v>M2</v>
          </cell>
          <cell r="K93">
            <v>72.400000000000006</v>
          </cell>
          <cell r="L93">
            <v>72.400000000000006</v>
          </cell>
          <cell r="M93">
            <v>95684.78</v>
          </cell>
          <cell r="O93">
            <v>6927578.0700000003</v>
          </cell>
          <cell r="P93">
            <v>6.6375498615289311E-3</v>
          </cell>
        </row>
        <row r="94">
          <cell r="A94">
            <v>9.0399999999999991</v>
          </cell>
          <cell r="B94">
            <v>7.1</v>
          </cell>
          <cell r="C94">
            <v>0</v>
          </cell>
          <cell r="E94" t="str">
            <v>RETIRO DE MANTO ASFALTICO</v>
          </cell>
          <cell r="F94" t="str">
            <v>M2</v>
          </cell>
          <cell r="K94">
            <v>72.400000000000006</v>
          </cell>
          <cell r="L94">
            <v>72.400000000000006</v>
          </cell>
          <cell r="M94">
            <v>15450</v>
          </cell>
          <cell r="O94">
            <v>1118580</v>
          </cell>
          <cell r="P94">
            <v>1.0717498163263616E-3</v>
          </cell>
        </row>
        <row r="95">
          <cell r="A95">
            <v>9.0500000000000007</v>
          </cell>
          <cell r="B95">
            <v>13.5</v>
          </cell>
          <cell r="E95" t="str">
            <v>ALISTADO TERRAZAS 1:3, E= 0.08</v>
          </cell>
          <cell r="F95" t="str">
            <v>M2</v>
          </cell>
          <cell r="K95">
            <v>72.400000000000006</v>
          </cell>
          <cell r="L95">
            <v>72.400000000000006</v>
          </cell>
          <cell r="M95">
            <v>115204</v>
          </cell>
          <cell r="O95">
            <v>8340769.5999999996</v>
          </cell>
          <cell r="P95">
            <v>7.9915770770266781E-3</v>
          </cell>
        </row>
        <row r="96">
          <cell r="A96">
            <v>9.06</v>
          </cell>
          <cell r="B96" t="str">
            <v>APU</v>
          </cell>
          <cell r="E96" t="str">
            <v>LIMPIEZA Y MANTENIMIENTO DE CANAL</v>
          </cell>
          <cell r="F96" t="str">
            <v>ML</v>
          </cell>
          <cell r="K96">
            <v>53</v>
          </cell>
          <cell r="L96">
            <v>53</v>
          </cell>
          <cell r="M96">
            <v>25662.83</v>
          </cell>
          <cell r="O96">
            <v>1360129.99</v>
          </cell>
          <cell r="P96">
            <v>1.3031871363357794E-3</v>
          </cell>
        </row>
        <row r="97">
          <cell r="A97">
            <v>9.07</v>
          </cell>
          <cell r="B97" t="str">
            <v>APU</v>
          </cell>
          <cell r="E97" t="str">
            <v>LIMPIEZA Y SONDEO DE REDES O BAJANTES</v>
          </cell>
          <cell r="F97" t="str">
            <v>ML</v>
          </cell>
          <cell r="K97">
            <v>79</v>
          </cell>
          <cell r="L97">
            <v>79</v>
          </cell>
          <cell r="M97">
            <v>17464.98</v>
          </cell>
          <cell r="O97">
            <v>1379733.42</v>
          </cell>
          <cell r="P97">
            <v>1.3219698541582566E-3</v>
          </cell>
        </row>
        <row r="98">
          <cell r="A98">
            <v>9.08</v>
          </cell>
          <cell r="B98" t="str">
            <v>APU</v>
          </cell>
          <cell r="E98" t="str">
            <v>LIMPIEZA, MANTENIMIENTO Y ADECUACION DE ESTRUCTURA EXISTENTE, INCLUYE REPARACION O SUSTITUCION DE PERFILES AVERIADOS, ANTICORROSIVO Y PINTURA ESMALTE</v>
          </cell>
          <cell r="F98" t="str">
            <v>M2</v>
          </cell>
          <cell r="K98">
            <v>780</v>
          </cell>
          <cell r="L98">
            <v>780</v>
          </cell>
          <cell r="M98">
            <v>81452.77</v>
          </cell>
          <cell r="O98">
            <v>63533160.600000001</v>
          </cell>
          <cell r="P98">
            <v>6.0873297577002307E-2</v>
          </cell>
        </row>
        <row r="99">
          <cell r="A99">
            <v>9.09</v>
          </cell>
          <cell r="B99" t="str">
            <v>APU</v>
          </cell>
          <cell r="E99" t="str">
            <v>TEJA TERMOACUSTICA UPVC 2 MM, INCLUYE TORNILLERÍA Y FIJACION</v>
          </cell>
          <cell r="F99" t="str">
            <v>M2</v>
          </cell>
          <cell r="K99">
            <v>855.6</v>
          </cell>
          <cell r="L99">
            <v>855.6</v>
          </cell>
          <cell r="M99">
            <v>133644.76999999999</v>
          </cell>
          <cell r="O99">
            <v>114346465.20999999</v>
          </cell>
          <cell r="P99">
            <v>0.10955926539575729</v>
          </cell>
        </row>
        <row r="100">
          <cell r="A100" t="str">
            <v>9,10</v>
          </cell>
          <cell r="B100" t="str">
            <v>APU</v>
          </cell>
          <cell r="E100" t="str">
            <v>TEJA TRASLUCIDA, INCLUYE TORNILLERÍA Y FIJACION</v>
          </cell>
          <cell r="F100" t="str">
            <v>M2</v>
          </cell>
          <cell r="K100">
            <v>118.16</v>
          </cell>
          <cell r="L100">
            <v>118.16</v>
          </cell>
          <cell r="M100">
            <v>145947.41</v>
          </cell>
          <cell r="O100">
            <v>17245145.969999999</v>
          </cell>
          <cell r="P100">
            <v>1.6523165107429773E-2</v>
          </cell>
        </row>
        <row r="101">
          <cell r="A101">
            <v>9.11</v>
          </cell>
          <cell r="B101" t="str">
            <v>APU</v>
          </cell>
          <cell r="E101" t="str">
            <v>MANTENIMIENTO DE CUBIERTA INCLUYE AJUSTE DE TEJAS DESALINEADAS, CAMBIO DE GANCHOS Y/O TORNILLERÍA EN MAL ESTADO, SELLAMIENTO EN SIKA FLEX DE TORNILLERÍA Y AGUJEROS, LIMPIEZA Y LAVADO</v>
          </cell>
          <cell r="F101" t="str">
            <v>M2</v>
          </cell>
          <cell r="K101">
            <v>98.76</v>
          </cell>
          <cell r="L101">
            <v>98.76</v>
          </cell>
          <cell r="M101">
            <v>36201.14</v>
          </cell>
          <cell r="O101">
            <v>3575224.59</v>
          </cell>
          <cell r="P101">
            <v>3.425545153371231E-3</v>
          </cell>
        </row>
        <row r="102">
          <cell r="A102">
            <v>9.1199999999999992</v>
          </cell>
          <cell r="B102" t="str">
            <v>APU</v>
          </cell>
          <cell r="E102" t="str">
            <v>PERFILERÍA DE REFUERZO 76X38 CAL. 18, INCLUYE SOLDADURA, SOPORTE, ANTICORROSIVO Y PINTURA</v>
          </cell>
          <cell r="F102" t="str">
            <v>ML</v>
          </cell>
          <cell r="K102">
            <v>278</v>
          </cell>
          <cell r="L102">
            <v>278</v>
          </cell>
          <cell r="M102">
            <v>43015.55</v>
          </cell>
          <cell r="O102">
            <v>11958322.9</v>
          </cell>
          <cell r="P102">
            <v>1.1457678817470654E-2</v>
          </cell>
        </row>
        <row r="103">
          <cell r="A103">
            <v>9.1300000000000008</v>
          </cell>
          <cell r="B103" t="str">
            <v>APU</v>
          </cell>
          <cell r="E103" t="str">
            <v>ESTRUCTURA DE REFUERZO PARA CUBIERTA TIPO UPVC CAL 16</v>
          </cell>
          <cell r="F103" t="str">
            <v>M2</v>
          </cell>
          <cell r="K103">
            <v>337</v>
          </cell>
          <cell r="M103">
            <v>197459.04</v>
          </cell>
          <cell r="O103">
            <v>66543696.479999997</v>
          </cell>
          <cell r="P103">
            <v>6.3757795133219941E-2</v>
          </cell>
        </row>
        <row r="104">
          <cell r="A104">
            <v>9.14</v>
          </cell>
          <cell r="B104" t="str">
            <v>APU</v>
          </cell>
          <cell r="E104" t="str">
            <v>ENCOROZADO CUBIERTAS</v>
          </cell>
          <cell r="F104" t="str">
            <v>ML</v>
          </cell>
          <cell r="K104">
            <v>216</v>
          </cell>
          <cell r="M104">
            <v>24106.3</v>
          </cell>
          <cell r="O104">
            <v>5206960.8</v>
          </cell>
          <cell r="P104">
            <v>4.9889675132923569E-3</v>
          </cell>
        </row>
        <row r="105">
          <cell r="A105">
            <v>10</v>
          </cell>
          <cell r="B105" t="str">
            <v>10. CARPINTERÍAS</v>
          </cell>
          <cell r="K105" t="str">
            <v>i</v>
          </cell>
          <cell r="N105" t="str">
            <v/>
          </cell>
          <cell r="O105">
            <v>25018741.600000001</v>
          </cell>
          <cell r="P105">
            <v>2.3971313374561234E-2</v>
          </cell>
        </row>
        <row r="106">
          <cell r="A106">
            <v>10.01</v>
          </cell>
          <cell r="B106" t="str">
            <v>APU</v>
          </cell>
          <cell r="E106" t="str">
            <v>SUMINISTRO E INSTALACION DE PUERTA ENTAMBORADA EN LAMINA CAL 16 INTERIOR Y CAL 18 EXTERIOR CON ANTICORROSIVO Y PINTURA ELECTROSTÁTICA</v>
          </cell>
          <cell r="F106" t="str">
            <v>M2</v>
          </cell>
          <cell r="K106">
            <v>7.5</v>
          </cell>
          <cell r="L106">
            <v>7.5</v>
          </cell>
          <cell r="M106">
            <v>733000</v>
          </cell>
          <cell r="O106">
            <v>5497500</v>
          </cell>
          <cell r="P106">
            <v>5.2673430735880964E-3</v>
          </cell>
        </row>
        <row r="107">
          <cell r="A107">
            <v>10.02</v>
          </cell>
          <cell r="B107" t="str">
            <v>APU</v>
          </cell>
          <cell r="E107" t="str">
            <v>SUMINISTRO E INSTALACION DE MARCO EN LAMINA CAL 18 CON ANTICORROSIVO Y PINTURA ELECTROSTÁTICA</v>
          </cell>
          <cell r="F107" t="str">
            <v>ML</v>
          </cell>
          <cell r="K107">
            <v>8</v>
          </cell>
          <cell r="L107">
            <v>8</v>
          </cell>
          <cell r="M107">
            <v>56600</v>
          </cell>
          <cell r="O107">
            <v>452800</v>
          </cell>
          <cell r="P107">
            <v>4.3384319121795185E-4</v>
          </cell>
        </row>
        <row r="108">
          <cell r="A108">
            <v>10.029999999999999</v>
          </cell>
          <cell r="B108" t="str">
            <v>APU</v>
          </cell>
          <cell r="E108" t="str">
            <v>SUMINISTRO E INSTALACION DE HOJA EN LAMINA PERFORADA CAL 16 CON ANTICORROSIVO Y PINTURA ELECTROSTÁTICA</v>
          </cell>
          <cell r="F108" t="str">
            <v>M2</v>
          </cell>
          <cell r="K108">
            <v>9</v>
          </cell>
          <cell r="L108">
            <v>9</v>
          </cell>
          <cell r="M108">
            <v>550500</v>
          </cell>
          <cell r="O108">
            <v>4954500</v>
          </cell>
          <cell r="P108">
            <v>4.7470761724587949E-3</v>
          </cell>
        </row>
        <row r="109">
          <cell r="A109">
            <v>10.039999999999999</v>
          </cell>
          <cell r="B109" t="str">
            <v>APU</v>
          </cell>
          <cell r="E109" t="str">
            <v>RESTAURACION DE CARPINTERIA METALICA O MADERA, INCLUYE LIMPIEZA, ANTICORROSIVO, ESMALTE, CORRECION DE PIEZAS OXIDADAS Y TORNILLERÍA AVERIADA</v>
          </cell>
          <cell r="F109" t="str">
            <v>M2</v>
          </cell>
          <cell r="K109">
            <v>7.84</v>
          </cell>
          <cell r="L109">
            <v>7.84</v>
          </cell>
          <cell r="M109">
            <v>118650</v>
          </cell>
          <cell r="O109">
            <v>930216</v>
          </cell>
          <cell r="P109">
            <v>8.9127181528709869E-4</v>
          </cell>
        </row>
        <row r="110">
          <cell r="A110">
            <v>10.050000000000001</v>
          </cell>
          <cell r="B110" t="str">
            <v>APU</v>
          </cell>
          <cell r="E110" t="str">
            <v>MANTENIMIENTO DE MODULO DE CERRAMIENTO, INCLUYE LIMPIEZA GENERAL, RETIRO DE ELEMENTOS OXIDADOS, REPARACION DE ORNAMENTACION AVERIADA, REPOSICIÓN DE PIEZAS FALTANTES, ANTICORROSIVO Y PINTURA.</v>
          </cell>
          <cell r="F110" t="str">
            <v>M2</v>
          </cell>
          <cell r="K110">
            <v>0</v>
          </cell>
          <cell r="L110">
            <v>0</v>
          </cell>
          <cell r="M110">
            <v>117198.44</v>
          </cell>
          <cell r="O110">
            <v>0</v>
          </cell>
          <cell r="P110">
            <v>0</v>
          </cell>
        </row>
        <row r="111">
          <cell r="A111">
            <v>10.06</v>
          </cell>
          <cell r="B111" t="str">
            <v>APU</v>
          </cell>
          <cell r="E111" t="str">
            <v xml:space="preserve">SUMINISTRO, TRASPORTE E INSTALACION DE CERRRADURAS METALICAS MANIJA TIPO AUSTIN O SIMILAR </v>
          </cell>
          <cell r="F111" t="str">
            <v>UND</v>
          </cell>
          <cell r="K111">
            <v>10</v>
          </cell>
          <cell r="M111">
            <v>139372.56</v>
          </cell>
          <cell r="O111">
            <v>1393725.6</v>
          </cell>
          <cell r="P111">
            <v>1.3353762411355006E-3</v>
          </cell>
        </row>
        <row r="112">
          <cell r="A112">
            <v>10.07</v>
          </cell>
          <cell r="B112" t="str">
            <v>APU</v>
          </cell>
          <cell r="E112" t="str">
            <v xml:space="preserve">BARANDA METALICA 1 1/2 " DOBLE PASAMANOS , INCLUYE ANCLAJE, SOLDADURA, ANTICORROSIVO Y PINTURA </v>
          </cell>
          <cell r="F112" t="str">
            <v>ML</v>
          </cell>
          <cell r="K112">
            <v>18</v>
          </cell>
          <cell r="M112">
            <v>655000</v>
          </cell>
          <cell r="O112">
            <v>11790000</v>
          </cell>
          <cell r="P112">
            <v>1.1296402880873789E-2</v>
          </cell>
        </row>
        <row r="113">
          <cell r="A113">
            <v>11</v>
          </cell>
          <cell r="B113" t="str">
            <v>11. INSTALACIONES ELECTRICAS E ILUMINACION</v>
          </cell>
          <cell r="K113" t="str">
            <v>i</v>
          </cell>
          <cell r="O113">
            <v>18274666.48</v>
          </cell>
          <cell r="P113">
            <v>1.7509583975545352E-2</v>
          </cell>
        </row>
        <row r="114">
          <cell r="A114">
            <v>11.01</v>
          </cell>
          <cell r="B114" t="str">
            <v>APU</v>
          </cell>
          <cell r="E114" t="str">
            <v>SUMINISTRO E INSTALACIÓN LÁMPARA HERMETICA 36 W</v>
          </cell>
          <cell r="F114" t="str">
            <v>UND</v>
          </cell>
          <cell r="K114">
            <v>0</v>
          </cell>
          <cell r="L114">
            <v>0</v>
          </cell>
          <cell r="M114">
            <v>128646.21</v>
          </cell>
          <cell r="O114">
            <v>0</v>
          </cell>
          <cell r="P114">
            <v>0</v>
          </cell>
        </row>
        <row r="115">
          <cell r="A115">
            <v>11.02</v>
          </cell>
          <cell r="B115" t="str">
            <v>APU</v>
          </cell>
          <cell r="E115" t="str">
            <v>SUMINISTRO Y COLOCACIÓN DE LUMINARIAS DE 20W.</v>
          </cell>
          <cell r="F115" t="str">
            <v>UND</v>
          </cell>
          <cell r="K115">
            <v>23</v>
          </cell>
          <cell r="L115">
            <v>23</v>
          </cell>
          <cell r="M115">
            <v>57187.47</v>
          </cell>
          <cell r="O115">
            <v>1315311.81</v>
          </cell>
          <cell r="P115">
            <v>1.2602453027761933E-3</v>
          </cell>
        </row>
        <row r="116">
          <cell r="A116">
            <v>11.03</v>
          </cell>
          <cell r="B116" t="str">
            <v>APU</v>
          </cell>
          <cell r="E116" t="str">
            <v>SUMINISTRO E INSTALACIÓN PANEL LED 60X60</v>
          </cell>
          <cell r="F116" t="str">
            <v>UND</v>
          </cell>
          <cell r="K116">
            <v>75</v>
          </cell>
          <cell r="L116">
            <v>75</v>
          </cell>
          <cell r="M116">
            <v>140633.21</v>
          </cell>
          <cell r="O116">
            <v>10547490.75</v>
          </cell>
          <cell r="P116">
            <v>1.0105912204774355E-2</v>
          </cell>
        </row>
        <row r="117">
          <cell r="A117">
            <v>11.04</v>
          </cell>
          <cell r="B117" t="str">
            <v>APU</v>
          </cell>
          <cell r="E117" t="str">
            <v>TUBERÍA PVC TIPO SCH 40 DE 3/4".</v>
          </cell>
          <cell r="F117" t="str">
            <v>ML</v>
          </cell>
          <cell r="K117">
            <v>93</v>
          </cell>
          <cell r="M117">
            <v>21156.98</v>
          </cell>
          <cell r="O117">
            <v>1967599.14</v>
          </cell>
          <cell r="P117">
            <v>1.8852241385496854E-3</v>
          </cell>
        </row>
        <row r="118">
          <cell r="A118">
            <v>11.05</v>
          </cell>
          <cell r="B118" t="str">
            <v>APU</v>
          </cell>
          <cell r="E118" t="str">
            <v xml:space="preserve">SUMINISTRO E INSTALACION DE SALIDA ELÉCTRICA EN DUCTO SCH 40 3/4" Y CABLE 3#12 AWG LIBRE DE HALÓGENOS, CONTEMPLA CAJA OCTOGONAL, EQUIPO PARA TRABAJO EN ALTURAS Y TODAS LAS MANIOBRAS NECESARIAS PARA SU CORRECTA ELABORACIÓN. </v>
          </cell>
          <cell r="F118" t="str">
            <v>UND</v>
          </cell>
          <cell r="K118">
            <v>31</v>
          </cell>
          <cell r="M118">
            <v>143363.38</v>
          </cell>
          <cell r="O118">
            <v>4444264.78</v>
          </cell>
          <cell r="P118">
            <v>4.2582023294451161E-3</v>
          </cell>
        </row>
        <row r="119">
          <cell r="A119">
            <v>11.06</v>
          </cell>
          <cell r="B119" t="str">
            <v>APU</v>
          </cell>
          <cell r="E119" t="str">
            <v>APARATO ELÉCTRICO</v>
          </cell>
          <cell r="F119" t="str">
            <v>UND</v>
          </cell>
          <cell r="K119">
            <v>125</v>
          </cell>
          <cell r="M119">
            <v>30500</v>
          </cell>
          <cell r="O119">
            <v>3812500</v>
          </cell>
          <cell r="P119">
            <v>3.6528868518516814E-3</v>
          </cell>
        </row>
        <row r="120">
          <cell r="A120">
            <v>11.07</v>
          </cell>
          <cell r="B120" t="str">
            <v>APU</v>
          </cell>
          <cell r="E120" t="str">
            <v>SUMINISTRO E INSTALACION DE CABLE COBRE No 12</v>
          </cell>
          <cell r="F120" t="str">
            <v>ML</v>
          </cell>
          <cell r="K120">
            <v>285</v>
          </cell>
          <cell r="M120">
            <v>7830.24</v>
          </cell>
          <cell r="O120">
            <v>2231618.4</v>
          </cell>
          <cell r="P120">
            <v>2.1381900358584359E-3</v>
          </cell>
        </row>
        <row r="121">
          <cell r="A121">
            <v>11.08</v>
          </cell>
          <cell r="B121" t="str">
            <v>APU</v>
          </cell>
          <cell r="E121" t="str">
            <v>SUMINISTRO E INSTALACION DE CABLE COBRE No 10</v>
          </cell>
          <cell r="F121" t="str">
            <v>ML</v>
          </cell>
          <cell r="K121">
            <v>175.82</v>
          </cell>
          <cell r="M121">
            <v>9372</v>
          </cell>
          <cell r="O121">
            <v>1647785.04</v>
          </cell>
          <cell r="P121">
            <v>1.5787992937164321E-3</v>
          </cell>
        </row>
        <row r="122">
          <cell r="A122">
            <v>12</v>
          </cell>
          <cell r="B122" t="str">
            <v>12. INSTALACIONES HIDROSANITARIAS, ACCESORIOS Y APARATOS</v>
          </cell>
          <cell r="K122" t="str">
            <v>i</v>
          </cell>
          <cell r="N122" t="str">
            <v/>
          </cell>
          <cell r="O122">
            <v>6503533.04</v>
          </cell>
          <cell r="P122">
            <v>6.2312577921046549E-3</v>
          </cell>
        </row>
        <row r="123">
          <cell r="A123">
            <v>12.01</v>
          </cell>
          <cell r="B123">
            <v>11.21</v>
          </cell>
          <cell r="E123" t="str">
            <v>SALIDA SANITARIA PVC-S/PARAL 4"</v>
          </cell>
          <cell r="F123" t="str">
            <v>UND</v>
          </cell>
          <cell r="K123">
            <v>6</v>
          </cell>
          <cell r="L123">
            <v>6</v>
          </cell>
          <cell r="M123">
            <v>138699</v>
          </cell>
          <cell r="O123">
            <v>832194</v>
          </cell>
          <cell r="P123">
            <v>7.9735357922356938E-4</v>
          </cell>
        </row>
        <row r="124">
          <cell r="A124">
            <v>12.02</v>
          </cell>
          <cell r="B124">
            <v>11.33</v>
          </cell>
          <cell r="E124" t="str">
            <v>RED SANITARIA PVC-S 4"</v>
          </cell>
          <cell r="F124" t="str">
            <v>ML</v>
          </cell>
          <cell r="K124">
            <v>15</v>
          </cell>
          <cell r="L124">
            <v>15</v>
          </cell>
          <cell r="M124">
            <v>70084</v>
          </cell>
          <cell r="O124">
            <v>1051260</v>
          </cell>
          <cell r="P124">
            <v>1.0072482181974029E-3</v>
          </cell>
        </row>
        <row r="125">
          <cell r="A125">
            <v>12.03</v>
          </cell>
          <cell r="B125">
            <v>11.2</v>
          </cell>
          <cell r="E125" t="str">
            <v>SALIDA SANITARIA PVC-S/PARAL 3"</v>
          </cell>
          <cell r="F125" t="str">
            <v>UND</v>
          </cell>
          <cell r="K125">
            <v>3</v>
          </cell>
          <cell r="L125">
            <v>3</v>
          </cell>
          <cell r="M125">
            <v>130837</v>
          </cell>
          <cell r="O125">
            <v>392511</v>
          </cell>
          <cell r="P125">
            <v>3.7607823504449977E-4</v>
          </cell>
        </row>
        <row r="126">
          <cell r="A126">
            <v>12.04</v>
          </cell>
          <cell r="B126">
            <v>11.32</v>
          </cell>
          <cell r="E126" t="str">
            <v>RED SANITARIA PVC-S 3"</v>
          </cell>
          <cell r="F126" t="str">
            <v>ML</v>
          </cell>
          <cell r="K126">
            <v>0</v>
          </cell>
          <cell r="L126">
            <v>0</v>
          </cell>
          <cell r="M126">
            <v>51886</v>
          </cell>
          <cell r="O126">
            <v>0</v>
          </cell>
          <cell r="P126">
            <v>0</v>
          </cell>
        </row>
        <row r="127">
          <cell r="A127">
            <v>12.05</v>
          </cell>
          <cell r="B127">
            <v>11.19</v>
          </cell>
          <cell r="E127" t="str">
            <v>SALIDA SANITARIA PVC-S/PARAL 2"</v>
          </cell>
          <cell r="F127" t="str">
            <v>UND</v>
          </cell>
          <cell r="K127">
            <v>2</v>
          </cell>
          <cell r="L127">
            <v>2</v>
          </cell>
          <cell r="M127">
            <v>108541</v>
          </cell>
          <cell r="O127">
            <v>217082</v>
          </cell>
          <cell r="P127">
            <v>2.0799370060948635E-4</v>
          </cell>
        </row>
        <row r="128">
          <cell r="A128">
            <v>12.06</v>
          </cell>
          <cell r="B128">
            <v>11.31</v>
          </cell>
          <cell r="E128" t="str">
            <v>RED SANITARIA PVC-S 2"</v>
          </cell>
          <cell r="F128" t="str">
            <v>ML</v>
          </cell>
          <cell r="K128">
            <v>0</v>
          </cell>
          <cell r="L128">
            <v>0</v>
          </cell>
          <cell r="M128">
            <v>37982</v>
          </cell>
          <cell r="O128">
            <v>0</v>
          </cell>
          <cell r="P128">
            <v>0</v>
          </cell>
        </row>
        <row r="129">
          <cell r="A129">
            <v>12.07</v>
          </cell>
          <cell r="B129">
            <v>11.16</v>
          </cell>
          <cell r="E129" t="str">
            <v>PUNTO HIDRÁULICO PVC-P/PARAL 1/2"</v>
          </cell>
          <cell r="F129" t="str">
            <v>UND</v>
          </cell>
          <cell r="K129">
            <v>2</v>
          </cell>
          <cell r="L129">
            <v>2</v>
          </cell>
          <cell r="M129">
            <v>104002</v>
          </cell>
          <cell r="O129">
            <v>208004</v>
          </cell>
          <cell r="P129">
            <v>1.992957578314904E-4</v>
          </cell>
        </row>
        <row r="130">
          <cell r="A130">
            <v>12.08</v>
          </cell>
          <cell r="B130">
            <v>11.27</v>
          </cell>
          <cell r="E130" t="str">
            <v>RED SUMINISTRO PVC 1/2"</v>
          </cell>
          <cell r="F130" t="str">
            <v>ML</v>
          </cell>
          <cell r="K130">
            <v>0</v>
          </cell>
          <cell r="L130">
            <v>0</v>
          </cell>
          <cell r="M130">
            <v>13169</v>
          </cell>
          <cell r="O130">
            <v>0</v>
          </cell>
          <cell r="P130">
            <v>0</v>
          </cell>
        </row>
        <row r="131">
          <cell r="A131">
            <v>12.09</v>
          </cell>
          <cell r="B131">
            <v>14.33</v>
          </cell>
          <cell r="C131">
            <v>11.3</v>
          </cell>
          <cell r="E131" t="str">
            <v xml:space="preserve">REJILLA METÁLICA TRADICIONAL 3X2 SOSCO </v>
          </cell>
          <cell r="F131" t="str">
            <v>UND</v>
          </cell>
          <cell r="K131">
            <v>7</v>
          </cell>
          <cell r="L131">
            <v>7</v>
          </cell>
          <cell r="M131">
            <v>22821</v>
          </cell>
          <cell r="O131">
            <v>159747</v>
          </cell>
          <cell r="P131">
            <v>1.5305907302891819E-4</v>
          </cell>
        </row>
        <row r="132">
          <cell r="A132">
            <v>12.1</v>
          </cell>
          <cell r="B132">
            <v>11.45</v>
          </cell>
          <cell r="E132" t="str">
            <v>TANQUE PLÁSTICO ELEVADO 1000 LT (INCLUYE ACCESORIOS E INSTALACIÓN)</v>
          </cell>
          <cell r="F132" t="str">
            <v>UND</v>
          </cell>
          <cell r="K132">
            <v>1</v>
          </cell>
          <cell r="L132">
            <v>1</v>
          </cell>
          <cell r="M132">
            <v>889224</v>
          </cell>
          <cell r="O132">
            <v>889224</v>
          </cell>
          <cell r="P132">
            <v>8.5199597585598936E-4</v>
          </cell>
        </row>
        <row r="133">
          <cell r="A133">
            <v>12.11</v>
          </cell>
          <cell r="B133" t="str">
            <v>17,1</v>
          </cell>
          <cell r="E133" t="str">
            <v>SUMINISTRO E INSTALACIÓN SANITARIO TANQUE (INCLUYE GRIFERÍA)</v>
          </cell>
          <cell r="F133" t="str">
            <v>UND</v>
          </cell>
          <cell r="K133">
            <v>2</v>
          </cell>
          <cell r="L133">
            <v>2</v>
          </cell>
          <cell r="M133">
            <v>424902</v>
          </cell>
          <cell r="O133">
            <v>849804</v>
          </cell>
          <cell r="P133">
            <v>8.1422632347566328E-4</v>
          </cell>
        </row>
        <row r="134">
          <cell r="A134">
            <v>12.12</v>
          </cell>
          <cell r="B134" t="str">
            <v>17,4</v>
          </cell>
          <cell r="E134" t="str">
            <v>SUMINISTRO E INSTALACIÓN LAVAMANOS COLGAR (INCLUYE GRIFERÍA)</v>
          </cell>
          <cell r="F134" t="str">
            <v>UND</v>
          </cell>
          <cell r="K134">
            <v>2</v>
          </cell>
          <cell r="L134">
            <v>2</v>
          </cell>
          <cell r="M134">
            <v>211112</v>
          </cell>
          <cell r="O134">
            <v>422224</v>
          </cell>
          <cell r="P134">
            <v>4.045472781996654E-4</v>
          </cell>
        </row>
        <row r="135">
          <cell r="A135">
            <v>12.13</v>
          </cell>
          <cell r="B135" t="str">
            <v>17,7</v>
          </cell>
          <cell r="E135" t="str">
            <v>SUMINISTRO E INSTALACIÓN ORINAL DE LLAVE (INCLUYE GRIFERÍA)</v>
          </cell>
          <cell r="F135" t="str">
            <v>UND</v>
          </cell>
          <cell r="K135">
            <v>0</v>
          </cell>
          <cell r="L135">
            <v>0</v>
          </cell>
          <cell r="M135">
            <v>555990</v>
          </cell>
          <cell r="O135">
            <v>0</v>
          </cell>
          <cell r="P135">
            <v>0</v>
          </cell>
        </row>
        <row r="136">
          <cell r="A136">
            <v>12.14</v>
          </cell>
          <cell r="B136">
            <v>17.12</v>
          </cell>
          <cell r="E136" t="str">
            <v>SUMINISTRO E INSTALACIÓN LAVAPLATOS DE EMPOTRAR EN ACERO INOXIDABLE 45 X 49 cm (INCLUYE ACCESORIOS Y GRIFERÍA)</v>
          </cell>
          <cell r="F136" t="str">
            <v>UND</v>
          </cell>
          <cell r="K136">
            <v>2</v>
          </cell>
          <cell r="M136">
            <v>354784</v>
          </cell>
          <cell r="O136">
            <v>709568</v>
          </cell>
          <cell r="P136">
            <v>6.7986140791991977E-4</v>
          </cell>
        </row>
        <row r="137">
          <cell r="A137">
            <v>12.15</v>
          </cell>
          <cell r="B137" t="str">
            <v>APU</v>
          </cell>
          <cell r="E137" t="str">
            <v>GRIFERIA CROMADA SENCILLA PARA LAVAMANOS</v>
          </cell>
          <cell r="F137" t="str">
            <v>UND</v>
          </cell>
          <cell r="K137">
            <v>4</v>
          </cell>
          <cell r="M137">
            <v>99935.84</v>
          </cell>
          <cell r="O137">
            <v>399743.36</v>
          </cell>
          <cell r="P137">
            <v>3.8300780691383955E-4</v>
          </cell>
        </row>
        <row r="138">
          <cell r="A138">
            <v>12.16</v>
          </cell>
          <cell r="B138" t="str">
            <v>APU</v>
          </cell>
          <cell r="E138" t="str">
            <v>KIT DE INSTALACIÓN DESAGÜE + SIFÓN FLEXIBLE GRIVAL O SIMILAR</v>
          </cell>
          <cell r="F138" t="str">
            <v>UND</v>
          </cell>
          <cell r="K138">
            <v>2</v>
          </cell>
          <cell r="M138">
            <v>186085.84</v>
          </cell>
          <cell r="O138">
            <v>372171.68</v>
          </cell>
          <cell r="P138">
            <v>3.5659043580421021E-4</v>
          </cell>
        </row>
        <row r="140">
          <cell r="A140" t="str">
            <v>SUBTOTAL OBRAS COSTOS DIRECTOS INFRAESTRUCTURA ADMINISTRATIVA E INSTITUCIONAL</v>
          </cell>
          <cell r="O140">
            <v>524554754.61000007</v>
          </cell>
          <cell r="P140">
            <v>528400706.32999992</v>
          </cell>
        </row>
        <row r="152">
          <cell r="A152" t="str">
            <v>1. PRELIMINARES</v>
          </cell>
          <cell r="K152" t="str">
            <v>i</v>
          </cell>
          <cell r="O152">
            <v>8642574.1999999993</v>
          </cell>
          <cell r="P152">
            <v>1.8608526553519033E-2</v>
          </cell>
        </row>
        <row r="153">
          <cell r="A153">
            <v>1.01</v>
          </cell>
          <cell r="B153">
            <v>1.8</v>
          </cell>
          <cell r="C153">
            <v>0</v>
          </cell>
          <cell r="E153" t="str">
            <v>CERCA EN TELA VERDE H = 2.10 M</v>
          </cell>
          <cell r="F153" t="str">
            <v>ML</v>
          </cell>
          <cell r="K153">
            <v>276.2</v>
          </cell>
          <cell r="L153">
            <v>276.2</v>
          </cell>
          <cell r="M153">
            <v>31291</v>
          </cell>
          <cell r="O153">
            <v>8642574.1999999993</v>
          </cell>
          <cell r="P153">
            <v>1.8608526553519033E-2</v>
          </cell>
        </row>
        <row r="154">
          <cell r="A154">
            <v>1.02</v>
          </cell>
          <cell r="B154">
            <v>1.41</v>
          </cell>
          <cell r="E154" t="str">
            <v>LOCALIZACIÓN Y REPLANTEO DE CIMIENTOS CON ELEMENTOS DE PRESICIÓN</v>
          </cell>
          <cell r="F154" t="str">
            <v>M2</v>
          </cell>
          <cell r="K154">
            <v>0</v>
          </cell>
          <cell r="L154">
            <v>0</v>
          </cell>
          <cell r="M154">
            <v>13600</v>
          </cell>
          <cell r="O154">
            <v>0</v>
          </cell>
          <cell r="P154">
            <v>0</v>
          </cell>
        </row>
        <row r="155">
          <cell r="A155" t="str">
            <v>2. DEMOLICIONES Y DESMONTES</v>
          </cell>
          <cell r="O155">
            <v>23463925.110000003</v>
          </cell>
          <cell r="P155">
            <v>5.052072025707538E-2</v>
          </cell>
        </row>
        <row r="156">
          <cell r="A156">
            <v>2.0099999999999998</v>
          </cell>
          <cell r="B156">
            <v>1.1399999999999999</v>
          </cell>
          <cell r="C156">
            <v>0</v>
          </cell>
          <cell r="E156" t="str">
            <v>DEMOLICIÓN CIELO RASO FALSO</v>
          </cell>
          <cell r="F156" t="str">
            <v>M2</v>
          </cell>
          <cell r="K156">
            <v>343.33</v>
          </cell>
          <cell r="L156">
            <v>343.33</v>
          </cell>
          <cell r="M156">
            <v>15566</v>
          </cell>
          <cell r="O156">
            <v>5344274.78</v>
          </cell>
          <cell r="P156">
            <v>1.1506881728933504E-2</v>
          </cell>
        </row>
        <row r="157">
          <cell r="A157">
            <v>2.02</v>
          </cell>
          <cell r="B157">
            <v>1.35</v>
          </cell>
          <cell r="C157">
            <v>0</v>
          </cell>
          <cell r="E157" t="str">
            <v>DESMONTE DE CUBIERTAS (TERMOACÚSTICA)</v>
          </cell>
          <cell r="F157" t="str">
            <v>M2</v>
          </cell>
          <cell r="K157">
            <v>0</v>
          </cell>
          <cell r="L157">
            <v>0</v>
          </cell>
          <cell r="M157">
            <v>17561</v>
          </cell>
          <cell r="O157">
            <v>0</v>
          </cell>
          <cell r="P157">
            <v>0</v>
          </cell>
        </row>
        <row r="158">
          <cell r="A158">
            <v>2.0299999999999998</v>
          </cell>
          <cell r="B158" t="str">
            <v>MD124</v>
          </cell>
          <cell r="C158">
            <v>0</v>
          </cell>
          <cell r="E158" t="str">
            <v>DESMONTE DE LAMPARA EXISTENTE</v>
          </cell>
          <cell r="F158" t="str">
            <v>UND</v>
          </cell>
          <cell r="K158">
            <v>42</v>
          </cell>
          <cell r="L158">
            <v>42</v>
          </cell>
          <cell r="M158">
            <v>23232.71</v>
          </cell>
          <cell r="O158">
            <v>975773.82</v>
          </cell>
          <cell r="P158">
            <v>2.1009611973824534E-3</v>
          </cell>
        </row>
        <row r="159">
          <cell r="A159">
            <v>2.04</v>
          </cell>
          <cell r="B159">
            <v>1.37</v>
          </cell>
          <cell r="C159">
            <v>0</v>
          </cell>
          <cell r="E159" t="str">
            <v>DESMONTE MUROS SECOS</v>
          </cell>
          <cell r="F159" t="str">
            <v>M2</v>
          </cell>
          <cell r="K159">
            <v>0</v>
          </cell>
          <cell r="L159">
            <v>0</v>
          </cell>
          <cell r="M159">
            <v>26941</v>
          </cell>
          <cell r="O159">
            <v>0</v>
          </cell>
          <cell r="P159">
            <v>0</v>
          </cell>
        </row>
        <row r="160">
          <cell r="A160">
            <v>2.0499999999999998</v>
          </cell>
          <cell r="B160">
            <v>1.1100000000000001</v>
          </cell>
          <cell r="E160" t="str">
            <v>DEMOLICIÓN BALDOSA DE PISO H=0.04</v>
          </cell>
          <cell r="F160" t="str">
            <v>M2</v>
          </cell>
          <cell r="K160">
            <v>234.8</v>
          </cell>
          <cell r="L160">
            <v>234.8</v>
          </cell>
          <cell r="M160">
            <v>15877</v>
          </cell>
          <cell r="O160">
            <v>3727919.6</v>
          </cell>
          <cell r="P160">
            <v>8.0266699782553276E-3</v>
          </cell>
        </row>
        <row r="161">
          <cell r="A161">
            <v>2.06</v>
          </cell>
          <cell r="B161" t="str">
            <v>APU</v>
          </cell>
          <cell r="E161" t="str">
            <v>RETIRO DE GUARDAESCOBAS</v>
          </cell>
          <cell r="F161" t="str">
            <v>ML</v>
          </cell>
          <cell r="K161">
            <v>79</v>
          </cell>
          <cell r="L161">
            <v>79</v>
          </cell>
          <cell r="M161">
            <v>10449.9</v>
          </cell>
          <cell r="O161">
            <v>825542.1</v>
          </cell>
          <cell r="P161">
            <v>1.7774938037440123E-3</v>
          </cell>
        </row>
        <row r="162">
          <cell r="A162">
            <v>2.0699999999999998</v>
          </cell>
          <cell r="B162">
            <v>1.1599999999999999</v>
          </cell>
          <cell r="E162" t="str">
            <v>DEMOLICIÓN MUROS EN MAMPOSTERÍA 0.15 M</v>
          </cell>
          <cell r="F162" t="str">
            <v>M2</v>
          </cell>
          <cell r="K162">
            <v>2.75</v>
          </cell>
          <cell r="L162">
            <v>2.75</v>
          </cell>
          <cell r="M162">
            <v>22788</v>
          </cell>
          <cell r="O162">
            <v>62667</v>
          </cell>
          <cell r="P162">
            <v>1.3492976820833974E-4</v>
          </cell>
        </row>
        <row r="163">
          <cell r="A163">
            <v>2.08</v>
          </cell>
          <cell r="B163">
            <v>1.29</v>
          </cell>
          <cell r="C163">
            <v>0</v>
          </cell>
          <cell r="E163" t="str">
            <v>DEMOLICIÓN VIGAS Y COLUMNAS</v>
          </cell>
          <cell r="F163" t="str">
            <v>M3</v>
          </cell>
          <cell r="K163">
            <v>0</v>
          </cell>
          <cell r="L163">
            <v>0</v>
          </cell>
          <cell r="M163">
            <v>386724</v>
          </cell>
          <cell r="O163">
            <v>0</v>
          </cell>
          <cell r="P163">
            <v>0</v>
          </cell>
        </row>
        <row r="164">
          <cell r="A164">
            <v>2.09</v>
          </cell>
          <cell r="B164">
            <v>1.38</v>
          </cell>
          <cell r="C164">
            <v>0</v>
          </cell>
          <cell r="E164" t="str">
            <v>DESMONTE MARCOS Y PUERTAS</v>
          </cell>
          <cell r="F164" t="str">
            <v>UN</v>
          </cell>
          <cell r="K164">
            <v>6</v>
          </cell>
          <cell r="L164">
            <v>6</v>
          </cell>
          <cell r="M164">
            <v>21550</v>
          </cell>
          <cell r="O164">
            <v>129300</v>
          </cell>
          <cell r="P164">
            <v>2.7839882281485197E-4</v>
          </cell>
        </row>
        <row r="165">
          <cell r="A165">
            <v>2.1</v>
          </cell>
          <cell r="B165">
            <v>1.1299999999999999</v>
          </cell>
          <cell r="E165" t="str">
            <v>DEMOLICIÓN PAÑETE MURO</v>
          </cell>
          <cell r="F165" t="str">
            <v>M2</v>
          </cell>
          <cell r="K165">
            <v>16</v>
          </cell>
          <cell r="L165">
            <v>16</v>
          </cell>
          <cell r="M165">
            <v>12905</v>
          </cell>
          <cell r="O165">
            <v>206480</v>
          </cell>
          <cell r="P165">
            <v>4.4457686724524856E-4</v>
          </cell>
        </row>
        <row r="166">
          <cell r="A166">
            <v>2.11</v>
          </cell>
          <cell r="B166">
            <v>1.1200000000000001</v>
          </cell>
          <cell r="E166" t="str">
            <v>DEMOLICIÓN ENCHAPE MURO</v>
          </cell>
          <cell r="F166" t="str">
            <v>M2</v>
          </cell>
          <cell r="K166">
            <v>45.92</v>
          </cell>
          <cell r="L166">
            <v>45.92</v>
          </cell>
          <cell r="M166">
            <v>12107</v>
          </cell>
          <cell r="O166">
            <v>555953.43999999994</v>
          </cell>
          <cell r="P166">
            <v>1.1970362199216352E-3</v>
          </cell>
        </row>
        <row r="167">
          <cell r="A167">
            <v>2.12</v>
          </cell>
          <cell r="B167">
            <v>1.9</v>
          </cell>
          <cell r="E167" t="str">
            <v>DEMOLICIÓN ESCALERAS EN CONCRETO</v>
          </cell>
          <cell r="F167" t="str">
            <v>M2</v>
          </cell>
          <cell r="K167">
            <v>0</v>
          </cell>
          <cell r="L167">
            <v>0</v>
          </cell>
          <cell r="M167">
            <v>142372</v>
          </cell>
          <cell r="O167">
            <v>0</v>
          </cell>
          <cell r="P167">
            <v>0</v>
          </cell>
        </row>
        <row r="168">
          <cell r="A168">
            <v>2.13</v>
          </cell>
          <cell r="B168" t="str">
            <v>APU</v>
          </cell>
          <cell r="E168" t="str">
            <v>CORTE CON DISCO DIAMANTADO</v>
          </cell>
          <cell r="F168" t="str">
            <v>ML</v>
          </cell>
          <cell r="K168">
            <v>17</v>
          </cell>
          <cell r="L168">
            <v>17</v>
          </cell>
          <cell r="M168">
            <v>12449.55</v>
          </cell>
          <cell r="O168">
            <v>211642.35</v>
          </cell>
          <cell r="P168">
            <v>4.5569204251948094E-4</v>
          </cell>
        </row>
        <row r="169">
          <cell r="A169">
            <v>2.14</v>
          </cell>
          <cell r="B169" t="str">
            <v>APU</v>
          </cell>
          <cell r="E169" t="str">
            <v>TRASIEGO MANUAL DE RCD, MATERIAL PETREO, GRANULAR O PROVENIENTE DE EXCAVACIONES HASTA 50M</v>
          </cell>
          <cell r="F169" t="str">
            <v>M3</v>
          </cell>
          <cell r="K169">
            <v>82.820000000000007</v>
          </cell>
          <cell r="L169">
            <v>82.820000000000007</v>
          </cell>
          <cell r="M169">
            <v>53010.55</v>
          </cell>
          <cell r="O169">
            <v>4390333.75</v>
          </cell>
          <cell r="P169">
            <v>9.4529292170480641E-3</v>
          </cell>
        </row>
        <row r="170">
          <cell r="A170">
            <v>2.15</v>
          </cell>
          <cell r="B170" t="str">
            <v>APU</v>
          </cell>
          <cell r="E170" t="str">
            <v>SUSPENSION PUNTO SANITARIO 2 A 4"</v>
          </cell>
          <cell r="F170" t="str">
            <v>UND</v>
          </cell>
          <cell r="K170">
            <v>12</v>
          </cell>
          <cell r="L170">
            <v>12</v>
          </cell>
          <cell r="M170">
            <v>46517.91</v>
          </cell>
          <cell r="O170">
            <v>558214.92000000004</v>
          </cell>
          <cell r="P170">
            <v>1.2019054648544994E-3</v>
          </cell>
        </row>
        <row r="171">
          <cell r="A171">
            <v>2.16</v>
          </cell>
          <cell r="B171" t="str">
            <v>APU</v>
          </cell>
          <cell r="E171" t="str">
            <v>SUSPENSIÓN PUNTO HIDRÁULICO  INCLUYE RESANE EN MORTERO</v>
          </cell>
          <cell r="F171" t="str">
            <v>UND</v>
          </cell>
          <cell r="K171">
            <v>0</v>
          </cell>
          <cell r="L171">
            <v>0</v>
          </cell>
          <cell r="M171">
            <v>27895.21</v>
          </cell>
          <cell r="O171">
            <v>0</v>
          </cell>
          <cell r="P171">
            <v>0</v>
          </cell>
        </row>
        <row r="172">
          <cell r="A172">
            <v>2.17</v>
          </cell>
          <cell r="B172">
            <v>1.32</v>
          </cell>
          <cell r="E172" t="str">
            <v>DESMONTE APARATOS SANITARIOS</v>
          </cell>
          <cell r="F172" t="str">
            <v>UND</v>
          </cell>
          <cell r="K172">
            <v>12</v>
          </cell>
          <cell r="L172">
            <v>12</v>
          </cell>
          <cell r="M172">
            <v>35121</v>
          </cell>
          <cell r="O172">
            <v>421452</v>
          </cell>
          <cell r="P172">
            <v>9.0743805624876248E-4</v>
          </cell>
        </row>
        <row r="173">
          <cell r="A173">
            <v>2.1800000000000002</v>
          </cell>
          <cell r="B173" t="str">
            <v>APU</v>
          </cell>
          <cell r="E173" t="str">
            <v>DESMONTE DE TANQUE ELEVADO PLASTICO O EN ASBESTO, HASTA 1000 LT</v>
          </cell>
          <cell r="F173" t="str">
            <v>UND</v>
          </cell>
          <cell r="K173">
            <v>0</v>
          </cell>
          <cell r="L173">
            <v>0</v>
          </cell>
          <cell r="M173">
            <v>360061.31</v>
          </cell>
          <cell r="O173">
            <v>0</v>
          </cell>
          <cell r="P173">
            <v>0</v>
          </cell>
        </row>
        <row r="174">
          <cell r="A174">
            <v>2.19</v>
          </cell>
          <cell r="B174" t="str">
            <v>APU</v>
          </cell>
          <cell r="E174" t="str">
            <v>REMOCION DE PINTURA</v>
          </cell>
          <cell r="F174" t="str">
            <v>M2</v>
          </cell>
          <cell r="K174">
            <v>560.54999999999995</v>
          </cell>
          <cell r="L174">
            <v>560.54999999999995</v>
          </cell>
          <cell r="M174">
            <v>9250.06</v>
          </cell>
          <cell r="O174">
            <v>5185121.13</v>
          </cell>
          <cell r="P174">
            <v>1.1164204321302513E-2</v>
          </cell>
        </row>
        <row r="175">
          <cell r="A175">
            <v>2.2000000000000002</v>
          </cell>
          <cell r="B175">
            <v>1.21</v>
          </cell>
          <cell r="E175" t="str">
            <v>DEMOLICIÓN PLACA MACIZA 0.15 M</v>
          </cell>
          <cell r="F175" t="str">
            <v>M2</v>
          </cell>
          <cell r="K175">
            <v>0</v>
          </cell>
          <cell r="M175">
            <v>72547</v>
          </cell>
          <cell r="O175">
            <v>0</v>
          </cell>
          <cell r="P175">
            <v>0</v>
          </cell>
        </row>
        <row r="176">
          <cell r="A176">
            <v>2.21</v>
          </cell>
          <cell r="B176" t="str">
            <v>APU</v>
          </cell>
          <cell r="E176" t="str">
            <v>RETIRO DE FLANCHE</v>
          </cell>
          <cell r="F176" t="str">
            <v>ML</v>
          </cell>
          <cell r="K176">
            <v>16.8</v>
          </cell>
          <cell r="M176">
            <v>10497.22</v>
          </cell>
          <cell r="O176">
            <v>176353.3</v>
          </cell>
          <cell r="P176">
            <v>3.7971037215401725E-4</v>
          </cell>
        </row>
        <row r="177">
          <cell r="A177">
            <v>2.2200000000000002</v>
          </cell>
          <cell r="B177" t="str">
            <v>APU</v>
          </cell>
          <cell r="E177" t="str">
            <v>ASEO</v>
          </cell>
          <cell r="F177" t="str">
            <v>M2</v>
          </cell>
          <cell r="K177">
            <v>61.27</v>
          </cell>
          <cell r="M177">
            <v>11308.91</v>
          </cell>
          <cell r="O177">
            <v>692896.92</v>
          </cell>
          <cell r="P177">
            <v>1.4918923964426657E-3</v>
          </cell>
          <cell r="Q177">
            <v>347113.37499988079</v>
          </cell>
        </row>
        <row r="178">
          <cell r="A178" t="str">
            <v>3. EXCAVACIONES Y RELLENOS</v>
          </cell>
          <cell r="N178" t="str">
            <v/>
          </cell>
          <cell r="O178">
            <v>1761879.99</v>
          </cell>
          <cell r="P178">
            <v>3.7935445874481295E-3</v>
          </cell>
        </row>
        <row r="179">
          <cell r="A179">
            <v>3.01</v>
          </cell>
          <cell r="B179" t="str">
            <v>16,4</v>
          </cell>
          <cell r="E179" t="str">
            <v>EXCAVACIÓN MANUAL EN MATERIAL COMÚN H=0.0-2.0 M (INCLUYE RETIRO DE SOBRANTES A UNA DISTANCIA MENOR DE 5 KM)</v>
          </cell>
          <cell r="F179" t="str">
            <v>M3</v>
          </cell>
          <cell r="K179">
            <v>0</v>
          </cell>
          <cell r="L179">
            <v>0</v>
          </cell>
          <cell r="M179">
            <v>74321</v>
          </cell>
          <cell r="O179">
            <v>0</v>
          </cell>
          <cell r="P179">
            <v>0</v>
          </cell>
        </row>
        <row r="180">
          <cell r="A180">
            <v>3.02</v>
          </cell>
          <cell r="B180">
            <v>16.8</v>
          </cell>
          <cell r="C180">
            <v>3.02</v>
          </cell>
          <cell r="D180">
            <v>3.02</v>
          </cell>
          <cell r="E180" t="str">
            <v>RELLENO EN RECEBO COMÚN COMPACTADO MECÁNICAMENTE</v>
          </cell>
          <cell r="F180" t="str">
            <v>M3</v>
          </cell>
          <cell r="K180">
            <v>0</v>
          </cell>
          <cell r="L180">
            <v>0</v>
          </cell>
          <cell r="M180">
            <v>87473</v>
          </cell>
          <cell r="O180">
            <v>0</v>
          </cell>
          <cell r="P180">
            <v>0</v>
          </cell>
        </row>
        <row r="181">
          <cell r="A181">
            <v>3.03</v>
          </cell>
          <cell r="B181" t="str">
            <v>APU</v>
          </cell>
          <cell r="C181">
            <v>3.03</v>
          </cell>
          <cell r="D181">
            <v>3.03</v>
          </cell>
          <cell r="E181" t="str">
            <v xml:space="preserve">TRANSPORTE DE RCD, EXCAVACIONES </v>
          </cell>
          <cell r="F181" t="str">
            <v>M3/KM</v>
          </cell>
          <cell r="K181">
            <v>662.61</v>
          </cell>
          <cell r="L181">
            <v>662.61</v>
          </cell>
          <cell r="M181">
            <v>2659</v>
          </cell>
          <cell r="O181">
            <v>1761879.99</v>
          </cell>
          <cell r="P181">
            <v>3.7935445874481295E-3</v>
          </cell>
        </row>
        <row r="182">
          <cell r="A182" t="str">
            <v>4. ESTRUCTURAS Y/O URBANISMO</v>
          </cell>
          <cell r="O182">
            <v>2735176.8200000003</v>
          </cell>
          <cell r="P182">
            <v>5.8891725203284633E-3</v>
          </cell>
        </row>
        <row r="183">
          <cell r="A183">
            <v>4.01</v>
          </cell>
          <cell r="B183">
            <v>4.22</v>
          </cell>
          <cell r="E183" t="str">
            <v>ACERO FIGURADO 60000 PSI</v>
          </cell>
          <cell r="F183" t="str">
            <v>KG</v>
          </cell>
          <cell r="K183">
            <v>115.5</v>
          </cell>
          <cell r="L183">
            <v>115.5</v>
          </cell>
          <cell r="M183">
            <v>7971</v>
          </cell>
          <cell r="O183">
            <v>920650.5</v>
          </cell>
          <cell r="P183">
            <v>1.9822739011902931E-3</v>
          </cell>
        </row>
        <row r="184">
          <cell r="A184">
            <v>4.0199999999999996</v>
          </cell>
          <cell r="B184">
            <v>5.54</v>
          </cell>
          <cell r="E184" t="str">
            <v>ANCLAJE 1/2" L=50CM</v>
          </cell>
          <cell r="F184" t="str">
            <v>UND</v>
          </cell>
          <cell r="K184">
            <v>14</v>
          </cell>
          <cell r="L184">
            <v>14</v>
          </cell>
          <cell r="M184">
            <v>23857</v>
          </cell>
          <cell r="O184">
            <v>333998</v>
          </cell>
          <cell r="P184">
            <v>7.1913882461341783E-4</v>
          </cell>
        </row>
        <row r="185">
          <cell r="A185">
            <v>4.03</v>
          </cell>
          <cell r="B185">
            <v>4.2300000000000004</v>
          </cell>
          <cell r="E185" t="str">
            <v>REFUERZO MALLA ELECTROSOLDADA</v>
          </cell>
          <cell r="F185" t="str">
            <v>KG</v>
          </cell>
          <cell r="K185">
            <v>0</v>
          </cell>
          <cell r="L185">
            <v>0</v>
          </cell>
          <cell r="M185">
            <v>10491</v>
          </cell>
          <cell r="O185">
            <v>0</v>
          </cell>
          <cell r="P185">
            <v>0</v>
          </cell>
        </row>
        <row r="186">
          <cell r="A186">
            <v>4.04</v>
          </cell>
          <cell r="B186" t="str">
            <v>APU</v>
          </cell>
          <cell r="E186" t="str">
            <v>VIGUETA O COLUMNETA DE CONCRETO DE 3500 PSI FUNDIDO EN SITIO</v>
          </cell>
          <cell r="F186" t="str">
            <v>ML</v>
          </cell>
          <cell r="K186">
            <v>12</v>
          </cell>
          <cell r="L186">
            <v>12</v>
          </cell>
          <cell r="M186">
            <v>123377.36</v>
          </cell>
          <cell r="O186">
            <v>1480528.32</v>
          </cell>
          <cell r="P186">
            <v>3.1877597945247525E-3</v>
          </cell>
        </row>
        <row r="187">
          <cell r="A187">
            <v>4.05</v>
          </cell>
          <cell r="B187">
            <v>4.18</v>
          </cell>
          <cell r="E187" t="str">
            <v>MURO DE CONTENCIÓN EN CONCRETO 3500 PSI, H=2.0 M</v>
          </cell>
          <cell r="F187" t="str">
            <v>M3</v>
          </cell>
          <cell r="K187">
            <v>0</v>
          </cell>
          <cell r="M187">
            <v>1019901</v>
          </cell>
          <cell r="O187">
            <v>0</v>
          </cell>
          <cell r="P187">
            <v>0</v>
          </cell>
        </row>
        <row r="188">
          <cell r="A188">
            <v>4.0599999999999996</v>
          </cell>
          <cell r="B188">
            <v>2.8</v>
          </cell>
          <cell r="E188" t="str">
            <v>ZAPATAS EN CONCRETO 3500 PSI</v>
          </cell>
          <cell r="F188" t="str">
            <v>M3</v>
          </cell>
          <cell r="K188">
            <v>0</v>
          </cell>
          <cell r="M188">
            <v>840599</v>
          </cell>
          <cell r="O188">
            <v>0</v>
          </cell>
          <cell r="P188">
            <v>0</v>
          </cell>
        </row>
        <row r="189">
          <cell r="A189">
            <v>4.07</v>
          </cell>
          <cell r="B189">
            <v>16.12</v>
          </cell>
          <cell r="E189" t="str">
            <v>SUBBASE GRANULAR (NORMA INVIAS 320)</v>
          </cell>
          <cell r="F189" t="str">
            <v>M3</v>
          </cell>
          <cell r="K189">
            <v>0</v>
          </cell>
          <cell r="M189">
            <v>167216</v>
          </cell>
          <cell r="O189">
            <v>0</v>
          </cell>
          <cell r="P189">
            <v>0</v>
          </cell>
        </row>
        <row r="190">
          <cell r="A190">
            <v>4.08</v>
          </cell>
          <cell r="B190" t="str">
            <v>APU</v>
          </cell>
          <cell r="E190" t="str">
            <v>SUMINISTRO Y COLOCACIÓN DE CONCRETO 2500 PSI PARA ANDÉN PEATONAL, GUALEADO Y ESCOBILLADO (ESPESOR ENTRE 0,10 M A 0,15 M)</v>
          </cell>
          <cell r="F190" t="str">
            <v>M2</v>
          </cell>
          <cell r="K190">
            <v>0</v>
          </cell>
          <cell r="M190">
            <v>135085.35</v>
          </cell>
          <cell r="O190">
            <v>0</v>
          </cell>
          <cell r="P190">
            <v>0</v>
          </cell>
        </row>
        <row r="191">
          <cell r="A191" t="str">
            <v>5. PISOS - ENCHAPES</v>
          </cell>
          <cell r="N191" t="str">
            <v/>
          </cell>
          <cell r="O191">
            <v>19225727.32</v>
          </cell>
          <cell r="P191">
            <v>4.1395358496885838E-2</v>
          </cell>
        </row>
        <row r="192">
          <cell r="A192">
            <v>5.01</v>
          </cell>
          <cell r="B192">
            <v>13.2</v>
          </cell>
          <cell r="E192" t="str">
            <v>ALISTADO IMPERMEABILIZADO PISOS 1:3, E = 0.04</v>
          </cell>
          <cell r="F192" t="str">
            <v>M2</v>
          </cell>
          <cell r="K192">
            <v>68.399999999999991</v>
          </cell>
          <cell r="L192">
            <v>68.399999999999991</v>
          </cell>
          <cell r="M192">
            <v>55192</v>
          </cell>
          <cell r="O192">
            <v>3775132.8</v>
          </cell>
          <cell r="P192">
            <v>8.1283258119855834E-3</v>
          </cell>
        </row>
        <row r="193">
          <cell r="A193">
            <v>5.0199999999999996</v>
          </cell>
          <cell r="B193" t="str">
            <v>APU</v>
          </cell>
          <cell r="E193" t="str">
            <v>MEMBRANA IMPERMEABLE MONOCOMPONENTE SIKALASTIC O SIMILAR</v>
          </cell>
          <cell r="F193" t="str">
            <v>M2</v>
          </cell>
          <cell r="K193">
            <v>0</v>
          </cell>
          <cell r="L193">
            <v>0</v>
          </cell>
          <cell r="M193">
            <v>204024.71</v>
          </cell>
          <cell r="O193">
            <v>0</v>
          </cell>
          <cell r="P193">
            <v>0</v>
          </cell>
        </row>
        <row r="194">
          <cell r="A194">
            <v>5.03</v>
          </cell>
          <cell r="B194" t="str">
            <v>APU</v>
          </cell>
          <cell r="E194" t="str">
            <v>BALDOSA INSTITUCIONAL GRANO MARMOL P2; PAYANDE FONDO BLANCO.</v>
          </cell>
          <cell r="F194" t="str">
            <v>M2</v>
          </cell>
          <cell r="K194">
            <v>0</v>
          </cell>
          <cell r="L194">
            <v>0</v>
          </cell>
          <cell r="M194">
            <v>98228.34</v>
          </cell>
          <cell r="O194">
            <v>0</v>
          </cell>
          <cell r="P194">
            <v>0</v>
          </cell>
        </row>
        <row r="195">
          <cell r="A195">
            <v>5.04</v>
          </cell>
          <cell r="B195">
            <v>14.17</v>
          </cell>
          <cell r="E195" t="str">
            <v>GUARDAESCOBA GRES Y CERÁMICA</v>
          </cell>
          <cell r="F195" t="str">
            <v>ML</v>
          </cell>
          <cell r="K195">
            <v>79</v>
          </cell>
          <cell r="L195">
            <v>79</v>
          </cell>
          <cell r="M195">
            <v>16401</v>
          </cell>
          <cell r="O195">
            <v>1295679</v>
          </cell>
          <cell r="P195">
            <v>2.7897564450574215E-3</v>
          </cell>
        </row>
        <row r="196">
          <cell r="A196">
            <v>5.05</v>
          </cell>
          <cell r="B196" t="str">
            <v>APU</v>
          </cell>
          <cell r="E196" t="str">
            <v>DESTRONQUE, PULIDO DE PLOMO BALDOSA GRANO DE MÁRMOL N.5, INCLUYE SELLADO</v>
          </cell>
          <cell r="F196" t="str">
            <v>M2</v>
          </cell>
          <cell r="K196">
            <v>0</v>
          </cell>
          <cell r="L196">
            <v>0</v>
          </cell>
          <cell r="M196">
            <v>31889.77</v>
          </cell>
          <cell r="O196">
            <v>0</v>
          </cell>
          <cell r="P196">
            <v>0</v>
          </cell>
        </row>
        <row r="197">
          <cell r="A197">
            <v>5.0599999999999996</v>
          </cell>
          <cell r="B197">
            <v>14.41</v>
          </cell>
          <cell r="E197" t="str">
            <v>CERÁMICA PISO TRÁFICO 5, CALIDAD PRIMERA INCLUYE ADHESIVO FLEXIBLE PARA PEGADO DE BAJA ABSORCION</v>
          </cell>
          <cell r="F197" t="str">
            <v>M2</v>
          </cell>
          <cell r="K197">
            <v>70.44</v>
          </cell>
          <cell r="L197">
            <v>70.44</v>
          </cell>
          <cell r="M197">
            <v>124152</v>
          </cell>
          <cell r="O197">
            <v>8745266.8800000008</v>
          </cell>
          <cell r="P197">
            <v>1.8829636539781234E-2</v>
          </cell>
        </row>
        <row r="198">
          <cell r="A198">
            <v>5.07</v>
          </cell>
          <cell r="B198">
            <v>14.1</v>
          </cell>
          <cell r="E198" t="str">
            <v>BALDOSA CERÁMICA PISO-PARED 20X20 CALIDAD PRIMERA</v>
          </cell>
          <cell r="F198" t="str">
            <v>M2</v>
          </cell>
          <cell r="K198">
            <v>45.92</v>
          </cell>
          <cell r="L198">
            <v>45.92</v>
          </cell>
          <cell r="M198">
            <v>85487</v>
          </cell>
          <cell r="O198">
            <v>3925563.04</v>
          </cell>
          <cell r="P198">
            <v>8.4522206436310268E-3</v>
          </cell>
        </row>
        <row r="199">
          <cell r="A199">
            <v>5.08</v>
          </cell>
          <cell r="B199">
            <v>14.2</v>
          </cell>
          <cell r="E199" t="str">
            <v>BALDOSA CERÁMICA PISO-PARED 20X20 CALIDAD PRIMERA (LINEAL)</v>
          </cell>
          <cell r="F199" t="str">
            <v>ML</v>
          </cell>
          <cell r="K199">
            <v>19.600000000000001</v>
          </cell>
          <cell r="L199">
            <v>19.600000000000001</v>
          </cell>
          <cell r="M199">
            <v>53061</v>
          </cell>
          <cell r="O199">
            <v>1039995.6</v>
          </cell>
          <cell r="P199">
            <v>2.239238598396177E-3</v>
          </cell>
        </row>
        <row r="200">
          <cell r="A200">
            <v>5.09</v>
          </cell>
          <cell r="B200">
            <v>14.35</v>
          </cell>
          <cell r="E200" t="str">
            <v>REMATES BOCEL ALUMINIO</v>
          </cell>
          <cell r="F200" t="str">
            <v>ML</v>
          </cell>
          <cell r="K200">
            <v>30</v>
          </cell>
          <cell r="L200">
            <v>30</v>
          </cell>
          <cell r="M200">
            <v>14803</v>
          </cell>
          <cell r="O200">
            <v>444090</v>
          </cell>
          <cell r="P200">
            <v>9.5618045803439768E-4</v>
          </cell>
        </row>
        <row r="201">
          <cell r="A201" t="str">
            <v>6. MAMPOSTERIA Y PAÑETES</v>
          </cell>
          <cell r="K201" t="str">
            <v>i</v>
          </cell>
          <cell r="N201" t="str">
            <v/>
          </cell>
          <cell r="O201">
            <v>2838326.9000000004</v>
          </cell>
          <cell r="P201">
            <v>6.1112673451177739E-3</v>
          </cell>
        </row>
        <row r="202">
          <cell r="A202">
            <v>6.01</v>
          </cell>
          <cell r="B202">
            <v>5.25</v>
          </cell>
          <cell r="E202" t="str">
            <v>MURO EN BLOQUE Nº 4 E= 0.10 M</v>
          </cell>
          <cell r="F202" t="str">
            <v>M2</v>
          </cell>
          <cell r="K202">
            <v>3.85</v>
          </cell>
          <cell r="L202">
            <v>3.85</v>
          </cell>
          <cell r="M202">
            <v>56698</v>
          </cell>
          <cell r="O202">
            <v>218287.3</v>
          </cell>
          <cell r="P202">
            <v>4.6999943817039778E-4</v>
          </cell>
        </row>
        <row r="203">
          <cell r="A203">
            <v>6.02</v>
          </cell>
          <cell r="B203">
            <v>5.25</v>
          </cell>
          <cell r="E203" t="str">
            <v>MURO EN BLOQUE Nº 4 E= 0.10 M (LINEAL)</v>
          </cell>
          <cell r="F203" t="str">
            <v>ML</v>
          </cell>
          <cell r="K203">
            <v>0</v>
          </cell>
          <cell r="L203">
            <v>0</v>
          </cell>
          <cell r="M203">
            <v>35602</v>
          </cell>
          <cell r="O203">
            <v>0</v>
          </cell>
          <cell r="P203">
            <v>0</v>
          </cell>
        </row>
        <row r="204">
          <cell r="A204">
            <v>6.03</v>
          </cell>
          <cell r="B204">
            <v>6.15</v>
          </cell>
          <cell r="E204" t="str">
            <v>PAÑETE IMPERMEABILIZADO MUROS 1:3, E=1.5 CM</v>
          </cell>
          <cell r="F204" t="str">
            <v>M2</v>
          </cell>
          <cell r="K204">
            <v>0</v>
          </cell>
          <cell r="L204">
            <v>0</v>
          </cell>
          <cell r="M204">
            <v>33606</v>
          </cell>
          <cell r="O204">
            <v>0</v>
          </cell>
          <cell r="P204">
            <v>0</v>
          </cell>
        </row>
        <row r="205">
          <cell r="A205">
            <v>6.04</v>
          </cell>
          <cell r="B205">
            <v>6.16</v>
          </cell>
          <cell r="E205" t="str">
            <v>PAÑETE IMPERMEABILIZADO MUROS 1:3, E=1.5 CM (LINEAL)</v>
          </cell>
          <cell r="F205" t="str">
            <v>ML</v>
          </cell>
          <cell r="K205">
            <v>32</v>
          </cell>
          <cell r="L205">
            <v>32</v>
          </cell>
          <cell r="M205">
            <v>20962</v>
          </cell>
          <cell r="O205">
            <v>670784</v>
          </cell>
          <cell r="P205">
            <v>1.4442805565586826E-3</v>
          </cell>
        </row>
        <row r="206">
          <cell r="A206">
            <v>6.05</v>
          </cell>
          <cell r="B206" t="str">
            <v>APU</v>
          </cell>
          <cell r="E206" t="str">
            <v>RESANE REGATAS EN MORTERO IMPERMEABILIZADO 1:3</v>
          </cell>
          <cell r="F206" t="str">
            <v>ML</v>
          </cell>
          <cell r="K206">
            <v>14.399999999999999</v>
          </cell>
          <cell r="L206">
            <v>14.399999999999999</v>
          </cell>
          <cell r="M206">
            <v>14650.75</v>
          </cell>
          <cell r="O206">
            <v>210970.8</v>
          </cell>
          <cell r="P206">
            <v>4.542461126705922E-4</v>
          </cell>
        </row>
        <row r="207">
          <cell r="A207">
            <v>6.06</v>
          </cell>
          <cell r="B207">
            <v>6.3</v>
          </cell>
          <cell r="E207" t="str">
            <v>FILOS O DILATACIONES S/MURO</v>
          </cell>
          <cell r="F207" t="str">
            <v>ML</v>
          </cell>
          <cell r="K207">
            <v>147.19999999999999</v>
          </cell>
          <cell r="M207">
            <v>11809</v>
          </cell>
          <cell r="O207">
            <v>1738284.8</v>
          </cell>
          <cell r="P207">
            <v>3.7427412377181008E-3</v>
          </cell>
        </row>
        <row r="208">
          <cell r="A208" t="str">
            <v>7. CIELO RASOS, MAMPOSTERÍA  LIVIANA</v>
          </cell>
          <cell r="K208" t="str">
            <v>i</v>
          </cell>
          <cell r="N208" t="str">
            <v/>
          </cell>
          <cell r="O208">
            <v>20986035.759999998</v>
          </cell>
          <cell r="P208">
            <v>4.5185519343653419E-2</v>
          </cell>
        </row>
        <row r="209">
          <cell r="A209">
            <v>7.01</v>
          </cell>
          <cell r="B209">
            <v>5.13</v>
          </cell>
          <cell r="E209" t="str">
            <v>MURO SUPERBOARD DOBLE CARA 0.10 M</v>
          </cell>
          <cell r="F209" t="str">
            <v>M2</v>
          </cell>
          <cell r="K209">
            <v>0</v>
          </cell>
          <cell r="L209">
            <v>0</v>
          </cell>
          <cell r="M209">
            <v>156536</v>
          </cell>
          <cell r="O209">
            <v>0</v>
          </cell>
          <cell r="P209">
            <v>0</v>
          </cell>
        </row>
        <row r="210">
          <cell r="A210">
            <v>7.02</v>
          </cell>
          <cell r="B210">
            <v>5.14</v>
          </cell>
          <cell r="E210" t="str">
            <v>MURO SUPERBOARD DOBLE CARA 0.10 M (LINEAL)</v>
          </cell>
          <cell r="F210" t="str">
            <v>ML</v>
          </cell>
          <cell r="K210">
            <v>0</v>
          </cell>
          <cell r="L210">
            <v>0</v>
          </cell>
          <cell r="M210">
            <v>95114</v>
          </cell>
          <cell r="O210">
            <v>0</v>
          </cell>
          <cell r="P210">
            <v>0</v>
          </cell>
        </row>
        <row r="211">
          <cell r="A211">
            <v>7.03</v>
          </cell>
          <cell r="B211" t="str">
            <v>15,10</v>
          </cell>
          <cell r="E211" t="str">
            <v>CIELO RASO EN PVC e=8 mm (INCLUYE ESTRUCTURA DE APOYO)</v>
          </cell>
          <cell r="F211" t="str">
            <v>M2</v>
          </cell>
          <cell r="K211">
            <v>136.9984</v>
          </cell>
          <cell r="L211">
            <v>136.9984</v>
          </cell>
          <cell r="M211">
            <v>84158</v>
          </cell>
          <cell r="O211">
            <v>11529511.35</v>
          </cell>
          <cell r="P211">
            <v>2.4824457753058582E-2</v>
          </cell>
        </row>
        <row r="212">
          <cell r="A212">
            <v>7.04</v>
          </cell>
          <cell r="B212" t="str">
            <v>APU</v>
          </cell>
          <cell r="E212" t="str">
            <v>MARCO EN ALUMINIO PARA CIELO RASO LIVIANO, ESCOTILLA O LUMINARIA</v>
          </cell>
          <cell r="F212" t="str">
            <v>UND</v>
          </cell>
          <cell r="K212">
            <v>51</v>
          </cell>
          <cell r="L212">
            <v>51</v>
          </cell>
          <cell r="M212">
            <v>63768.73</v>
          </cell>
          <cell r="O212">
            <v>3252205.23</v>
          </cell>
          <cell r="P212">
            <v>7.0023983571871999E-3</v>
          </cell>
        </row>
        <row r="213">
          <cell r="A213">
            <v>7.05</v>
          </cell>
          <cell r="B213" t="str">
            <v>APU</v>
          </cell>
          <cell r="E213" t="str">
            <v>ESQUINERO TIPO CORNISA PARA CIELO RASO</v>
          </cell>
          <cell r="F213" t="str">
            <v>ML</v>
          </cell>
          <cell r="K213">
            <v>140.19999999999999</v>
          </cell>
          <cell r="L213">
            <v>140.19999999999999</v>
          </cell>
          <cell r="M213">
            <v>19598.740000000002</v>
          </cell>
          <cell r="O213">
            <v>2747743.35</v>
          </cell>
          <cell r="P213">
            <v>5.9162298069399674E-3</v>
          </cell>
        </row>
        <row r="214">
          <cell r="A214">
            <v>7.06</v>
          </cell>
          <cell r="B214" t="str">
            <v>APU</v>
          </cell>
          <cell r="E214" t="str">
            <v xml:space="preserve">SELLANTE ADHESIVO ACRÍLICO ANTIHONGOS </v>
          </cell>
          <cell r="F214" t="str">
            <v>ML</v>
          </cell>
          <cell r="K214">
            <v>289</v>
          </cell>
          <cell r="L214">
            <v>289</v>
          </cell>
          <cell r="M214">
            <v>11960.47</v>
          </cell>
          <cell r="O214">
            <v>3456575.83</v>
          </cell>
          <cell r="P214">
            <v>7.4424334264676711E-3</v>
          </cell>
        </row>
        <row r="215">
          <cell r="A215" t="str">
            <v>8. PINTURA Y ACABADOS</v>
          </cell>
          <cell r="N215" t="str">
            <v/>
          </cell>
          <cell r="O215">
            <v>63384718.450000003</v>
          </cell>
          <cell r="P215">
            <v>0.13647510441555166</v>
          </cell>
        </row>
        <row r="216">
          <cell r="A216">
            <v>8.01</v>
          </cell>
          <cell r="B216" t="str">
            <v>5,50</v>
          </cell>
          <cell r="C216">
            <v>0</v>
          </cell>
          <cell r="E216" t="str">
            <v>LAVADA DE FACHADA</v>
          </cell>
          <cell r="F216" t="str">
            <v>M2</v>
          </cell>
          <cell r="K216">
            <v>335.6</v>
          </cell>
          <cell r="L216">
            <v>335.6</v>
          </cell>
          <cell r="M216">
            <v>9612</v>
          </cell>
          <cell r="O216">
            <v>3225787.2</v>
          </cell>
          <cell r="P216">
            <v>6.9455170853149071E-3</v>
          </cell>
        </row>
        <row r="217">
          <cell r="A217">
            <v>8.02</v>
          </cell>
          <cell r="B217">
            <v>18.100000000000001</v>
          </cell>
          <cell r="C217">
            <v>8.1</v>
          </cell>
          <cell r="E217" t="str">
            <v>IMPERMEABILIZACIÓN  FACHADA EN SIKA TRANSPARENTE O SIMILAR</v>
          </cell>
          <cell r="F217" t="str">
            <v>M2</v>
          </cell>
          <cell r="K217">
            <v>201.4</v>
          </cell>
          <cell r="L217">
            <v>201.4</v>
          </cell>
          <cell r="M217">
            <v>13466</v>
          </cell>
          <cell r="O217">
            <v>2712052.4</v>
          </cell>
          <cell r="P217">
            <v>5.8393827963820113E-3</v>
          </cell>
        </row>
        <row r="218">
          <cell r="A218">
            <v>8.0299999999999994</v>
          </cell>
          <cell r="B218">
            <v>18.600000000000001</v>
          </cell>
          <cell r="E218" t="str">
            <v>COLORPLAST FACHADA SOBRE FACHADA</v>
          </cell>
          <cell r="F218" t="str">
            <v>M2</v>
          </cell>
          <cell r="K218">
            <v>115.998</v>
          </cell>
          <cell r="L218">
            <v>115.998</v>
          </cell>
          <cell r="M218">
            <v>90301</v>
          </cell>
          <cell r="O218">
            <v>10474735.4</v>
          </cell>
          <cell r="P218">
            <v>2.2553395240967191E-2</v>
          </cell>
        </row>
        <row r="219">
          <cell r="A219">
            <v>8.0399999999999991</v>
          </cell>
          <cell r="B219" t="str">
            <v>APU</v>
          </cell>
          <cell r="E219" t="str">
            <v>ESTUCO ACRÍLICO</v>
          </cell>
          <cell r="F219" t="str">
            <v>M2</v>
          </cell>
          <cell r="K219">
            <v>45</v>
          </cell>
          <cell r="L219">
            <v>45</v>
          </cell>
          <cell r="M219">
            <v>23452.880000000001</v>
          </cell>
          <cell r="O219">
            <v>1055379.6000000001</v>
          </cell>
          <cell r="P219">
            <v>2.2723622448786495E-3</v>
          </cell>
        </row>
        <row r="220">
          <cell r="A220">
            <v>8.0500000000000007</v>
          </cell>
          <cell r="B220" t="str">
            <v>APU</v>
          </cell>
          <cell r="E220" t="str">
            <v>ESTUCO ACRÍLICO (LINEAL)</v>
          </cell>
          <cell r="F220" t="str">
            <v>ML</v>
          </cell>
          <cell r="K220">
            <v>32</v>
          </cell>
          <cell r="L220">
            <v>32</v>
          </cell>
          <cell r="M220">
            <v>16416.650000000001</v>
          </cell>
          <cell r="O220">
            <v>525332.80000000005</v>
          </cell>
          <cell r="P220">
            <v>1.1311062111835273E-3</v>
          </cell>
        </row>
        <row r="221">
          <cell r="A221">
            <v>8.06</v>
          </cell>
          <cell r="B221" t="str">
            <v>APU</v>
          </cell>
          <cell r="E221" t="str">
            <v>PINTURA EN ESMALTE BLANCO LAVABLE 2 MANOS SOBRE MURO</v>
          </cell>
          <cell r="F221" t="str">
            <v>M2</v>
          </cell>
          <cell r="K221">
            <v>219.58799999999999</v>
          </cell>
          <cell r="L221">
            <v>219.58799999999999</v>
          </cell>
          <cell r="M221">
            <v>27838.28</v>
          </cell>
          <cell r="O221">
            <v>6112952.2300000004</v>
          </cell>
          <cell r="P221">
            <v>1.3161938938557034E-2</v>
          </cell>
        </row>
        <row r="222">
          <cell r="A222">
            <v>8.07</v>
          </cell>
          <cell r="B222" t="str">
            <v>APU</v>
          </cell>
          <cell r="E222" t="str">
            <v>PINTURA EN ESMALTE BLANCO LAVABLE 2 MANOS SOBRE MURO (LINEAL)</v>
          </cell>
          <cell r="F222" t="str">
            <v>ML</v>
          </cell>
          <cell r="K222">
            <v>829.3</v>
          </cell>
          <cell r="L222">
            <v>829.3</v>
          </cell>
          <cell r="M222">
            <v>19487.689999999999</v>
          </cell>
          <cell r="O222">
            <v>16161141.32</v>
          </cell>
          <cell r="P222">
            <v>3.4796927446500099E-2</v>
          </cell>
        </row>
        <row r="223">
          <cell r="A223">
            <v>8.08</v>
          </cell>
          <cell r="B223">
            <v>18.8</v>
          </cell>
          <cell r="E223" t="str">
            <v>ANTICORROSIVO SOBRE LÁMINA LINEAL</v>
          </cell>
          <cell r="F223" t="str">
            <v>ML</v>
          </cell>
          <cell r="K223">
            <v>221.99999999999997</v>
          </cell>
          <cell r="L223">
            <v>221.99999999999997</v>
          </cell>
          <cell r="M223">
            <v>4818</v>
          </cell>
          <cell r="O223">
            <v>1069596</v>
          </cell>
          <cell r="P223">
            <v>2.3029719047755175E-3</v>
          </cell>
        </row>
        <row r="224">
          <cell r="A224">
            <v>8.09</v>
          </cell>
          <cell r="B224">
            <v>18.8</v>
          </cell>
          <cell r="E224" t="str">
            <v>ESMALTE SOBRE LÁMINA LINEAL</v>
          </cell>
          <cell r="F224" t="str">
            <v>ML</v>
          </cell>
          <cell r="K224">
            <v>221.99999999999997</v>
          </cell>
          <cell r="L224">
            <v>221.99999999999997</v>
          </cell>
          <cell r="M224">
            <v>4396</v>
          </cell>
          <cell r="O224">
            <v>975912</v>
          </cell>
          <cell r="P224">
            <v>2.1012587159388077E-3</v>
          </cell>
        </row>
        <row r="225">
          <cell r="A225">
            <v>8.1</v>
          </cell>
          <cell r="B225" t="str">
            <v>APU</v>
          </cell>
          <cell r="E225" t="str">
            <v>ESMALTE SOBRE REJAS O CERRAMIENTOS UNA CARA</v>
          </cell>
          <cell r="F225" t="str">
            <v>M2</v>
          </cell>
          <cell r="K225">
            <v>422.4</v>
          </cell>
          <cell r="L225">
            <v>422.4</v>
          </cell>
          <cell r="M225">
            <v>49885.96</v>
          </cell>
          <cell r="O225">
            <v>21071829.5</v>
          </cell>
          <cell r="P225">
            <v>4.5370243831053911E-2</v>
          </cell>
        </row>
        <row r="226">
          <cell r="A226" t="str">
            <v>9. CUBIERTA</v>
          </cell>
          <cell r="N226" t="str">
            <v/>
          </cell>
          <cell r="O226">
            <v>67290959.75</v>
          </cell>
          <cell r="P226">
            <v>0.14488572297356214</v>
          </cell>
        </row>
        <row r="227">
          <cell r="A227">
            <v>9.01</v>
          </cell>
          <cell r="B227" t="str">
            <v>7,40</v>
          </cell>
          <cell r="C227">
            <v>0</v>
          </cell>
          <cell r="E227" t="str">
            <v>CUBIERTA EN POLICARBONATO ALVEOLAR</v>
          </cell>
          <cell r="F227" t="str">
            <v>M2</v>
          </cell>
          <cell r="K227">
            <v>0</v>
          </cell>
          <cell r="L227">
            <v>0</v>
          </cell>
          <cell r="M227">
            <v>633950</v>
          </cell>
          <cell r="O227">
            <v>0</v>
          </cell>
          <cell r="P227">
            <v>0</v>
          </cell>
        </row>
        <row r="228">
          <cell r="A228">
            <v>9.02</v>
          </cell>
          <cell r="B228">
            <v>7.3400000000000203</v>
          </cell>
          <cell r="C228">
            <v>0</v>
          </cell>
          <cell r="E228" t="str">
            <v>FLANCHE EN LÁMINA GALVANIZADA CAL. 22; DS=30</v>
          </cell>
          <cell r="F228" t="str">
            <v>ML</v>
          </cell>
          <cell r="K228">
            <v>15.8</v>
          </cell>
          <cell r="L228">
            <v>15.8</v>
          </cell>
          <cell r="M228">
            <v>37884</v>
          </cell>
          <cell r="O228">
            <v>598567.19999999995</v>
          </cell>
          <cell r="P228">
            <v>1.2887888929279355E-3</v>
          </cell>
        </row>
        <row r="229">
          <cell r="A229">
            <v>9.0299999999999994</v>
          </cell>
          <cell r="B229" t="str">
            <v>APU</v>
          </cell>
          <cell r="C229">
            <v>8.9</v>
          </cell>
          <cell r="E229" t="str">
            <v>MANTO ASFALTICO CON FOIL DE ALUMINIO</v>
          </cell>
          <cell r="F229" t="str">
            <v>M2</v>
          </cell>
          <cell r="K229">
            <v>0</v>
          </cell>
          <cell r="L229">
            <v>0</v>
          </cell>
          <cell r="M229">
            <v>95684.78</v>
          </cell>
          <cell r="O229">
            <v>0</v>
          </cell>
          <cell r="P229">
            <v>0</v>
          </cell>
        </row>
        <row r="230">
          <cell r="A230">
            <v>9.0399999999999991</v>
          </cell>
          <cell r="B230">
            <v>7.1</v>
          </cell>
          <cell r="C230">
            <v>0</v>
          </cell>
          <cell r="E230" t="str">
            <v>RETIRO DE MANTO ASFALTICO</v>
          </cell>
          <cell r="F230" t="str">
            <v>M2</v>
          </cell>
          <cell r="K230">
            <v>0</v>
          </cell>
          <cell r="L230">
            <v>0</v>
          </cell>
          <cell r="M230">
            <v>15450</v>
          </cell>
          <cell r="O230">
            <v>0</v>
          </cell>
          <cell r="P230">
            <v>0</v>
          </cell>
        </row>
        <row r="231">
          <cell r="A231">
            <v>9.0500000000000007</v>
          </cell>
          <cell r="B231">
            <v>13.5</v>
          </cell>
          <cell r="E231" t="str">
            <v>ALISTADO TERRAZAS 1:3, E= 0.08</v>
          </cell>
          <cell r="F231" t="str">
            <v>M2</v>
          </cell>
          <cell r="K231">
            <v>0</v>
          </cell>
          <cell r="L231">
            <v>0</v>
          </cell>
          <cell r="M231">
            <v>115204</v>
          </cell>
          <cell r="O231">
            <v>0</v>
          </cell>
          <cell r="P231">
            <v>0</v>
          </cell>
        </row>
        <row r="232">
          <cell r="A232">
            <v>9.06</v>
          </cell>
          <cell r="B232" t="str">
            <v>APU</v>
          </cell>
          <cell r="E232" t="str">
            <v>LIMPIEZA Y MANTENIMIENTO DE CANAL</v>
          </cell>
          <cell r="F232" t="str">
            <v>ML</v>
          </cell>
          <cell r="K232">
            <v>123.94999999999999</v>
          </cell>
          <cell r="L232">
            <v>123.94999999999999</v>
          </cell>
          <cell r="M232">
            <v>25662.83</v>
          </cell>
          <cell r="O232">
            <v>3180907.78</v>
          </cell>
          <cell r="P232">
            <v>6.8488861673209906E-3</v>
          </cell>
        </row>
        <row r="233">
          <cell r="A233">
            <v>9.07</v>
          </cell>
          <cell r="B233" t="str">
            <v>APU</v>
          </cell>
          <cell r="E233" t="str">
            <v>LIMPIEZA Y SONDEO DE REDES O BAJANTES</v>
          </cell>
          <cell r="F233" t="str">
            <v>ML</v>
          </cell>
          <cell r="K233">
            <v>51.2</v>
          </cell>
          <cell r="L233">
            <v>51.2</v>
          </cell>
          <cell r="M233">
            <v>17464.98</v>
          </cell>
          <cell r="O233">
            <v>894206.98</v>
          </cell>
          <cell r="P233">
            <v>1.9253377462090013E-3</v>
          </cell>
        </row>
        <row r="234">
          <cell r="A234">
            <v>9.08</v>
          </cell>
          <cell r="B234" t="str">
            <v>APU</v>
          </cell>
          <cell r="E234" t="str">
            <v>LIMPIEZA, MANTENIMIENTO Y ADECUACION DE ESTRUCTURA EXISTENTE, INCLUYE REPARACION O SUSTITUCION DE PERFILES AVERIADOS, ANTICORROSIVO Y PINTURA ESMALTE</v>
          </cell>
          <cell r="F234" t="str">
            <v>M2</v>
          </cell>
          <cell r="K234">
            <v>367.93</v>
          </cell>
          <cell r="L234">
            <v>367.93</v>
          </cell>
          <cell r="M234">
            <v>81452.77</v>
          </cell>
          <cell r="O234">
            <v>29968917.670000002</v>
          </cell>
          <cell r="P234">
            <v>6.4526770304433226E-2</v>
          </cell>
        </row>
        <row r="235">
          <cell r="A235">
            <v>9.09</v>
          </cell>
          <cell r="B235" t="str">
            <v>APU</v>
          </cell>
          <cell r="E235" t="str">
            <v>TEJA TERMOACUSTICA UPVC 2 MM, INCLUYE TORNILLERÍA Y FIJACION</v>
          </cell>
          <cell r="F235" t="str">
            <v>M2</v>
          </cell>
          <cell r="K235">
            <v>0</v>
          </cell>
          <cell r="L235">
            <v>0</v>
          </cell>
          <cell r="M235">
            <v>133644.76999999999</v>
          </cell>
          <cell r="O235">
            <v>0</v>
          </cell>
          <cell r="P235">
            <v>0</v>
          </cell>
        </row>
        <row r="236">
          <cell r="A236" t="str">
            <v>9,10</v>
          </cell>
          <cell r="B236" t="str">
            <v>APU</v>
          </cell>
          <cell r="E236" t="str">
            <v>TEJA TRASLUCIDA, INCLUYE TORNILLERÍA Y FIJACION</v>
          </cell>
          <cell r="F236" t="str">
            <v>M2</v>
          </cell>
          <cell r="K236">
            <v>0</v>
          </cell>
          <cell r="L236">
            <v>0</v>
          </cell>
          <cell r="M236">
            <v>145947.41</v>
          </cell>
          <cell r="O236">
            <v>0</v>
          </cell>
          <cell r="P236">
            <v>0</v>
          </cell>
        </row>
        <row r="237">
          <cell r="A237">
            <v>9.11</v>
          </cell>
          <cell r="B237" t="str">
            <v>APU</v>
          </cell>
          <cell r="E237" t="str">
            <v>MANTENIMIENTO DE CUBIERTA INCLUYE AJUSTE DE TEJAS DESALINEADAS, CAMBIO DE GANCHOS Y/O TORNILLERÍA EN MAL ESTADO, SELLAMIENTO EN SIKA FLEX DE TORNILLERÍA Y AGUJEROS, LIMPIEZA Y LAVADO</v>
          </cell>
          <cell r="F237" t="str">
            <v>M2</v>
          </cell>
          <cell r="K237">
            <v>901.86</v>
          </cell>
          <cell r="L237">
            <v>901.86</v>
          </cell>
          <cell r="M237">
            <v>36201.14</v>
          </cell>
          <cell r="O237">
            <v>32648360.120000001</v>
          </cell>
          <cell r="P237">
            <v>7.0295939862670992E-2</v>
          </cell>
        </row>
        <row r="238">
          <cell r="A238" t="str">
            <v>9,12</v>
          </cell>
          <cell r="B238" t="str">
            <v>APU</v>
          </cell>
          <cell r="E238" t="str">
            <v>PERFILERÍA DE REFUERZO 76X38 CAL. 18, INCLUYE SOLDADURA, SOPORTE, ANTICORROSIVO Y PINTURA</v>
          </cell>
          <cell r="F238" t="str">
            <v>ML</v>
          </cell>
          <cell r="K238">
            <v>0</v>
          </cell>
          <cell r="L238">
            <v>0</v>
          </cell>
          <cell r="M238">
            <v>43015.55</v>
          </cell>
          <cell r="O238">
            <v>0</v>
          </cell>
          <cell r="P238">
            <v>0</v>
          </cell>
        </row>
        <row r="239">
          <cell r="A239" t="str">
            <v>10. VIDRIOS Y CARPINTERÍAS</v>
          </cell>
          <cell r="K239" t="str">
            <v>i</v>
          </cell>
          <cell r="N239" t="str">
            <v/>
          </cell>
          <cell r="O239">
            <v>5308527.83</v>
          </cell>
          <cell r="P239">
            <v>1.1429914143479356E-2</v>
          </cell>
        </row>
        <row r="240">
          <cell r="A240">
            <v>10.01</v>
          </cell>
          <cell r="B240" t="str">
            <v>APU</v>
          </cell>
          <cell r="E240" t="str">
            <v>SUMINISTRO E INSTALACION DE PUERTA ENTAMBORADA EN LAMINA CAL 16 INTERIOR Y CAL 18 EXTERIOR CON ANTICORROSIVO Y PINTURA ELECTROSTÁTICA</v>
          </cell>
          <cell r="F240" t="str">
            <v>M2</v>
          </cell>
          <cell r="K240">
            <v>0</v>
          </cell>
          <cell r="L240">
            <v>0</v>
          </cell>
          <cell r="M240">
            <v>733000</v>
          </cell>
          <cell r="O240">
            <v>0</v>
          </cell>
          <cell r="P240">
            <v>0</v>
          </cell>
        </row>
        <row r="241">
          <cell r="A241">
            <v>10.02</v>
          </cell>
          <cell r="B241" t="str">
            <v>APU</v>
          </cell>
          <cell r="E241" t="str">
            <v>SUMINISTRO E INSTALACION DE MARCO EN LAMINA CAL 18 CON ANTICORROSIVO Y PINTURA ELECTROSTÁTICA</v>
          </cell>
          <cell r="F241" t="str">
            <v>ML</v>
          </cell>
          <cell r="K241">
            <v>0</v>
          </cell>
          <cell r="L241">
            <v>0</v>
          </cell>
          <cell r="M241">
            <v>56600</v>
          </cell>
          <cell r="O241">
            <v>0</v>
          </cell>
          <cell r="P241">
            <v>0</v>
          </cell>
        </row>
        <row r="242">
          <cell r="A242">
            <v>10.029999999999999</v>
          </cell>
          <cell r="B242" t="str">
            <v>APU</v>
          </cell>
          <cell r="E242" t="str">
            <v>SUMINISTRO E INSTALACION DE HOJA EN LAMINA PERFORADA CAL 16 CON ANTICORROSIVO Y PINTURA ELECTROSTÁTICA</v>
          </cell>
          <cell r="F242" t="str">
            <v>M2</v>
          </cell>
          <cell r="K242">
            <v>0</v>
          </cell>
          <cell r="L242">
            <v>0</v>
          </cell>
          <cell r="M242">
            <v>550500</v>
          </cell>
          <cell r="O242">
            <v>0</v>
          </cell>
          <cell r="P242">
            <v>0</v>
          </cell>
        </row>
        <row r="243">
          <cell r="A243">
            <v>10.039999999999999</v>
          </cell>
          <cell r="B243" t="str">
            <v>APU</v>
          </cell>
          <cell r="E243" t="str">
            <v>RESTAURACION DE CARPINTERIA METALICA O MADERA, INCLUYE LIMPIEZA, ANTICORROSIVO, ESMALTE, CORRECION DE PIEZAS OXIDADAS Y TORNILLERÍA AVERIADA</v>
          </cell>
          <cell r="F243" t="str">
            <v>M2</v>
          </cell>
          <cell r="K243">
            <v>0</v>
          </cell>
          <cell r="L243">
            <v>0</v>
          </cell>
          <cell r="M243">
            <v>118650</v>
          </cell>
          <cell r="O243">
            <v>0</v>
          </cell>
          <cell r="P243">
            <v>0</v>
          </cell>
        </row>
        <row r="244">
          <cell r="A244">
            <v>10.050000000000001</v>
          </cell>
          <cell r="B244" t="str">
            <v>APU</v>
          </cell>
          <cell r="E244" t="str">
            <v>MANTENIMIENTO DE MODULO DE CERRAMIENTO, INCLUYE LIMPIEZA GENERAL, RETIRO DE ELEMENTOS OXIDADOS, REPARACION DE ORNAMENTACION AVERIADA, REPOSICIÓN DE PIEZAS FALTANTES, ANTICORROSIVO Y PINTURA.</v>
          </cell>
          <cell r="F244" t="str">
            <v>M2</v>
          </cell>
          <cell r="K244">
            <v>38.160000000000004</v>
          </cell>
          <cell r="L244">
            <v>38.160000000000004</v>
          </cell>
          <cell r="M244">
            <v>117198.44</v>
          </cell>
          <cell r="O244">
            <v>4472292.47</v>
          </cell>
          <cell r="P244">
            <v>9.629396434120082E-3</v>
          </cell>
        </row>
        <row r="245">
          <cell r="A245">
            <v>10.06</v>
          </cell>
          <cell r="B245" t="str">
            <v>APU</v>
          </cell>
          <cell r="E245" t="str">
            <v xml:space="preserve">SUMINISTRO, TRASPORTE E INSTALACION DE CERRRADURAS METALICAS MANIJA TIPO AUSTIN O SIMILAR </v>
          </cell>
          <cell r="F245" t="str">
            <v>UND</v>
          </cell>
          <cell r="K245">
            <v>6</v>
          </cell>
          <cell r="M245">
            <v>139372.56</v>
          </cell>
          <cell r="O245">
            <v>836235.36</v>
          </cell>
          <cell r="P245">
            <v>1.8005177093592727E-3</v>
          </cell>
        </row>
        <row r="246">
          <cell r="A246">
            <v>10.07</v>
          </cell>
          <cell r="B246" t="str">
            <v>APU</v>
          </cell>
          <cell r="E246" t="str">
            <v xml:space="preserve">BARANDA METALICA 1 1/2 " DOBLE PASAMANOS , INCLUYE ANCLAJE, SOLDADURA, ANTICORROSIVO Y PINTURA </v>
          </cell>
          <cell r="F246" t="str">
            <v>ML</v>
          </cell>
          <cell r="K246">
            <v>0</v>
          </cell>
          <cell r="M246">
            <v>655000</v>
          </cell>
          <cell r="O246">
            <v>0</v>
          </cell>
          <cell r="P246">
            <v>0</v>
          </cell>
        </row>
        <row r="247">
          <cell r="A247" t="str">
            <v>11. INSTALACIONES ELECTRICAS E ILUMINACION</v>
          </cell>
          <cell r="K247" t="str">
            <v>i</v>
          </cell>
          <cell r="O247">
            <v>12690322.220000001</v>
          </cell>
          <cell r="P247">
            <v>2.732382650571662E-2</v>
          </cell>
        </row>
        <row r="248">
          <cell r="A248">
            <v>11.01</v>
          </cell>
          <cell r="B248" t="str">
            <v>APU</v>
          </cell>
          <cell r="E248" t="str">
            <v>SUMINISTRO E INSTALACIÓN LÁMPARA HERMETICA 36 W</v>
          </cell>
          <cell r="F248" t="str">
            <v>UND</v>
          </cell>
          <cell r="K248">
            <v>4</v>
          </cell>
          <cell r="L248">
            <v>4</v>
          </cell>
          <cell r="M248">
            <v>128646.21</v>
          </cell>
          <cell r="O248">
            <v>514584.84</v>
          </cell>
          <cell r="P248">
            <v>1.1079645297321652E-3</v>
          </cell>
        </row>
        <row r="249">
          <cell r="A249">
            <v>11.02</v>
          </cell>
          <cell r="B249" t="str">
            <v>APU</v>
          </cell>
          <cell r="E249" t="str">
            <v>SUMINISTRO Y COLOCACIÓN DE LUMINARIAS DE 20W.</v>
          </cell>
          <cell r="F249" t="str">
            <v>UND</v>
          </cell>
          <cell r="K249">
            <v>36</v>
          </cell>
          <cell r="L249">
            <v>36</v>
          </cell>
          <cell r="M249">
            <v>57187.47</v>
          </cell>
          <cell r="O249">
            <v>2058748.92</v>
          </cell>
          <cell r="P249">
            <v>4.4327399520444535E-3</v>
          </cell>
        </row>
        <row r="250">
          <cell r="A250">
            <v>11.03</v>
          </cell>
          <cell r="B250" t="str">
            <v>APU</v>
          </cell>
          <cell r="E250" t="str">
            <v>SUMINISTRO E INSTALACIÓN PANEL LED 60X60</v>
          </cell>
          <cell r="F250" t="str">
            <v>UND</v>
          </cell>
          <cell r="K250">
            <v>46</v>
          </cell>
          <cell r="L250">
            <v>46</v>
          </cell>
          <cell r="M250">
            <v>140633.21</v>
          </cell>
          <cell r="O250">
            <v>6469127.6600000001</v>
          </cell>
          <cell r="P250">
            <v>1.39288285010286E-2</v>
          </cell>
        </row>
        <row r="251">
          <cell r="A251">
            <v>11.04</v>
          </cell>
          <cell r="B251" t="str">
            <v>APU</v>
          </cell>
          <cell r="E251" t="str">
            <v>TUBERÍA PVC TIPO SCH 40 DE 3/4".</v>
          </cell>
          <cell r="F251" t="str">
            <v>ML</v>
          </cell>
          <cell r="K251">
            <v>64</v>
          </cell>
          <cell r="M251">
            <v>21156.98</v>
          </cell>
          <cell r="O251">
            <v>1354046.72</v>
          </cell>
          <cell r="P251">
            <v>2.9154293339853942E-3</v>
          </cell>
        </row>
        <row r="252">
          <cell r="A252">
            <v>11.05</v>
          </cell>
          <cell r="B252" t="str">
            <v>APU</v>
          </cell>
          <cell r="E252" t="str">
            <v xml:space="preserve">SUMINISTRO E INSTALACION DE SALIDA ELÉCTRICA EN DUCTO SCH 40 3/4" Y CABLE 3#12 AWG LIBRE DE HALÓGENOS, CONTEMPLA CAJA OCTOGONAL, EQUIPO PARA TRABAJO EN ALTURAS Y TODAS LAS MANIOBRAS NECESARIAS PARA SU CORRECTA ELABORACIÓN. </v>
          </cell>
          <cell r="F252" t="str">
            <v>UND</v>
          </cell>
          <cell r="K252">
            <v>16</v>
          </cell>
          <cell r="M252">
            <v>143363.38</v>
          </cell>
          <cell r="O252">
            <v>2293814.08</v>
          </cell>
          <cell r="P252">
            <v>4.9388641889260071E-3</v>
          </cell>
        </row>
        <row r="253">
          <cell r="A253" t="str">
            <v>12. INSTALACIONES HIDROSANITARIAS, ACCESORIOS Y APARATOS</v>
          </cell>
          <cell r="K253" t="str">
            <v>i</v>
          </cell>
          <cell r="O253">
            <v>6238299.8999999994</v>
          </cell>
          <cell r="P253">
            <v>1.343182790816712E-2</v>
          </cell>
        </row>
        <row r="254">
          <cell r="A254">
            <v>12.01</v>
          </cell>
          <cell r="B254">
            <v>11.21</v>
          </cell>
          <cell r="E254" t="str">
            <v>SALIDA SANITARIA PVC-S/PARAL 4"</v>
          </cell>
          <cell r="F254" t="str">
            <v>UND</v>
          </cell>
          <cell r="K254">
            <v>0</v>
          </cell>
          <cell r="L254">
            <v>0</v>
          </cell>
          <cell r="M254">
            <v>138699</v>
          </cell>
          <cell r="O254">
            <v>0</v>
          </cell>
          <cell r="P254">
            <v>0</v>
          </cell>
        </row>
        <row r="255">
          <cell r="A255">
            <v>12.02</v>
          </cell>
          <cell r="B255">
            <v>11.33</v>
          </cell>
          <cell r="E255" t="str">
            <v>RED SANITARIA PVC-S 4"</v>
          </cell>
          <cell r="F255" t="str">
            <v>ML</v>
          </cell>
          <cell r="K255">
            <v>0</v>
          </cell>
          <cell r="L255">
            <v>0</v>
          </cell>
          <cell r="M255">
            <v>70084</v>
          </cell>
          <cell r="O255">
            <v>0</v>
          </cell>
          <cell r="P255">
            <v>0</v>
          </cell>
        </row>
        <row r="256">
          <cell r="A256">
            <v>12.03</v>
          </cell>
          <cell r="B256">
            <v>11.2</v>
          </cell>
          <cell r="E256" t="str">
            <v>SALIDA SANITARIA PVC-S/PARAL 3"</v>
          </cell>
          <cell r="F256" t="str">
            <v>UND</v>
          </cell>
          <cell r="K256">
            <v>0</v>
          </cell>
          <cell r="L256">
            <v>0</v>
          </cell>
          <cell r="M256">
            <v>130837</v>
          </cell>
          <cell r="O256">
            <v>0</v>
          </cell>
          <cell r="P256">
            <v>0</v>
          </cell>
        </row>
        <row r="257">
          <cell r="A257">
            <v>12.04</v>
          </cell>
          <cell r="B257">
            <v>11.32</v>
          </cell>
          <cell r="E257" t="str">
            <v>RED SANITARIA PVC-S 3"</v>
          </cell>
          <cell r="F257" t="str">
            <v>ML</v>
          </cell>
          <cell r="K257">
            <v>0</v>
          </cell>
          <cell r="L257">
            <v>0</v>
          </cell>
          <cell r="M257">
            <v>51886</v>
          </cell>
          <cell r="O257">
            <v>0</v>
          </cell>
          <cell r="P257">
            <v>0</v>
          </cell>
        </row>
        <row r="258">
          <cell r="A258">
            <v>12.05</v>
          </cell>
          <cell r="B258">
            <v>11.19</v>
          </cell>
          <cell r="E258" t="str">
            <v>SALIDA SANITARIA PVC-S/PARAL 2"</v>
          </cell>
          <cell r="F258" t="str">
            <v>UND</v>
          </cell>
          <cell r="K258">
            <v>2</v>
          </cell>
          <cell r="L258">
            <v>2</v>
          </cell>
          <cell r="M258">
            <v>108541</v>
          </cell>
          <cell r="O258">
            <v>217082</v>
          </cell>
          <cell r="P258">
            <v>4.6740427884217861E-4</v>
          </cell>
        </row>
        <row r="259">
          <cell r="A259">
            <v>12.06</v>
          </cell>
          <cell r="B259">
            <v>11.31</v>
          </cell>
          <cell r="E259" t="str">
            <v>RED SANITARIA PVC-S 2"</v>
          </cell>
          <cell r="F259" t="str">
            <v>ML</v>
          </cell>
          <cell r="K259">
            <v>8.5</v>
          </cell>
          <cell r="L259">
            <v>8.5</v>
          </cell>
          <cell r="M259">
            <v>37982</v>
          </cell>
          <cell r="O259">
            <v>322847</v>
          </cell>
          <cell r="P259">
            <v>6.9512934840917646E-4</v>
          </cell>
        </row>
        <row r="260">
          <cell r="A260">
            <v>12.07</v>
          </cell>
          <cell r="B260">
            <v>11.16</v>
          </cell>
          <cell r="E260" t="str">
            <v>PUNTO HIDRÁULICO PVC-P/PARAL 1/2"</v>
          </cell>
          <cell r="F260" t="str">
            <v>UND</v>
          </cell>
          <cell r="K260">
            <v>4</v>
          </cell>
          <cell r="L260">
            <v>4</v>
          </cell>
          <cell r="M260">
            <v>104002</v>
          </cell>
          <cell r="O260">
            <v>416008</v>
          </cell>
          <cell r="P260">
            <v>8.9571645384037854E-4</v>
          </cell>
        </row>
        <row r="261">
          <cell r="A261">
            <v>12.08</v>
          </cell>
          <cell r="B261">
            <v>11.27</v>
          </cell>
          <cell r="E261" t="str">
            <v>RED SUMINISTRO PVC 1/2"</v>
          </cell>
          <cell r="F261" t="str">
            <v>ML</v>
          </cell>
          <cell r="K261">
            <v>24.5</v>
          </cell>
          <cell r="L261">
            <v>24.5</v>
          </cell>
          <cell r="M261">
            <v>13169</v>
          </cell>
          <cell r="O261">
            <v>322640.5</v>
          </cell>
          <cell r="P261">
            <v>6.9468472847946825E-4</v>
          </cell>
        </row>
        <row r="262">
          <cell r="A262">
            <v>12.09</v>
          </cell>
          <cell r="B262">
            <v>14.33</v>
          </cell>
          <cell r="C262">
            <v>11.3</v>
          </cell>
          <cell r="E262" t="str">
            <v xml:space="preserve">REJILLA METÁLICA TRADICIONAL 3X2 SOSCO </v>
          </cell>
          <cell r="F262" t="str">
            <v>UND</v>
          </cell>
          <cell r="K262">
            <v>0</v>
          </cell>
          <cell r="L262">
            <v>0</v>
          </cell>
          <cell r="M262">
            <v>22821</v>
          </cell>
          <cell r="O262">
            <v>0</v>
          </cell>
          <cell r="P262">
            <v>0</v>
          </cell>
        </row>
        <row r="263">
          <cell r="A263">
            <v>12.1</v>
          </cell>
          <cell r="B263">
            <v>11.45</v>
          </cell>
          <cell r="E263" t="str">
            <v>TANQUE PLÁSTICO ELEVADO 1000 LT (INCLUYE ACCESORIOS E INSTALACIÓN)</v>
          </cell>
          <cell r="F263" t="str">
            <v>UND</v>
          </cell>
          <cell r="K263">
            <v>1</v>
          </cell>
          <cell r="L263">
            <v>1</v>
          </cell>
          <cell r="M263">
            <v>889224</v>
          </cell>
          <cell r="O263">
            <v>889224</v>
          </cell>
          <cell r="P263">
            <v>1.9146087766335185E-3</v>
          </cell>
        </row>
        <row r="264">
          <cell r="A264">
            <v>12.11</v>
          </cell>
          <cell r="B264" t="str">
            <v>17,1</v>
          </cell>
          <cell r="E264" t="str">
            <v>SUMINISTRO E INSTALACIÓN SANITARIO TANQUE (INCLUYE GRIFERÍA)</v>
          </cell>
          <cell r="F264" t="str">
            <v>UND</v>
          </cell>
          <cell r="K264">
            <v>4</v>
          </cell>
          <cell r="L264">
            <v>4</v>
          </cell>
          <cell r="M264">
            <v>424902</v>
          </cell>
          <cell r="O264">
            <v>1699608</v>
          </cell>
          <cell r="P264">
            <v>3.6594653244138046E-3</v>
          </cell>
        </row>
        <row r="265">
          <cell r="A265">
            <v>12.12</v>
          </cell>
          <cell r="B265" t="str">
            <v>17,4</v>
          </cell>
          <cell r="E265" t="str">
            <v>SUMINISTRO E INSTALACIÓN LAVAMANOS COLGAR (INCLUYE
GRIFERÍA)</v>
          </cell>
          <cell r="F265" t="str">
            <v>UND</v>
          </cell>
          <cell r="K265">
            <v>4</v>
          </cell>
          <cell r="L265">
            <v>4</v>
          </cell>
          <cell r="M265">
            <v>211112</v>
          </cell>
          <cell r="O265">
            <v>844448</v>
          </cell>
          <cell r="P265">
            <v>1.8182005346353916E-3</v>
          </cell>
        </row>
        <row r="266">
          <cell r="A266">
            <v>12.13</v>
          </cell>
          <cell r="B266" t="str">
            <v>17,7</v>
          </cell>
          <cell r="E266" t="str">
            <v>SUMINISTRO E INSTALACIÓN ORINAL DE LLAVE (INCLUYE GRIFERÍA)</v>
          </cell>
          <cell r="F266" t="str">
            <v>UND</v>
          </cell>
          <cell r="K266">
            <v>0</v>
          </cell>
          <cell r="L266">
            <v>0</v>
          </cell>
          <cell r="M266">
            <v>555990</v>
          </cell>
          <cell r="O266">
            <v>0</v>
          </cell>
          <cell r="P266">
            <v>0</v>
          </cell>
        </row>
        <row r="267">
          <cell r="A267">
            <v>12.14</v>
          </cell>
          <cell r="B267">
            <v>17.12</v>
          </cell>
          <cell r="E267" t="str">
            <v>SUMINISTRO E INSTALACIÓN LAVAPLATOS DE EMPOTRAR EN ACERO
INOXIDABLE 45 X 49 cm (INCLUYE ACCESORIOS Y GRIFERÍA)</v>
          </cell>
          <cell r="F267" t="str">
            <v>UND</v>
          </cell>
          <cell r="K267">
            <v>1</v>
          </cell>
          <cell r="M267">
            <v>354784</v>
          </cell>
          <cell r="O267">
            <v>354784</v>
          </cell>
          <cell r="P267">
            <v>7.6389364233213027E-4</v>
          </cell>
        </row>
        <row r="268">
          <cell r="A268">
            <v>12.15</v>
          </cell>
          <cell r="B268" t="str">
            <v>APU</v>
          </cell>
          <cell r="E268" t="str">
            <v>GRIFERIA CROMADA SENCILLA PARA LAVAMANOS</v>
          </cell>
          <cell r="F268" t="str">
            <v>UND</v>
          </cell>
          <cell r="K268">
            <v>8</v>
          </cell>
          <cell r="M268">
            <v>99935.84</v>
          </cell>
          <cell r="O268">
            <v>799486.72</v>
          </cell>
          <cell r="P268">
            <v>1.7213933619807205E-3</v>
          </cell>
        </row>
        <row r="269">
          <cell r="A269">
            <v>12.16</v>
          </cell>
          <cell r="B269" t="str">
            <v>APU</v>
          </cell>
          <cell r="E269" t="str">
            <v>KIT DE INSTALACIÓN DESAGÜE + SIFÓN FLEXIBLE GRIVAL O SIMILAR</v>
          </cell>
          <cell r="F269" t="str">
            <v>UND</v>
          </cell>
          <cell r="K269">
            <v>2</v>
          </cell>
          <cell r="M269">
            <v>186085.84</v>
          </cell>
          <cell r="O269">
            <v>372171.68</v>
          </cell>
          <cell r="P269">
            <v>8.0133145860035416E-4</v>
          </cell>
        </row>
        <row r="271">
          <cell r="A271" t="str">
            <v>SUBTOTAL OBRAS COSTOS DIRECTOS INFRAESTRUCTURA COMUNAL</v>
          </cell>
          <cell r="O271">
            <v>234566474.25000003</v>
          </cell>
          <cell r="P271">
            <v>234566474.25000003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FICIAL"/>
      <sheetName val="APU"/>
      <sheetName val="AJUSTADO"/>
      <sheetName val="SABOCC25"/>
      <sheetName val="AIU"/>
      <sheetName val="RESUMEN III 2025"/>
      <sheetName val="Hoja1"/>
      <sheetName val="PPTO OFICIAL BASE"/>
      <sheetName val="PASO COLEGIO GUATEMALA"/>
      <sheetName val="PESO X INC"/>
      <sheetName val="CODIGOS UNSPC"/>
      <sheetName val="Hoja2"/>
    </sheetNames>
    <sheetDataSet>
      <sheetData sheetId="0" refreshError="1"/>
      <sheetData sheetId="1" refreshError="1"/>
      <sheetData sheetId="2" refreshError="1"/>
      <sheetData sheetId="3">
        <row r="8">
          <cell r="B8" t="str">
            <v>ACABADO EN GRANITO (INCLUYE DILATACIÓN EN BRONCE Y PULIDA)</v>
          </cell>
        </row>
        <row r="9">
          <cell r="B9" t="str">
            <v>ACABADO EN GRAVILLA LAVADA</v>
          </cell>
        </row>
        <row r="10">
          <cell r="B10" t="str">
            <v>ACABADO TIPO DECK ZONA DE ACCESO</v>
          </cell>
        </row>
        <row r="11">
          <cell r="B11" t="str">
            <v>ACERO DE PREESFUERZO</v>
          </cell>
        </row>
        <row r="12">
          <cell r="B12" t="str">
            <v>ACERO FIGURADO 37000 PSI</v>
          </cell>
        </row>
        <row r="13">
          <cell r="B13" t="str">
            <v>ACERO FIGURADO 60000 PSI</v>
          </cell>
        </row>
        <row r="14">
          <cell r="B14" t="str">
            <v>ACOMETIDA AÉREA 10 M. PVC</v>
          </cell>
        </row>
        <row r="15">
          <cell r="B15" t="str">
            <v>ACOMETIDA CABLE RG-6 PARA MICRÓFONO</v>
          </cell>
        </row>
        <row r="16">
          <cell r="B16" t="str">
            <v>ACOMETIDA DE GAS 3/4"</v>
          </cell>
        </row>
        <row r="17">
          <cell r="B17" t="str">
            <v>ACOMETIDA ELECTRICA 4#4 + 1#8 AWG</v>
          </cell>
        </row>
        <row r="18">
          <cell r="B18" t="str">
            <v>ACOMETIDA ELECTRICA PARA ASCENSOR  (3X8F+1X8N+1X10T)</v>
          </cell>
        </row>
        <row r="19">
          <cell r="B19" t="str">
            <v>ACOMETIDA EN PVC 1/2" 5M</v>
          </cell>
        </row>
        <row r="20">
          <cell r="B20" t="str">
            <v>ACOMETIDA EN PVC 3/4" 5M</v>
          </cell>
        </row>
        <row r="21">
          <cell r="B21" t="str">
            <v>ACOMETIDA GAS 1/2"</v>
          </cell>
        </row>
        <row r="22">
          <cell r="B22" t="str">
            <v>ACOMETIDA TELEFÓNICA 1"</v>
          </cell>
        </row>
        <row r="23">
          <cell r="B23" t="str">
            <v>ACOMETIDA TELEFÓNICA 1/2"</v>
          </cell>
        </row>
        <row r="24">
          <cell r="B24" t="str">
            <v>ACOMETIDA TELEVISIÓN 1" RG6"</v>
          </cell>
        </row>
        <row r="25">
          <cell r="B25" t="str">
            <v>ADOQUÍN CONCRETO 6CM</v>
          </cell>
        </row>
        <row r="26">
          <cell r="B26" t="str">
            <v>ADOQUÍN CONCRETO 8CM</v>
          </cell>
        </row>
        <row r="27">
          <cell r="B27" t="str">
            <v>ADOQUÍN DE ARCILLA 20X10X6CM</v>
          </cell>
        </row>
        <row r="28">
          <cell r="B28" t="str">
            <v>ADOQUÍN DE ARCILLA 20X10X8CM</v>
          </cell>
        </row>
        <row r="29">
          <cell r="B29" t="str">
            <v>ADOQUÍN GRES PEATONAL</v>
          </cell>
        </row>
        <row r="30">
          <cell r="B30" t="str">
            <v>AFINADO  IMPERMEABILIZADO  PARA  TEJA  DE  BARRO  EN ASFALTO (INCLUYE TELA IMPERMEABLE)</v>
          </cell>
        </row>
        <row r="31">
          <cell r="B31" t="str">
            <v>AFINADO CUBIERTAS PLANAS EN MORTERO 1:4 E=0.03 M</v>
          </cell>
        </row>
        <row r="32">
          <cell r="B32" t="str">
            <v>AFINADO IMPERMEABILIZADO PARA TEJA DE BARRO EN ASFALTO (INCLUYE TELA IMPERMEABLE)</v>
          </cell>
        </row>
        <row r="33">
          <cell r="B33" t="str">
            <v>AFIRMADO</v>
          </cell>
        </row>
        <row r="34">
          <cell r="B34" t="str">
            <v>AFIRMADO (NORMA INVIAS 311)</v>
          </cell>
        </row>
        <row r="35">
          <cell r="B35" t="str">
            <v>AJUSTE, REPARACIÓN, NIVELACIÓN Y LUBRICACIÓN DE CERROJOS Y CHAPAS DE PUERTAS EN ALUMINIO</v>
          </cell>
        </row>
        <row r="36">
          <cell r="B36" t="str">
            <v>ALFAJÍA EN LADRILLO PRENSADO MACIZO</v>
          </cell>
        </row>
        <row r="37">
          <cell r="B37" t="str">
            <v>ALFAJÍAS CONCRETO 2500 PSI E= 0.15 M</v>
          </cell>
        </row>
        <row r="38">
          <cell r="B38" t="str">
            <v>ALFAJÍAS CONCRETO 2500 PSI E= 0.25 M</v>
          </cell>
        </row>
        <row r="39">
          <cell r="B39" t="str">
            <v>ALISTADO ENDURECIDO 1:3, E=0.04</v>
          </cell>
        </row>
        <row r="40">
          <cell r="B40" t="str">
            <v>ALISTADO IMPERMEABILIZADO PISOS 1:3, E = 0.04</v>
          </cell>
        </row>
        <row r="41">
          <cell r="B41" t="str">
            <v>ALISTADO PARA LISTÓN</v>
          </cell>
        </row>
        <row r="42">
          <cell r="B42" t="str">
            <v>ALISTADO PISOS 1:3, E=0.04</v>
          </cell>
        </row>
        <row r="43">
          <cell r="B43" t="str">
            <v>ALISTADO TERRAZAS 1:3, E= 0.08</v>
          </cell>
        </row>
        <row r="44">
          <cell r="B44" t="str">
            <v>AMPLIFICADOR 100W</v>
          </cell>
        </row>
        <row r="45">
          <cell r="B45" t="str">
            <v>AMPLIFICADOR 300W</v>
          </cell>
        </row>
        <row r="46">
          <cell r="B46" t="str">
            <v>ANCLAJE 1" L= 70CM</v>
          </cell>
        </row>
        <row r="47">
          <cell r="B47" t="str">
            <v>ANCLAJE 1/2" L=50CM</v>
          </cell>
        </row>
        <row r="48">
          <cell r="B48" t="str">
            <v>ANCLAJE 3/4" L=70CM</v>
          </cell>
        </row>
        <row r="49">
          <cell r="B49" t="str">
            <v>ANCLAJE 3/8" L=30CM</v>
          </cell>
        </row>
        <row r="50">
          <cell r="B50" t="str">
            <v>ANCLAJE 5/8" L=70CM</v>
          </cell>
        </row>
        <row r="51">
          <cell r="B51" t="str">
            <v>ANCLAJE DE SOPORTE MALLA ELECTROSOLDADA PARA SOPORTE DE TEJA DE BARRO</v>
          </cell>
        </row>
        <row r="52">
          <cell r="B52" t="str">
            <v>ANDÉN CONCRETO 2500 PSI EN SITIO E=0.1M</v>
          </cell>
        </row>
        <row r="53">
          <cell r="B53" t="str">
            <v>ANDÉN CONCRETO 3000 PSI EN SITIO E=0.1M</v>
          </cell>
        </row>
        <row r="54">
          <cell r="B54" t="str">
            <v>ANDÉN CONCRETO 3500 PSI EN SITIO E=0.1M</v>
          </cell>
        </row>
        <row r="55">
          <cell r="B55" t="str">
            <v>ANTICORROSIVO SOBRE LÁMINA LINEAL</v>
          </cell>
        </row>
        <row r="56">
          <cell r="B56" t="str">
            <v>ANTICORROSIVO SOBRE LAMINA LINEAL ALTURAS MAYORES A 3 M</v>
          </cell>
        </row>
        <row r="57">
          <cell r="B57" t="str">
            <v>ANTICORROSIVO SOBRE LÁMINA LLENA</v>
          </cell>
        </row>
        <row r="58">
          <cell r="B58" t="str">
            <v>APLIQUE PARED COLONIAL (INCLUYE LUMINARIA)</v>
          </cell>
        </row>
        <row r="59">
          <cell r="B59" t="str">
            <v>APLIQUE YESO</v>
          </cell>
        </row>
        <row r="60">
          <cell r="B60" t="str">
            <v>ARCOS EN LADRILLO PRENSADO</v>
          </cell>
        </row>
        <row r="61">
          <cell r="B61" t="str">
            <v>ARMADURA MADERA Y MALLA</v>
          </cell>
        </row>
        <row r="62">
          <cell r="B62" t="str">
            <v>BAJANTE AGUAS LLUVIAS PVC 3"</v>
          </cell>
        </row>
        <row r="63">
          <cell r="B63" t="str">
            <v>BAJANTE AGUAS LLUVIAS PVC 4"</v>
          </cell>
        </row>
        <row r="64">
          <cell r="B64" t="str">
            <v>BAJANTE AGUAS RESIDUALES PVC 3"</v>
          </cell>
        </row>
        <row r="65">
          <cell r="B65" t="str">
            <v>BAJANTE AGUAS RESIDUALES PVC 4"</v>
          </cell>
        </row>
        <row r="66">
          <cell r="B66" t="str">
            <v>BAJANTE AGUAS RESIDUALES PVC 6"</v>
          </cell>
        </row>
        <row r="67">
          <cell r="B67" t="str">
            <v>BAJANTE EN LÁMINA GALVANIZADA CAL. 22; DS=40</v>
          </cell>
        </row>
        <row r="68">
          <cell r="B68" t="str">
            <v>BAJANTE PVC (AMAZONAS, RAINGO)</v>
          </cell>
        </row>
        <row r="69">
          <cell r="B69" t="str">
            <v>BAJANTE PVC AGUAS LLUVIAS D=3"</v>
          </cell>
        </row>
        <row r="70">
          <cell r="B70" t="str">
            <v>BAJANTE PVC AGUAS LLUVIAS D=4"</v>
          </cell>
        </row>
        <row r="71">
          <cell r="B71" t="str">
            <v>BALA 3W LUZ CALIDA</v>
          </cell>
        </row>
        <row r="72">
          <cell r="B72" t="str">
            <v>BALDOSA CERÁMICA  TRAVERTINO 30x45 COLOR BEIGE CALIDAD PRIMERA</v>
          </cell>
        </row>
        <row r="73">
          <cell r="B73" t="str">
            <v>BALDOSA CERÁMICA  TRAVERTINO 30X45 COLOR BEIGE CALIDAD PRIMERA (LINEAL)</v>
          </cell>
        </row>
        <row r="74">
          <cell r="B74" t="str">
            <v>BALDOSA CERÁMICA PISO-PARED 20X20 CALIDAD PRIMERA</v>
          </cell>
        </row>
        <row r="75">
          <cell r="B75" t="str">
            <v>BALDOSA CERÁMICA PISO-PARED 20X20 CALIDAD PRIMERA (LINEAL)</v>
          </cell>
        </row>
        <row r="76">
          <cell r="B76" t="str">
            <v>BALDOSA INSTITUCIONAL GRANO MARMOL P2; PAYANDE FONDO BLANCO. INCLUYE ALISTADO</v>
          </cell>
        </row>
        <row r="77">
          <cell r="B77" t="str">
            <v>BANCA EN CONCRETO M-30</v>
          </cell>
        </row>
        <row r="78">
          <cell r="B78" t="str">
            <v>BANCA EN CONCRETO M-40</v>
          </cell>
        </row>
        <row r="79">
          <cell r="B79" t="str">
            <v>BANCA EN MADERA M-50</v>
          </cell>
        </row>
        <row r="80">
          <cell r="B80" t="str">
            <v>BANDEJA PARA FIBRA ÓPTICA HASTA 24 HILOS</v>
          </cell>
        </row>
        <row r="81">
          <cell r="B81" t="str">
            <v>BANDEJA PORTACABLE ACERO GALVANIZADO 30x80</v>
          </cell>
        </row>
        <row r="82">
          <cell r="B82" t="str">
            <v>BANDEJA PORTACABLES PARA RACK</v>
          </cell>
        </row>
        <row r="83">
          <cell r="B83" t="str">
            <v>BARANDA EN MADERA CEDRO MACHO</v>
          </cell>
        </row>
        <row r="84">
          <cell r="B84" t="str">
            <v>BARANDA METÁLICA</v>
          </cell>
        </row>
        <row r="85">
          <cell r="B85" t="str">
            <v>BARANDAS DE CONCRETO DE 3000 PSI, H=1.05 M, D= 0.35 M</v>
          </cell>
        </row>
        <row r="86">
          <cell r="B86" t="str">
            <v>BARNIZ SOBRE MUEBLES</v>
          </cell>
        </row>
        <row r="87">
          <cell r="B87" t="str">
            <v>BASE ACAMPANADA DE PILOTES, CONCRETO 3000 PSI (INCLUYE REFUERZO)</v>
          </cell>
        </row>
        <row r="88">
          <cell r="B88" t="str">
            <v>BASE AGREGADO PÉTREO (MATERIAL DE AFIRMADO)</v>
          </cell>
        </row>
        <row r="89">
          <cell r="B89" t="str">
            <v>BASE ARENA CEMENTO 1:20</v>
          </cell>
        </row>
        <row r="90">
          <cell r="B90" t="str">
            <v>BASE EN CONCRETO POBRE 1500 PSI</v>
          </cell>
        </row>
        <row r="91">
          <cell r="B91" t="str">
            <v>BASE ESTABILIZADA CON EMULSIÓN ASFÁLTICA TIPO BEE-1</v>
          </cell>
        </row>
        <row r="92">
          <cell r="B92" t="str">
            <v>BASE ESTABILIZADA CON EMULSIÓN ASFÁLTICA TIPO BEE-2</v>
          </cell>
        </row>
        <row r="93">
          <cell r="B93" t="str">
            <v>BASE GRANULAR</v>
          </cell>
        </row>
        <row r="94">
          <cell r="B94" t="str">
            <v>BASE GRANULAR  (NORMA INVIAS 330)</v>
          </cell>
        </row>
        <row r="95">
          <cell r="B95" t="str">
            <v>BOLARDO M-60 CONCRETO</v>
          </cell>
        </row>
        <row r="96">
          <cell r="B96" t="str">
            <v>BOLARDO M-61 BAJO/CONCRETO</v>
          </cell>
        </row>
        <row r="97">
          <cell r="B97" t="str">
            <v>BOLARDO M-62 BAJO/HIERRO</v>
          </cell>
        </row>
        <row r="98">
          <cell r="B98" t="str">
            <v>BOLARDO M-63 ALTO/HIERRO</v>
          </cell>
        </row>
        <row r="99">
          <cell r="B99" t="str">
            <v>BORDE CONTENEDOR DE RAICES A-70</v>
          </cell>
        </row>
        <row r="100">
          <cell r="B100" t="str">
            <v>BORDE SEPARADOR VERDE A-170</v>
          </cell>
        </row>
        <row r="101">
          <cell r="B101" t="str">
            <v>BORDILLO DE 20X35 CM FUNDIDO EN CONCRETO DE 2500 PSI</v>
          </cell>
        </row>
        <row r="102">
          <cell r="B102" t="str">
            <v>BORDILLO DE 8X15 CM FUNDIDO EN CONCRETO DE 2500 PSI</v>
          </cell>
        </row>
        <row r="103">
          <cell r="B103" t="str">
            <v>BORDILLO FUNDIDO EN SITIO DE 15-20X15 CM  EN CONCRETO CLASE E, 2500 PSI</v>
          </cell>
        </row>
        <row r="104">
          <cell r="B104" t="str">
            <v>BORDILLO FUNDIDO EN SITIO DE 15X40 CM  EN CONCRETO CLASE E, 2500 PSI</v>
          </cell>
        </row>
        <row r="105">
          <cell r="B105" t="str">
            <v>BORDILLO PREFABRICADO A-80</v>
          </cell>
        </row>
        <row r="106">
          <cell r="B106" t="str">
            <v>CABALLETE ARTICULADO CANALETA 43 FIBROCEMENTO</v>
          </cell>
        </row>
        <row r="107">
          <cell r="B107" t="str">
            <v>CABALLETE ARTICULADO CANALETA 90 FIBROCEMENTO</v>
          </cell>
        </row>
        <row r="108">
          <cell r="B108" t="str">
            <v>CABALLETE ARTICULADO TEJA FIBROCEMENTO</v>
          </cell>
        </row>
        <row r="109">
          <cell r="B109" t="str">
            <v>CABALLETE CUBIERTA TERMOACÚSTICA</v>
          </cell>
        </row>
        <row r="110">
          <cell r="B110" t="str">
            <v>CABALLETE DE CLORURO DE POLIVINILO NO PASTIFICADO UPVC 2.5MM</v>
          </cell>
        </row>
        <row r="111">
          <cell r="B111" t="str">
            <v>CABALLETE EN TEJA DE BARRO</v>
          </cell>
        </row>
        <row r="112">
          <cell r="B112" t="str">
            <v>CABALLETE FIJO CANALETA 43 FIBROCEMENTO</v>
          </cell>
        </row>
        <row r="113">
          <cell r="B113" t="str">
            <v>CABALLETE FIJO CANALETA 90 FIBROCEMENTO</v>
          </cell>
        </row>
        <row r="114">
          <cell r="B114" t="str">
            <v>CABALLETE FIJO TEJA FIBROCEMENTO</v>
          </cell>
        </row>
        <row r="115">
          <cell r="B115" t="str">
            <v>CABLE BLINDADO STEREO PARA MICRÓFONO</v>
          </cell>
        </row>
        <row r="116">
          <cell r="B116" t="str">
            <v>CABLE DE FIBRA ÓPTICA 50/125 MULTIMODO (INCLUYE CERTIFICACIÓN)</v>
          </cell>
        </row>
        <row r="117">
          <cell r="B117" t="str">
            <v>CABLE DETECTOR LINEAL DE CALOR</v>
          </cell>
        </row>
        <row r="118">
          <cell r="B118" t="str">
            <v>CABLE TELEFÓNICO 10 PARES</v>
          </cell>
        </row>
        <row r="119">
          <cell r="B119" t="str">
            <v>CABLE TELEFÓNICO 2 PARES</v>
          </cell>
        </row>
        <row r="120">
          <cell r="B120" t="str">
            <v>CABLE TELEFÓNICO 20 PARES</v>
          </cell>
        </row>
        <row r="121">
          <cell r="B121" t="str">
            <v>CABLE TELEFÓNICO 40 PARES</v>
          </cell>
        </row>
        <row r="122">
          <cell r="B122" t="str">
            <v>CABLE TELEVISIÓN RG6</v>
          </cell>
        </row>
        <row r="123">
          <cell r="B123" t="str">
            <v>CABLE UTP CATEGORÍA 6A</v>
          </cell>
        </row>
        <row r="124">
          <cell r="B124" t="str">
            <v>CADENA DE LLUVIA PARA BAJANTES DE AGUAS LLUVIAS</v>
          </cell>
        </row>
        <row r="125">
          <cell r="B125" t="str">
            <v>CAJA CONTADOR DE AGUA</v>
          </cell>
        </row>
        <row r="126">
          <cell r="B126" t="str">
            <v>CAJA DE INSPECCIÓN DE 100X100</v>
          </cell>
        </row>
        <row r="127">
          <cell r="B127" t="str">
            <v>CAJA DE INSPECCIÓN DE 40X40</v>
          </cell>
        </row>
        <row r="128">
          <cell r="B128" t="str">
            <v>CAJA DE INSPECCIÓN DE 60X60</v>
          </cell>
        </row>
        <row r="129">
          <cell r="B129" t="str">
            <v>CAJA DE INSPECCIÓN DE 80X80</v>
          </cell>
        </row>
        <row r="130">
          <cell r="B130" t="str">
            <v>CAJA DE INSPECCION EN CONCRETO 70X70</v>
          </cell>
        </row>
        <row r="131">
          <cell r="B131" t="str">
            <v>CÁMARA CCTV</v>
          </cell>
        </row>
        <row r="132">
          <cell r="B132" t="str">
            <v>CAMPAMENTO 18 M2</v>
          </cell>
        </row>
        <row r="133">
          <cell r="B133" t="str">
            <v>CAMPAMENTO 9 M2</v>
          </cell>
        </row>
        <row r="134">
          <cell r="B134" t="str">
            <v>CANAL EN LÁMINA GALVANIZADA CAL. 20; DS=80</v>
          </cell>
        </row>
        <row r="135">
          <cell r="B135" t="str">
            <v>CANAL EN LÁMINA GALVANIZADA CAL. 22; DS=50</v>
          </cell>
        </row>
        <row r="136">
          <cell r="B136" t="str">
            <v>CANAL EN LÁMINA GALVANIZADA CAL. 22; DS=90</v>
          </cell>
        </row>
        <row r="137">
          <cell r="B137" t="str">
            <v>CANAL PVC AMAZONAS</v>
          </cell>
        </row>
        <row r="138">
          <cell r="B138" t="str">
            <v>CANAL PVC RAINGO</v>
          </cell>
        </row>
        <row r="139">
          <cell r="B139" t="str">
            <v>CANALETA METÁLICA 4X10 CMS</v>
          </cell>
        </row>
        <row r="140">
          <cell r="B140" t="str">
            <v>CANALETA METÁLICA 4X6 CMS</v>
          </cell>
        </row>
        <row r="141">
          <cell r="B141" t="str">
            <v>CANALETA METÁLICA 6X10 CMS</v>
          </cell>
        </row>
        <row r="142">
          <cell r="B142" t="str">
            <v>CANALETA PLÁSTICA 13X7 MM</v>
          </cell>
        </row>
        <row r="143">
          <cell r="B143" t="str">
            <v>CANALETA PLÁSTICA 20X12 MM</v>
          </cell>
        </row>
        <row r="144">
          <cell r="B144" t="str">
            <v>CANALETA PLÁSTICA 32X12 MM</v>
          </cell>
        </row>
        <row r="145">
          <cell r="B145" t="str">
            <v>CANALETA PLÁSTICA 40X60 MM</v>
          </cell>
        </row>
        <row r="146">
          <cell r="B146" t="str">
            <v>CANCHA MINIBALONCESTO Y/O MINIFÚTBOL (PAR)</v>
          </cell>
        </row>
        <row r="147">
          <cell r="B147" t="str">
            <v>CANCHA MÚLTIPLE TUBO A.N. INCL.TABLERO ACRÍLICO CON RODACHINES Y CILINDRO PARA MOVILIZAR (PAR)</v>
          </cell>
        </row>
        <row r="148">
          <cell r="B148" t="str">
            <v>CANCHA PARA BALONCESTO CON RODACHINES Y CILINDRO (PAR)</v>
          </cell>
        </row>
        <row r="149">
          <cell r="B149" t="str">
            <v>CANCHA PARA BALONCESTO DE ANCLAR AL PISO (PAR)</v>
          </cell>
        </row>
        <row r="150">
          <cell r="B150" t="str">
            <v>CANCHA PARA MICROFÚTBOL (PAR)</v>
          </cell>
        </row>
        <row r="151">
          <cell r="B151" t="str">
            <v>CANECA EN ACERO INOXIDABLE TIPO BARCELONA</v>
          </cell>
        </row>
        <row r="152">
          <cell r="B152" t="str">
            <v>CANECA M-120</v>
          </cell>
        </row>
        <row r="153">
          <cell r="B153" t="str">
            <v>CAÑUELA CONCRETO 2000 PSI 0.20X0.12</v>
          </cell>
        </row>
        <row r="154">
          <cell r="B154" t="str">
            <v>CAÑUELA PREFABRICADA TIPO A-120</v>
          </cell>
        </row>
        <row r="155">
          <cell r="B155" t="str">
            <v>CARBURO SOBRE PAÑETES</v>
          </cell>
        </row>
        <row r="156">
          <cell r="B156" t="str">
            <v>CARCAMO DE PROTECCION EN MAMPOSTERIA PARA TUBERIA DE 6" SANITARIA EXISTENTE</v>
          </cell>
        </row>
        <row r="157">
          <cell r="B157" t="str">
            <v>CASETÓN DE LONA 0.8 X 0.35</v>
          </cell>
        </row>
        <row r="158">
          <cell r="B158" t="str">
            <v>CASETÓN DE LONA 0.80X0.70</v>
          </cell>
        </row>
        <row r="159">
          <cell r="B159" t="str">
            <v>CELOSÍA ALUMINIO 100CM X 60 CM</v>
          </cell>
        </row>
        <row r="160">
          <cell r="B160" t="str">
            <v>CELOSÍA ANGULAR PARA POLIDEPORTIVO ASTM-36, INCLUYE: CORREAS, CONTRAVIENTOS, TENSORES, COLUMNAS, VIGAS DE AMARRE, ANCLAJES, TORNILLERÍA, PINTURA Y PLATINERÍA. CONTEMPLA TAMBIÉN:FABRICACIÓN, SUMINISTRO Y MONTAJE</v>
          </cell>
        </row>
        <row r="161">
          <cell r="B161" t="str">
            <v>CELOSÍA TUBULAR PARA POLIDEPORTIVO, ASTM-4500 GRADO C, INCLUYE:CORREAS, CONTRAVIENTOS, TENSORES, COLUMNAS ,VIGAS DE AMARRE, ANCLAJES, TORNILLERÍA, PINTURA Y PLATINERÍA.CONTEMPLA TAMBIEN:FABRICACIÓN, SUMINISTRO, MONTAJE</v>
          </cell>
        </row>
        <row r="162">
          <cell r="B162" t="str">
            <v>CERÁMICA PISO TRÁFICO 5, CALIDAD PRIMERA</v>
          </cell>
        </row>
        <row r="163">
          <cell r="B163" t="str">
            <v>CERCA EN ALAMBRE DE PUA 4 HILOS</v>
          </cell>
        </row>
        <row r="164">
          <cell r="B164" t="str">
            <v>CERCA EN ALAMBRE DE PUA 5 HILOS</v>
          </cell>
        </row>
        <row r="165">
          <cell r="B165" t="str">
            <v>CERCA EN ALAMBRE DE PUA 6 HILOS</v>
          </cell>
        </row>
        <row r="166">
          <cell r="B166" t="str">
            <v>CERCA EN TABLA H=2.30 M</v>
          </cell>
        </row>
        <row r="167">
          <cell r="B167" t="str">
            <v>CERCA EN TEJA DE ZINC H=1.80 M</v>
          </cell>
        </row>
        <row r="168">
          <cell r="B168" t="str">
            <v>CERCA EN TELA VERDE H = 2.10 M</v>
          </cell>
        </row>
        <row r="169">
          <cell r="B169" t="str">
            <v>CERCHA PARA CUBIERTA EN ÁNGULO INC. ANTICORROSIVO</v>
          </cell>
        </row>
        <row r="170">
          <cell r="B170" t="str">
            <v>CERRADURA DE ENTRADA PRINCIPAL</v>
          </cell>
        </row>
        <row r="171">
          <cell r="B171" t="str">
            <v>CERRAMIENTO CONTRA IMPACTO  H=5.00M TIPO IDRD</v>
          </cell>
        </row>
        <row r="172">
          <cell r="B172" t="str">
            <v xml:space="preserve">CERRAMIENTO EN LAMINA DE TRIPLEX  DE 2.40 M DE ALTURA CON REFUERZO EN REPISA DE MADERA </v>
          </cell>
        </row>
        <row r="173">
          <cell r="B173" t="str">
            <v>CERRAMIENTO EN POSTES Y PANELES GALVANIZADOS (REJA CLASICA) H: 2.00 MTS</v>
          </cell>
        </row>
        <row r="174">
          <cell r="B174" t="str">
            <v>CERRAMIENTO EN POSTES Y PANELES GALVANIZADOS (REJA CONTEMPORANEA) H: 4.80 MTS</v>
          </cell>
        </row>
        <row r="175">
          <cell r="B175" t="str">
            <v>CERRAMIENTO MALLA ESLABONADA C. 10 INC. ÁNGULO (PARAL EN TUBO ESTRUCTURAL GALVANIZADO 2")</v>
          </cell>
        </row>
        <row r="176">
          <cell r="B176" t="str">
            <v>CHAZOS PARA CARPINTERÍA EN MADERA</v>
          </cell>
        </row>
        <row r="177">
          <cell r="B177" t="str">
            <v>CICLOPARQUEADERO M100 TIPO 1</v>
          </cell>
        </row>
        <row r="178">
          <cell r="B178" t="str">
            <v>CICLOPARQUEADERO M101 TIPO 2</v>
          </cell>
        </row>
        <row r="179">
          <cell r="B179" t="str">
            <v>CIELO RASO BOVEDAS DRYWALL (INCLUYE PINTURA)</v>
          </cell>
        </row>
        <row r="180">
          <cell r="B180" t="str">
            <v>CIELO RASO DURACUSTIC</v>
          </cell>
        </row>
        <row r="181">
          <cell r="B181" t="str">
            <v>CIELO RASO EN PVC e=8 mm (INCLUYE ESTRUCTURA DE APOYO)</v>
          </cell>
        </row>
        <row r="182">
          <cell r="B182" t="str">
            <v>CIELO RASO PLANO DRYWALL (INCLUYE PINTURA)</v>
          </cell>
        </row>
        <row r="183">
          <cell r="B183" t="str">
            <v>CIELO RASO PLANO DRYWALL (INCLUYE PINTURA)</v>
          </cell>
        </row>
        <row r="184">
          <cell r="B184" t="str">
            <v>CIELO RASO PLANO SUPERBOARD (INCLUYE PINTURA)</v>
          </cell>
        </row>
        <row r="185">
          <cell r="B185" t="str">
            <v>CIELO RASO PLANO SUPERBOARD (INCLUYE PINTURA)</v>
          </cell>
        </row>
        <row r="186">
          <cell r="B186" t="str">
            <v>CIELO RASO TRIPLEX (INCLUYE ESTRUCTURA DE APOYO)</v>
          </cell>
        </row>
        <row r="187">
          <cell r="B187" t="str">
            <v>CILINDRO POZO EN LADRILLO TOLETE, Di=1.20M, E=0.25M  (INC. PAÑETE INTERNO E=1.5CM Y CAÑUELA)</v>
          </cell>
        </row>
        <row r="188">
          <cell r="B188" t="str">
            <v>CILINDRO POZO EN LADRILLO TOLETE, Di=1.20M, E=0.38M  (INC. PAÑETE INTERNO E=1.5CM Y CAÑUELA)</v>
          </cell>
        </row>
        <row r="189">
          <cell r="B189" t="str">
            <v>CINTA DE AJUSTE EN CONCRETO 3000 PSI HASTA 20CM P(NO INCLUYE MALLA ELECTROSOLDADA)</v>
          </cell>
        </row>
        <row r="190">
          <cell r="B190" t="str">
            <v>CINTA PARA AJUSTE EN TABLETA DE GRES A=0,15 M</v>
          </cell>
        </row>
        <row r="191">
          <cell r="B191" t="str">
            <v>CODO 45 PVC ALCANTARILLADO 16"</v>
          </cell>
        </row>
        <row r="192">
          <cell r="B192" t="str">
            <v>CODO 45 PVC ALCANTARILLADO 8"</v>
          </cell>
        </row>
        <row r="193">
          <cell r="B193" t="str">
            <v>CODO 45 PVC UNIÓN MECÁNICA 10"</v>
          </cell>
        </row>
        <row r="194">
          <cell r="B194" t="str">
            <v>CODO 45 PVC UNIÓN MECÁNICA 2"</v>
          </cell>
        </row>
        <row r="195">
          <cell r="B195" t="str">
            <v>CODO 45 PVC UNIÓN MECÁNICA 4"</v>
          </cell>
        </row>
        <row r="196">
          <cell r="B196" t="str">
            <v>CODO 45 PVC UNIÓN MECÁNICA 8"</v>
          </cell>
        </row>
        <row r="197">
          <cell r="B197" t="str">
            <v>CODO 90 PVC ALCANTARILLADO 16"</v>
          </cell>
        </row>
        <row r="198">
          <cell r="B198" t="str">
            <v>CODO 90 PVC ALCANTARILLADO 24"</v>
          </cell>
        </row>
        <row r="199">
          <cell r="B199" t="str">
            <v>CODO 90 PVC ALCANTARILLADO 8"</v>
          </cell>
        </row>
        <row r="200">
          <cell r="B200" t="str">
            <v>CODO 90 PVC UNIÓN MECÁNICA 10"</v>
          </cell>
        </row>
        <row r="201">
          <cell r="B201" t="str">
            <v>CODO 90 PVC UNIÓN MECÁNICA 4"</v>
          </cell>
        </row>
        <row r="202">
          <cell r="B202" t="str">
            <v>CODO 90 PVC UNIÓN MECÁNICA 8"</v>
          </cell>
        </row>
        <row r="203">
          <cell r="B203" t="str">
            <v>COLCHONETA RENO</v>
          </cell>
        </row>
        <row r="204">
          <cell r="B204" t="str">
            <v>COLLAR DE DERIVACIÓN PVC UNIÓN MECÁNICA 2 1/2" X 1/2"</v>
          </cell>
        </row>
        <row r="205">
          <cell r="B205" t="str">
            <v>COLLAR DE DERIVACIÓN PVC UNIÓN MECÁNICA 2" X 1/2"</v>
          </cell>
        </row>
        <row r="206">
          <cell r="B206" t="str">
            <v>COLLAR DE DERIVACIÓN PVC UNIÓN MECÁNICA 3" X 1/2"</v>
          </cell>
        </row>
        <row r="207">
          <cell r="B207" t="str">
            <v>COLLAR DE DERIVACIÓN PVC UNIÓN MECÁNICA 4" X 1/2"</v>
          </cell>
        </row>
        <row r="208">
          <cell r="B208" t="str">
            <v>COLLAR DE DERIVACIÓN PVC UNIÓN MECÁNICA 6" X 1/2"</v>
          </cell>
        </row>
        <row r="209">
          <cell r="B209" t="str">
            <v>COLLAR DE DERIVACIÓN PVC UNIÓN MECÁNICA 6" X 2"</v>
          </cell>
        </row>
        <row r="210">
          <cell r="B210" t="str">
            <v>COLORPLAST FACHADA SOBRE FACHADA</v>
          </cell>
        </row>
        <row r="211">
          <cell r="B211" t="str">
            <v>COLUMNAS 3500 PSI</v>
          </cell>
        </row>
        <row r="212">
          <cell r="B212" t="str">
            <v>COLUMNETA DE CONCRETO DE 3000 PSI 0.12x0.17 M (NO INCLUYE REFUERZO)</v>
          </cell>
        </row>
        <row r="213">
          <cell r="B213" t="str">
            <v xml:space="preserve">CONCRETO 1500 PSI </v>
          </cell>
        </row>
        <row r="214">
          <cell r="B214" t="str">
            <v xml:space="preserve">CONCRETO 2000 PSI </v>
          </cell>
        </row>
        <row r="215">
          <cell r="B215" t="str">
            <v xml:space="preserve">CONCRETO 2500 PSI </v>
          </cell>
        </row>
        <row r="216">
          <cell r="B216" t="str">
            <v xml:space="preserve">CONCRETO 3000 PSI </v>
          </cell>
        </row>
        <row r="217">
          <cell r="B217" t="str">
            <v xml:space="preserve">CONCRETO 3500 PSI </v>
          </cell>
        </row>
        <row r="218">
          <cell r="B218" t="str">
            <v xml:space="preserve">CONCRETO 4000 PSI </v>
          </cell>
        </row>
        <row r="219">
          <cell r="B219" t="str">
            <v>CONCRETO BASE GRADAS 2500 PSI</v>
          </cell>
        </row>
        <row r="220">
          <cell r="B220" t="str">
            <v>CONCRETO CICLÓPEO 2000 PSI, 40% RAJÓN</v>
          </cell>
        </row>
        <row r="221">
          <cell r="B221" t="str">
            <v>CONCRETO CICLÓPEO CLASE G, 2000 PSI 40% RAJÓN PARA BASES</v>
          </cell>
        </row>
        <row r="222">
          <cell r="B222" t="str">
            <v>CONCRETO CICLÓPEO CLASE G, 2000 PSI 40% RAJÓN PARA ELEVACIONES</v>
          </cell>
        </row>
        <row r="223">
          <cell r="B223" t="str">
            <v>CONCRETO CICLÓPEO, 2500 PSI 40% RAJÓN PARA BASES</v>
          </cell>
        </row>
        <row r="224">
          <cell r="B224" t="str">
            <v>CONCRETO CICLÓPEO, 2500 PSI 40% RAJÓN PARA ELEVACIONES</v>
          </cell>
        </row>
        <row r="225">
          <cell r="B225" t="str">
            <v>CONCRETO CLASE E, 2500 PSI PARA BASES</v>
          </cell>
        </row>
        <row r="226">
          <cell r="B226" t="str">
            <v>CONCRETO CLASE E, 2500 PSI PARA ELEVACIONES</v>
          </cell>
        </row>
        <row r="227">
          <cell r="B227" t="str">
            <v>CONCRETO CLASE F, 2000 PSI PARA SOLADOS Y ATRAQUES</v>
          </cell>
        </row>
        <row r="228">
          <cell r="B228" t="str">
            <v>CONCRETO DE 2500 PSI PLACAS DE CUBIERTA ESPESOR 0,05 M PARA ALTURAS MAYORES O IGUALES A 7M INCLUYE ELEVACIÓN CON PLUMA GRUA</v>
          </cell>
        </row>
        <row r="229">
          <cell r="B229" t="str">
            <v>CONCRETO ESTRIADO RAMPAS 2500 PSI</v>
          </cell>
        </row>
        <row r="230">
          <cell r="B230" t="str">
            <v>CONCRETO PARA PAVIMENTO RÍGIDO MR-38, INCLUYE SELLADO DE JUNTAS Y ACERO DE TRANSFERENCIA Y UNIÓN</v>
          </cell>
        </row>
        <row r="231">
          <cell r="B231" t="str">
            <v>CONCRETO PARA PAVIMENTO RÍGIDO MR-41, INCLUYE SELLADO DE JUNTAS Y ACERO DE TRANSFERENCIA Y UNIÓN</v>
          </cell>
        </row>
        <row r="232">
          <cell r="B232" t="str">
            <v>CONCRETO PARA PAVIMENTO RÍGIDO MR-43, INCLUYE SELLADO DE JUNTAS Y ACERO DE TRANSFERENCIA Y UNIÓN</v>
          </cell>
        </row>
        <row r="233">
          <cell r="B233" t="str">
            <v>CONCRETOS CLASE A, f´c =5000 psi.</v>
          </cell>
        </row>
        <row r="234">
          <cell r="B234" t="str">
            <v>CONCRETOS CLASE C, f´c =4000 psi (placas)</v>
          </cell>
        </row>
        <row r="235">
          <cell r="B235" t="str">
            <v>CONCRETOS CLASE C, f´c =4000 psi (vigas en puentes)</v>
          </cell>
        </row>
        <row r="236">
          <cell r="B236" t="str">
            <v>CONCRETOS CLASE D, f´c =3000 psi (bases)</v>
          </cell>
        </row>
        <row r="237">
          <cell r="B237" t="str">
            <v>CONCRETOS CLASE D, f´c =3000 psi (box-coulvert)</v>
          </cell>
        </row>
        <row r="238">
          <cell r="B238" t="str">
            <v>CONCRETOS CLASE D, f´c =3000 psi (elevaciones)</v>
          </cell>
        </row>
        <row r="239">
          <cell r="B239" t="str">
            <v>CONCRETOS CLASE D, f´c =3000 psi (placas)</v>
          </cell>
        </row>
        <row r="240">
          <cell r="B240" t="str">
            <v>CONCRETOS CLASE D, f´c =3000 psi (vigas en puentes)</v>
          </cell>
        </row>
        <row r="241">
          <cell r="B241" t="str">
            <v>CONCRETOS f´c =3500 psi (bases)</v>
          </cell>
        </row>
        <row r="242">
          <cell r="B242" t="str">
            <v>CONCRETOS f´c =3500 psi (elevaciones)</v>
          </cell>
        </row>
        <row r="243">
          <cell r="B243" t="str">
            <v>CONEXIÓN TANQUE ELEVADO PVC</v>
          </cell>
        </row>
        <row r="244">
          <cell r="B244" t="str">
            <v>CONFORMACIÓN DE LA CALZADA EXISTENTE</v>
          </cell>
        </row>
        <row r="245">
          <cell r="B245" t="str">
            <v>CONTENEDOR DE RAÍCES TIPO A B-20</v>
          </cell>
        </row>
        <row r="246">
          <cell r="B246" t="str">
            <v>CORNISAS YESO</v>
          </cell>
        </row>
        <row r="247">
          <cell r="B247" t="str">
            <v>CORREA 2 D=1/2" 1 D=1/2" CELOSÍA EN 3/8" INC. ANTICORROSIVO</v>
          </cell>
        </row>
        <row r="248">
          <cell r="B248" t="str">
            <v>CORTASOL CELOSIA C-23 EN ALUZINC</v>
          </cell>
        </row>
        <row r="249">
          <cell r="B249" t="str">
            <v>CORTASOL TIPO CELOSCREEN 110-M1, PASO 200</v>
          </cell>
        </row>
        <row r="250">
          <cell r="B250" t="str">
            <v>CORTE CON PULIDORA</v>
          </cell>
        </row>
        <row r="251">
          <cell r="B251" t="str">
            <v>CUBIERTA EN POLICARBONATO ALVEOLAR</v>
          </cell>
        </row>
        <row r="252">
          <cell r="B252" t="str">
            <v>CUBIERTA POZO D= 1.7M, E=0.20M C0NCRETO 3000 PSI CON REFUERZO (INCLUYE ARO Y TAPA HF)</v>
          </cell>
        </row>
        <row r="253">
          <cell r="B253" t="str">
            <v>CUBIERTA POZO D= 1.96M, E=0.20M C0NCRETO 3000 PSI CON REFUERZO (INCLUYE ARO Y TAPA HF)</v>
          </cell>
        </row>
        <row r="254">
          <cell r="B254" t="str">
            <v xml:space="preserve">CUNETA DE CONCRETO CLASE E, 2500 PSI FUNDIDA EN EL LUGAR </v>
          </cell>
        </row>
        <row r="255">
          <cell r="B255" t="str">
            <v>CUNETAS DE CORONACIÓN PREEMSABLADA ALVEOLAR CON GEOTEXTIL</v>
          </cell>
        </row>
        <row r="256">
          <cell r="B256" t="str">
            <v>DADOS EN CONCRETO 3500PSI</v>
          </cell>
        </row>
        <row r="257">
          <cell r="B257" t="str">
            <v>DEFENSA METÁLICA</v>
          </cell>
        </row>
        <row r="258">
          <cell r="B258" t="str">
            <v>DEMARCACIÓN CON MARMOLINA</v>
          </cell>
        </row>
        <row r="259">
          <cell r="B259" t="str">
            <v>DEMARCACIÓN CON PINTURA TIPO TRÁFICO E=0.10 M</v>
          </cell>
        </row>
        <row r="260">
          <cell r="B260" t="str">
            <v>DEMOLICIÓN ADOQUIN SOBRE ARENA H=0.10 M</v>
          </cell>
        </row>
        <row r="261">
          <cell r="B261" t="str">
            <v>DEMOLICIÓN ADOQUÍN SOBRE ARENA, H=0.15 m</v>
          </cell>
        </row>
        <row r="262">
          <cell r="B262" t="str">
            <v>DEMOLICIÓN BALDOSA DE PISO H=0.02 M</v>
          </cell>
        </row>
        <row r="263">
          <cell r="B263" t="str">
            <v>DEMOLICIÓN BALDOSA DE PISO H=0.04 M</v>
          </cell>
        </row>
        <row r="264">
          <cell r="B264" t="str">
            <v>DEMOLICIÓN BALDOSA DE PISO H=0.04 M INC. ALISTADO</v>
          </cell>
        </row>
        <row r="265">
          <cell r="B265" t="str">
            <v>DEMOLICIÓN CABEZAS DE PILOTES</v>
          </cell>
        </row>
        <row r="266">
          <cell r="B266" t="str">
            <v>DEMOLICIÓN CIELO RASO DE PAÑETE Y MALLA VENA</v>
          </cell>
        </row>
        <row r="267">
          <cell r="B267" t="str">
            <v>DEMOLICIÓN CIELO RASO FALSO</v>
          </cell>
        </row>
        <row r="268">
          <cell r="B268" t="str">
            <v>DEMOLICIÓN CIMIENTO ENTERRADO</v>
          </cell>
        </row>
        <row r="269">
          <cell r="B269" t="str">
            <v>DEMOLICIÓN CONCRETO ESTRUCTURAL (INCLUYE CARGUE Y RETIRO DE SOBRANTES A UNA DISTANCIA DE 5KM)</v>
          </cell>
        </row>
        <row r="270">
          <cell r="B270" t="str">
            <v>DEMOLICIÓN CONCRETO SIMPLE  (INCLUYE CARGUE Y RETIRO DE SOBRANTES A UNA DISTANCIA DE 5KM)</v>
          </cell>
        </row>
        <row r="271">
          <cell r="B271" t="str">
            <v>DEMOLICIÓN DE AFINADO IMPERMEABILIZADO PARA TEJA DE BARRO EN ASFALTO (INCLUYE TELA IMPERMEABLE)</v>
          </cell>
        </row>
        <row r="272">
          <cell r="B272" t="str">
            <v>DEMOLICIÓN DE ALISTADO DE PISO</v>
          </cell>
        </row>
        <row r="273">
          <cell r="B273" t="str">
            <v>DEMOLICIÓN DE ESTRUCTURAS (INCLUYE CARGUE Y RETIRO DE SOBRANTES A UNA DISTANCIA DE 5KM)</v>
          </cell>
        </row>
        <row r="274">
          <cell r="B274" t="str">
            <v>DEMOLICIÓN DE GUARDAESCOBAS</v>
          </cell>
        </row>
        <row r="275">
          <cell r="B275" t="str">
            <v>DEMOLICIÓN DE MESONES EN GRANITO</v>
          </cell>
        </row>
        <row r="276">
          <cell r="B276" t="str">
            <v>DEMOLICIÓN DE PISO EN MADERA</v>
          </cell>
        </row>
        <row r="277">
          <cell r="B277" t="str">
            <v>DEMOLICIÓN ENCHAPE MURO</v>
          </cell>
        </row>
        <row r="278">
          <cell r="B278" t="str">
            <v>DEMOLICIÓN ESCALERAS EN CONCRETO</v>
          </cell>
        </row>
        <row r="279">
          <cell r="B279" t="str">
            <v>DEMOLICIÓN MUROS EN MAMAPOSTERÍA 0.25 M</v>
          </cell>
        </row>
        <row r="280">
          <cell r="B280" t="str">
            <v>DEMOLICIÓN MUROS EN MAMPOSTERÍA 0.15 M</v>
          </cell>
        </row>
        <row r="281">
          <cell r="B281" t="str">
            <v>DEMOLICIÓN PAÑETE MURO</v>
          </cell>
        </row>
        <row r="282">
          <cell r="B282" t="str">
            <v>DEMOLICIÓN PLACA ALIGERADA 0.30 M</v>
          </cell>
        </row>
        <row r="283">
          <cell r="B283" t="str">
            <v>DEMOLICIÓN PLACA ALIGERADA 0.40 M</v>
          </cell>
        </row>
        <row r="284">
          <cell r="B284" t="str">
            <v>DEMOLICIÓN PLACA ALIGERADA 0.50 M</v>
          </cell>
        </row>
        <row r="285">
          <cell r="B285" t="str">
            <v>DEMOLICIÓN PLACA MACIZA 0.15 M</v>
          </cell>
        </row>
        <row r="286">
          <cell r="B286" t="str">
            <v>DEMOLICIÓN PLACA MACIZA 0.20 M</v>
          </cell>
        </row>
        <row r="287">
          <cell r="B287" t="str">
            <v>DEMOLICIÓN PLACA MACIZA 0.25 M</v>
          </cell>
        </row>
        <row r="288">
          <cell r="B288" t="str">
            <v>DEMOLICIÓN PLACA MACIZA 0.30 M</v>
          </cell>
        </row>
        <row r="289">
          <cell r="B289" t="str">
            <v>DEMOLICIÓN PLACA PISO 0.04 M</v>
          </cell>
        </row>
        <row r="290">
          <cell r="B290" t="str">
            <v>DEMOLICIÓN PLACA PISO 0.05 M</v>
          </cell>
        </row>
        <row r="291">
          <cell r="B291" t="str">
            <v>DEMOLICIÓN PLACA PISO 0.10 M</v>
          </cell>
        </row>
        <row r="292">
          <cell r="B292" t="str">
            <v>DEMOLICIÓN PLACA PISO 0.15 M</v>
          </cell>
        </row>
        <row r="293">
          <cell r="B293" t="str">
            <v>DEMOLICIÓN PLACA PISO 0.20 M</v>
          </cell>
        </row>
        <row r="294">
          <cell r="B294" t="str">
            <v>DEMOLICIÓN VIGAS Y COLUMNAS</v>
          </cell>
        </row>
        <row r="295">
          <cell r="B295" t="str">
            <v>DESCAPOTE A MAQUINA E=0.20 M</v>
          </cell>
        </row>
        <row r="296">
          <cell r="B296" t="str">
            <v>DESCAPOTE MANUAL Y RETIRO  E= 0.20 M APILE A 15 M</v>
          </cell>
        </row>
        <row r="297">
          <cell r="B297" t="str">
            <v>DESMONTE  DE  PISO  EN  DECK  INCLUYE  ESTRUCTURA  Y RETIRO DE MATERIAL</v>
          </cell>
        </row>
        <row r="298">
          <cell r="B298" t="str">
            <v>DESMONTE  DE  PUERTA  METALICA  2.34  X  2.60  INCLUYE MARCO</v>
          </cell>
        </row>
        <row r="299">
          <cell r="B299" t="str">
            <v>DESMONTE APARATOS SANITARIOS</v>
          </cell>
        </row>
        <row r="300">
          <cell r="B300" t="str">
            <v>DESMONTE DE ACCESORIOS DE BAÑO</v>
          </cell>
        </row>
        <row r="301">
          <cell r="B301" t="str">
            <v>DESMONTE DE ALFOMBRA</v>
          </cell>
        </row>
        <row r="302">
          <cell r="B302" t="str">
            <v>DESMONTE DE APARATOS ELECTRICOS (TOMAS, INTERRUPTORES)</v>
          </cell>
        </row>
        <row r="303">
          <cell r="B303" t="str">
            <v>DESMONTE DE CANALETA METALICA</v>
          </cell>
        </row>
        <row r="304">
          <cell r="B304" t="str">
            <v>DESMONTE DE CERRAMIENTO TUBULAR NO INCLUYE VIGA DE CIMENTACION ALTURA MAXIMA DE 2,30 M</v>
          </cell>
        </row>
        <row r="305">
          <cell r="B305" t="str">
            <v>DESMONTE DE CUBIERTAS (ASBESTO CEMENTO)</v>
          </cell>
        </row>
        <row r="306">
          <cell r="B306" t="str">
            <v>DESMONTE DE CUBIERTAS (TEJA DE BARRO)</v>
          </cell>
        </row>
        <row r="307">
          <cell r="B307" t="str">
            <v>DESMONTE DE CUBIERTAS (TEJA DE ZINC)</v>
          </cell>
        </row>
        <row r="308">
          <cell r="B308" t="str">
            <v>DESMONTE DE CUBIERTAS (TERMOACÚSTICA)</v>
          </cell>
        </row>
        <row r="309">
          <cell r="B309" t="str">
            <v>DESMONTE DE DIVISIONES DE OFICINA</v>
          </cell>
        </row>
        <row r="310">
          <cell r="B310" t="str">
            <v>DESMONTE DE ESPEJOS</v>
          </cell>
        </row>
        <row r="311">
          <cell r="B311" t="str">
            <v>DESMONTE DE ESTRUCTURA METALICA PARA CUBIERTA Y/O FACHADAS CON EQUIPO DE OXICORTE (INCLUYE CERCHAS, CORREAS Y COLUMNAS)  NO INCLUYE RETIRO HASTA PUNTO DE ACOPIO</v>
          </cell>
        </row>
        <row r="312">
          <cell r="B312" t="str">
            <v>DESMONTE DE FUENTE EXISTENTE</v>
          </cell>
        </row>
        <row r="313">
          <cell r="B313" t="str">
            <v>DESMONTE DE LAMPARA EXISTENTE</v>
          </cell>
        </row>
        <row r="314">
          <cell r="B314" t="str">
            <v>DESMONTE DE PIEDRA MUÑECA EXISTENTE EN FACHADA CON ALTURAS HASTA H=10M</v>
          </cell>
        </row>
        <row r="315">
          <cell r="B315" t="str">
            <v>DESMONTE DE REJILLA EN CONCRETO PARA CARCAMO DE DESAGUE (INLCUYE TRASCIEGO PARA ACOPIO EN ZONA DE CARGA)</v>
          </cell>
        </row>
        <row r="316">
          <cell r="B316" t="str">
            <v>DESMONTE DE SEÑALETICA</v>
          </cell>
        </row>
        <row r="317">
          <cell r="B317" t="str">
            <v>DESMONTE DE TABLERO ELECTRICO</v>
          </cell>
        </row>
        <row r="318">
          <cell r="B318" t="str">
            <v>DESMONTE FLANCHE INCLUYE RETIRO DE MATERIAL</v>
          </cell>
        </row>
        <row r="319">
          <cell r="B319" t="str">
            <v>DESMONTE MARCOS Y PUERTAS</v>
          </cell>
        </row>
        <row r="320">
          <cell r="B320" t="str">
            <v>DESMONTE MUROS SECOS</v>
          </cell>
        </row>
        <row r="321">
          <cell r="B321" t="str">
            <v>DESMONTE SUMINISTRO E INSTALACION DE CERRADURA DE SOBREPONER DOBLE PASADOR DE TRES GOLPES DERECHA YALE O SIMILAR</v>
          </cell>
        </row>
        <row r="322">
          <cell r="B322" t="str">
            <v>DESMONTE VENTANAS</v>
          </cell>
        </row>
        <row r="323">
          <cell r="B323" t="str">
            <v>DESMONTE Y LIMPIEZA EN BOSQUE (INCLUYE CARGUE Y RETIRO DE SOBRANTES A UNA DISTANCIA DE 5KM)</v>
          </cell>
        </row>
        <row r="324">
          <cell r="B324" t="str">
            <v>DESMONTE Y LIMPIEZA EN ZONA NO BOSCOSA (INCLUYE CARGUE Y RETIRO DE SOBRANTES A UNA DISTANCIA DE 5KM)</v>
          </cell>
        </row>
        <row r="325">
          <cell r="B325" t="str">
            <v>DESMONTE Y REINSTALACION DE TUBERIA EMT SOBRE CUBIERTA (INCLUYE TRABAJO EN ALTURAS Y PERSONAL CALIFICADO)</v>
          </cell>
        </row>
        <row r="326">
          <cell r="B326" t="str">
            <v>DESMONTE, MANTENIMIENTO Y REINSTALACION DE MARCOS Y PUERTAS METALICAS INCLUYE (CAMBIO DE BISAGRAS, CAMBIO DE SENTIDO DE GIRO, INSTALACION DE PASADOR, LIJADA, ANTICORROSIVO Y ESMALTE)</v>
          </cell>
        </row>
        <row r="327">
          <cell r="B327" t="str">
            <v xml:space="preserve">DESMONTE, TRASLADO E INSTALACION DE PARQUE INFANTIL </v>
          </cell>
        </row>
        <row r="328">
          <cell r="B328" t="str">
            <v>DESTRONQUE PULIDA DE PLOMO BALDOSA GRANO DE MÁRMOL FUNDIDO EN SITIO</v>
          </cell>
        </row>
        <row r="329">
          <cell r="B329" t="str">
            <v>DESTRONQUE Y PULIDO DE PLOMO BALDOSA GRANO DE MÁRMOL N.5</v>
          </cell>
        </row>
        <row r="330">
          <cell r="B330" t="str">
            <v>DIFUSORES MARCO PARA VIDRIO H= 0.15M</v>
          </cell>
        </row>
        <row r="331">
          <cell r="B331" t="str">
            <v>DIFUSORES MARCO PARA VIDRIO H= 0.20 M</v>
          </cell>
        </row>
        <row r="332">
          <cell r="B332" t="str">
            <v xml:space="preserve">DINTELES CONCRETO DE 2500 PSI 15x20 </v>
          </cell>
        </row>
        <row r="333">
          <cell r="B333" t="str">
            <v>DINTELES EN BLOQUE 0.15 M</v>
          </cell>
        </row>
        <row r="334">
          <cell r="B334" t="str">
            <v>DIVISIÓN BAÑO ALUMINIO Y ACRÍLICO H= 1.8 M</v>
          </cell>
        </row>
        <row r="335">
          <cell r="B335" t="str">
            <v>DIVISIÓN DE BAÑO ALUMINIO Y VIDRIO TEMPLADO H= 1.8 M, E=6MM</v>
          </cell>
        </row>
        <row r="336">
          <cell r="B336" t="str">
            <v>DIVISION EN VIDRIO TEMPLADO 8 mm PULIDO Y BRILLADO PISO-TECHO INCLUYE( PERFILERIA SUPERIOR E INFERIOR PARA SOPORTE DE VIDRIO)</v>
          </cell>
        </row>
        <row r="337">
          <cell r="B337" t="str">
            <v>DIVISIÓN PARA BAÑO EN ACERO INOXIDABLE 304 CAL.20 (INCLUYE PUERTAS Y ACCESORIOS)</v>
          </cell>
        </row>
        <row r="338">
          <cell r="B338" t="str">
            <v>DOMO TERMOFORMADO PARA CUBIERTA 60 X 60</v>
          </cell>
        </row>
        <row r="339">
          <cell r="B339" t="str">
            <v>DOVELA, GROUTING 3000 PSI</v>
          </cell>
        </row>
        <row r="340">
          <cell r="B340" t="str">
            <v>DREN EN TUBERÍA PVC SANITARIA, D=4" (PUENTES)</v>
          </cell>
        </row>
        <row r="341">
          <cell r="B341" t="str">
            <v>DUCTO DE EXTRACCIÓN</v>
          </cell>
        </row>
        <row r="342">
          <cell r="B342" t="str">
            <v>DUCTO ELÉCTRICO PVC 4"</v>
          </cell>
        </row>
        <row r="343">
          <cell r="B343" t="str">
            <v>EMBOQUILLADO DE JUNTAS PARA FACHADAS EN LADRILLO CON MORTERO</v>
          </cell>
        </row>
        <row r="344">
          <cell r="B344" t="str">
            <v>EMPRADIZACIÓN (INCLUYE 10 CM DE TIERRA NEGRA)</v>
          </cell>
        </row>
        <row r="345">
          <cell r="B345" t="str">
            <v>EMPRADIZACIÓN CON BIOMANTO NATURAL</v>
          </cell>
        </row>
        <row r="346">
          <cell r="B346" t="str">
            <v>ENCHAPE DE PISO EN PIEDRA NATURAL</v>
          </cell>
        </row>
        <row r="347">
          <cell r="B347" t="str">
            <v>ENCHAPE FACHADA EN TABLETA  GRES 7 X 25 CM</v>
          </cell>
        </row>
        <row r="348">
          <cell r="B348" t="str">
            <v>ENCHAPES LADRILLO PRENSADO</v>
          </cell>
        </row>
        <row r="349">
          <cell r="B349" t="str">
            <v>ENCOROZADO DE MUROS CONTRA CUBIERTA MORTERO 1:4</v>
          </cell>
        </row>
        <row r="350">
          <cell r="B350" t="str">
            <v>ENTIBADO TIPO 1 (1/7 UTILIZACIONES)</v>
          </cell>
        </row>
        <row r="351">
          <cell r="B351" t="str">
            <v>ENTIBADO TIPO 2 (1/7 UTILIZACIONES)</v>
          </cell>
        </row>
        <row r="352">
          <cell r="B352" t="str">
            <v>ENTRAMADO MADERA CIELO RASO</v>
          </cell>
        </row>
        <row r="353">
          <cell r="B353" t="str">
            <v>ENTREPISO CASETÓN CON VIGAS 3500 PSI, H=0.35 M (SIN REFUERZO)</v>
          </cell>
        </row>
        <row r="354">
          <cell r="B354" t="str">
            <v>ENTREPISO CASETÓN CON VIGAS 3500 PSI, H=0.40 M (SIN REFUERZO)</v>
          </cell>
        </row>
        <row r="355">
          <cell r="B355" t="str">
            <v>ENTREPISO CASETÓN CON VIGAS 3500 PSI, H=0.45 M (SIN REFUERZO)</v>
          </cell>
        </row>
        <row r="356">
          <cell r="B356" t="str">
            <v>ENTREPISO LÁMINA COLABORANTE 2", CAL 22, H=10 CM,INCL. MALLA DE REFUERZO, CONCRETO DE 3500 PSI</v>
          </cell>
        </row>
        <row r="357">
          <cell r="B357" t="str">
            <v>ENTREPISO LÁMINA COLABORANTE 3", CAL 22, H=12 CM,INCL. MALLA DE REFUERZO, CONCRETO DE 3500 PSI</v>
          </cell>
        </row>
        <row r="358">
          <cell r="B358" t="str">
            <v>ENTREPISO PLACA MACIZA 3500 PSI E=0.10 M</v>
          </cell>
        </row>
        <row r="359">
          <cell r="B359" t="str">
            <v>ENTREPISO PLACA MACIZA 3500 PSI E=0.12 M</v>
          </cell>
        </row>
        <row r="360">
          <cell r="B360" t="str">
            <v>ENTREPISO PLACA MACIZA 3500 PSI E=0.15 M</v>
          </cell>
        </row>
        <row r="361">
          <cell r="B361" t="str">
            <v>ENTREPISO VIGUETA PLACA</v>
          </cell>
        </row>
        <row r="362">
          <cell r="B362" t="str">
            <v>ENTREPISOS CASETÓN CON VIGAS, 3500 PSI  H=0.30 m (SIN REFUERZO)</v>
          </cell>
        </row>
        <row r="363">
          <cell r="B363" t="str">
            <v>ENTREPISOS CASETÓN CON VIGAS, 3500 PSI  H=0.50 m (SIN REFUERZO)</v>
          </cell>
        </row>
        <row r="364">
          <cell r="B364" t="str">
            <v>ESCALERA DE GATO EN TUBO ESTUTRUCTURAL GALVANIZADO DE 1" (INCLUYE ANTICORROSIVO)</v>
          </cell>
        </row>
        <row r="365">
          <cell r="B365" t="str">
            <v>ESCALERA MACIZA 3500 PSI</v>
          </cell>
        </row>
        <row r="366">
          <cell r="B366" t="str">
            <v>ESMALTE SOBRE LÁMINA LINEAL</v>
          </cell>
        </row>
        <row r="367">
          <cell r="B367" t="str">
            <v>ESMALTE SOBRE LAMINA LINEAL ALTURAS MAYORES A 3 M</v>
          </cell>
        </row>
        <row r="368">
          <cell r="B368" t="str">
            <v>ESMALTE SOBRE LÁMINA LLENA</v>
          </cell>
        </row>
        <row r="369">
          <cell r="B369" t="str">
            <v>ESMALTE SOBRE MADERA LINEAL</v>
          </cell>
        </row>
        <row r="370">
          <cell r="B370" t="str">
            <v>ESMALTE SOBRE MADERA LLENA</v>
          </cell>
        </row>
        <row r="371">
          <cell r="B371" t="str">
            <v>ESMALTE SOBRE MARCOS LÁMINA</v>
          </cell>
        </row>
        <row r="372">
          <cell r="B372" t="str">
            <v xml:space="preserve">ESMALTE SOBRE MARCOS MADERA </v>
          </cell>
        </row>
        <row r="373">
          <cell r="B373" t="str">
            <v xml:space="preserve">ESPEJO BISELADO INCOLORO 4 MM </v>
          </cell>
        </row>
        <row r="374">
          <cell r="B374" t="str">
            <v xml:space="preserve">ESPEJO INCOLORO 3 MM SIN BISELAR </v>
          </cell>
        </row>
        <row r="375">
          <cell r="B375" t="str">
            <v>ESTABILIZACION DE SUELOS CON ESTABILIZANTE QUIMICO</v>
          </cell>
        </row>
        <row r="376">
          <cell r="B376" t="str">
            <v>ESTABILIZACION DE SUELOS CON NANO TECNOLOGIA</v>
          </cell>
        </row>
        <row r="377">
          <cell r="B377" t="str">
            <v>ESTRUCTURA  EN PERFILES LÁMINA DELGADA (LÁMINA CR),  PARA POLIDEPORTIVO, INCLUYE:CORREAS, CONTRAVIENTOS, TENSORES, COLUMNAS, VIGAS DE AMARRE, ANCLAJES, TORNILLERÍA, PINTURA Y PLATINERÍA. CONTEMPLA TAMBIÉN:FABRICACIÓN, SUMINISTRO Y MONTAJE</v>
          </cell>
        </row>
        <row r="378">
          <cell r="B378" t="str">
            <v>ESTRUCTURA DE MADERA PARA TEJA DE BARRO</v>
          </cell>
        </row>
        <row r="379">
          <cell r="B379" t="str">
            <v>ESTRUCTURA DE MADERA PARA TEJA DE FIBROCEMENTO</v>
          </cell>
        </row>
        <row r="380">
          <cell r="B380" t="str">
            <v>ESTRUCTURA METALICA EN PERFIL 4X8 PARA SOPORTE PISO DECK INLCLUYE ANTICORROSIVO Y ESMALTE</v>
          </cell>
        </row>
        <row r="381">
          <cell r="B381" t="str">
            <v>ESTRUCTURA METÁLICA PARA TEJA DE FIBROCEMENTO (TUBO ESTRUCTURAL ABIERTO 4"x2", 15 MM)</v>
          </cell>
        </row>
        <row r="382">
          <cell r="B382" t="str">
            <v>ESTUCO</v>
          </cell>
        </row>
        <row r="383">
          <cell r="B383" t="str">
            <v>ESTUCO (LINEAL)</v>
          </cell>
        </row>
        <row r="384">
          <cell r="B384" t="str">
            <v>ESTUCO Y VINILO 3 MANOS</v>
          </cell>
        </row>
        <row r="385">
          <cell r="B385" t="str">
            <v>ESTUCO Y VINILO 3 MANOS (LINEAL)</v>
          </cell>
        </row>
        <row r="386">
          <cell r="B386" t="str">
            <v>EXCAVACIÓN EN MATERIAL  COMÚN DE LA EXPLANACIÓN, CANALES Y PRÉSTAMOS</v>
          </cell>
        </row>
        <row r="387">
          <cell r="B387" t="str">
            <v>EXCAVACIÓN EN ROCA DE LA EXPLANACIÓN, CANALES Y PRÉSTAMOS</v>
          </cell>
        </row>
        <row r="388">
          <cell r="B388" t="str">
            <v>EXCAVACIÓN MANUAL EN CONGLOMERADO H=0.0-2.0 M (INCLUYE RETIRO DE SOBRANTES A UNA DISTANCIA MENOR DE 5 KM)</v>
          </cell>
        </row>
        <row r="389">
          <cell r="B389" t="str">
            <v>EXCAVACIÓN MANUAL EN MATERIAL COMÚN H=0.0-2.0 M (INCLUYE
RETIRO DE SOBRANTES A UNA DISTANCIA MENOR DE 5 KM)</v>
          </cell>
        </row>
        <row r="390">
          <cell r="B390" t="str">
            <v>EXCAVACIÓN MANUAL EN ROCA H=0.0-2.0 M (SECO SIN EXPLOSIVOS)</v>
          </cell>
        </row>
        <row r="391">
          <cell r="B391" t="str">
            <v>EXCAVACIÓN MANUAL ZANJA EN TIERRA H=1.0 M</v>
          </cell>
        </row>
        <row r="392">
          <cell r="B392" t="str">
            <v>EXCAVACIÓN PARA REPARACIÓN DEL PAVIMENTO EXISTENTE (INCLUYE RETIRO DE ESCOMBROS CON CARGUE MENOR A 5 Km)</v>
          </cell>
        </row>
        <row r="393">
          <cell r="B393" t="str">
            <v>EXCAVACIÓN SIN CLASIFICAR DE LA EXPLANACIÓN, CANALES Y PRÉSTAMOS</v>
          </cell>
        </row>
        <row r="394">
          <cell r="B394" t="str">
            <v>EXCAVACIONES VARIAS A MÁQUINA SIN CLASIFICAR (INCLUYE RETIRO DE SOBRANTES A UNA DISTANCIA MENOR DE 5 KM)</v>
          </cell>
        </row>
        <row r="395">
          <cell r="B395" t="str">
            <v>EXCAVACIONES VARIAS EN MATERIAL COMÚN BAJO AGUA  (INCLUYE RETIRO DE SOBRANTES A UNA DISTANCIA MENOR DE 5 KM)</v>
          </cell>
        </row>
        <row r="396">
          <cell r="B396" t="str">
            <v>EXCAVACIONES VARIAS EN MATERIAL COMÚN BAJO AGUA A MANO  (INCLUYE RETIRO DE SOBRANTES A UNA DISTANCIA MENOR DE 5 KM)</v>
          </cell>
        </row>
        <row r="397">
          <cell r="B397" t="str">
            <v>EXCAVACIONES VARIAS EN MATERIAL COMÚN SECO (INCLUYE RETIRO DE SOBRANTES A UNA DISTANCIA MENOR DE 5 KM)</v>
          </cell>
        </row>
        <row r="398">
          <cell r="B398" t="str">
            <v>EXCAVACIONES VARIAS EN MATERIAL COMÚN SECO A MANO (INCLUYE RETIRO DE SOBRANTES A UNA DISTANCIA MENOR DE 5 KM)</v>
          </cell>
        </row>
        <row r="399">
          <cell r="B399" t="str">
            <v>EXCAVACIONES VARIAS EN ROCA BAJO AGUA (INCLUYE RETIRO DE SOBRANTES A UNA DISTANCIA MENOR DE 5 KM)</v>
          </cell>
        </row>
        <row r="400">
          <cell r="B400" t="str">
            <v>EXCAVACIONES VARIAS EN ROCA EN SECO (INCLUYE RETIRO DE SOBRANTES A UNA DISTANCIA MENOR DE 5 KM)</v>
          </cell>
        </row>
        <row r="401">
          <cell r="B401" t="str">
            <v>EXCAVACIONES VARIAS SIN CLASIFICAR (INCLUYE RETIRO DE SOBRANTES A UNA DISTANCIA MENOR DE 5 KM)</v>
          </cell>
        </row>
        <row r="402">
          <cell r="B402" t="str">
            <v>EXPLANACIÓN Y EXTENDIDA</v>
          </cell>
        </row>
        <row r="403">
          <cell r="B403" t="str">
            <v>EXTRACTOR DE AIRE</v>
          </cell>
        </row>
        <row r="404">
          <cell r="B404" t="str">
            <v>FABRICACION E INSTALACIÓN DE PUERTA EN MADERA INMUNIZADA CEDRO MACIZA ENTABLERADA INCLUYE MARCO,  BISAGRAS, CERRADURA POMO CLASICO ENTRADA, SELLADOR Y BARNIZ</v>
          </cell>
        </row>
        <row r="405">
          <cell r="B405" t="str">
            <v>FABRICACION E INSTALACIÓN DE VENTANA PERSIANA EN MADERA PARA VENTILACION DE BAÑOS DE 1,00M ANCHO X 0,40 M DE ALTURA</v>
          </cell>
        </row>
        <row r="406">
          <cell r="B406" t="str">
            <v>FAROL COLONIAL CON POSTE 2 1/2" X 3M (INCLUYE LUMINARIA)</v>
          </cell>
        </row>
        <row r="407">
          <cell r="B407" t="str">
            <v>FILOS O DILATACIONES B/PLACA</v>
          </cell>
        </row>
        <row r="408">
          <cell r="B408" t="str">
            <v>FILOS O DILATACIONES S/MURO</v>
          </cell>
        </row>
        <row r="409">
          <cell r="B409" t="str">
            <v>FILTRO LATERAL DE VIA ALVEOLAR IMPERMEABLE</v>
          </cell>
        </row>
        <row r="410">
          <cell r="B410" t="str">
            <v>FLANCHE EN LÁMINA GALVANIZADA CAL. 22; DS=20</v>
          </cell>
        </row>
        <row r="411">
          <cell r="B411" t="str">
            <v>FLANCHE EN LÁMINA GALVANIZADA CAL. 22; DS=30</v>
          </cell>
        </row>
        <row r="412">
          <cell r="B412" t="str">
            <v>FOTOCELDA PARA ALUMBRADO</v>
          </cell>
        </row>
        <row r="413">
          <cell r="B413" t="str">
            <v>FRESADO CONCRETO ASFÁLTICO (E=5-12 cm)</v>
          </cell>
        </row>
        <row r="414">
          <cell r="B414" t="str">
            <v>GABINETE TIPO I</v>
          </cell>
        </row>
        <row r="415">
          <cell r="B415" t="str">
            <v>GABINETE TIPO III</v>
          </cell>
        </row>
        <row r="416">
          <cell r="B416" t="str">
            <v>GAVIÓN</v>
          </cell>
        </row>
        <row r="417">
          <cell r="B417" t="str">
            <v>GAVIÓN MALLA PVC</v>
          </cell>
        </row>
        <row r="418">
          <cell r="B418" t="str">
            <v xml:space="preserve">GEODRÉN PLANAR  H = 1.0 M D=100 MM (INCLUYE SUMINISTRO E INSTALACIÓN)  </v>
          </cell>
        </row>
        <row r="419">
          <cell r="B419" t="str">
            <v xml:space="preserve">GEODRÉN PLANAR  H = 2.0 M D=100 MM (INCLUYE SUMINISTRO E INSTALACIÓN) </v>
          </cell>
        </row>
        <row r="420">
          <cell r="B420" t="str">
            <v>GOTERA EN MORTERO 1:4</v>
          </cell>
        </row>
        <row r="421">
          <cell r="B421" t="str">
            <v>GRAMA SINTÉTICA PARA CAMPOS DEPORTIVOS</v>
          </cell>
        </row>
        <row r="422">
          <cell r="B422" t="str">
            <v>GRAVILLA LAVADA PARA BOCAPUERTAS</v>
          </cell>
        </row>
        <row r="423">
          <cell r="B423" t="str">
            <v>GRAVILLA PARA GRADAS</v>
          </cell>
        </row>
        <row r="424">
          <cell r="B424" t="str">
            <v>GRIFERIA DUCHA DOBLE (INCLUYE DESMONTE E INSTALACIÓN)</v>
          </cell>
        </row>
        <row r="425">
          <cell r="B425" t="str">
            <v xml:space="preserve">GRIFERIA PARA LAVACOLAS EXISTENTE </v>
          </cell>
        </row>
        <row r="426">
          <cell r="B426" t="str">
            <v>GRIFERIA TIPO PUSH SANITARIO (INCLUYE DESMONTE E INSTALACIÓN)</v>
          </cell>
        </row>
        <row r="427">
          <cell r="B427" t="str">
            <v xml:space="preserve">GUARDAESCOBA CEDRO BLANCO </v>
          </cell>
        </row>
        <row r="428">
          <cell r="B428" t="str">
            <v>GUARDAESCOBA EN GRANITO</v>
          </cell>
        </row>
        <row r="429">
          <cell r="B429" t="str">
            <v>GUARDAESCOBA EN GRAVILLA</v>
          </cell>
        </row>
        <row r="430">
          <cell r="B430" t="str">
            <v xml:space="preserve">GUARDAESCOBA EN MADERA SAPAN </v>
          </cell>
        </row>
        <row r="431">
          <cell r="B431" t="str">
            <v>GUARDAESCOBA GRANO MÁRMOL P2; PAYANDE FONDO BLANCO</v>
          </cell>
        </row>
        <row r="432">
          <cell r="B432" t="str">
            <v xml:space="preserve">GUARDAESCOBA GRES Y CERÁMICA </v>
          </cell>
        </row>
        <row r="433">
          <cell r="B433" t="str">
            <v xml:space="preserve">GUARDAESCOBA PINO CARIBE </v>
          </cell>
        </row>
        <row r="434">
          <cell r="B434" t="str">
            <v xml:space="preserve">GUARDAESCOBA PVC CARAMELO </v>
          </cell>
        </row>
        <row r="435">
          <cell r="B435" t="str">
            <v xml:space="preserve">GUARDAESCOBA PVC CEDRO </v>
          </cell>
        </row>
        <row r="436">
          <cell r="B436" t="str">
            <v>GUARDAESCOBAS EN MADERA</v>
          </cell>
        </row>
        <row r="437">
          <cell r="B437" t="str">
            <v>GUARDAESCOBAS EN PISO VINILO TRÁFICO PESADO</v>
          </cell>
        </row>
        <row r="438">
          <cell r="B438" t="str">
            <v>HIDRANTE EXTREMO BRIDA D=4" TIPO POSTE</v>
          </cell>
        </row>
        <row r="439">
          <cell r="B439" t="str">
            <v>HIDRANTE EXTREMO BRIDA D=4" TIPO TRÁFICO</v>
          </cell>
        </row>
        <row r="440">
          <cell r="B440" t="str">
            <v>HOJA ENTAMBORADA PUERTA INTERÉS SOCIAL 0.76-1.10</v>
          </cell>
        </row>
        <row r="441">
          <cell r="B441" t="str">
            <v>HOJA PUERTA ENTABLERADA  TABLEX 0.76-1.0 M</v>
          </cell>
        </row>
        <row r="442">
          <cell r="B442" t="str">
            <v>HOJA PUERTA ENTABLERADA MADECOR 0.76-1.0 M</v>
          </cell>
        </row>
        <row r="443">
          <cell r="B443" t="str">
            <v>HOJA PUERTA ENTAMBORADA TRIPLEX-TABLEX 0.76-1.0 M</v>
          </cell>
        </row>
        <row r="444">
          <cell r="B444" t="str">
            <v>HOJA PUERTA FORTEC 0.81</v>
          </cell>
        </row>
        <row r="445">
          <cell r="B445" t="str">
            <v>HOJA PUERTA FORTEC 0.91</v>
          </cell>
        </row>
        <row r="446">
          <cell r="B446" t="str">
            <v>HOJA PUERTA FORTEC 1.50</v>
          </cell>
        </row>
        <row r="447">
          <cell r="B447" t="str">
            <v>IMPERMEABILIZACIÓN     DE     CUBIERTAS     CON     MANTO ASFALTICO</v>
          </cell>
        </row>
        <row r="448">
          <cell r="B448" t="str">
            <v>IMPERMEABILIZACIÓN  FACHADA EN SIKA TRANSPARENTE O SIMILAR</v>
          </cell>
        </row>
        <row r="449">
          <cell r="B449" t="str">
            <v>IMPERMEABILIZACION DE CANALES CON SIKAFILL O SIMILAR</v>
          </cell>
        </row>
        <row r="450">
          <cell r="B450" t="str">
            <v>IMPERMEABILIZACION DE CUBIERTA CON MANTO ASFALTICO (LINEAL)</v>
          </cell>
        </row>
        <row r="451">
          <cell r="B451" t="str">
            <v xml:space="preserve">IMPERMEABILIZACIÓN INTEGRAL MORTERO SIKA </v>
          </cell>
        </row>
        <row r="452">
          <cell r="B452" t="str">
            <v>IMPERMEABILIZACIÓN INTEGRAL MORTERO XYPEX</v>
          </cell>
        </row>
        <row r="453">
          <cell r="B453" t="str">
            <v>INSTALACIÓN APARATO SANITARIO</v>
          </cell>
        </row>
        <row r="454">
          <cell r="B454" t="str">
            <v>INSTALACIÓN APARTO SANITARIO</v>
          </cell>
        </row>
        <row r="455">
          <cell r="B455" t="str">
            <v>INSTALACIÓN BOMBAS AGUA</v>
          </cell>
        </row>
        <row r="456">
          <cell r="B456" t="str">
            <v>INSTALACION DE LUMINARIA EXISTENTE</v>
          </cell>
        </row>
        <row r="457">
          <cell r="B457" t="str">
            <v>INSTALACIÓN DE PUERTAS EXISTENTES</v>
          </cell>
        </row>
        <row r="458">
          <cell r="B458" t="str">
            <v>INSTALACIÓN DE VENTANAS EXISTENTES</v>
          </cell>
        </row>
        <row r="459">
          <cell r="B459" t="str">
            <v>INSTALACIÓN EQUIPO HIDRONEUMÁTICO</v>
          </cell>
        </row>
        <row r="460">
          <cell r="B460" t="str">
            <v>JABONERA PORCELANA ACUARIO</v>
          </cell>
        </row>
        <row r="461">
          <cell r="B461" t="str">
            <v>JUEGOS INCRUSTAR (INCLUYE TOALLERO,PORTA ROLLO, JABONERA,CEPILLERA Y PERCHA SIMPLE)</v>
          </cell>
        </row>
        <row r="462">
          <cell r="B462" t="str">
            <v>LACA PISOS MADERA</v>
          </cell>
        </row>
        <row r="463">
          <cell r="B463" t="str">
            <v>LÁMPARA 2X32 BAJO PLACA LÁMINA LATERAL INDUSTRIAL</v>
          </cell>
        </row>
        <row r="464">
          <cell r="B464" t="str">
            <v>LÁMPARA 2X48 BAJO PLACA LÁMINA LATERAL INDUSTRIAL</v>
          </cell>
        </row>
        <row r="465">
          <cell r="B465" t="str">
            <v>LÁMPARA A PRUEBA DE HUMEDAD TIPO TORTUGA</v>
          </cell>
        </row>
        <row r="466">
          <cell r="B466" t="str">
            <v>LAVADA DE FACHADA</v>
          </cell>
        </row>
        <row r="467">
          <cell r="B467" t="str">
            <v>LAVADA DE FACHADA</v>
          </cell>
        </row>
        <row r="468">
          <cell r="B468" t="str">
            <v>LAVADA DE FACHADA EN VIDRIO Y MARQUETERIA EN ALUMINIO INCLUYE RETIRO DE EXCESOS DE MANCHAS (TRABAJO EN ALTURAS)</v>
          </cell>
        </row>
        <row r="469">
          <cell r="B469" t="str">
            <v>LETRINA DE 2.0x1.0</v>
          </cell>
        </row>
        <row r="470">
          <cell r="B470" t="str">
            <v>LIJADO Y MASILLADO DE MADERA</v>
          </cell>
        </row>
        <row r="471">
          <cell r="B471" t="str">
            <v>LIJADO Y MASILLADO DE MADERA (LINEAL)</v>
          </cell>
        </row>
        <row r="472">
          <cell r="B472" t="str">
            <v>LIMPIEZA A MANO DE CUNETAS EN CONCRETO (INCLUYE RETIRO DE SOBRANTES A UNA DISTANCIA DE 5 KM)</v>
          </cell>
        </row>
        <row r="473">
          <cell r="B473" t="str">
            <v>LIMPIEZA DE ALCANTARILLAS CON DIÁMETRO MENOR O IGUAL A Ø= 36", INCLUYE RECTIFICACIÓN DE DESCOLES, Y RETIRO DE SOBRANTES A UNA DISTANCIA DE 5 KM</v>
          </cell>
        </row>
        <row r="474">
          <cell r="B474" t="str">
            <v>LIMPIEZA DE CANALES, RETIRO DE SEDIMENTOS INCLUYE BOTADERO</v>
          </cell>
        </row>
        <row r="475">
          <cell r="B475" t="str">
            <v>LIMPIEZA DE PONTONES Y BOX COULVERT, INCLUYE RECTIFICACIÓN DE DESCOLES Y RETIRO DE SOBRANTES A UNA DISTANCIA DE 5 KM</v>
          </cell>
        </row>
        <row r="476">
          <cell r="B476" t="str">
            <v>LIMPIEZA MANUAL DE ESTRUCTURA METALICA QUE PRESENTA OXIDOS DE HIERROS DUROS E IMPERMEABLES CON DESOXIDANTE PINTOXIDO</v>
          </cell>
        </row>
        <row r="477">
          <cell r="B477" t="str">
            <v>LÍNEA A TIERRA TABLERO GENERAL (VARILLA COOPER WELL)</v>
          </cell>
        </row>
        <row r="478">
          <cell r="B478" t="str">
            <v>LINEA A TIERRA TABLERO GENERAL (VARILLA COOPER WELT)</v>
          </cell>
        </row>
        <row r="479">
          <cell r="B479" t="str">
            <v>LÍNEAS DE DEMARCACIÓN CON PINTURA EN FRÍO</v>
          </cell>
        </row>
        <row r="480">
          <cell r="B480" t="str">
            <v>LÍNEAS DE DEMARCACIÓN CON PINTURA EN FRÍO</v>
          </cell>
        </row>
        <row r="481">
          <cell r="B481" t="str">
            <v>LÍNEAS TRÁFICO 0.10</v>
          </cell>
        </row>
        <row r="482">
          <cell r="B482" t="str">
            <v>LISTÓN M.H. AMARILLO</v>
          </cell>
        </row>
        <row r="483">
          <cell r="B483" t="str">
            <v>LISTÓN M.H. PINO ROMERÓN (INCLUYE ESTRUCTURA DE APOYO)</v>
          </cell>
        </row>
        <row r="484">
          <cell r="B484" t="str">
            <v>LLAVE MANGUERA</v>
          </cell>
        </row>
        <row r="485">
          <cell r="B485" t="str">
            <v>LOCALIZACION Y REPLANTEO</v>
          </cell>
        </row>
        <row r="486">
          <cell r="B486" t="str">
            <v>LOCALIZACIÓN Y REPLANTEO DE CIMIENTOS CON ELEMENTOS DE PRESICIÓN</v>
          </cell>
        </row>
        <row r="487">
          <cell r="B487" t="str">
            <v>LOSETA PREFABRICADA A-40</v>
          </cell>
        </row>
        <row r="488">
          <cell r="B488" t="str">
            <v>LOSETA PREFABRICADA A-60</v>
          </cell>
        </row>
        <row r="489">
          <cell r="B489" t="str">
            <v>LUMINARIA 150W SODIO</v>
          </cell>
        </row>
        <row r="490">
          <cell r="B490" t="str">
            <v>LUMINARIA 70W SODIO</v>
          </cell>
        </row>
        <row r="491">
          <cell r="B491" t="str">
            <v>MALLA BAJO ENTRAMADO</v>
          </cell>
        </row>
        <row r="492">
          <cell r="B492" t="str">
            <v>MALLA CON VENA</v>
          </cell>
        </row>
        <row r="493">
          <cell r="B493" t="str">
            <v xml:space="preserve">MALLA CON VENA </v>
          </cell>
        </row>
        <row r="494">
          <cell r="B494" t="str">
            <v>MALLA NYLON PETROLIZADA VOLEIBOL</v>
          </cell>
        </row>
        <row r="495">
          <cell r="B495" t="str">
            <v>MANTENIMIENTO     DE     TEJA     INCLUYE     DESMONTE     Y RENIVELACIÓN, CAMBIO DE GANCHOS Y/O TORNILLERÍA EN MAL    ESTADO,    SELLAMIENTO    EN    SIKA    FLEX    DE    LA TORNILLERÍA,  SELLAMIENTO  EN  SIKA  FLEX  DE  JUNTAS, LIMPIEZA Y LAVADO</v>
          </cell>
        </row>
        <row r="496">
          <cell r="B496" t="str">
            <v>MANTENIMIENTO    PUERTAS    10    mm    INCLUYE    AJUSTE, LUBRICACIÓN   DE   CHAPAS   Y   PIVOTE.   TORNILLOS   DE ANCLAJE NUEVOS Y NIVELACIÓN DE HOJA</v>
          </cell>
        </row>
        <row r="497">
          <cell r="B497" t="str">
            <v>MANTO FIBERGLASS 600X1</v>
          </cell>
        </row>
        <row r="498">
          <cell r="B498" t="str">
            <v>MARCA VIAL CON PINTURA EN FRÍO</v>
          </cell>
        </row>
        <row r="499">
          <cell r="B499" t="str">
            <v>MARCA VIAL CON PINTURA EN FRÍO</v>
          </cell>
        </row>
        <row r="500">
          <cell r="B500" t="str">
            <v>MARCO PARA PUERTA EN LÁMINA CAL 18 -0.8</v>
          </cell>
        </row>
        <row r="501">
          <cell r="B501" t="str">
            <v>MARCO PUERTA Y ENCHAPE, TABLA CHAPA x 0.15 M</v>
          </cell>
        </row>
        <row r="502">
          <cell r="B502" t="str">
            <v>MARCO PUERTA Y ENCHAPE, TABLA CHAPA x 0.20 M</v>
          </cell>
        </row>
        <row r="503">
          <cell r="B503" t="str">
            <v>MARCO PUERTA Y ENCHAPE, TABLA CHAPA x 0.25 M</v>
          </cell>
        </row>
        <row r="504">
          <cell r="B504" t="str">
            <v>MARCO TAPA 30 X 30 EN CONCRETO PARA (VARILLA COOPER WELL)</v>
          </cell>
        </row>
        <row r="505">
          <cell r="B505" t="str">
            <v>MARCO TAPA CAJA DE INSPECCIÓN</v>
          </cell>
        </row>
        <row r="506">
          <cell r="B506" t="str">
            <v xml:space="preserve">MARMOLINA SOBRE PAÑETE </v>
          </cell>
        </row>
        <row r="507">
          <cell r="B507" t="str">
            <v>MARQUESINA EN LÁMINA COLD ROLLED CAL.16</v>
          </cell>
        </row>
        <row r="508">
          <cell r="B508" t="str">
            <v>MATERIAL GRANULAR FILTRANTE</v>
          </cell>
        </row>
        <row r="509">
          <cell r="B509" t="str">
            <v>MEDIA CAÑA EN GRANITO</v>
          </cell>
        </row>
        <row r="510">
          <cell r="B510" t="str">
            <v>MEDIA CAÑA EN GRANITO</v>
          </cell>
        </row>
        <row r="511">
          <cell r="B511" t="str">
            <v>MEDIACAÑA EN MORTERO</v>
          </cell>
        </row>
        <row r="512">
          <cell r="B512" t="str">
            <v>MEDIACAÑA EN MORTERO 2500 PSI IMPERMEABILIZADA CON SIKA LATEX  E IMPERMEABILIZACION CON SIKATOP 121(0,24 X 0,10 M)</v>
          </cell>
        </row>
        <row r="513">
          <cell r="B513" t="str">
            <v>MEJORAMIENTO DE LA SUBRASANTE INVOLUCRANDO EL SUELO EXISTENTE</v>
          </cell>
        </row>
        <row r="514">
          <cell r="B514" t="str">
            <v>MEJORAMIENTO DE LA SUBRASANTE INVOLUCRANDO ÚNICAMENTE MATERIAL ADICIONADO</v>
          </cell>
        </row>
        <row r="515">
          <cell r="B515" t="str">
            <v>MEMBRANA IMPERMEABLE PARA CUBIERTA, DOS CAPAS</v>
          </cell>
        </row>
        <row r="516">
          <cell r="B516" t="str">
            <v>MEMBRANA IMPERMEABLE PARA CUBIERTA, TRES CAPAS</v>
          </cell>
        </row>
        <row r="517">
          <cell r="B517" t="str">
            <v>MESON TIPO LAVA OLLAS Y LAVAPLATOS EN ACERO INOXIDABLE 430 CALIBRE 20 C0N SISTEMA DE PIE AMIGO, BORDO FRONTAL REDONDO MEDIDAS LARGO 2,40M, DE FONDO 0,60 M Y 0,90 DE ALTO, INCLUYE GRIFERIA INDUSTRIAL</v>
          </cell>
        </row>
        <row r="518">
          <cell r="B518" t="str">
            <v>MESONES EN CONCRETO 2500 PSI, E=0.1M (INC. REFUERZO)</v>
          </cell>
        </row>
        <row r="519">
          <cell r="B519" t="str">
            <v>MESONES EN CONCRETO 2500 PSI, E=0.1M (INC. REFUERZO)</v>
          </cell>
        </row>
        <row r="520">
          <cell r="B520" t="str">
            <v>MEZCLA ASFALTICA NATURAL</v>
          </cell>
        </row>
        <row r="521">
          <cell r="B521" t="str">
            <v>MEZCLA DENSA EN CALIENTE  TIPO MDC-10  (INCLUYE CEMENTO ASFÁLTICO)</v>
          </cell>
        </row>
        <row r="522">
          <cell r="B522" t="str">
            <v>MEZCLA DENSA EN CALIENTE PARA BACHEO  (INCLUYE CEMENTO ASFÁLTICO)</v>
          </cell>
        </row>
        <row r="523">
          <cell r="B523" t="str">
            <v>MEZCLA DENSA EN CALIENTE TIPO MDC-19  (INCLUYE CEMENTO ASFÁLTICO)</v>
          </cell>
        </row>
        <row r="524">
          <cell r="B524" t="str">
            <v>MEZCLA DENSA EN CALIENTE TIPO MDC-25 (INCLUYE CEMENTO ASFÁLTICO)</v>
          </cell>
        </row>
        <row r="525">
          <cell r="B525" t="str">
            <v>MICRÓFONO PG 48LC (INCLUYE BASE)</v>
          </cell>
        </row>
        <row r="526">
          <cell r="B526" t="str">
            <v>MICROPILOTE D=6" (INCLUYE RETIRO DE SOBRANTES A UNA DISTANCIA MENOR DE 5 KM)</v>
          </cell>
        </row>
        <row r="527">
          <cell r="B527" t="str">
            <v>MORTERO 1:3  DE NIVELACION PARA CUBIERTAS E=0.04 TRABAJO EN ALTURAS</v>
          </cell>
        </row>
        <row r="528">
          <cell r="B528" t="str">
            <v>MORTERO 1:3 ARENA LAVADA DE PEÑA</v>
          </cell>
        </row>
        <row r="529">
          <cell r="B529" t="str">
            <v>MORTERO 1:4 ARENA LAVADA DE PEÑA</v>
          </cell>
        </row>
        <row r="530">
          <cell r="B530" t="str">
            <v>MORTERO 1:5 ARENA LAVADA DE PEÑA</v>
          </cell>
        </row>
        <row r="531">
          <cell r="B531" t="str">
            <v>MORTERO IMPERMEABILIZADO 1:3 ARENA LAVADA DE PEÑA</v>
          </cell>
        </row>
        <row r="532">
          <cell r="B532" t="str">
            <v>MORTERO SECO 1:10</v>
          </cell>
        </row>
        <row r="533">
          <cell r="B533" t="str">
            <v>MURO DE CONTENCIÓN EN CONCRETO 3500 PSI, H=2.0 M</v>
          </cell>
        </row>
        <row r="534">
          <cell r="B534" t="str">
            <v>MURO DRY WALL DOBLE CARA 0,12M</v>
          </cell>
        </row>
        <row r="535">
          <cell r="B535" t="str">
            <v>MURO DRYWALL DOBLE CARA 0.10 M</v>
          </cell>
        </row>
        <row r="536">
          <cell r="B536" t="str">
            <v>MURO DRYWALL DOBLE CARA 0.10 M (LINEAL)</v>
          </cell>
        </row>
        <row r="537">
          <cell r="B537" t="str">
            <v>MURO DRYWALL DOBLE CARA 0.12 M</v>
          </cell>
        </row>
        <row r="538">
          <cell r="B538" t="str">
            <v>MURO DRYWALL DOBLE CARA 0.12 M (LINEAL)</v>
          </cell>
        </row>
        <row r="539">
          <cell r="B539" t="str">
            <v>MURO EN BLOQUE DE CONCRETO 0.10 M</v>
          </cell>
        </row>
        <row r="540">
          <cell r="B540" t="str">
            <v>MURO EN BLOQUE DE CONCRETO 0.12 M</v>
          </cell>
        </row>
        <row r="541">
          <cell r="B541" t="str">
            <v>MURO EN BLOQUE DE CONCRETO 0.20 M</v>
          </cell>
        </row>
        <row r="542">
          <cell r="B542" t="str">
            <v>MURO EN BLOQUE DE CONCRETO 0.20 M (LINEAL)</v>
          </cell>
        </row>
        <row r="543">
          <cell r="B543" t="str">
            <v>MURO EN BLOQUE DE CONCRETO E=0.10 M (LINEAL)</v>
          </cell>
        </row>
        <row r="544">
          <cell r="B544" t="str">
            <v>MURO EN BLOQUE DE CONCRETO E=0.12 M (LINEAL)</v>
          </cell>
        </row>
        <row r="545">
          <cell r="B545" t="str">
            <v>MURO EN BLOQUE Nº 4  E=0.10 M (LINEAL)</v>
          </cell>
        </row>
        <row r="546">
          <cell r="B546" t="str">
            <v>MURO EN BLOQUE Nº 4 E= 0.10 M</v>
          </cell>
        </row>
        <row r="547">
          <cell r="B547" t="str">
            <v>MURO EN BLOQUE Nº 4 E= 0.10 M</v>
          </cell>
        </row>
        <row r="548">
          <cell r="B548" t="str">
            <v>MURO EN BLOQUE Nº 4 E=0.10 M (LINEAL)</v>
          </cell>
        </row>
        <row r="549">
          <cell r="B549" t="str">
            <v>MURO EN BLOQUE Nº 5 E=0.12 M</v>
          </cell>
        </row>
        <row r="550">
          <cell r="B550" t="str">
            <v>MURO EN BLOQUE Nº 5 E=0.23 M</v>
          </cell>
        </row>
        <row r="551">
          <cell r="B551" t="str">
            <v>MURO EN BLOQUE Nº 5 E=0.23 M (LINEAL)</v>
          </cell>
        </row>
        <row r="552">
          <cell r="B552" t="str">
            <v>MURO EN BLOQUE No. 5 E=0.12 (LINEAL)</v>
          </cell>
        </row>
        <row r="553">
          <cell r="B553" t="str">
            <v>MURO EN LADRILLO ESTRUCTURAL 0.15 M (LINEAL)</v>
          </cell>
        </row>
        <row r="554">
          <cell r="B554" t="str">
            <v>MURO EN LADRILLO ESTRUTURAL E=0.15 M</v>
          </cell>
        </row>
        <row r="555">
          <cell r="B555" t="str">
            <v>MURO EN LADRILLO PRENSADO MACIZO E=0.12 M</v>
          </cell>
        </row>
        <row r="556">
          <cell r="B556" t="str">
            <v>MURO EN LADRILLO PRENSADO MACIZO E=0.24 M</v>
          </cell>
        </row>
        <row r="557">
          <cell r="B557" t="str">
            <v>MURO EN LADRILLO PRENSADO MACIZO E=0.24 M (LINEAL)</v>
          </cell>
        </row>
        <row r="558">
          <cell r="B558" t="str">
            <v>MURO EN LADRILLO PRENSADO MACIZO, E=0.12 M (LINEAL)</v>
          </cell>
        </row>
        <row r="559">
          <cell r="B559" t="str">
            <v>MURO EN LADRILLO TOLETE RECOCIDO 0.12 M</v>
          </cell>
        </row>
        <row r="560">
          <cell r="B560" t="str">
            <v>MURO EN LADRILLO TOLETE RECOCIDO 0.12 M (LINEAL)</v>
          </cell>
        </row>
        <row r="561">
          <cell r="B561" t="str">
            <v>MURO LADRILLO ESTRUCTURAL E=0.12 cm</v>
          </cell>
        </row>
        <row r="562">
          <cell r="B562" t="str">
            <v>MURO LADRILLO REJILLA 0.12 M, DOS CARAS A LA VISTA</v>
          </cell>
        </row>
        <row r="563">
          <cell r="B563" t="str">
            <v>MURO LADRILLO REJILLA 0.12 M, DOS CARAS A LA VISTA (LINEAL)</v>
          </cell>
        </row>
        <row r="564">
          <cell r="B564" t="str">
            <v>MURO LADRILLO REJILLA 0.25 M, DOS CARAS A LA VISTA</v>
          </cell>
        </row>
        <row r="565">
          <cell r="B565" t="str">
            <v>MURO LADRILLO REJILLA 0.25 M, DOS CARAS A LA VISTA (LINEAL)</v>
          </cell>
        </row>
        <row r="566">
          <cell r="B566" t="str">
            <v>MURO SUPERBOARD DOBLE CARA 0.10 M</v>
          </cell>
        </row>
        <row r="567">
          <cell r="B567" t="str">
            <v>MURO SUPERBOARD DOBLE CARA 0.10 M (LINEAL)</v>
          </cell>
        </row>
        <row r="568">
          <cell r="B568" t="str">
            <v>MURO SUPERBOARD DOBLE CARA 0.12 M</v>
          </cell>
        </row>
        <row r="569">
          <cell r="B569" t="str">
            <v>MURO SUPERBOARD DOBLE CARA 0.12 M (LINEAL)</v>
          </cell>
        </row>
        <row r="570">
          <cell r="B570" t="str">
            <v>MURO SUPERBOARD UNA CARA 0.10 M</v>
          </cell>
        </row>
        <row r="571">
          <cell r="B571" t="str">
            <v>MURO TOLETE COMÚN 0.06 M</v>
          </cell>
        </row>
        <row r="572">
          <cell r="B572" t="str">
            <v>MURO TOLETE COMÚN 0.06 M (LINEAL)</v>
          </cell>
        </row>
        <row r="573">
          <cell r="B573" t="str">
            <v>MURO TOLETE COMÚN 0.12 M</v>
          </cell>
        </row>
        <row r="574">
          <cell r="B574" t="str">
            <v>MURO TOLETE COMÚN 0.12 M (LINEAL)</v>
          </cell>
        </row>
        <row r="575">
          <cell r="B575" t="str">
            <v>MURO TOLETE COMÚN 0.25 M</v>
          </cell>
        </row>
        <row r="576">
          <cell r="B576" t="str">
            <v>MURO TOLETE COMÚN 0.25 M (LINEAL)</v>
          </cell>
        </row>
        <row r="577">
          <cell r="B577" t="str">
            <v>NIPLE PASAMURO 2"</v>
          </cell>
        </row>
        <row r="578">
          <cell r="B578" t="str">
            <v>NIPLE PASAMURO 4"</v>
          </cell>
        </row>
        <row r="579">
          <cell r="B579" t="str">
            <v>NIVELACIÓN DE POZOS DE INSPECCIÓN Di=1.20M, E=0.25M, H=0,21M(INCLUYE PAÑETE INTERNO Y DEMOLICIÓN)</v>
          </cell>
        </row>
        <row r="580">
          <cell r="B580" t="str">
            <v>PANEL PARA BAÑO EN COLD ROLLED CAL.18 Y PINTURA ELECTROSTÁTICA</v>
          </cell>
        </row>
        <row r="581">
          <cell r="B581" t="str">
            <v>PAÑETE BAJO GUADUA 1:5, E=2 CM</v>
          </cell>
        </row>
        <row r="582">
          <cell r="B582" t="str">
            <v>PAÑETE BAJO GUADUA 1:5, E=2 CM (LINEAL)</v>
          </cell>
        </row>
        <row r="583">
          <cell r="B583" t="str">
            <v>PAÑETE BAJO MALLA 1:4, E=2 CM</v>
          </cell>
        </row>
        <row r="584">
          <cell r="B584" t="str">
            <v>PAÑETE BAJO MALLA 1:4, E=2 CM (LINEAL)</v>
          </cell>
        </row>
        <row r="585">
          <cell r="B585" t="str">
            <v>PAÑETE BAJO MALLA 1:5, E=2 CM</v>
          </cell>
        </row>
        <row r="586">
          <cell r="B586" t="str">
            <v>PAÑETE BAJO MALLA 1:5, E=2 CM (LINEAL)</v>
          </cell>
        </row>
        <row r="587">
          <cell r="B587" t="str">
            <v>PAÑETE CON ACABADO TEXTURIZADO MUROS 1:4 E=1.5CM</v>
          </cell>
        </row>
        <row r="588">
          <cell r="B588" t="str">
            <v>PAÑETE CULATAS 1:4, E=2 CM</v>
          </cell>
        </row>
        <row r="589">
          <cell r="B589" t="str">
            <v>PAÑETE CULATAS 1:4, E=2 CM (LINEAL)</v>
          </cell>
        </row>
        <row r="590">
          <cell r="B590" t="str">
            <v>PAÑETE IMPERMEABILIZADO MUROS 1:3, E=1.5 CM</v>
          </cell>
        </row>
        <row r="591">
          <cell r="B591" t="str">
            <v>PAÑETE IMPERMEABILIZADO MUROS 1:3, E=1.5 CM (LINEAL)</v>
          </cell>
        </row>
        <row r="592">
          <cell r="B592" t="str">
            <v>PAÑETE LISO MUROS 1:4 E=1.5CM</v>
          </cell>
        </row>
        <row r="593">
          <cell r="B593" t="str">
            <v xml:space="preserve">PAÑETE LISO MUROS 1:4 E=4 CM </v>
          </cell>
        </row>
        <row r="594">
          <cell r="B594" t="str">
            <v>PAÑETE LISO MUROS 1:4, E=1.5 CM</v>
          </cell>
        </row>
        <row r="595">
          <cell r="B595" t="str">
            <v>PAÑETE LISO MUROS 1:4, E=1.5 CM (LINEAL)</v>
          </cell>
        </row>
        <row r="596">
          <cell r="B596" t="str">
            <v>PAÑETE LISO MUROS 1:5, E=1.5 CM</v>
          </cell>
        </row>
        <row r="597">
          <cell r="B597" t="str">
            <v>PAÑETE LISO MUROS 1:5, E=1.5 CM (LINEAL)</v>
          </cell>
        </row>
        <row r="598">
          <cell r="B598" t="str">
            <v>PAÑETE LISO PLACAS 1:4, E=2 CM</v>
          </cell>
        </row>
        <row r="599">
          <cell r="B599" t="str">
            <v>PAÑETE LISO PLACAS 1:4, E=2 CM (LINEAL)</v>
          </cell>
        </row>
        <row r="600">
          <cell r="B600" t="str">
            <v>PAÑETE LISO PLACAS 1:5, E=2 CM</v>
          </cell>
        </row>
        <row r="601">
          <cell r="B601" t="str">
            <v>PAÑETE LISO PLACAS 1:5, E=2 CM (LINEAL)</v>
          </cell>
        </row>
        <row r="602">
          <cell r="B602" t="str">
            <v>PAÑETE RÚSTICO MUROS 1:5, E=1.5 CM</v>
          </cell>
        </row>
        <row r="603">
          <cell r="B603" t="str">
            <v>PAÑETE RÚSTICO MUROS 1:5, E=1.5 CM (LINEAL)</v>
          </cell>
        </row>
        <row r="604">
          <cell r="B604" t="str">
            <v>PAÑETE RÚSTICO PLACAS 1:5, E=2 CM</v>
          </cell>
        </row>
        <row r="605">
          <cell r="B605" t="str">
            <v>PAÑETE RÚSTICO PLACAS 1:5, E=2 CM (LINEAL)</v>
          </cell>
        </row>
        <row r="606">
          <cell r="B606" t="str">
            <v>PARLANTE-CIELO FALSO</v>
          </cell>
        </row>
        <row r="607">
          <cell r="B607" t="str">
            <v>PASAMANOS EN CONCRETO 2500 PSI</v>
          </cell>
        </row>
        <row r="608">
          <cell r="B608" t="str">
            <v>PASAMANOS ESCALERA EN CEDRO MACHO 0.15X0.02 M</v>
          </cell>
        </row>
        <row r="609">
          <cell r="B609" t="str">
            <v>PASO ESCALERA GRANITO</v>
          </cell>
        </row>
        <row r="610">
          <cell r="B610" t="str">
            <v>PASOS PREFABRICADOS ESCALERAS EN CONRETO 2500 PSI (ANCHO 1 M)</v>
          </cell>
        </row>
        <row r="611">
          <cell r="B611" t="str">
            <v>PATCH CORD 2M CATEGORÍA 6A</v>
          </cell>
        </row>
        <row r="612">
          <cell r="B612" t="str">
            <v>PATCH CORD 5M CATEGORÍA 6A</v>
          </cell>
        </row>
        <row r="613">
          <cell r="B613" t="str">
            <v>PATCH PANEL 24 PUERTOS CATEGORÍA 6A</v>
          </cell>
        </row>
        <row r="614">
          <cell r="B614" t="str">
            <v>PATCH PANEL 48 PUERTOS CATEGORÍA 6A</v>
          </cell>
        </row>
        <row r="615">
          <cell r="B615" t="str">
            <v>PAVIMENTO DE ADOQUINES DE CONCRETO</v>
          </cell>
        </row>
        <row r="616">
          <cell r="B616" t="str">
            <v xml:space="preserve">PAVIMENTO RECICLADO EN FRÍO EN EL LUGAR CON EMULSION ASFÁLTICA  </v>
          </cell>
        </row>
        <row r="617">
          <cell r="B617" t="str">
            <v>PEDRAPLÉN COMPACTO</v>
          </cell>
        </row>
        <row r="618">
          <cell r="B618" t="str">
            <v>PEDRAPLÉN SUELTO</v>
          </cell>
        </row>
        <row r="619">
          <cell r="B619" t="str">
            <v>PEGANTE MORTERO-CONCRETO</v>
          </cell>
        </row>
        <row r="620">
          <cell r="B620" t="str">
            <v>PELICULA FROZT TIPO SANBLASTIN INCLUYE INSTALACIÓN</v>
          </cell>
        </row>
        <row r="621">
          <cell r="B621" t="str">
            <v>PERFORACION DE PLACA E= 10 CM CON EQUIPO SACANUCLEOS</v>
          </cell>
        </row>
        <row r="622">
          <cell r="B622" t="str">
            <v>PERMA PLY 2 CAPAS</v>
          </cell>
        </row>
        <row r="623">
          <cell r="B623" t="str">
            <v>PILOTE  EN CONCRETO DE  3000 PSI, DIÁMETRO 1.5M. CONSTRUCCIÓN MANUAL (INCLUYE EXCAVACIÓN EN CUALQUIER TIPO DE MATERIAL,  REFUERZO Y ANILLOS)</v>
          </cell>
        </row>
        <row r="624">
          <cell r="B624" t="str">
            <v>PILOTE DE MADERA D=20 CM</v>
          </cell>
        </row>
        <row r="625">
          <cell r="B625" t="str">
            <v>PILOTE HINCADO 25X25</v>
          </cell>
        </row>
        <row r="626">
          <cell r="B626" t="str">
            <v>PILOTE HINCADO 30X30</v>
          </cell>
        </row>
        <row r="627">
          <cell r="B627" t="str">
            <v>PILOTE PRE EXCAVADO D=20 CM (INCLUYE RETIRO DE SOBRANTES A UNA DISTANCIA MENOR DE 5 KM)</v>
          </cell>
        </row>
        <row r="628">
          <cell r="B628" t="str">
            <v>PILOTE PRE EXCAVADO D=30 CM (INCLUYE RETIRO DE SOBRANTES A UNA DISTANCIA MENOR DE 5 KM)</v>
          </cell>
        </row>
        <row r="629">
          <cell r="B629" t="str">
            <v>PILOTE PRE EXCAVADO D=40 CM (INCLUYE RETIRO DE SOBRANTES A UNA DISTANCIA MENOR DE 5 KM)</v>
          </cell>
        </row>
        <row r="630">
          <cell r="B630" t="str">
            <v>PILOTE PRE EXCAVADO D=50 CM (INCLUYE RETIRO DE SOBRANTES A UNA DISTANCIA MENOR DE 5 KM)</v>
          </cell>
        </row>
        <row r="631">
          <cell r="B631" t="str">
            <v>PILOTE PREEXCAVADO FUNDIDO EN SITIO DE DIÁMETRO 1.50M, CONCRETO TREMIE  3000 PSI (INCLUYE REFUERZO Y ANILLOS)</v>
          </cell>
        </row>
        <row r="632">
          <cell r="B632" t="str">
            <v>PINTURA ACRÍLICA PARA PISOS</v>
          </cell>
        </row>
        <row r="633">
          <cell r="B633" t="str">
            <v>PINTURA EPÓXICA</v>
          </cell>
        </row>
        <row r="634">
          <cell r="B634" t="str">
            <v>PINTURA EPÓXICA (LINEAL)</v>
          </cell>
        </row>
        <row r="635">
          <cell r="B635" t="str">
            <v>PINTURA KORAZA SOBRE PAÑETE 3 MANOS</v>
          </cell>
        </row>
        <row r="636">
          <cell r="B636" t="str">
            <v>PINTURA KORAZA SOBRE PAÑETE 3 MANOS (LINEAL)</v>
          </cell>
        </row>
        <row r="637">
          <cell r="B637" t="str">
            <v>PINTURA KORAZA SOBRE PAÑETE A 3 MANOS MAYORES A 3 M</v>
          </cell>
        </row>
        <row r="638">
          <cell r="B638" t="str">
            <v>PINTURA KORAZA SOBRE PAÑETE A 3 MANOS MAYORES A 3 M (LINEAL)</v>
          </cell>
        </row>
        <row r="639">
          <cell r="B639" t="str">
            <v>PINTURA PARA TUBERÍA RED DE INCENDIOS CON DIÁMETRO DE HASTA 2"</v>
          </cell>
        </row>
        <row r="640">
          <cell r="B640" t="str">
            <v>PINTURA PARA TUBERÍA RED DE INCENDIOS CON DIÁMETRO MAYOR A 2"</v>
          </cell>
        </row>
        <row r="641">
          <cell r="B641" t="str">
            <v>PIRLANES ALUMINIO</v>
          </cell>
        </row>
        <row r="642">
          <cell r="B642" t="str">
            <v>PIRLANES DE MADERA CEDRO MACHO 0.10 M</v>
          </cell>
        </row>
        <row r="643">
          <cell r="B643" t="str">
            <v>PIRLANES LADRILLO</v>
          </cell>
        </row>
        <row r="644">
          <cell r="B644" t="str">
            <v>PISO VINILICO EN ROLLO PARA CAMPOS DEPORTIVOS</v>
          </cell>
        </row>
        <row r="645">
          <cell r="B645" t="str">
            <v>PISO VINILO TRÁFICO PESADO</v>
          </cell>
        </row>
        <row r="646">
          <cell r="B646" t="str">
            <v>PISO VINILO TRÁFICO PESADO</v>
          </cell>
        </row>
        <row r="647">
          <cell r="B647" t="str">
            <v>PISO VINILO TRÁFICO RESIDENCIAL</v>
          </cell>
        </row>
        <row r="648">
          <cell r="B648" t="str">
            <v>PLACA BASE CONCRETO 0.08 2500 PSI</v>
          </cell>
        </row>
        <row r="649">
          <cell r="B649" t="str">
            <v>PLACA BASE CONCRETO 0.10 2500 PSI</v>
          </cell>
        </row>
        <row r="650">
          <cell r="B650" t="str">
            <v>PLACA BASE CONCRETO 0.15 2500 PSI</v>
          </cell>
        </row>
        <row r="651">
          <cell r="B651" t="str">
            <v>PLACA BASE EN CONCRETO 0,05 2500 PSI</v>
          </cell>
        </row>
        <row r="652">
          <cell r="B652" t="str">
            <v>PLACA BASE EN CONCRETO 0,15 2500 PSI</v>
          </cell>
        </row>
        <row r="653">
          <cell r="B653" t="str">
            <v>PLACA DE FONDO POZO D=1.7M, E=0.25M (CONCRETO 3000 PSI CON REFUERZO)</v>
          </cell>
        </row>
        <row r="654">
          <cell r="B654" t="str">
            <v>PLACA DE FONDO POZO D=1.96M, E=0.25M (CONCRETO 3000 PSI CON REFUERZO)</v>
          </cell>
        </row>
        <row r="655">
          <cell r="B655" t="str">
            <v>PLACA FLOTANTE 0.9 ESTRUCTURAS 3500 PSI</v>
          </cell>
        </row>
        <row r="656">
          <cell r="B656" t="str">
            <v>PLÁSTICO DE PROTECCIÓN EN TALUD EXPUESTO</v>
          </cell>
        </row>
        <row r="657">
          <cell r="B657" t="str">
            <v>PODA DE CESPED (INCLUYE RETIRO DE SOBRANTES)</v>
          </cell>
        </row>
        <row r="658">
          <cell r="B658" t="str">
            <v>PONCHADA DE PUNTOS DE DATOS INCLUYE PEINADA Y JACK RJ45</v>
          </cell>
        </row>
        <row r="659">
          <cell r="B659" t="str">
            <v>POSTE CONCRETO EXTRAREFORZADO 12 M - 1050 KG</v>
          </cell>
        </row>
        <row r="660">
          <cell r="B660" t="str">
            <v>POSTE CONCRETO EXTRAREFORZADO 12 M - 750 KG</v>
          </cell>
        </row>
        <row r="661">
          <cell r="B661" t="str">
            <v>POSTE HISTÓRICO M-131</v>
          </cell>
        </row>
        <row r="662">
          <cell r="B662" t="str">
            <v>POSTE METÁLICO 6M</v>
          </cell>
        </row>
        <row r="663">
          <cell r="B663" t="str">
            <v>POZO SÉPTICO ETERNIT 1000 LT</v>
          </cell>
        </row>
        <row r="664">
          <cell r="B664" t="str">
            <v>PRADIZACIÓN EN GRAMA BERMUDA PARA CAMPOS DEPORTIVOS</v>
          </cell>
        </row>
        <row r="665">
          <cell r="B665" t="str">
            <v>PROTECTOR DE ÁRBOL CIRCULAR  M-90</v>
          </cell>
        </row>
        <row r="666">
          <cell r="B666" t="str">
            <v>PROTECTOR DE ÁRBOL DE 2 TUBOS M-91</v>
          </cell>
        </row>
        <row r="667">
          <cell r="B667" t="str">
            <v>PUERTA  BATIENTE  EN  VIDRIO  TEMPLADO  DE  8  mm  CON SOPORTE  EN  BOTELLA  SUPERIOR  E  INFERIOR,  CHAPETA PARA CERRADURA DE POMA Y MANIJA DOBLE DE BARRA 30-50</v>
          </cell>
        </row>
        <row r="668">
          <cell r="B668" t="str">
            <v>PUERTA CORTINA INCLUYE ESMALTE</v>
          </cell>
        </row>
        <row r="669">
          <cell r="B669" t="str">
            <v>PUERTA EN ALUMINIO INCLUYE MARCO, TABLERO, MONTANTE, CHAPA  Y VIDRIO 3+3 LAMINADO</v>
          </cell>
        </row>
        <row r="670">
          <cell r="B670" t="str">
            <v>PUERTA EN LÁMINA CAL 18 INC. ANTICORROSIVO</v>
          </cell>
        </row>
        <row r="671">
          <cell r="B671" t="str">
            <v xml:space="preserve">PUERTA EN TUBO AGUAS NEGRAS DE 2 1/2" H: 2.30M EN DOS HOJAS CON SUS RESPECTIVAS BISAGRAS TIPO BUJE, PLATINAS DE AMARRE EN 2" X 3/16" PARTE SUPERIOR E INFERIOR Y PASADORES DE PISO INCLUYEN ESMALTE, ASNTICORROSIVO Y SOLDADURA </v>
          </cell>
        </row>
        <row r="672">
          <cell r="B672" t="str">
            <v>PUERTA VENTANA EN LÁMINA CAL 18 INC. ANTICORROSIVO</v>
          </cell>
        </row>
        <row r="673">
          <cell r="B673" t="str">
            <v>PULIDA LACADA PISO MADERA</v>
          </cell>
        </row>
        <row r="674">
          <cell r="B674" t="str">
            <v>PUNTO AGUA CALIENTE CPVC</v>
          </cell>
        </row>
        <row r="675">
          <cell r="B675" t="str">
            <v>PUNTO HIDÁULICO PVC-P/PARAL 3/4"</v>
          </cell>
        </row>
        <row r="676">
          <cell r="B676" t="str">
            <v>PUNTO HIDRÁULICO PARA ROCIADOR AUTOMÁTICO 1/2"</v>
          </cell>
        </row>
        <row r="677">
          <cell r="B677" t="str">
            <v>PUNTO HIDRÁULICO PARA ROCIADOR AUTOMÁTICO 3/4"</v>
          </cell>
        </row>
        <row r="678">
          <cell r="B678" t="str">
            <v>PUNTO HIDRÁULICO PVC-P/PARAL 1 1/4"</v>
          </cell>
        </row>
        <row r="679">
          <cell r="B679" t="str">
            <v>PUNTO HIDRÁULICO PVC-P/PARAL 1/2"</v>
          </cell>
        </row>
        <row r="680">
          <cell r="B680" t="str">
            <v>RACK 2' X 24"</v>
          </cell>
        </row>
        <row r="681">
          <cell r="B681" t="str">
            <v>RACK 3' X 24"</v>
          </cell>
        </row>
        <row r="682">
          <cell r="B682" t="str">
            <v>RACK 5' X 24"</v>
          </cell>
        </row>
        <row r="683">
          <cell r="B683" t="str">
            <v>RACK 7' X 24"</v>
          </cell>
        </row>
        <row r="684">
          <cell r="B684" t="str">
            <v>RAJÓN PARA MEJORAMIENTO DE LA SUBRASANTE</v>
          </cell>
        </row>
        <row r="685">
          <cell r="B685" t="str">
            <v>RECUBRIMIENTO EN RESINA ACRILICA</v>
          </cell>
        </row>
        <row r="686">
          <cell r="B686" t="str">
            <v>RED ELÉCTRICA PROVISIONAL L=50M</v>
          </cell>
        </row>
        <row r="687">
          <cell r="B687" t="str">
            <v>RED SANITARIA PVC-S 2"</v>
          </cell>
        </row>
        <row r="688">
          <cell r="B688" t="str">
            <v>RED SANITARIA PVC-S 3"</v>
          </cell>
        </row>
        <row r="689">
          <cell r="B689" t="str">
            <v>RED SANITARIA PVC-S 4"</v>
          </cell>
        </row>
        <row r="690">
          <cell r="B690" t="str">
            <v>RED SANITARIA PVC-S 6"</v>
          </cell>
        </row>
        <row r="691">
          <cell r="B691" t="str">
            <v>RED SUMINISTRO CPVC 1/2"</v>
          </cell>
        </row>
        <row r="692">
          <cell r="B692" t="str">
            <v>RED SUMINISTRO CPVC 3/4"</v>
          </cell>
        </row>
        <row r="693">
          <cell r="B693" t="str">
            <v>RED SUMINISTRO PVC 1 1/2"</v>
          </cell>
        </row>
        <row r="694">
          <cell r="B694" t="str">
            <v>RED SUMINISTRO PVC 1 1/2"</v>
          </cell>
        </row>
        <row r="695">
          <cell r="B695" t="str">
            <v>RED SUMINISTRO PVC 1"</v>
          </cell>
        </row>
        <row r="696">
          <cell r="B696" t="str">
            <v>RED SUMINISTRO PVC 1/2"</v>
          </cell>
        </row>
        <row r="697">
          <cell r="B697" t="str">
            <v>RED SUMINISTRO PVC 1/2"</v>
          </cell>
        </row>
        <row r="698">
          <cell r="B698" t="str">
            <v>RED SUMINISTRO PVC 2 1/2"</v>
          </cell>
        </row>
        <row r="699">
          <cell r="B699" t="str">
            <v>RED SUMINISTRO PVC 2"</v>
          </cell>
        </row>
        <row r="700">
          <cell r="B700" t="str">
            <v>RED SUMINISTRO PVC 3/4"</v>
          </cell>
        </row>
        <row r="701">
          <cell r="B701" t="str">
            <v>RED TELEFÓNICA PROVISIONAL</v>
          </cell>
        </row>
        <row r="702">
          <cell r="B702" t="str">
            <v>REFLECTOR 250W CON CAMPANA EN ALUMINIO</v>
          </cell>
        </row>
        <row r="703">
          <cell r="B703" t="str">
            <v>REFLECTOR 400W CON CAMPANA EN ALUMINIO</v>
          </cell>
        </row>
        <row r="704">
          <cell r="B704" t="str">
            <v>REFUERZO MALLA ELECTROSOLDADA</v>
          </cell>
        </row>
        <row r="705">
          <cell r="B705" t="str">
            <v>REFUERZO MALLA ELECTROSOLDADA</v>
          </cell>
        </row>
        <row r="706">
          <cell r="B706" t="str">
            <v>REGATAS MURO</v>
          </cell>
        </row>
        <row r="707">
          <cell r="B707" t="str">
            <v>REGISTRO 1 1/2"</v>
          </cell>
        </row>
        <row r="708">
          <cell r="B708" t="str">
            <v>REGISTRO 1"</v>
          </cell>
        </row>
        <row r="709">
          <cell r="B709" t="str">
            <v>REGISTRO 1/2"</v>
          </cell>
        </row>
        <row r="710">
          <cell r="B710" t="str">
            <v>REGISTRO 2 1/2"</v>
          </cell>
        </row>
        <row r="711">
          <cell r="B711" t="str">
            <v>REGISTRO 2"</v>
          </cell>
        </row>
        <row r="712">
          <cell r="B712" t="str">
            <v>REGISTRO 3/4"</v>
          </cell>
        </row>
        <row r="713">
          <cell r="B713" t="str">
            <v>REINSTALACION DE BALDOSA GRES EXISTENTE</v>
          </cell>
        </row>
        <row r="714">
          <cell r="B714" t="str">
            <v>REINSTALACION DE CALENTADORES EXISTENTES</v>
          </cell>
        </row>
        <row r="715">
          <cell r="B715" t="str">
            <v>REINSTALACIÓN DE CAMPANA EXTRACTORA INCLUYE SOPORTES DE ANCLAJE</v>
          </cell>
        </row>
        <row r="716">
          <cell r="B716" t="str">
            <v>REINSTALACION DE MESONES EN MARMOL PARA LAVACOLAS (INCLUYE ADECUACION DE PIEZAS AL ESPACIO Y RECORTES)</v>
          </cell>
        </row>
        <row r="717">
          <cell r="B717" t="str">
            <v>REINSTALACION DE PIEDRA MUÑECA EXISTENTE EN FACHADA CON ALTURAS HASTA H=10M</v>
          </cell>
        </row>
        <row r="718">
          <cell r="B718" t="str">
            <v>REINSTALACIÓN DE PUERTAS EN ALUMINIO SISTEMA 1102 CON PERSIANA, INCLUYE CAMBIO DE CHAPA Y CAMBIO DE VIDRIO EXISTENTE POR LAMINADO 3+3</v>
          </cell>
        </row>
        <row r="719">
          <cell r="B719" t="str">
            <v>REINSTALACIÓN DE RACK EXISTENTE ( NO INCLUYE PEINADA DE CABLES Y ORGANIZADA DE PUNTOS)</v>
          </cell>
        </row>
        <row r="720">
          <cell r="B720" t="str">
            <v>REINSTALACIÓN DE VENTANERIA SISTEMA 744 CON MODIFICACIÓN EN PERFILERIA HORIZONTAL Y VERTICAL, CAMBIO DE EMPAQUE, CAMBIO DE RODACHINAS, GUIAS Y REMPLAZO DE VIDRIO EXISTENTE POR LAMINADO 3+3</v>
          </cell>
        </row>
        <row r="721">
          <cell r="B721" t="str">
            <v>REJA  BANCARIA EN VARILLA CUADRADA DE 1/2" INC. ANTICORROSIVO</v>
          </cell>
        </row>
        <row r="722">
          <cell r="B722" t="str">
            <v xml:space="preserve">REJILLA METÁLICA TRADICIONAL 3X2 SOSCO </v>
          </cell>
        </row>
        <row r="723">
          <cell r="B723" t="str">
            <v>REJILLA METÁLICA TRADICIONAL 4X3 SOSCO</v>
          </cell>
        </row>
        <row r="724">
          <cell r="B724" t="str">
            <v>REJILLA PISO 0.30 M</v>
          </cell>
        </row>
        <row r="725">
          <cell r="B725" t="str">
            <v>REJILLA PLÁSTICA SOSCO 3X2</v>
          </cell>
        </row>
        <row r="726">
          <cell r="B726" t="str">
            <v>REJILLA PLÁSTICA VENTILACIÓN 20X20</v>
          </cell>
        </row>
        <row r="727">
          <cell r="B727" t="str">
            <v>REJILLA SIFON CON SOSCO 4.5CM X 3,5CM</v>
          </cell>
        </row>
        <row r="728">
          <cell r="B728" t="str">
            <v>REJILLA SIFÓN CON SOSCO 4.5CM X 3.5CM</v>
          </cell>
        </row>
        <row r="729">
          <cell r="B729" t="str">
            <v>RELLENO CON MATERIAL DE EXCAVACIÓN</v>
          </cell>
        </row>
        <row r="730">
          <cell r="B730" t="str">
            <v>RELLENO CON MATERIAL DEL SITIO COMPACTADO MECÁNICAMENTE</v>
          </cell>
        </row>
        <row r="731">
          <cell r="B731" t="str">
            <v>RELLENO EN RECEBO COMÚN COMPACTADO MECÁNICAMENTE</v>
          </cell>
        </row>
        <row r="732">
          <cell r="B732" t="str">
            <v>RELLENO GRAVILLA DE RÍO COMPACTADO MECÁNICAMENTE</v>
          </cell>
        </row>
        <row r="733">
          <cell r="B733" t="str">
            <v>RELLENO MATERIAL GRANULAR PARA TIERRA ARMADA</v>
          </cell>
        </row>
        <row r="734">
          <cell r="B734" t="str">
            <v>RELLENO PARA ESTRUCTURAS</v>
          </cell>
        </row>
        <row r="735">
          <cell r="B735" t="str">
            <v xml:space="preserve">RELLENO TIPO 1 "GRAVILLA" </v>
          </cell>
        </row>
        <row r="736">
          <cell r="B736" t="str">
            <v>RELLENO TIPO 2 "RECEBO"</v>
          </cell>
        </row>
        <row r="737">
          <cell r="B737" t="str">
            <v>RELLENO TIPO 4 "SUBBASE B-200"</v>
          </cell>
        </row>
        <row r="738">
          <cell r="B738" t="str">
            <v>RELLENO TIPO 5 "TRITURADO GRUESO"</v>
          </cell>
        </row>
        <row r="739">
          <cell r="B739" t="str">
            <v>RELLENO TIPO 6 "RAJÓN-PIEDRA"</v>
          </cell>
        </row>
        <row r="740">
          <cell r="B740" t="str">
            <v>RELLENO TIPO 7 "ARENA DE PEÑA"</v>
          </cell>
        </row>
        <row r="741">
          <cell r="B741" t="str">
            <v>RELLENOS AGREGADO EN MATERIAL DE BASE COMPACATADO
MECÁNICAMENTE</v>
          </cell>
        </row>
        <row r="742">
          <cell r="B742" t="str">
            <v>REMATES BOCEL ALUMINIO</v>
          </cell>
        </row>
        <row r="743">
          <cell r="B743" t="str">
            <v>REMATES BOCEL PORCELANA</v>
          </cell>
        </row>
        <row r="744">
          <cell r="B744" t="str">
            <v>REMATES LADRILLO PRENSADO</v>
          </cell>
        </row>
        <row r="745">
          <cell r="B745" t="str">
            <v>REMOCIÓN DE DERRUMBES</v>
          </cell>
        </row>
        <row r="746">
          <cell r="B746" t="str">
            <v>REMOVEDOR DE PINTURA ESMALTE EN FACHADAS</v>
          </cell>
        </row>
        <row r="747">
          <cell r="B747" t="str">
            <v>REPISA EN ACERO INOXIDABLE 430 CALIBRE 20 CON SISTEMA PIE DE AMIGO BORDE FRONTAL REDONDO MEDIDAS LARGO 2,49 M Y DE FONDO 0,60 M</v>
          </cell>
        </row>
        <row r="748">
          <cell r="B748" t="str">
            <v>REPLANTEO MANUAL DE CIMIENTOS</v>
          </cell>
        </row>
        <row r="749">
          <cell r="B749" t="str">
            <v xml:space="preserve">RESANE PARA MURO DE MAMPOSTERIA </v>
          </cell>
        </row>
        <row r="750">
          <cell r="B750" t="str">
            <v>RESTAURACIÓN  DE  FUENTE  INCLUYE  CAMBIO  DE  PIEZAS EN MAL ESTADO Y LAVADO ACIDO</v>
          </cell>
        </row>
        <row r="751">
          <cell r="B751" t="str">
            <v>RESTAURACION DE VIGAS EN MADERA QUE PRESENTAN PUDRICION O DETERIORO POR FACTORES AMBIENTALES (INCLUYE RETIRO DE PIEZA Y REMPLAZO POR MADERA INMUNIZADA, LIJADO, MASILLADO, ESMALTE, SELLADOR Y BARNIZ)</v>
          </cell>
        </row>
        <row r="752">
          <cell r="B752" t="str">
            <v>RETIRO  DE  BOQUILLA  EXISTENTE  Y  REEMBOQUILLADO ANTIMANCHAS  CON  RESISTENCIA  AL  CLORO,  HONGOS  Y ALGAS,   PARA   ENCHAPES   EN   ZONAS   HUMEDAD   Y   EN INMERSION</v>
          </cell>
        </row>
        <row r="753">
          <cell r="B753" t="str">
            <v>RETIRO DE ALAMBRES Y/O CABLES ELECTRICOS NO INC. TUBERIA</v>
          </cell>
        </row>
        <row r="754">
          <cell r="B754" t="str">
            <v>RETIRO DE CANALES EXISTENTES, INCLUYE RETIRO DE SOBRANTES</v>
          </cell>
        </row>
        <row r="755">
          <cell r="B755" t="str">
            <v>RETIRO DE PELICULA FROST EXISTENTE</v>
          </cell>
        </row>
        <row r="756">
          <cell r="B756" t="str">
            <v>RETIRO DE SOBRANTES A UNA DISTANCIA DE 5 KM (INCLUYE CARGUE Y BOTADERO AUTORIZADO)</v>
          </cell>
        </row>
        <row r="757">
          <cell r="B757" t="str">
            <v>RETIRO DE SOBRANTES A UNA DISTANCIA DE 5 KM (INCLUYE CARGUE)</v>
          </cell>
        </row>
        <row r="758">
          <cell r="B758" t="str">
            <v>RETIRO MANTO EXISTENTE, INCLUYE BOTADERO</v>
          </cell>
        </row>
        <row r="759">
          <cell r="B759" t="str">
            <v>REVENTILACIÓN 2"</v>
          </cell>
        </row>
        <row r="760">
          <cell r="B760" t="str">
            <v>REVENTILACIÓN 3"</v>
          </cell>
        </row>
        <row r="761">
          <cell r="B761" t="str">
            <v>REVOQUE EN PAÑETE CON CAL 1:3 ESPESOR HASTA 3 CM, IMPERMEABILIZADO E INSTALADO EN ALTURAS INCLUYE MALLA CON VENA SOBRE LADRILLO Y BLOQUE EN EXTERIORES</v>
          </cell>
        </row>
        <row r="762">
          <cell r="B762" t="str">
            <v>RIEGO DE IMPRIMACIÓN</v>
          </cell>
        </row>
        <row r="763">
          <cell r="B763" t="str">
            <v>RIEGO DE LIGA CON EMULSIÓN ASFÁLTICA CRR-1</v>
          </cell>
        </row>
        <row r="764">
          <cell r="B764" t="str">
            <v>ROCERÍA  (INCLUYE RETIRO DE SOBRANTES A UNA DISTANCIA DE 5 KM)</v>
          </cell>
        </row>
        <row r="765">
          <cell r="B765" t="str">
            <v>ROCIADOR AUTOMÁTICO 1/2" K=5.6 PENDIENTE UL-FM</v>
          </cell>
        </row>
        <row r="766">
          <cell r="B766" t="str">
            <v>ROCIADOR AUTOMÁTICO 3/4" K=8.1 PENDIENTE UL-FM</v>
          </cell>
        </row>
        <row r="767">
          <cell r="B767" t="str">
            <v>SALIDA  DE  DATOS  COMPLETA  (INCLUYE  FACE  PLATE  Y MARCACIÓN)</v>
          </cell>
        </row>
        <row r="768">
          <cell r="B768" t="str">
            <v>SALIDA BIFASICA C.N</v>
          </cell>
        </row>
        <row r="769">
          <cell r="B769" t="str">
            <v>SALIDA BIFÁSICA C.N.</v>
          </cell>
        </row>
        <row r="770">
          <cell r="B770" t="str">
            <v>SALIDA DE DATOS COMPLETA (INCLUYE FACE PLATE Y MARCACIÓN)</v>
          </cell>
        </row>
        <row r="771">
          <cell r="B771" t="str">
            <v>SALIDA HDMI</v>
          </cell>
        </row>
        <row r="772">
          <cell r="B772" t="str">
            <v>SALIDA LÁMPARA CONMUTABLE EMT COMPLETA</v>
          </cell>
        </row>
        <row r="773">
          <cell r="B773" t="str">
            <v>SALIDA LAMPARA CONMUTABLE PVC COMPLETA</v>
          </cell>
        </row>
        <row r="774">
          <cell r="B774" t="str">
            <v>SALIDA LÁMPARA TOMA EMT COMPLETA</v>
          </cell>
        </row>
        <row r="775">
          <cell r="B775" t="str">
            <v>SALIDA LAMPARA TOMA PVC COMPLETA</v>
          </cell>
        </row>
        <row r="776">
          <cell r="B776" t="str">
            <v>SALIDA LÁMPARA TOMA PVC COMPLETA</v>
          </cell>
        </row>
        <row r="777">
          <cell r="B777" t="str">
            <v>SALIDA LÁMPARA. CONMUTABLE PVC COMPLETA</v>
          </cell>
        </row>
        <row r="778">
          <cell r="B778" t="str">
            <v>SALIDA SANITARIA PVC-S/PARAL 2"</v>
          </cell>
        </row>
        <row r="779">
          <cell r="B779" t="str">
            <v>SALIDA SANITARIA PVC-S/PARAL 3"</v>
          </cell>
        </row>
        <row r="780">
          <cell r="B780" t="str">
            <v>SALIDA SANITARIA PVC-S/PARAL 4"</v>
          </cell>
        </row>
        <row r="781">
          <cell r="B781" t="str">
            <v>SALIDA SANITARIA PVC-S/SIFON 3"</v>
          </cell>
        </row>
        <row r="782">
          <cell r="B782" t="str">
            <v>SALIDA T.V PVC COMPLETA.</v>
          </cell>
        </row>
        <row r="783">
          <cell r="B783" t="str">
            <v>SALIDA TELÉFONO PVC COMPLETA</v>
          </cell>
        </row>
        <row r="784">
          <cell r="B784" t="str">
            <v>SALIDA TIMBRE PVC COMPLETA</v>
          </cell>
        </row>
        <row r="785">
          <cell r="B785" t="str">
            <v>SALIDA TOMA DOBLE GFCI PVC COMPLETA</v>
          </cell>
        </row>
        <row r="786">
          <cell r="B786" t="str">
            <v>SALIDA TOMA DOBLE PVC COMPLETA</v>
          </cell>
        </row>
        <row r="787">
          <cell r="B787" t="str">
            <v>SALIDA TOMA DOBLE REGULADA PVC COMPLETA</v>
          </cell>
        </row>
        <row r="788">
          <cell r="B788" t="str">
            <v>SALIDA TRIFÁSICA PVC  COMPLETA</v>
          </cell>
        </row>
        <row r="789">
          <cell r="B789" t="str">
            <v>SARDINEL FUNDIDO IN-SITU H=0.2M, E=0.2M,CONCRETO DE 3000 PSI</v>
          </cell>
        </row>
        <row r="790">
          <cell r="B790" t="str">
            <v>SARDINEL FUNDIDO IN-SITU H=0.4 M, E=0.2M,CONCRETO 3000 PSI</v>
          </cell>
        </row>
        <row r="791">
          <cell r="B791" t="str">
            <v>SARDINEL PREFABRICADO A-10</v>
          </cell>
        </row>
        <row r="792">
          <cell r="B792" t="str">
            <v>SARDINEL PREFABRICADO A-85</v>
          </cell>
        </row>
        <row r="793">
          <cell r="B793" t="str">
            <v>SECCIÓN FINAL DEFENSA METÁLICA</v>
          </cell>
        </row>
        <row r="794">
          <cell r="B794" t="str">
            <v>SELLADO DE JUNTAS CON ESTUCO PLASTICO PARA UNIONES ENTRE VARAS EN MADERA Y TECHO EN PAÑETE EXISTENTE</v>
          </cell>
        </row>
        <row r="795">
          <cell r="B795" t="str">
            <v>SELLADO DE JUNTAS EN PAVIMENTO DE CONCRETO RÍGIDO (INCLUYE LIMPIEZA, SUMINISTRO E INSTALACIÓN DE FONDO Y SELLANTE)</v>
          </cell>
        </row>
        <row r="796">
          <cell r="B796" t="str">
            <v>SELLADO DE JUNTAS EN SIKAFLEX</v>
          </cell>
        </row>
        <row r="797">
          <cell r="B797" t="str">
            <v>SELLADOR Y BARNIZ SOBRE MADERA</v>
          </cell>
        </row>
        <row r="798">
          <cell r="B798" t="str">
            <v>SELLADOR Y BARNIZ SOBRE MADERA (LINEAL)</v>
          </cell>
        </row>
        <row r="799">
          <cell r="B799" t="str">
            <v>SENSOR DE HUMO FOTOELÉCTRICO</v>
          </cell>
        </row>
        <row r="800">
          <cell r="B800" t="str">
            <v>SEÑAL DE TRÁNSITO GRUPO I 0.75X0.75M, POSTE 3.5M</v>
          </cell>
        </row>
        <row r="801">
          <cell r="B801" t="str">
            <v>SEÑAL DE TRÁNSITO GRUPO I 0.90X0.90M, POSTE 3.5M</v>
          </cell>
        </row>
        <row r="802">
          <cell r="B802" t="str">
            <v>SEÑAL DOBLE DE CICLORUTA</v>
          </cell>
        </row>
        <row r="803">
          <cell r="B803" t="str">
            <v>SEÑAL VERTICAL GRUPO I 0.60x0.60M POSTE 3.5M</v>
          </cell>
        </row>
        <row r="804">
          <cell r="B804" t="str">
            <v>SEÑALES DE TRÁNSITO INFORMATIVAS (1.4 X 0.95 M)</v>
          </cell>
        </row>
        <row r="805">
          <cell r="B805" t="str">
            <v>SERVICIO DE REINSTALACION DE PUERTAS BATIENTES EN SISTEMA 1101, INCLUYE AJUSTE DE LAS MISMAS SEGÚN VANOS, CAMBIO DE MARCOS EN ALUMINIO PARA ESTE MISMO SISTEMA, CAMBIO DE BISAGRAS Y CHAPAS.</v>
          </cell>
        </row>
        <row r="806">
          <cell r="B806" t="str">
            <v>SERVICIO DE REINSTALACION DE VENTANAS CURVAS EXISTENTES CON DISEÑOS EN PELUCULA FROST, INCLUYE PERFILERIA NUEVA PROYECTANTE EN ALUMINIO Y PISAVIDRIOS PLANOS FIGURADOS SEGÚN LA CURVA HORIZONTAL DE LOS MUROS.</v>
          </cell>
        </row>
        <row r="807">
          <cell r="B807" t="str">
            <v>SIAMESA INYECCIÓN 3" X 2 1/2" X 2 1/2"</v>
          </cell>
        </row>
        <row r="808">
          <cell r="B808" t="str">
            <v>SIAMESA INYECCIÓN 4" X 2 1/2" X 2 1/2"</v>
          </cell>
        </row>
        <row r="809">
          <cell r="B809" t="str">
            <v>SIFÓN EN PVC 6"</v>
          </cell>
        </row>
        <row r="810">
          <cell r="B810" t="str">
            <v>SIFÓN PARA DRENAJE EN PVC DE 4"</v>
          </cell>
        </row>
        <row r="811">
          <cell r="B811" t="str">
            <v>SILLA TEE PVC ALCANTARILLADO 10 X 4"</v>
          </cell>
        </row>
        <row r="812">
          <cell r="B812" t="str">
            <v>SILLA TEE PVC ALCANTARILLADO 10 X 6"</v>
          </cell>
        </row>
        <row r="813">
          <cell r="B813" t="str">
            <v>SILLA TEE PVC ALCANTARILLADO 16 X 4"</v>
          </cell>
        </row>
        <row r="814">
          <cell r="B814" t="str">
            <v>SILLA TEE PVC ALCANTARILLADO 16 X 6"</v>
          </cell>
        </row>
        <row r="815">
          <cell r="B815" t="str">
            <v>SILLA TEE PVC ALCANTARILLADO 20 X 6"</v>
          </cell>
        </row>
        <row r="816">
          <cell r="B816" t="str">
            <v>SILLA YEE PVC ALCANTARILLADO 10 X 4"</v>
          </cell>
        </row>
        <row r="817">
          <cell r="B817" t="str">
            <v>SILLA YEE PVC ALCANTARILLADO 10 X 6"</v>
          </cell>
        </row>
        <row r="818">
          <cell r="B818" t="str">
            <v>SILLA YEE PVC ALCANTARILLADO 16 X 4"</v>
          </cell>
        </row>
        <row r="819">
          <cell r="B819" t="str">
            <v>SILLA YEE PVC ALCANTARILLADO 16 X 6"</v>
          </cell>
        </row>
        <row r="820">
          <cell r="B820" t="str">
            <v>SILLA YEE PVC ALCANTARILLADO 20 X 6"</v>
          </cell>
        </row>
        <row r="821">
          <cell r="B821" t="str">
            <v>SIRENA DE 110 V</v>
          </cell>
        </row>
        <row r="822">
          <cell r="B822" t="str">
            <v>SISTEMA SÉPTICO CON FILTRO ANAEROBIO 1000LT (INCLUYE MATERIAL FILTRANTE)</v>
          </cell>
        </row>
        <row r="823">
          <cell r="B823" t="str">
            <v>SISTEMA SÉPTICO CON FILTRO ANAEROBIO 2000LT (INCLUYE MATERIAL FILTRANTE)</v>
          </cell>
        </row>
        <row r="824">
          <cell r="B824" t="str">
            <v>SISTEMA SÉPTICO CON FILTRO ANAEROBIO 500LT (INCLUYE MATERIAL FILTRANTE)</v>
          </cell>
        </row>
        <row r="825">
          <cell r="B825" t="str">
            <v>SOBRECIMIENTO 0.15 EN TOLETE RECOCIDO</v>
          </cell>
        </row>
        <row r="826">
          <cell r="B826" t="str">
            <v>SOBRECIMIENTO 0.25 EN TOLETE RECOCIDO</v>
          </cell>
        </row>
        <row r="827">
          <cell r="B827" t="str">
            <v>SOBRECIMIENTOS CONCRETO 3000 PSI 25x25</v>
          </cell>
        </row>
        <row r="828">
          <cell r="B828" t="str">
            <v>SONDEO DE REDES</v>
          </cell>
        </row>
        <row r="829">
          <cell r="B829" t="str">
            <v>SOPORTE EN ESTRUCTURA METÁLICA PARA MESONES EN MARMOL ZONA DE LAVACOLAS</v>
          </cell>
        </row>
        <row r="830">
          <cell r="B830" t="str">
            <v>SOPORTE MALLA VOLEIBOL CON TENSOR</v>
          </cell>
        </row>
        <row r="831">
          <cell r="B831" t="str">
            <v>SOPORTE METALICO PARA TUBERIA DE 3 DE AGUA POTABLE"</v>
          </cell>
        </row>
        <row r="832">
          <cell r="B832" t="str">
            <v>SPLITERS</v>
          </cell>
        </row>
        <row r="833">
          <cell r="B833" t="str">
            <v>STRIP TELEFÓNICO 10 PARES</v>
          </cell>
        </row>
        <row r="834">
          <cell r="B834" t="str">
            <v>SUBBASE GRANULAR</v>
          </cell>
        </row>
        <row r="835">
          <cell r="B835" t="str">
            <v>SUBBASE GRANULAR (NORMA INVIAS 320)</v>
          </cell>
        </row>
        <row r="836">
          <cell r="B836" t="str">
            <v>SUBBASE GRANULAR (NORMA INVIAS 320)</v>
          </cell>
        </row>
        <row r="837">
          <cell r="B837" t="str">
            <v>SUMIDERO EN LADRILLO SL-100</v>
          </cell>
        </row>
        <row r="838">
          <cell r="B838" t="str">
            <v>SUMIDERO EN LADRILLO SL-250</v>
          </cell>
        </row>
        <row r="839">
          <cell r="B839" t="str">
            <v>SUMIDERO FUNDIDO EN SITIO REFORZADO SL-100</v>
          </cell>
        </row>
        <row r="840">
          <cell r="B840" t="str">
            <v>SUMIDERO FUNDIDO EN SITIO SL-250</v>
          </cell>
        </row>
        <row r="841">
          <cell r="B841" t="str">
            <v>SUMIDERO PREFABRICADO SL-100</v>
          </cell>
        </row>
        <row r="842">
          <cell r="B842" t="str">
            <v>SUMIDERO PREFABRICADO SL-250</v>
          </cell>
        </row>
        <row r="843">
          <cell r="B843" t="str">
            <v>SUMINISTR E INSTALACIÓN CERRADURA DE POMO ALCOBA</v>
          </cell>
        </row>
        <row r="844">
          <cell r="B844" t="str">
            <v>SUMINISTRO   E   INSTALACIÓN   CERRADURA   DE   POMO ENTRADA</v>
          </cell>
        </row>
        <row r="845">
          <cell r="B845" t="str">
            <v>SUMINISTRO  E  INSTALACIÓN  DE  GEOMALLA BIAXIAL DE REFUERZO (RESISTENCIA ÚLTIMA 25 KN)</v>
          </cell>
        </row>
        <row r="846">
          <cell r="B846" t="str">
            <v>SUMINISTRO  E  INSTALACIÓN  DE  GEOMALLA DE REFUERZO BX-50</v>
          </cell>
        </row>
        <row r="847">
          <cell r="B847" t="str">
            <v>SUMINISTRO  E  INSTALACIÓN  DE  GEOMALLA DE REFUERZO BX-75</v>
          </cell>
        </row>
        <row r="848">
          <cell r="B848" t="str">
            <v>SUMINISTRO  E  INSTALACIÓN  DE  GEOMALLA UNIAXIAL DE REFUERZO (RESISTENCIA ÚLTIMA 100 KN)</v>
          </cell>
        </row>
        <row r="849">
          <cell r="B849" t="str">
            <v>SUMINISTRO  E  INSTALACIÓN  DE  GEOMALLA UNIAXIAL DE REFUERZO (RESISTENCIA ÚLTIMA 165 KN)</v>
          </cell>
        </row>
        <row r="850">
          <cell r="B850" t="str">
            <v xml:space="preserve">SUMINISTRO  E  INSTALACIÓN  DE  GEOTEXTIL NT 1800 (ESTABILIZACIÓN, FILTRO Y SEPARACIÓN) </v>
          </cell>
        </row>
        <row r="851">
          <cell r="B851" t="str">
            <v xml:space="preserve">SUMINISTRO  E  INSTALACIÓN  DE  GEOTEXTIL NT 2000 (ESTABILIZACIÓN, FILTRO Y SEPARACIÓN) </v>
          </cell>
        </row>
        <row r="852">
          <cell r="B852" t="str">
            <v xml:space="preserve">SUMINISTRO  E  INSTALACIÓN  DE  GEOTEXTIL NT 2500 (ESTABILIZACIÓN, FILTRO Y SEPARACIÓN) </v>
          </cell>
        </row>
        <row r="853">
          <cell r="B853" t="str">
            <v xml:space="preserve">SUMINISTRO  E  INSTALACIÓN  DE  GEOTEXTIL T 1400 (ESTABILIZACIÓN, FILTRO Y SEPARACIÓN) </v>
          </cell>
        </row>
        <row r="854">
          <cell r="B854" t="str">
            <v xml:space="preserve">SUMINISTRO  E  INSTALACIÓN  DE  GEOTEXTIL T 1700 (ESTABILIZACIÓN, FILTRO Y SEPARACIÓN) </v>
          </cell>
        </row>
        <row r="855">
          <cell r="B855" t="str">
            <v xml:space="preserve">SUMINISTRO  E  INSTALACIÓN  DE  GEOTEXTIL T 2100 (ESTABILIZACIÓN, FILTRO Y SEPARACIÓN) </v>
          </cell>
        </row>
        <row r="856">
          <cell r="B856" t="str">
            <v xml:space="preserve">SUMINISTRO  E  INSTALACIÓN  DE  GEOTEXTIL T 2400 (ESTABILIZACIÓN, FILTRO Y SEPARACIÓN) </v>
          </cell>
        </row>
        <row r="857">
          <cell r="B857" t="str">
            <v xml:space="preserve">SUMINISTRO  E  INSTALACIÓN  DE  GEOTEXTIL TR 4000 (ESTABILIZACIÓN,  FILTRO Y SEPARACIÓN) </v>
          </cell>
        </row>
        <row r="858">
          <cell r="B858" t="str">
            <v>SUMINISTRO  E  INSTALACIÓN  DE  LAMPARA  CAMPANA  LED HIGHBAY 100 W LUZ BLANCA 12000 LUMENES 100-240V</v>
          </cell>
        </row>
        <row r="859">
          <cell r="B859" t="str">
            <v>SUMINISTRO  E  INSTALACION  DE  REJILLA  TIPO  PERSIANA A315  EN  ALUMINIO  COLOR  BLANCO  MATE  (ALUMINIO)  Y MARCO</v>
          </cell>
        </row>
        <row r="860">
          <cell r="B860" t="str">
            <v>SUMINISTRO  E  INSTALACION  DE  VIDRIO  3+3  LAMINADO INCOLORO</v>
          </cell>
        </row>
        <row r="861">
          <cell r="B861" t="str">
            <v>SUMINISTRO  E  INSTALACIÓN  LAMPARA  HERMETICA  LED 2X18W(INCLUYE CONEXIONES ELECTRICAS)</v>
          </cell>
        </row>
        <row r="862">
          <cell r="B862" t="str">
            <v>SUMINISTRO  E  INSTALACIÓN  LAMPARA  TIPO  LED  60  X  60 48W DE SOBREPONER INCLUYE MARCO</v>
          </cell>
        </row>
        <row r="863">
          <cell r="B863" t="str">
            <v>SUMINISTRO  E  INSTALACIÓN  ORINAL  DE  LLAVE  (INCLUYE GRIFERÍA)</v>
          </cell>
        </row>
        <row r="864">
          <cell r="B864" t="str">
            <v xml:space="preserve">SUMINISTRO E  INSTALACIÓN DE BARANDA  EN MADERA  PARA ESCALERA  CON MADEROS VERTICALES TORNEADOS </v>
          </cell>
        </row>
        <row r="865">
          <cell r="B865" t="str">
            <v>SUMINISTRO E INSTALACION BREAKER ENCHUFABLE MONOPOLAR 1 X 20 AMP</v>
          </cell>
        </row>
        <row r="866">
          <cell r="B866" t="str">
            <v>SUMINISTRO E INSTALACION BREAKER ENCHUFABLE MONOPOLAR 1 X 30 AMP</v>
          </cell>
        </row>
        <row r="867">
          <cell r="B867" t="str">
            <v>SUMINISTRO E INSTALACION BREAKER ENCHUFABLE MONOPOLAR 1 X 40 AMP</v>
          </cell>
        </row>
        <row r="868">
          <cell r="B868" t="str">
            <v xml:space="preserve">SUMINISTRO E INSTALACIÓN CERRADURA DE POMO BAÑO </v>
          </cell>
        </row>
        <row r="869">
          <cell r="B869" t="str">
            <v xml:space="preserve">SUMINISTRO E INSTALACIÓN CERRADURA DE POMO ENTRADA </v>
          </cell>
        </row>
        <row r="870">
          <cell r="B870" t="str">
            <v>SUMINISTRO E INSTALACIÓN CERROJO DOBLE</v>
          </cell>
        </row>
        <row r="871">
          <cell r="B871" t="str">
            <v xml:space="preserve">SUMINISTRO E INSTALACIÓN DE  ZOCALO EN PIEDRA PIZARRA NEGRA OXIDO MULTICLOR ESPESOR: 1,5CM EXTERIORES INCLUYE PEGANTE Y SELLADOR TIPO EXTERIORES </v>
          </cell>
        </row>
        <row r="872">
          <cell r="B872" t="str">
            <v>SUMINISTRO E INSTALACIÓN DE APLIQUES DE ILUMINACIÓN PARA FACHADA DOBLE PUERTA COLOR NEGRO</v>
          </cell>
        </row>
        <row r="873">
          <cell r="B873" t="str">
            <v>SUMINISTRO E INSTALACIÓN DE APOYOS ELASTOMÉRICOS</v>
          </cell>
        </row>
        <row r="874">
          <cell r="B874" t="str">
            <v>SUMINISTRO E INSTALACIÓN DE BALA DE PISO LED 5W</v>
          </cell>
        </row>
        <row r="875">
          <cell r="B875" t="str">
            <v>SUMINISTRO E INSTALACIÓN DE BASE Y BROCALES EN PIEDRA NATURAL DE DIAMETRO 1,40M  PARA FUENTE EN PIEDRA EXISTENTE</v>
          </cell>
        </row>
        <row r="876">
          <cell r="B876" t="str">
            <v>SUMINISTRO E INSTALACIÓN DE BOLSACRETO</v>
          </cell>
        </row>
        <row r="877">
          <cell r="B877" t="str">
            <v>SUMINISTRO E INSTALACIÓN DE BOMBA SUMERGIBLE  HJ1841</v>
          </cell>
        </row>
        <row r="878">
          <cell r="B878" t="str">
            <v>SUMINISTRO E INSTALACIÓN DE BOMBILLOS LUZ CALIDA</v>
          </cell>
        </row>
        <row r="879">
          <cell r="B879" t="str">
            <v>SUMINISTRO E INSTALACION DE BREAKER INDUSTRIAL 3X80A EASY PACT 25 KA 240V (INLCUYE ANCLAJE A CAJA Y PERFORACIONES)</v>
          </cell>
        </row>
        <row r="880">
          <cell r="B880" t="str">
            <v>SUMINISTRO E INSTALACION DE CABLE COBRE No 12</v>
          </cell>
        </row>
        <row r="881">
          <cell r="B881" t="str">
            <v xml:space="preserve">SUMINISTRO E INSTALACIÓN DE CAJA DE PASO 2400 CORRIENTE NORMAL Y REGULADA </v>
          </cell>
        </row>
        <row r="882">
          <cell r="B882" t="str">
            <v>SUMINISTRO E INSTALACIÓN DE CAJA DE PASO METALICA 10 X 10 PARA DATOS (INCLUYE DERIVACIÓN DESDE CAJA A LINEAS )</v>
          </cell>
        </row>
        <row r="883">
          <cell r="B883" t="str">
            <v>SUMINISTRO E INSTALACIÓN DE CAJA ELECTRICA 20 X 20 X 10</v>
          </cell>
        </row>
        <row r="884">
          <cell r="B884" t="str">
            <v>SUMINISTRO E INSTALACIÓN DE CAJA ELECTRICA 30 X 30 X 10</v>
          </cell>
        </row>
        <row r="885">
          <cell r="B885" t="str">
            <v>SUMINISTRO E INSTALACIÓN DE CAJA ELECTRICA 50 X 50 X 20</v>
          </cell>
        </row>
        <row r="886">
          <cell r="B886" t="str">
            <v>SUMINISTRO E INSTALACIÓN DE CANALETA METALICA 15 X 6CM (INCLUYE TROQUELES)</v>
          </cell>
        </row>
        <row r="887">
          <cell r="B887" t="str">
            <v>SUMINISTRO E INSTALACION DE CERRADURA PARA BARRA ANTIPANICO MANIJA ORION YALE O SIMILAR</v>
          </cell>
        </row>
        <row r="888">
          <cell r="B888" t="str">
            <v>SUMINISTRO E INSTALACION DE CHAPA TUBULAR NEGRO DE MANIJA PARA ALCOBA YALE O SIMILAR</v>
          </cell>
        </row>
        <row r="889">
          <cell r="B889" t="str">
            <v>SUMINISTRO E INSTALACION DE CIELO RASO EN LAMINA DE PVC, INCLUYE SOPORTES</v>
          </cell>
        </row>
        <row r="890">
          <cell r="B890" t="str">
            <v>SUMINISTRO E INSTALACION DE CIELO RASO EN LAMINA DE PVC, INCLUYE SOPORTES METRO LINEAL</v>
          </cell>
        </row>
        <row r="891">
          <cell r="B891" t="str">
            <v xml:space="preserve">SUMINISTRO E INSTALACIÓN DE DIVISIÓN DE BAÑOS EN SOLIDO FENOLICO COMPACTO 12MM SOORTADAS A MURO Y PISO </v>
          </cell>
        </row>
        <row r="892">
          <cell r="B892" t="str">
            <v>SUMINISTRO E INSTALACIÓN DE ESPEJOS DE 1,11 MTS X 2,03 MTS CON SOPORTE POSTERIOR EN ALUMINIO PARA FLOTADO</v>
          </cell>
        </row>
        <row r="893">
          <cell r="B893" t="str">
            <v>SUMINISTRO E INSTALACIÓN DE ESTOPEROLES DE 10x3.0 CM</v>
          </cell>
        </row>
        <row r="894">
          <cell r="B894" t="str">
            <v>SUMINISTRO E INSTALACIÓN DE ESTUFA DE EMPOTRAR  60CM X 43CM DE 4 PUESTOS</v>
          </cell>
        </row>
        <row r="895">
          <cell r="B895" t="str">
            <v xml:space="preserve">SUMINISTRO E INSTALACIÓN DE FAROLES COLONIALES INCLUYE BOMBILLO VINTAGE </v>
          </cell>
        </row>
        <row r="896">
          <cell r="B896" t="str">
            <v>SUMINISTRO E INSTALACION DE FLANCHE GALVANIZADO DESARROLLO 50CM (INCLUYE FIGURADO A MANO EN SITIO SEGÚN DESARROLLO DE PERFIL DE MURO PERIMETRAL)</v>
          </cell>
        </row>
        <row r="897">
          <cell r="B897" t="str">
            <v>SUMINISTRO E INSTALACIÓN DE INTERRUPTORES LEGRAND O SIMILAR</v>
          </cell>
        </row>
        <row r="898">
          <cell r="B898" t="str">
            <v>SUMINISTRO E INSTALACIÓN DE JUEGO DE BARRAS PARA PERSONA EN CONDICIÓN DE DISCAPACIDAD (INCLUYE BARRA ABATIBLE LATERAL Y BARRA DE SUJECIÓN A MURO )</v>
          </cell>
        </row>
        <row r="899">
          <cell r="B899" t="str">
            <v xml:space="preserve">SUMINISTRO E INSTALACIÓN DE KIT DE 4 GUAYAS DE 2.50MTS Y CABLE ENCAUCHETADO DE 2.5M INCLUYE MARCO PARA SOPORTE DE LAMPARA TIPO LED 30 X 1,20 48W DE INCRUSTAR </v>
          </cell>
        </row>
        <row r="900">
          <cell r="B900" t="str">
            <v>SUMINISTRO E INSTALACIÓN DE LAMPARA CAMPANA LED HIGHBAY 100 W LUZ BLANCA 12000 LUMENES 100-240V</v>
          </cell>
        </row>
        <row r="901">
          <cell r="B901" t="str">
            <v>SUMINISTRO E INSTALACIÓN DE LAVAMANOS DE 2,14MTS FABRICADOS EN QUARTZONE BLANCO EXTRA CON  LAS POCETAS EN EL MISMO MATERIAL (INCLUYE GRIFERIA CUELLO DE GANZO ENVEJECIDA CON DESAGÜE</v>
          </cell>
        </row>
        <row r="902">
          <cell r="B902" t="str">
            <v>SUMINISTRO E INSTALACION DE LED DECOPISO 9W</v>
          </cell>
        </row>
        <row r="903">
          <cell r="B903" t="str">
            <v>SUMINISTRO E INSTALACIÓN DE MARCO Y PUERTA BATIENTE DOBLE PARA ENTRADA CON VIDRIO 3+3 INCOLORO Y PERSIANA FIJA EN LA PARTE INFERIOR, INCLUYE CHAPA</v>
          </cell>
        </row>
        <row r="904">
          <cell r="B904" t="str">
            <v xml:space="preserve">SUMINISTRO E INSTALACIÓN DE MARCO Y PUERTA DOBLE CON PERSIANAS FIJAS A315 PARA SHUT DE BASURAS, INCLUYE CHAPA DE POMO </v>
          </cell>
        </row>
        <row r="905">
          <cell r="B905" t="str">
            <v>SUMINISTRO E INSTALACIÓN DE MARCO Y PUERTAS PARA BAÑO CON TABLERO ENCHAPE DE ALUMINIO Y CHAPA DE POMO</v>
          </cell>
        </row>
        <row r="906">
          <cell r="B906" t="str">
            <v>SUMINISTRO E INSTALACIÓN DE MESON COMEDOR PARA COCINA EN FORMA DE U FABRICADO EN GRANITO MARMOL COLOR NEGRO SAN GABREL DE 2,00MTS + 2,53MTS +2.00MTS X 0,50MTS DE ANCHO Y  DOS PATAS DE 90 CM  CADA UNA DEL MISMO MATERIAL.</v>
          </cell>
        </row>
        <row r="907">
          <cell r="B907" t="str">
            <v>SUMINISTRO E INSTALACIÓN DE MUEBLE DE PISO FABRICADO LA ESTRUCTURA EN RH  (RESISTENTE A LA HUMEDAD) PUERTAS TERMINADAS EN MELAMINA COLOR CARAMELO MADECENRO  DE 2,03 MTS, MESON EN GRANITO MARMOL COLOR NEGRO  SAN GABRIEL DE 2,03 MTS INCLUIDA LA POCETA EN AC</v>
          </cell>
        </row>
        <row r="908">
          <cell r="B908" t="str">
            <v>SUMINISTRO E INSTALACIÓN DE MUEBLE DE PISO FABRICADO LA ESTRUCTURA EN RH  (RESISTENTE A LA HUMEDAD) PUERTAS TERMINADAS EN MELAMINA COLOR CARAMELO MADECENRO  DE 2,20 MTS, MESON EN GRANITO MARMOL COLOR NEGRO  SAN GABRIEL DE 2,20 MTS INCLUIDA LA POCETA EN AC</v>
          </cell>
        </row>
        <row r="909">
          <cell r="B909" t="str">
            <v>SUMINISTRO E INSTALACIÓN DE PANEL LED 18W REDONDO DE SOBREPONER</v>
          </cell>
        </row>
        <row r="910">
          <cell r="B910" t="str">
            <v>SUMINISTRO E INSTALACIÓN DE PASADOR TIPO COLONIAL METALICO COLOR NEGRO HORIZONTAL ALTURA INTERMEDIA PARA VENTANAS DE DOBLE POSTIGO DE 4 PULG</v>
          </cell>
        </row>
        <row r="911">
          <cell r="B911" t="str">
            <v xml:space="preserve">SUMINISTRO E INSTALACIÓN DE PASADOR TIPO COLONIAL METALICO COLOR NEGRO VERTICAL SUPERIOR PARA VENTANA DE DOBLE POSTIGO LARGO DE 312 PULG </v>
          </cell>
        </row>
        <row r="912">
          <cell r="B912" t="str">
            <v>SUMINISTRO E INSTALACION DE PIEDRA MUÑECA PARA FACHADAS CON ALTURAS HASTA H=10M</v>
          </cell>
        </row>
        <row r="913">
          <cell r="B913" t="str">
            <v>SUMINISTRO E INSTALACIÓN DE PIEDRA PIZARRA NEGRA OXIDO MULTICLOR ESPESOR: 1,5CM PARA PISOS Y/O MUROS EXTERIORES INCLUYE PEGANTE Y SELLADOR TIPO EXTERIORES</v>
          </cell>
        </row>
        <row r="914">
          <cell r="B914" t="str">
            <v>SUMINISTRO E INSTALACIÓN DE PIEDRA PIZARRA NEGRA OXIDO MULTICLOR ESPESOR: 1,5CM PARA PISOS Y/O MUROS EXTERIORES INCLUYE PEGANTE Y SELLADOR TIPO EXTERIORES  (LINEAL)</v>
          </cell>
        </row>
        <row r="915">
          <cell r="B915" t="str">
            <v>SUMINISTRO E INSTALACIÓN DE PUERTA CORREDERA EN VIDRIO TEMPLADO 8MM , CON RIEL GUIA PARA APERTURA Y CIERRE, CON SISTEMA DE CHAPA PICO DE LORO</v>
          </cell>
        </row>
        <row r="916">
          <cell r="B916" t="str">
            <v>SUMINISTRO E INSTALACIÓN DE PUERTA METÁLICA EN LAMINA TIPO CORRIENTE ONDULADA CAL 18 CON TUBERIA DE SOPORTE EN TUBO RECTANGULAR 4X8X2MM  (INCLUYE RODAMIENTO COMO SISTEMA DE BISAGRA, 3 PASADORES Y CHAPA DE SEGURIDAD LLAVE MULTIPUNTO)</v>
          </cell>
        </row>
        <row r="917">
          <cell r="B917" t="str">
            <v>SUMINISTRO E INSTALACIÓN DE PUERTA METALICA EN TUBO DE 2X1 CAL 18 TIPO PERSIANA, TUBERIA PARA ESTRUCTURA DE TRAVESAÑOS Y LARGUEROS EN PERFIL 4X8 Y MARCO METALICO(INCLUYE ANTICORROSIVO Y ESMALTE)</v>
          </cell>
        </row>
        <row r="918">
          <cell r="B918" t="str">
            <v xml:space="preserve">SUMINISTRO E INSTALACIÓN DE PUERTA TUBULAR 1"  CALIBRE 18  INCLUYE PERFILERIA DE  SOPORTE 4X8 CAL 16 Y ANCLAJES METALICOS, PASADORES VERTICALES Y HORIZONTALES Y ANTICORROSIVO </v>
          </cell>
        </row>
        <row r="919">
          <cell r="B919" t="str">
            <v xml:space="preserve">SUMINISTRO E INSTALACIÓN DE REFLECTOR 30W </v>
          </cell>
        </row>
        <row r="920">
          <cell r="B920" t="str">
            <v>SUMINISTRO E INSTALACIÓN DE REJILLA CARCAMO PREFABRICADA EN CONCRETO (INCLUYE CORTE Y ADECUACION DE CARCAMO PARA INSTALACIÓN)</v>
          </cell>
        </row>
        <row r="921">
          <cell r="B921" t="str">
            <v>SUMINISTRO E INSTALACIÓN DE REJILLA METÁLICA EN ANGULO DE 1 1/2" CON SEPARACIONES DE 1/2" ENTRE TRAVESAÑOS INCLUYE ANTICORROSIVO Y PINTURA TRAMOS DE 1,00 M PARA CARCAMO.</v>
          </cell>
        </row>
        <row r="922">
          <cell r="B922" t="str">
            <v>SUMINISTRO E INSTALACIÓN DE RIEL DE 2MTS INCLUYE SPOT 20W L/C BASE NEGRA COLOR NEGRO</v>
          </cell>
        </row>
        <row r="923">
          <cell r="B923" t="str">
            <v>SUMINISTRO E INSTALACION DE SANITARIO SAN GIORGIO ALONGADO DUAL BLANCO</v>
          </cell>
        </row>
        <row r="924">
          <cell r="B924" t="str">
            <v xml:space="preserve">SUMINISTRO E INSTALACION DE SENSOR DE MOVIMIENTO 360 GRADOS PARA TECHO </v>
          </cell>
        </row>
        <row r="925">
          <cell r="B925" t="str">
            <v xml:space="preserve">SUMINISTRO E INSTALACION DE SENSOR DE MOVIMIENTO 360 GRADOS PARA TECHO </v>
          </cell>
        </row>
        <row r="926">
          <cell r="B926" t="str">
            <v>SUMINISTRO E INSTALACION DE TABLERO DE 12 CIRCUITOS</v>
          </cell>
        </row>
        <row r="927">
          <cell r="B927" t="str">
            <v>SUMINISTRO E INSTALACIÓN DE TABLERO DE 18 CIRCUITOS</v>
          </cell>
        </row>
        <row r="928">
          <cell r="B928" t="str">
            <v xml:space="preserve">SUMINISTRO E INSTALACION DE TABLERO DE 42 CIRCUITOS CON ESPACIO PARA TOTALIZADOR </v>
          </cell>
        </row>
        <row r="929">
          <cell r="B929" t="str">
            <v>SUMINISTRO E INSTALACIÓN DE TACHAS REFLECTIVAS UNIDIRECCIONALES</v>
          </cell>
        </row>
        <row r="930">
          <cell r="B930" t="str">
            <v xml:space="preserve">SUMINISTRO E INSTALACIÓN DE TAPA ASIENTO SANITARIO </v>
          </cell>
        </row>
        <row r="931">
          <cell r="B931" t="str">
            <v>SUMINISTRO E INSTALACION DE TARIMA EN ESTRUCTURA  CON  MADERA ZAPAN, INCLUYE INSTALACION DE PASOS DE ESCALERA , TAPAS  Y PISO EN MADERA ZAPAN DE 16CM DE ESPESOR 1.5M</v>
          </cell>
        </row>
        <row r="932">
          <cell r="B932" t="str">
            <v>SUMINISTRO E INSTALACIÓN DE TELEDUCHAS</v>
          </cell>
        </row>
        <row r="933">
          <cell r="B933" t="str">
            <v>SUMINISTRO E INSTALACIÓN DE TUBERÍA DE CONCRETO REFORZADO Ø=36" CLASE I, INCLUYE EMBOQUILLADA</v>
          </cell>
        </row>
        <row r="934">
          <cell r="B934" t="str">
            <v>SUMINISTRO E INSTALACIÓN DE VALVULA DE SANITARIO LLENADO</v>
          </cell>
        </row>
        <row r="935">
          <cell r="B935" t="str">
            <v>SUMINISTRO E INSTALACIÓN DE VENTANA CON FIJO DE PERSIANA A315 Y VIDRIO 3+3</v>
          </cell>
        </row>
        <row r="936">
          <cell r="B936" t="str">
            <v>SUMINISTRO E INSTALACION DE VENTANAS CURVAS EN VIDRIO DE 10MM INCOLORO, SIN DISEÑO, CON MARCO EN PERFILERIA PROYECTANTE BLANCO MATE, PERFILES SECCIONADORS SEGÚN LA CURVA HORIZONTAL DE LOS MUROS.</v>
          </cell>
        </row>
        <row r="937">
          <cell r="B937" t="str">
            <v>SUMINISTRO E INSTALACION DE VIDRIO 3+3 LAMINADO INCOLORO</v>
          </cell>
        </row>
        <row r="938">
          <cell r="B938" t="str">
            <v>SUMINISTRO E INSTALACIÓN DUCHA MEZCLADORA SIN SALIDA A BAÑERA</v>
          </cell>
        </row>
        <row r="939">
          <cell r="B939" t="str">
            <v xml:space="preserve">SUMINISTRO E INSTALACIÓN DUCHA SENCILLA </v>
          </cell>
        </row>
        <row r="940">
          <cell r="B940" t="str">
            <v>SUMINISTRO E INSTALACIÓN LAMPARA HERMETICA LED 2X18W(INCLUYE CONEXIONES ELECTRICAS)</v>
          </cell>
        </row>
        <row r="941">
          <cell r="B941" t="str">
            <v>SUMINISTRO E INSTALACIÓN LAMPARA TIPO LED 30 X 1,20 48W DE INCRUSTAR INCLUYE MARCO</v>
          </cell>
        </row>
        <row r="942">
          <cell r="B942" t="str">
            <v>SUMINISTRO E INSTALACIÓN LAMPARA TIPO LED 60 X 60 48W DE SOBREPONER INCLUYE MARCO</v>
          </cell>
        </row>
        <row r="943">
          <cell r="B943" t="str">
            <v>SUMINISTRO E INSTALACIÓN LAVAMANOS COLGAR (INCLUYE GRIFERÍA)</v>
          </cell>
        </row>
        <row r="944">
          <cell r="B944" t="str">
            <v>SUMINISTRO E INSTALACIÓN LAVAMANOS DE EMPOTRAR (INCLUYE GRIFERÍA)</v>
          </cell>
        </row>
        <row r="945">
          <cell r="B945" t="str">
            <v>SUMINISTRO E INSTALACIÓN LAVAMANOS PEDESTAL (INCLUYE GRIFERÍA)</v>
          </cell>
        </row>
        <row r="946">
          <cell r="B946" t="str">
            <v>SUMINISTRO E INSTALACIÓN LAVAPLATOS DE EMPOTRAR EN ACERO INOXIDABLE 45 X 49 cm (INCLUYE ACCESORIOS Y GRIFERÍA)</v>
          </cell>
        </row>
        <row r="947">
          <cell r="B947" t="str">
            <v>SUMINISTRO E INSTALACIÓN LAVAPLATOS DE SOBREPONER EN ACERO INOXIDABLE 120 X 60 cm (INCLUYE ACCESORIOS Y GRIFERÍA)</v>
          </cell>
        </row>
        <row r="948">
          <cell r="B948" t="str">
            <v xml:space="preserve">SUMINISTRO E INSTALACIÓN LLAVE DE LAVAMANOS </v>
          </cell>
        </row>
        <row r="949">
          <cell r="B949" t="str">
            <v>SUMINISTRO E INSTALACIÓN MARCO PARA LUMINARIA 60X60 DE SOBREPONER EXISTENTES INCLUYE APERTURA VNO EN CIELORASO</v>
          </cell>
        </row>
        <row r="950">
          <cell r="B950" t="str">
            <v>SUMINISTRO E INSTALACIÓN MARCO PARA LUMINARIAS 60X60 DE SOBREPONER EXISTENTES (NO INCLUYE APERTURA VANO EN CIELO RASO)</v>
          </cell>
        </row>
        <row r="951">
          <cell r="B951" t="str">
            <v>SUMINISTRO E INSTALACIÓN ORINAL DE FLUXÓMETRO (INCLUYE GRIFERÍA)</v>
          </cell>
        </row>
        <row r="952">
          <cell r="B952" t="str">
            <v xml:space="preserve">SUMINISTRO E INSTALACIÓN ORINAL DE LLAVE (INCLUYE GRIFERÍA) </v>
          </cell>
        </row>
        <row r="953">
          <cell r="B953" t="str">
            <v>SUMINISTRO E INSTALACIÓN ORINAL INFANTIL (INCLUYE GRIFERÍA)</v>
          </cell>
        </row>
        <row r="954">
          <cell r="B954" t="str">
            <v>SUMINISTRO E INSTALACIÓN SANITARIO FLUXÓMETRO (INCLUYE GRIFERÍA)</v>
          </cell>
        </row>
        <row r="955">
          <cell r="B955" t="str">
            <v>SUMINISTRO E INSTALACIÓN SANITARIO INFANTIL (INCLUYE GRIFERÍA)</v>
          </cell>
        </row>
        <row r="956">
          <cell r="B956" t="str">
            <v>SUMINISTRO E INSTALACIÓN SANITARIO TANQUE (INCLUYE GRIFERIA)</v>
          </cell>
        </row>
        <row r="957">
          <cell r="B957" t="str">
            <v>SUMINISTRO E INSTALACIÓN SANITARIO TANQUE (INCLUYE GRIFERÍA)</v>
          </cell>
        </row>
        <row r="958">
          <cell r="B958" t="str">
            <v>SUMINISTRO E INSTALACIÓN TEMPLETES 3/8" INC. ANTICORROSIVO</v>
          </cell>
        </row>
        <row r="959">
          <cell r="B959" t="str">
            <v>SUMINISTRO E INSTALACIÓN TUBERÍA DE CONCRETO SIMPLE, DIÁMETRO 600 MM</v>
          </cell>
        </row>
        <row r="960">
          <cell r="B960" t="str">
            <v>SUMINISTRO E INSTALACIÓN TUBERÍA EN PVC-ALCANTARILLADO, DIÁMETRO 36"</v>
          </cell>
        </row>
        <row r="961">
          <cell r="B961" t="str">
            <v>SUMINISTRO E INSTALACIONES MARCO PARA LUMINARIAS 120X30 DE SOBREPONER EXISTENTES (NO INLCUYE APERTURA VANO EN CIELORASO)</v>
          </cell>
        </row>
        <row r="962">
          <cell r="B962" t="str">
            <v>SUMINISTRO E INTALACIÓN DE LÁMPARA DE EMERGENCIA SYLVANIA TIPO MICKEY</v>
          </cell>
        </row>
        <row r="963">
          <cell r="B963" t="str">
            <v>SUMINISTRO FIGURADO Y ARMADO DE ACERO DE REFUERZO 60000 PSI</v>
          </cell>
        </row>
        <row r="964">
          <cell r="B964" t="str">
            <v>SUMINISTRO, TRANSPORTE, FABRICACIÓN, ENSAMBLAJE Y MONTAJE DE ACERO A-588 GRADO B</v>
          </cell>
        </row>
        <row r="965">
          <cell r="B965" t="str">
            <v>SUMINISTRO,TRANSPORTE, FABRICACIÓN, ENSAMBLAJE Y MONTAJE DE ACERO A-36</v>
          </cell>
        </row>
        <row r="966">
          <cell r="B966" t="str">
            <v>SUMINITRO E INSTALACIÓN DE BARANDA EN MADERA PARA BALCONES SEGÚN DISEÑO EXISTENTE</v>
          </cell>
        </row>
        <row r="967">
          <cell r="B967" t="str">
            <v>SUMINSTRO E INSTALACIÓN DE SOPORTE CARA CANAL EN ANGULO DE 1´´ Y VARILLA LISA 10MM COLOR NEGRO DESARROLLO 50CM</v>
          </cell>
        </row>
        <row r="968">
          <cell r="B968" t="str">
            <v>SWITCH 10/100/1000 16 PUERTOS</v>
          </cell>
        </row>
        <row r="969">
          <cell r="B969" t="str">
            <v>SWITCH 10/100/1000 24 PUERTOS</v>
          </cell>
        </row>
        <row r="970">
          <cell r="B970" t="str">
            <v>SWITCH 10/100/1000 8 PUERTOS</v>
          </cell>
        </row>
        <row r="971">
          <cell r="B971" t="str">
            <v>TABLERO PARA BALONCESTO EN ACRÍLICO 10 MM (PAR)</v>
          </cell>
        </row>
        <row r="972">
          <cell r="B972" t="str">
            <v>TABLERO PARCIAL 4 CIRCUITOS</v>
          </cell>
        </row>
        <row r="973">
          <cell r="B973" t="str">
            <v>TABLERO PARCIALES 12 CIRCUITOS (INCLUYE TACOS DE 30A)</v>
          </cell>
        </row>
        <row r="974">
          <cell r="B974" t="str">
            <v>TABLERO PARCIALES 18 CIRCUITOS (INCLUYE TACOS DE 30A)</v>
          </cell>
        </row>
        <row r="975">
          <cell r="B975" t="str">
            <v>TABLETA DE GRES 25X25</v>
          </cell>
        </row>
        <row r="976">
          <cell r="B976" t="str">
            <v>TABLETA PREFABRICADA  A-20 (20X20CM )</v>
          </cell>
        </row>
        <row r="977">
          <cell r="B977" t="str">
            <v>TABLÓN DE GRES LISO CON TERMINADO EN NARIZ PARA ESCALERA INCLUYE HUELLA Y CONTRAHUELLA</v>
          </cell>
        </row>
        <row r="978">
          <cell r="B978" t="str">
            <v>TABLÓN DE GRES LISO O RÚSTICO 33X 33</v>
          </cell>
        </row>
        <row r="979">
          <cell r="B979" t="str">
            <v>TABLÓN DE GRES LISO O RÚSTICO 33X 33</v>
          </cell>
        </row>
        <row r="980">
          <cell r="B980" t="str">
            <v>TACHAS REFLECTIVAS</v>
          </cell>
        </row>
        <row r="981">
          <cell r="B981" t="str">
            <v>TACHON EN CONCRETO L = 0,4 X HI = 0,15 X HS = 0.08 M (INCLUYE SUMINISTRO E INSTALACIÓN)</v>
          </cell>
        </row>
        <row r="982">
          <cell r="B982" t="str">
            <v>TANQUE ELEVADO EN CONCRETO DE 3500 PSI</v>
          </cell>
        </row>
        <row r="983">
          <cell r="B983" t="str">
            <v>TANQUE PLÁSTICO ELEVADO 1000 LT (INCLUYE ACCESORIOS E INSTALACIÓN)</v>
          </cell>
        </row>
        <row r="984">
          <cell r="B984" t="str">
            <v>TANQUE PLÁSTICO ELEVADO 250 LT (INCLUYE ACCESORIOS E INSTALACIÓN)</v>
          </cell>
        </row>
        <row r="985">
          <cell r="B985" t="str">
            <v>TANQUE PLÁSTICO ELEVADO 500 LT (INCLUYE ACCESORIOS E ISNTALACIÓN)</v>
          </cell>
        </row>
        <row r="986">
          <cell r="B986" t="str">
            <v>TANQUE SUBTERRÁNEO EN CONCRETO DE 3500 PSI</v>
          </cell>
        </row>
        <row r="987">
          <cell r="B987" t="str">
            <v>TAPA PARA BANDEJA PORTACABLE ACERO GALVANIZADO 30X120</v>
          </cell>
        </row>
        <row r="988">
          <cell r="B988" t="str">
            <v>TAPA REGISTRO 20X20</v>
          </cell>
        </row>
        <row r="989">
          <cell r="B989" t="str">
            <v>TAPA REGISTRO 6X6</v>
          </cell>
        </row>
        <row r="990">
          <cell r="B990" t="str">
            <v>TAPA SHUT EN LÁMINA COLD ROLLED CAL.16</v>
          </cell>
        </row>
        <row r="991">
          <cell r="B991" t="str">
            <v>TAPALUZ EN MADERA CEDRO PARA PUERTAS Y VENTANAS</v>
          </cell>
        </row>
        <row r="992">
          <cell r="B992" t="str">
            <v>TAPÓN PVC UNIÓN MECÁNICA 3"</v>
          </cell>
        </row>
        <row r="993">
          <cell r="B993" t="str">
            <v>TAPÓN PVC UNIÓN MECÁNICA 4"</v>
          </cell>
        </row>
        <row r="994">
          <cell r="B994" t="str">
            <v>TAPÓN PVC UNIÓN MECÁNICA 8"</v>
          </cell>
        </row>
        <row r="995">
          <cell r="B995" t="str">
            <v>TEE PVC UNIÓN MECÁNICA 10"</v>
          </cell>
        </row>
        <row r="996">
          <cell r="B996" t="str">
            <v>TEE PVC UNIÓN MECÁNICA 2"</v>
          </cell>
        </row>
        <row r="997">
          <cell r="B997" t="str">
            <v>TEE PVC UNIÓN MECÁNICA 4"</v>
          </cell>
        </row>
        <row r="998">
          <cell r="B998" t="str">
            <v>TEE PVC UNIÓN MECÁNICA 8"</v>
          </cell>
        </row>
        <row r="999">
          <cell r="B999" t="str">
            <v>TEJA CANALETA 43 FIBROCEMENTO L=6M</v>
          </cell>
        </row>
        <row r="1000">
          <cell r="B1000" t="str">
            <v>TEJA CANALETA 90 FIBROCEMENTO L=6M</v>
          </cell>
        </row>
        <row r="1001">
          <cell r="B1001" t="str">
            <v>TEJA CANALETA 90 LÁMINA GALVANIZADA L=6M</v>
          </cell>
        </row>
        <row r="1002">
          <cell r="B1002" t="str">
            <v>TEJA DE BARRO</v>
          </cell>
        </row>
        <row r="1003">
          <cell r="B1003" t="str">
            <v>TEJA DE CLORURO DE POLIVINILO NO PASTIFICADO UPVC 2.5MM</v>
          </cell>
        </row>
        <row r="1004">
          <cell r="B1004" t="str">
            <v>TEJA EN LÁMINA GALVANIZADA CAL 26</v>
          </cell>
        </row>
        <row r="1005">
          <cell r="B1005" t="str">
            <v>TEJA EN LÁMINA GALVANIZADA CAL 26 PINTADA</v>
          </cell>
        </row>
        <row r="1006">
          <cell r="B1006" t="str">
            <v>TEJA ESPAÑOLA ETERNIT</v>
          </cell>
        </row>
        <row r="1007">
          <cell r="B1007" t="str">
            <v>TEJA FIBROCEMENTO No. 6</v>
          </cell>
        </row>
        <row r="1008">
          <cell r="B1008" t="str">
            <v>TEJA FIBROCEMENTO No. 8</v>
          </cell>
        </row>
        <row r="1009">
          <cell r="B1009" t="str">
            <v>TEJA FIBROCEMENTO Nº4</v>
          </cell>
        </row>
        <row r="1010">
          <cell r="B1010" t="str">
            <v>TEJA PLÁSTICA No.6</v>
          </cell>
        </row>
        <row r="1011">
          <cell r="B1011" t="str">
            <v>TEJA PLÁSTICA No.6</v>
          </cell>
        </row>
        <row r="1012">
          <cell r="B1012" t="str">
            <v>TEJA SIN TRASLAPO</v>
          </cell>
        </row>
        <row r="1013">
          <cell r="B1013" t="str">
            <v>TEJA TERMOACÚSTICA</v>
          </cell>
        </row>
        <row r="1014">
          <cell r="B1014" t="str">
            <v>TEJA TERMOACUSTICA MADRILEÑA</v>
          </cell>
        </row>
        <row r="1015">
          <cell r="B1015" t="str">
            <v>TEJA TERMOACUSTICA ONDULADA</v>
          </cell>
        </row>
        <row r="1016">
          <cell r="B1016" t="str">
            <v>TEJA TERMOACUSTICA TRAPEZOIDAL A360</v>
          </cell>
        </row>
        <row r="1017">
          <cell r="B1017" t="str">
            <v>TEJA TIPO SANDWICH 525-C CAL. 26, POLIURETANO INYECTADO 30MM</v>
          </cell>
        </row>
        <row r="1018">
          <cell r="B1018" t="str">
            <v>TERRAPLENES</v>
          </cell>
        </row>
        <row r="1019">
          <cell r="B1019" t="str">
            <v>TINTILLA SOBRE MADERA LINEAL</v>
          </cell>
        </row>
        <row r="1020">
          <cell r="B1020" t="str">
            <v>TINTILLA SOBRE MADERA LLENA</v>
          </cell>
        </row>
        <row r="1021">
          <cell r="B1021" t="str">
            <v>TOMA PARA MICRÓFONO</v>
          </cell>
        </row>
        <row r="1022">
          <cell r="B1022" t="str">
            <v>TOPE DEFENSA METÁLICA</v>
          </cell>
        </row>
        <row r="1023">
          <cell r="B1023" t="str">
            <v>TRANSPORTE A TALLER, MANTENIMIENTO E INSTALACION DE PUERTAS EN MADERA EN CEDRO DOBLE CARA (LIJADO, MASILLADO, SELLADOR Y BARNIZ) INCLUYE CORTE Y RETIRO DE PIEZAS EN MAL ESTADO, CAMBIO DE BISAGRAS, CERRADURA POMO CLÁSICO ENTRADA,  FABRICACION Y ENSAMBLE DE</v>
          </cell>
        </row>
        <row r="1024">
          <cell r="B1024" t="str">
            <v>TRANSPORTE A TALLER, MANTENIMIENTO E INSTALACIÓN DE VENTANAS EN MADERA EN CEDRO DOBLE CARA (LIJADO, MASILLADO, SELLADOR Y BARNIZ) INCLUYE CORTE Y RETIRO DE PIEZAS EN MAL ESTADO, FABRICACION Y ENSAMBLE DE MADERA TORNEADA CEDRO INMUNIZADA</v>
          </cell>
        </row>
        <row r="1025">
          <cell r="B1025" t="str">
            <v>TRANSPORTE DE MATERIALES PROV. DE EXLANACIÓN, CANALES, PRESTAMOS, SOBREACARREOS Y DERRUMBES</v>
          </cell>
        </row>
        <row r="1026">
          <cell r="B1026" t="str">
            <v>TRATAMIENTO SUPERFICIAL DOBLE CON EMULSIÓN CRR-2</v>
          </cell>
        </row>
        <row r="1027">
          <cell r="B1027" t="str">
            <v xml:space="preserve">TRATAMIENTO SUPERFICIAL SIMPLE CON EMULSIÓN CRR-2 </v>
          </cell>
        </row>
        <row r="1028">
          <cell r="B1028" t="str">
            <v>TRINCHO EN MADERA</v>
          </cell>
        </row>
        <row r="1029">
          <cell r="B1029" t="str">
            <v>TRITURADO FINO 1/2</v>
          </cell>
        </row>
        <row r="1030">
          <cell r="B1030" t="str">
            <v>TRITURADO GRUESO 3/4</v>
          </cell>
        </row>
        <row r="1031">
          <cell r="B1031" t="str">
            <v>TUBERÍA ACERO NEGRO RANURADA  2" SCH-40  (INCLUYE ACCESORIOS Y SOPORTES)</v>
          </cell>
        </row>
        <row r="1032">
          <cell r="B1032" t="str">
            <v>TUBERÍA ACERO NEGRO RANURADA 2-1/2" SCH-40  (INCLUYE ACCESORIOS Y SOPORTES)</v>
          </cell>
        </row>
        <row r="1033">
          <cell r="B1033" t="str">
            <v>TUBERÍA ACERO NEGRO RANURADA 3" SCH-40  (INCLUYE ACCESORIOS Y SOPORTES)</v>
          </cell>
        </row>
        <row r="1034">
          <cell r="B1034" t="str">
            <v>TUBERÍA ACERO NEGRO RANURADA 4" SCH-40  (INCLUYE ACCESORIOS Y SOPORTES)</v>
          </cell>
        </row>
        <row r="1035">
          <cell r="B1035" t="str">
            <v>TUBERÍA ACERO NEGRO ROSCADA  1 1/2" SCH-40  (INCLUYE ACCESORIOS Y SOPORTES)</v>
          </cell>
        </row>
        <row r="1036">
          <cell r="B1036" t="str">
            <v>TUBERÍA ACERO NEGRO ROSCADA  2" SCH-40  (INCLUYE ACCESORIOS Y SOPORTES)</v>
          </cell>
        </row>
        <row r="1037">
          <cell r="B1037" t="str">
            <v>TUBERÍA ACERO NEGRO ROSCADA 1"  SCH-40 (INCLUYE ACCESORIOS Y SOPORTES)</v>
          </cell>
        </row>
        <row r="1038">
          <cell r="B1038" t="str">
            <v>TUBERÍA COBRE 1" TIPO L (INCLUYE ACCESORIOS)</v>
          </cell>
        </row>
        <row r="1039">
          <cell r="B1039" t="str">
            <v>TUBERÍA COBRE 1/2" TIPO L (INCLUYE ACCESORIOS)</v>
          </cell>
        </row>
        <row r="1040">
          <cell r="B1040" t="str">
            <v>TUBERIA COBRE 3/4"</v>
          </cell>
        </row>
        <row r="1041">
          <cell r="B1041" t="str">
            <v>TUBERÍA COBRE 3/4" TIPO L (INCLUYE ACCESORIOS)</v>
          </cell>
        </row>
        <row r="1042">
          <cell r="B1042" t="str">
            <v>TUBERÍA CONCRETO CLASE I SIN REFUERZO 10"</v>
          </cell>
        </row>
        <row r="1043">
          <cell r="B1043" t="str">
            <v>TUBERÍA CONCRETO CLASE I SIN REFUERZO 12"</v>
          </cell>
        </row>
        <row r="1044">
          <cell r="B1044" t="str">
            <v>TUBERÍA CONCRETO CLASE I SIN REFUERZO 24"</v>
          </cell>
        </row>
        <row r="1045">
          <cell r="B1045" t="str">
            <v>TUBERÍA CONCRETO CLASE II REFORZADO 24"</v>
          </cell>
        </row>
        <row r="1046">
          <cell r="B1046" t="str">
            <v>TUBERÍA CONCRETO CLASE II REFORZADO 30"</v>
          </cell>
        </row>
        <row r="1047">
          <cell r="B1047" t="str">
            <v>TUBERÍA CONCRETO CLASE II REFORZADO 44"</v>
          </cell>
        </row>
        <row r="1048">
          <cell r="B1048" t="str">
            <v>TUBERÍA CONCRETO CLASE II SIN REFUERZO 10"</v>
          </cell>
        </row>
        <row r="1049">
          <cell r="B1049" t="str">
            <v>TUBERÍA CONCRETO CLASE II SIN REFUERZO 24"</v>
          </cell>
        </row>
        <row r="1050">
          <cell r="B1050" t="str">
            <v>TUBERÍA CONCRETO CLASE II SIN REFUERZO 8"</v>
          </cell>
        </row>
        <row r="1051">
          <cell r="B1051" t="str">
            <v>TUBERÍA CONCRETO CLASE III  REFORZADO 24"</v>
          </cell>
        </row>
        <row r="1052">
          <cell r="B1052" t="str">
            <v>TUBERÍA CONCRETO CLASE III  REFORZADO 44"</v>
          </cell>
        </row>
        <row r="1053">
          <cell r="B1053" t="str">
            <v>TUBERÍA CONDUIT 1" PVC</v>
          </cell>
        </row>
        <row r="1054">
          <cell r="B1054" t="str">
            <v>TUBERÍA CONDUIT 3/4" PVC</v>
          </cell>
        </row>
        <row r="1055">
          <cell r="B1055" t="str">
            <v>TUBERÍA CONDUIT EMT GALVANIZADA 1".</v>
          </cell>
        </row>
        <row r="1056">
          <cell r="B1056" t="str">
            <v>TUBERÍA CONDUIT EMT GALVANIZADA 1/2".</v>
          </cell>
        </row>
        <row r="1057">
          <cell r="B1057" t="str">
            <v>TUBERÍA CONDUIT EMT GALVANIZADA 3/4".</v>
          </cell>
        </row>
        <row r="1058">
          <cell r="B1058" t="str">
            <v>TUBERIA CONDUIT PVC 1/2"</v>
          </cell>
        </row>
        <row r="1059">
          <cell r="B1059" t="str">
            <v>TUBERÍA DE ACERO GALVANIZADO 1" SCH 40 (INCLUYE ACCESORIOS)</v>
          </cell>
        </row>
        <row r="1060">
          <cell r="B1060" t="str">
            <v>TUBERÍA DE ACERO GALVANIZADO 1/2" SCH 40 (INCLUYE ACCESORIOS)</v>
          </cell>
        </row>
        <row r="1061">
          <cell r="B1061" t="str">
            <v>TUBERÍA DE ACERO GALVANIZADO 3/4" SCH 40 (INCLUYE ACCESORIOS)</v>
          </cell>
        </row>
        <row r="1062">
          <cell r="B1062" t="str">
            <v>TUBERÍA DE POLIETILENO 1" (INCLUYE ACCESORIOS)</v>
          </cell>
        </row>
        <row r="1063">
          <cell r="B1063" t="str">
            <v>TUBERÍA DE POLIETILENO 1/2" (INCLUYE ACCESORIOS)</v>
          </cell>
        </row>
        <row r="1064">
          <cell r="B1064" t="str">
            <v>TUBERÍA DE POLIETILENO 3/4" (INCLUYE ACCESORIOS)</v>
          </cell>
        </row>
        <row r="1065">
          <cell r="B1065" t="str">
            <v>TUBERÍA DRENAJE PVC 110</v>
          </cell>
        </row>
        <row r="1066">
          <cell r="B1066" t="str">
            <v>TUBERÍA DRENAJE PVC 160</v>
          </cell>
        </row>
        <row r="1067">
          <cell r="B1067" t="str">
            <v>TUBERÍA DRENAJE PVC 200</v>
          </cell>
        </row>
        <row r="1068">
          <cell r="B1068" t="str">
            <v>TUBERÍA DRENAJE PVC 250</v>
          </cell>
        </row>
        <row r="1069">
          <cell r="B1069" t="str">
            <v>TUBERÍA DRENAJE PVC 315</v>
          </cell>
        </row>
        <row r="1070">
          <cell r="B1070" t="str">
            <v>TUBERÍA PVC ALCANTARILLADO 10"</v>
          </cell>
        </row>
        <row r="1071">
          <cell r="B1071" t="str">
            <v>TUBERÍA PVC ALCANTARILLADO 12"</v>
          </cell>
        </row>
        <row r="1072">
          <cell r="B1072" t="str">
            <v>TUBERÍA PVC ALCANTARILLADO 16"</v>
          </cell>
        </row>
        <row r="1073">
          <cell r="B1073" t="str">
            <v>TUBERÍA PVC ALCANTARILLADO 8"</v>
          </cell>
        </row>
        <row r="1074">
          <cell r="B1074" t="str">
            <v>TUBERÍA PVC ALCANTARILLADO REFORZADO 20"</v>
          </cell>
        </row>
        <row r="1075">
          <cell r="B1075" t="str">
            <v>TUBERÍA PVC ALCANTARILLADO REFORZADO 24"</v>
          </cell>
        </row>
        <row r="1076">
          <cell r="B1076" t="str">
            <v>TUBERÍA PVC ALCANTARILLADO REFORZADO 27"</v>
          </cell>
        </row>
        <row r="1077">
          <cell r="B1077" t="str">
            <v>TUBERÍA PVC ALCANTARILLADO REFORZADO 33"</v>
          </cell>
        </row>
        <row r="1078">
          <cell r="B1078" t="str">
            <v>TUBERÍA PVC ALCANTARILLADO REFORZADO 36"</v>
          </cell>
        </row>
        <row r="1079">
          <cell r="B1079" t="str">
            <v>TUBERÍA PVC CONDUIT 1 1/2"</v>
          </cell>
        </row>
        <row r="1080">
          <cell r="B1080" t="str">
            <v>TUBERÍA PVC CONDUIT 1"</v>
          </cell>
        </row>
        <row r="1081">
          <cell r="B1081" t="str">
            <v>TUBERÍA PVC CONDUIT 1/2"</v>
          </cell>
        </row>
        <row r="1082">
          <cell r="B1082" t="str">
            <v>TUBERIA PVC CONDUIT 2"</v>
          </cell>
        </row>
        <row r="1083">
          <cell r="B1083" t="str">
            <v>TUBERÍA PVC CONDUIT 3/4"</v>
          </cell>
        </row>
        <row r="1084">
          <cell r="B1084" t="str">
            <v>TUBERÍA PVC UNIÓN MECÁNICA RDE 21 2"</v>
          </cell>
        </row>
        <row r="1085">
          <cell r="B1085" t="str">
            <v>TUBERÍA PVC UNIÓN MECÁNICA RDE 26 10"</v>
          </cell>
        </row>
        <row r="1086">
          <cell r="B1086" t="str">
            <v>TUBERÍA PVC UNIÓN MECÁNICA RDE 26 2"</v>
          </cell>
        </row>
        <row r="1087">
          <cell r="B1087" t="str">
            <v>TUBERÍA PVC UNIÓN MECÁNICA RDE 26 4"</v>
          </cell>
        </row>
        <row r="1088">
          <cell r="B1088" t="str">
            <v>TUBERÍA PVC UNIÓN MECÁNICA RDE 26 8"</v>
          </cell>
        </row>
        <row r="1089">
          <cell r="B1089" t="str">
            <v>TUBERÍA PVC UNIÓN MECÁNICA RDE 32.5 10"</v>
          </cell>
        </row>
        <row r="1090">
          <cell r="B1090" t="str">
            <v>TUBERÍA PVC UNIÓN MECÁNICA RDE 32.5 4"</v>
          </cell>
        </row>
        <row r="1091">
          <cell r="B1091" t="str">
            <v>TUBERÍA PVC UNIÓN MECÁNICA RDE 32.5 8"</v>
          </cell>
        </row>
        <row r="1092">
          <cell r="B1092" t="str">
            <v>UNIÓN RÁPIDA DE CONSTRUCCIÓN PVC 2 1/2"</v>
          </cell>
        </row>
        <row r="1093">
          <cell r="B1093" t="str">
            <v>UNIÓN RÁPIDA DE CONSTRUCCIÓN PVC 4"</v>
          </cell>
        </row>
        <row r="1094">
          <cell r="B1094" t="str">
            <v>UNIÓN RÁPIDA DE CONSTRUCCIÓN PVC 8"</v>
          </cell>
        </row>
        <row r="1095">
          <cell r="B1095" t="str">
            <v>UNIÓN REPARACION PVC 4"</v>
          </cell>
        </row>
        <row r="1096">
          <cell r="B1096" t="str">
            <v>UNIÓN REPARACIÓN PVC 8"</v>
          </cell>
        </row>
        <row r="1097">
          <cell r="B1097" t="str">
            <v>UNIÓN REPARACIÓN UNIÓN Z PVC 10"</v>
          </cell>
        </row>
        <row r="1098">
          <cell r="B1098" t="str">
            <v>UNIÓN REPARACIÓN UNIÓN Z PVC 6"</v>
          </cell>
        </row>
        <row r="1099">
          <cell r="B1099" t="str">
            <v>VÁLVULA COMPUERTA ELÁSTICA 6"</v>
          </cell>
        </row>
        <row r="1100">
          <cell r="B1100" t="str">
            <v>VÁLVULA COMPUERTA ELÁSTICA 8"</v>
          </cell>
        </row>
        <row r="1101">
          <cell r="B1101" t="str">
            <v>VÁLVULA DE BOLA GAS 1"</v>
          </cell>
        </row>
        <row r="1102">
          <cell r="B1102" t="str">
            <v>VÁLVULA DE BOLA GAS 1/2"</v>
          </cell>
        </row>
        <row r="1103">
          <cell r="B1103" t="str">
            <v>VÁLVULA DE BOLA GAS 3/4"</v>
          </cell>
        </row>
        <row r="1104">
          <cell r="B1104" t="str">
            <v>VÁLVULA DE TOMA Y EXPULSIÓN DE AIRE 1"</v>
          </cell>
        </row>
        <row r="1105">
          <cell r="B1105" t="str">
            <v>VÁLVULA MARIPOSA 3"</v>
          </cell>
        </row>
        <row r="1106">
          <cell r="B1106" t="str">
            <v>VÁLVULA MARIPOSA 4"</v>
          </cell>
        </row>
        <row r="1107">
          <cell r="B1107" t="str">
            <v>VÁLVULA POLIETILENO GAS 1"</v>
          </cell>
        </row>
        <row r="1108">
          <cell r="B1108" t="str">
            <v>VÁLVULA POLIETILENO GAS 1/2"</v>
          </cell>
        </row>
        <row r="1109">
          <cell r="B1109" t="str">
            <v>VÁLVULA POLIETILENO GAS 3/4"</v>
          </cell>
        </row>
        <row r="1110">
          <cell r="B1110" t="str">
            <v>VENTANA EN ALUMINIO  CORREDIZA</v>
          </cell>
        </row>
        <row r="1111">
          <cell r="B1111" t="str">
            <v>VENTANA EN ALUMINIO FIJA INCLUYE VIDRIO 3+3 LAMINADO</v>
          </cell>
        </row>
        <row r="1112">
          <cell r="B1112" t="str">
            <v>VENTANA LÁMINA CALIBRE 18 INC. ANTICORROSIVO</v>
          </cell>
        </row>
        <row r="1113">
          <cell r="B1113" t="str">
            <v>VENTANERÍA EN MADERA CEDRO MACHO</v>
          </cell>
        </row>
        <row r="1114">
          <cell r="B1114" t="str">
            <v>VIDRIO ESMERILADO INCOLORO 4 MM</v>
          </cell>
        </row>
        <row r="1115">
          <cell r="B1115" t="str">
            <v>VIDRIO ESMERILADO INCOLORO 5 MM</v>
          </cell>
        </row>
        <row r="1116">
          <cell r="B1116" t="str">
            <v>VIDRIO TEMPLADO PULIDO 10 MM</v>
          </cell>
        </row>
        <row r="1117">
          <cell r="B1117" t="str">
            <v>VIDRIO TEMPLADO PULIDO 8 MM</v>
          </cell>
        </row>
        <row r="1118">
          <cell r="B1118" t="str">
            <v>VIDRIO TRANSPARENTE 3 MM</v>
          </cell>
        </row>
        <row r="1119">
          <cell r="B1119" t="str">
            <v>VIDRIO TRANSPARENTE 4 MM</v>
          </cell>
        </row>
        <row r="1120">
          <cell r="B1120" t="str">
            <v>VIDRIO TRANSPARENTE 5 MM</v>
          </cell>
        </row>
        <row r="1121">
          <cell r="B1121" t="str">
            <v>VIDRIO TRANSPARENTE 6 MM</v>
          </cell>
        </row>
        <row r="1122">
          <cell r="B1122" t="str">
            <v>VIGA  CINTA 3500 PSI</v>
          </cell>
        </row>
        <row r="1123">
          <cell r="B1123" t="str">
            <v>VIGA AÉREA 3500 PSI</v>
          </cell>
        </row>
        <row r="1124">
          <cell r="B1124" t="str">
            <v xml:space="preserve">VIGA CANAL EN CONCRETO 3500 PSI </v>
          </cell>
        </row>
        <row r="1125">
          <cell r="B1125" t="str">
            <v>VIGA DE AMARRE EN CONCRETO 3500 PSI</v>
          </cell>
        </row>
        <row r="1126">
          <cell r="B1126" t="str">
            <v>VIGUETA DE CONCRETO DE 3000 PSI 0.12x0.17 M (NO INCLUYE REFUERZO)</v>
          </cell>
        </row>
        <row r="1127">
          <cell r="B1127" t="str">
            <v>VINILO A UNA MANO</v>
          </cell>
        </row>
        <row r="1128">
          <cell r="B1128" t="str">
            <v>VINILO A UNA MANO (LINEAL)</v>
          </cell>
        </row>
        <row r="1129">
          <cell r="B1129" t="str">
            <v>VINILO SOBRE PAÑETE 2 MANOS</v>
          </cell>
        </row>
        <row r="1130">
          <cell r="B1130" t="str">
            <v>VINILO SOBRE PAÑETE 2 MANOS (LINEAL)</v>
          </cell>
        </row>
        <row r="1131">
          <cell r="B1131" t="str">
            <v>VINILO SOBRE PAÑETE 2 MANOS MAYOR A 4 MTS</v>
          </cell>
        </row>
        <row r="1132">
          <cell r="B1132" t="str">
            <v>WASH-PRIMER SOBRE ALUMNIO</v>
          </cell>
        </row>
        <row r="1133">
          <cell r="B1133" t="str">
            <v>ZAPATAS EN CONCRETO 3500 PSI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3"/>
  <sheetViews>
    <sheetView tabSelected="1" view="pageBreakPreview" topLeftCell="A378" zoomScale="78" zoomScaleNormal="78" zoomScaleSheetLayoutView="78" workbookViewId="0">
      <selection activeCell="G18" sqref="G18:K18"/>
    </sheetView>
  </sheetViews>
  <sheetFormatPr baseColWidth="10" defaultColWidth="13.33203125" defaultRowHeight="15" outlineLevelRow="1"/>
  <cols>
    <col min="1" max="1" width="10.5" style="1" customWidth="1"/>
    <col min="2" max="2" width="11" style="1" customWidth="1"/>
    <col min="3" max="4" width="13.33203125" style="1"/>
    <col min="5" max="5" width="12.1640625" style="6" customWidth="1"/>
    <col min="6" max="6" width="13.33203125" style="1" customWidth="1"/>
    <col min="7" max="7" width="63.33203125" style="7" customWidth="1"/>
    <col min="8" max="8" width="12.83203125" style="6" customWidth="1"/>
    <col min="9" max="9" width="10.6640625" style="5" customWidth="1"/>
    <col min="10" max="10" width="16.83203125" style="4" customWidth="1"/>
    <col min="11" max="11" width="31" style="3" customWidth="1"/>
    <col min="12" max="12" width="15.5" style="1" customWidth="1"/>
    <col min="13" max="13" width="26.33203125" style="2" bestFit="1" customWidth="1"/>
    <col min="14" max="14" width="28.33203125" style="2" customWidth="1"/>
    <col min="15" max="15" width="25.5" style="1" customWidth="1"/>
    <col min="16" max="255" width="13.33203125" style="1"/>
    <col min="256" max="256" width="13.1640625" style="1" customWidth="1"/>
    <col min="257" max="257" width="13.33203125" style="1"/>
    <col min="258" max="259" width="0" style="1" hidden="1" customWidth="1"/>
    <col min="260" max="260" width="57.6640625" style="1" customWidth="1"/>
    <col min="261" max="261" width="12.83203125" style="1" customWidth="1"/>
    <col min="262" max="262" width="13" style="1" customWidth="1"/>
    <col min="263" max="263" width="16.83203125" style="1" customWidth="1"/>
    <col min="264" max="264" width="29" style="1" customWidth="1"/>
    <col min="265" max="265" width="21.5" style="1" customWidth="1"/>
    <col min="266" max="266" width="18.6640625" style="1" bestFit="1" customWidth="1"/>
    <col min="267" max="511" width="13.33203125" style="1"/>
    <col min="512" max="512" width="13.1640625" style="1" customWidth="1"/>
    <col min="513" max="513" width="13.33203125" style="1"/>
    <col min="514" max="515" width="0" style="1" hidden="1" customWidth="1"/>
    <col min="516" max="516" width="57.6640625" style="1" customWidth="1"/>
    <col min="517" max="517" width="12.83203125" style="1" customWidth="1"/>
    <col min="518" max="518" width="13" style="1" customWidth="1"/>
    <col min="519" max="519" width="16.83203125" style="1" customWidth="1"/>
    <col min="520" max="520" width="29" style="1" customWidth="1"/>
    <col min="521" max="521" width="21.5" style="1" customWidth="1"/>
    <col min="522" max="522" width="18.6640625" style="1" bestFit="1" customWidth="1"/>
    <col min="523" max="767" width="13.33203125" style="1"/>
    <col min="768" max="768" width="13.1640625" style="1" customWidth="1"/>
    <col min="769" max="769" width="13.33203125" style="1"/>
    <col min="770" max="771" width="0" style="1" hidden="1" customWidth="1"/>
    <col min="772" max="772" width="57.6640625" style="1" customWidth="1"/>
    <col min="773" max="773" width="12.83203125" style="1" customWidth="1"/>
    <col min="774" max="774" width="13" style="1" customWidth="1"/>
    <col min="775" max="775" width="16.83203125" style="1" customWidth="1"/>
    <col min="776" max="776" width="29" style="1" customWidth="1"/>
    <col min="777" max="777" width="21.5" style="1" customWidth="1"/>
    <col min="778" max="778" width="18.6640625" style="1" bestFit="1" customWidth="1"/>
    <col min="779" max="1023" width="13.33203125" style="1"/>
    <col min="1024" max="1024" width="13.1640625" style="1" customWidth="1"/>
    <col min="1025" max="1025" width="13.33203125" style="1"/>
    <col min="1026" max="1027" width="0" style="1" hidden="1" customWidth="1"/>
    <col min="1028" max="1028" width="57.6640625" style="1" customWidth="1"/>
    <col min="1029" max="1029" width="12.83203125" style="1" customWidth="1"/>
    <col min="1030" max="1030" width="13" style="1" customWidth="1"/>
    <col min="1031" max="1031" width="16.83203125" style="1" customWidth="1"/>
    <col min="1032" max="1032" width="29" style="1" customWidth="1"/>
    <col min="1033" max="1033" width="21.5" style="1" customWidth="1"/>
    <col min="1034" max="1034" width="18.6640625" style="1" bestFit="1" customWidth="1"/>
    <col min="1035" max="1279" width="13.33203125" style="1"/>
    <col min="1280" max="1280" width="13.1640625" style="1" customWidth="1"/>
    <col min="1281" max="1281" width="13.33203125" style="1"/>
    <col min="1282" max="1283" width="0" style="1" hidden="1" customWidth="1"/>
    <col min="1284" max="1284" width="57.6640625" style="1" customWidth="1"/>
    <col min="1285" max="1285" width="12.83203125" style="1" customWidth="1"/>
    <col min="1286" max="1286" width="13" style="1" customWidth="1"/>
    <col min="1287" max="1287" width="16.83203125" style="1" customWidth="1"/>
    <col min="1288" max="1288" width="29" style="1" customWidth="1"/>
    <col min="1289" max="1289" width="21.5" style="1" customWidth="1"/>
    <col min="1290" max="1290" width="18.6640625" style="1" bestFit="1" customWidth="1"/>
    <col min="1291" max="1535" width="13.33203125" style="1"/>
    <col min="1536" max="1536" width="13.1640625" style="1" customWidth="1"/>
    <col min="1537" max="1537" width="13.33203125" style="1"/>
    <col min="1538" max="1539" width="0" style="1" hidden="1" customWidth="1"/>
    <col min="1540" max="1540" width="57.6640625" style="1" customWidth="1"/>
    <col min="1541" max="1541" width="12.83203125" style="1" customWidth="1"/>
    <col min="1542" max="1542" width="13" style="1" customWidth="1"/>
    <col min="1543" max="1543" width="16.83203125" style="1" customWidth="1"/>
    <col min="1544" max="1544" width="29" style="1" customWidth="1"/>
    <col min="1545" max="1545" width="21.5" style="1" customWidth="1"/>
    <col min="1546" max="1546" width="18.6640625" style="1" bestFit="1" customWidth="1"/>
    <col min="1547" max="1791" width="13.33203125" style="1"/>
    <col min="1792" max="1792" width="13.1640625" style="1" customWidth="1"/>
    <col min="1793" max="1793" width="13.33203125" style="1"/>
    <col min="1794" max="1795" width="0" style="1" hidden="1" customWidth="1"/>
    <col min="1796" max="1796" width="57.6640625" style="1" customWidth="1"/>
    <col min="1797" max="1797" width="12.83203125" style="1" customWidth="1"/>
    <col min="1798" max="1798" width="13" style="1" customWidth="1"/>
    <col min="1799" max="1799" width="16.83203125" style="1" customWidth="1"/>
    <col min="1800" max="1800" width="29" style="1" customWidth="1"/>
    <col min="1801" max="1801" width="21.5" style="1" customWidth="1"/>
    <col min="1802" max="1802" width="18.6640625" style="1" bestFit="1" customWidth="1"/>
    <col min="1803" max="2047" width="13.33203125" style="1"/>
    <col min="2048" max="2048" width="13.1640625" style="1" customWidth="1"/>
    <col min="2049" max="2049" width="13.33203125" style="1"/>
    <col min="2050" max="2051" width="0" style="1" hidden="1" customWidth="1"/>
    <col min="2052" max="2052" width="57.6640625" style="1" customWidth="1"/>
    <col min="2053" max="2053" width="12.83203125" style="1" customWidth="1"/>
    <col min="2054" max="2054" width="13" style="1" customWidth="1"/>
    <col min="2055" max="2055" width="16.83203125" style="1" customWidth="1"/>
    <col min="2056" max="2056" width="29" style="1" customWidth="1"/>
    <col min="2057" max="2057" width="21.5" style="1" customWidth="1"/>
    <col min="2058" max="2058" width="18.6640625" style="1" bestFit="1" customWidth="1"/>
    <col min="2059" max="2303" width="13.33203125" style="1"/>
    <col min="2304" max="2304" width="13.1640625" style="1" customWidth="1"/>
    <col min="2305" max="2305" width="13.33203125" style="1"/>
    <col min="2306" max="2307" width="0" style="1" hidden="1" customWidth="1"/>
    <col min="2308" max="2308" width="57.6640625" style="1" customWidth="1"/>
    <col min="2309" max="2309" width="12.83203125" style="1" customWidth="1"/>
    <col min="2310" max="2310" width="13" style="1" customWidth="1"/>
    <col min="2311" max="2311" width="16.83203125" style="1" customWidth="1"/>
    <col min="2312" max="2312" width="29" style="1" customWidth="1"/>
    <col min="2313" max="2313" width="21.5" style="1" customWidth="1"/>
    <col min="2314" max="2314" width="18.6640625" style="1" bestFit="1" customWidth="1"/>
    <col min="2315" max="2559" width="13.33203125" style="1"/>
    <col min="2560" max="2560" width="13.1640625" style="1" customWidth="1"/>
    <col min="2561" max="2561" width="13.33203125" style="1"/>
    <col min="2562" max="2563" width="0" style="1" hidden="1" customWidth="1"/>
    <col min="2564" max="2564" width="57.6640625" style="1" customWidth="1"/>
    <col min="2565" max="2565" width="12.83203125" style="1" customWidth="1"/>
    <col min="2566" max="2566" width="13" style="1" customWidth="1"/>
    <col min="2567" max="2567" width="16.83203125" style="1" customWidth="1"/>
    <col min="2568" max="2568" width="29" style="1" customWidth="1"/>
    <col min="2569" max="2569" width="21.5" style="1" customWidth="1"/>
    <col min="2570" max="2570" width="18.6640625" style="1" bestFit="1" customWidth="1"/>
    <col min="2571" max="2815" width="13.33203125" style="1"/>
    <col min="2816" max="2816" width="13.1640625" style="1" customWidth="1"/>
    <col min="2817" max="2817" width="13.33203125" style="1"/>
    <col min="2818" max="2819" width="0" style="1" hidden="1" customWidth="1"/>
    <col min="2820" max="2820" width="57.6640625" style="1" customWidth="1"/>
    <col min="2821" max="2821" width="12.83203125" style="1" customWidth="1"/>
    <col min="2822" max="2822" width="13" style="1" customWidth="1"/>
    <col min="2823" max="2823" width="16.83203125" style="1" customWidth="1"/>
    <col min="2824" max="2824" width="29" style="1" customWidth="1"/>
    <col min="2825" max="2825" width="21.5" style="1" customWidth="1"/>
    <col min="2826" max="2826" width="18.6640625" style="1" bestFit="1" customWidth="1"/>
    <col min="2827" max="3071" width="13.33203125" style="1"/>
    <col min="3072" max="3072" width="13.1640625" style="1" customWidth="1"/>
    <col min="3073" max="3073" width="13.33203125" style="1"/>
    <col min="3074" max="3075" width="0" style="1" hidden="1" customWidth="1"/>
    <col min="3076" max="3076" width="57.6640625" style="1" customWidth="1"/>
    <col min="3077" max="3077" width="12.83203125" style="1" customWidth="1"/>
    <col min="3078" max="3078" width="13" style="1" customWidth="1"/>
    <col min="3079" max="3079" width="16.83203125" style="1" customWidth="1"/>
    <col min="3080" max="3080" width="29" style="1" customWidth="1"/>
    <col min="3081" max="3081" width="21.5" style="1" customWidth="1"/>
    <col min="3082" max="3082" width="18.6640625" style="1" bestFit="1" customWidth="1"/>
    <col min="3083" max="3327" width="13.33203125" style="1"/>
    <col min="3328" max="3328" width="13.1640625" style="1" customWidth="1"/>
    <col min="3329" max="3329" width="13.33203125" style="1"/>
    <col min="3330" max="3331" width="0" style="1" hidden="1" customWidth="1"/>
    <col min="3332" max="3332" width="57.6640625" style="1" customWidth="1"/>
    <col min="3333" max="3333" width="12.83203125" style="1" customWidth="1"/>
    <col min="3334" max="3334" width="13" style="1" customWidth="1"/>
    <col min="3335" max="3335" width="16.83203125" style="1" customWidth="1"/>
    <col min="3336" max="3336" width="29" style="1" customWidth="1"/>
    <col min="3337" max="3337" width="21.5" style="1" customWidth="1"/>
    <col min="3338" max="3338" width="18.6640625" style="1" bestFit="1" customWidth="1"/>
    <col min="3339" max="3583" width="13.33203125" style="1"/>
    <col min="3584" max="3584" width="13.1640625" style="1" customWidth="1"/>
    <col min="3585" max="3585" width="13.33203125" style="1"/>
    <col min="3586" max="3587" width="0" style="1" hidden="1" customWidth="1"/>
    <col min="3588" max="3588" width="57.6640625" style="1" customWidth="1"/>
    <col min="3589" max="3589" width="12.83203125" style="1" customWidth="1"/>
    <col min="3590" max="3590" width="13" style="1" customWidth="1"/>
    <col min="3591" max="3591" width="16.83203125" style="1" customWidth="1"/>
    <col min="3592" max="3592" width="29" style="1" customWidth="1"/>
    <col min="3593" max="3593" width="21.5" style="1" customWidth="1"/>
    <col min="3594" max="3594" width="18.6640625" style="1" bestFit="1" customWidth="1"/>
    <col min="3595" max="3839" width="13.33203125" style="1"/>
    <col min="3840" max="3840" width="13.1640625" style="1" customWidth="1"/>
    <col min="3841" max="3841" width="13.33203125" style="1"/>
    <col min="3842" max="3843" width="0" style="1" hidden="1" customWidth="1"/>
    <col min="3844" max="3844" width="57.6640625" style="1" customWidth="1"/>
    <col min="3845" max="3845" width="12.83203125" style="1" customWidth="1"/>
    <col min="3846" max="3846" width="13" style="1" customWidth="1"/>
    <col min="3847" max="3847" width="16.83203125" style="1" customWidth="1"/>
    <col min="3848" max="3848" width="29" style="1" customWidth="1"/>
    <col min="3849" max="3849" width="21.5" style="1" customWidth="1"/>
    <col min="3850" max="3850" width="18.6640625" style="1" bestFit="1" customWidth="1"/>
    <col min="3851" max="4095" width="13.33203125" style="1"/>
    <col min="4096" max="4096" width="13.1640625" style="1" customWidth="1"/>
    <col min="4097" max="4097" width="13.33203125" style="1"/>
    <col min="4098" max="4099" width="0" style="1" hidden="1" customWidth="1"/>
    <col min="4100" max="4100" width="57.6640625" style="1" customWidth="1"/>
    <col min="4101" max="4101" width="12.83203125" style="1" customWidth="1"/>
    <col min="4102" max="4102" width="13" style="1" customWidth="1"/>
    <col min="4103" max="4103" width="16.83203125" style="1" customWidth="1"/>
    <col min="4104" max="4104" width="29" style="1" customWidth="1"/>
    <col min="4105" max="4105" width="21.5" style="1" customWidth="1"/>
    <col min="4106" max="4106" width="18.6640625" style="1" bestFit="1" customWidth="1"/>
    <col min="4107" max="4351" width="13.33203125" style="1"/>
    <col min="4352" max="4352" width="13.1640625" style="1" customWidth="1"/>
    <col min="4353" max="4353" width="13.33203125" style="1"/>
    <col min="4354" max="4355" width="0" style="1" hidden="1" customWidth="1"/>
    <col min="4356" max="4356" width="57.6640625" style="1" customWidth="1"/>
    <col min="4357" max="4357" width="12.83203125" style="1" customWidth="1"/>
    <col min="4358" max="4358" width="13" style="1" customWidth="1"/>
    <col min="4359" max="4359" width="16.83203125" style="1" customWidth="1"/>
    <col min="4360" max="4360" width="29" style="1" customWidth="1"/>
    <col min="4361" max="4361" width="21.5" style="1" customWidth="1"/>
    <col min="4362" max="4362" width="18.6640625" style="1" bestFit="1" customWidth="1"/>
    <col min="4363" max="4607" width="13.33203125" style="1"/>
    <col min="4608" max="4608" width="13.1640625" style="1" customWidth="1"/>
    <col min="4609" max="4609" width="13.33203125" style="1"/>
    <col min="4610" max="4611" width="0" style="1" hidden="1" customWidth="1"/>
    <col min="4612" max="4612" width="57.6640625" style="1" customWidth="1"/>
    <col min="4613" max="4613" width="12.83203125" style="1" customWidth="1"/>
    <col min="4614" max="4614" width="13" style="1" customWidth="1"/>
    <col min="4615" max="4615" width="16.83203125" style="1" customWidth="1"/>
    <col min="4616" max="4616" width="29" style="1" customWidth="1"/>
    <col min="4617" max="4617" width="21.5" style="1" customWidth="1"/>
    <col min="4618" max="4618" width="18.6640625" style="1" bestFit="1" customWidth="1"/>
    <col min="4619" max="4863" width="13.33203125" style="1"/>
    <col min="4864" max="4864" width="13.1640625" style="1" customWidth="1"/>
    <col min="4865" max="4865" width="13.33203125" style="1"/>
    <col min="4866" max="4867" width="0" style="1" hidden="1" customWidth="1"/>
    <col min="4868" max="4868" width="57.6640625" style="1" customWidth="1"/>
    <col min="4869" max="4869" width="12.83203125" style="1" customWidth="1"/>
    <col min="4870" max="4870" width="13" style="1" customWidth="1"/>
    <col min="4871" max="4871" width="16.83203125" style="1" customWidth="1"/>
    <col min="4872" max="4872" width="29" style="1" customWidth="1"/>
    <col min="4873" max="4873" width="21.5" style="1" customWidth="1"/>
    <col min="4874" max="4874" width="18.6640625" style="1" bestFit="1" customWidth="1"/>
    <col min="4875" max="5119" width="13.33203125" style="1"/>
    <col min="5120" max="5120" width="13.1640625" style="1" customWidth="1"/>
    <col min="5121" max="5121" width="13.33203125" style="1"/>
    <col min="5122" max="5123" width="0" style="1" hidden="1" customWidth="1"/>
    <col min="5124" max="5124" width="57.6640625" style="1" customWidth="1"/>
    <col min="5125" max="5125" width="12.83203125" style="1" customWidth="1"/>
    <col min="5126" max="5126" width="13" style="1" customWidth="1"/>
    <col min="5127" max="5127" width="16.83203125" style="1" customWidth="1"/>
    <col min="5128" max="5128" width="29" style="1" customWidth="1"/>
    <col min="5129" max="5129" width="21.5" style="1" customWidth="1"/>
    <col min="5130" max="5130" width="18.6640625" style="1" bestFit="1" customWidth="1"/>
    <col min="5131" max="5375" width="13.33203125" style="1"/>
    <col min="5376" max="5376" width="13.1640625" style="1" customWidth="1"/>
    <col min="5377" max="5377" width="13.33203125" style="1"/>
    <col min="5378" max="5379" width="0" style="1" hidden="1" customWidth="1"/>
    <col min="5380" max="5380" width="57.6640625" style="1" customWidth="1"/>
    <col min="5381" max="5381" width="12.83203125" style="1" customWidth="1"/>
    <col min="5382" max="5382" width="13" style="1" customWidth="1"/>
    <col min="5383" max="5383" width="16.83203125" style="1" customWidth="1"/>
    <col min="5384" max="5384" width="29" style="1" customWidth="1"/>
    <col min="5385" max="5385" width="21.5" style="1" customWidth="1"/>
    <col min="5386" max="5386" width="18.6640625" style="1" bestFit="1" customWidth="1"/>
    <col min="5387" max="5631" width="13.33203125" style="1"/>
    <col min="5632" max="5632" width="13.1640625" style="1" customWidth="1"/>
    <col min="5633" max="5633" width="13.33203125" style="1"/>
    <col min="5634" max="5635" width="0" style="1" hidden="1" customWidth="1"/>
    <col min="5636" max="5636" width="57.6640625" style="1" customWidth="1"/>
    <col min="5637" max="5637" width="12.83203125" style="1" customWidth="1"/>
    <col min="5638" max="5638" width="13" style="1" customWidth="1"/>
    <col min="5639" max="5639" width="16.83203125" style="1" customWidth="1"/>
    <col min="5640" max="5640" width="29" style="1" customWidth="1"/>
    <col min="5641" max="5641" width="21.5" style="1" customWidth="1"/>
    <col min="5642" max="5642" width="18.6640625" style="1" bestFit="1" customWidth="1"/>
    <col min="5643" max="5887" width="13.33203125" style="1"/>
    <col min="5888" max="5888" width="13.1640625" style="1" customWidth="1"/>
    <col min="5889" max="5889" width="13.33203125" style="1"/>
    <col min="5890" max="5891" width="0" style="1" hidden="1" customWidth="1"/>
    <col min="5892" max="5892" width="57.6640625" style="1" customWidth="1"/>
    <col min="5893" max="5893" width="12.83203125" style="1" customWidth="1"/>
    <col min="5894" max="5894" width="13" style="1" customWidth="1"/>
    <col min="5895" max="5895" width="16.83203125" style="1" customWidth="1"/>
    <col min="5896" max="5896" width="29" style="1" customWidth="1"/>
    <col min="5897" max="5897" width="21.5" style="1" customWidth="1"/>
    <col min="5898" max="5898" width="18.6640625" style="1" bestFit="1" customWidth="1"/>
    <col min="5899" max="6143" width="13.33203125" style="1"/>
    <col min="6144" max="6144" width="13.1640625" style="1" customWidth="1"/>
    <col min="6145" max="6145" width="13.33203125" style="1"/>
    <col min="6146" max="6147" width="0" style="1" hidden="1" customWidth="1"/>
    <col min="6148" max="6148" width="57.6640625" style="1" customWidth="1"/>
    <col min="6149" max="6149" width="12.83203125" style="1" customWidth="1"/>
    <col min="6150" max="6150" width="13" style="1" customWidth="1"/>
    <col min="6151" max="6151" width="16.83203125" style="1" customWidth="1"/>
    <col min="6152" max="6152" width="29" style="1" customWidth="1"/>
    <col min="6153" max="6153" width="21.5" style="1" customWidth="1"/>
    <col min="6154" max="6154" width="18.6640625" style="1" bestFit="1" customWidth="1"/>
    <col min="6155" max="6399" width="13.33203125" style="1"/>
    <col min="6400" max="6400" width="13.1640625" style="1" customWidth="1"/>
    <col min="6401" max="6401" width="13.33203125" style="1"/>
    <col min="6402" max="6403" width="0" style="1" hidden="1" customWidth="1"/>
    <col min="6404" max="6404" width="57.6640625" style="1" customWidth="1"/>
    <col min="6405" max="6405" width="12.83203125" style="1" customWidth="1"/>
    <col min="6406" max="6406" width="13" style="1" customWidth="1"/>
    <col min="6407" max="6407" width="16.83203125" style="1" customWidth="1"/>
    <col min="6408" max="6408" width="29" style="1" customWidth="1"/>
    <col min="6409" max="6409" width="21.5" style="1" customWidth="1"/>
    <col min="6410" max="6410" width="18.6640625" style="1" bestFit="1" customWidth="1"/>
    <col min="6411" max="6655" width="13.33203125" style="1"/>
    <col min="6656" max="6656" width="13.1640625" style="1" customWidth="1"/>
    <col min="6657" max="6657" width="13.33203125" style="1"/>
    <col min="6658" max="6659" width="0" style="1" hidden="1" customWidth="1"/>
    <col min="6660" max="6660" width="57.6640625" style="1" customWidth="1"/>
    <col min="6661" max="6661" width="12.83203125" style="1" customWidth="1"/>
    <col min="6662" max="6662" width="13" style="1" customWidth="1"/>
    <col min="6663" max="6663" width="16.83203125" style="1" customWidth="1"/>
    <col min="6664" max="6664" width="29" style="1" customWidth="1"/>
    <col min="6665" max="6665" width="21.5" style="1" customWidth="1"/>
    <col min="6666" max="6666" width="18.6640625" style="1" bestFit="1" customWidth="1"/>
    <col min="6667" max="6911" width="13.33203125" style="1"/>
    <col min="6912" max="6912" width="13.1640625" style="1" customWidth="1"/>
    <col min="6913" max="6913" width="13.33203125" style="1"/>
    <col min="6914" max="6915" width="0" style="1" hidden="1" customWidth="1"/>
    <col min="6916" max="6916" width="57.6640625" style="1" customWidth="1"/>
    <col min="6917" max="6917" width="12.83203125" style="1" customWidth="1"/>
    <col min="6918" max="6918" width="13" style="1" customWidth="1"/>
    <col min="6919" max="6919" width="16.83203125" style="1" customWidth="1"/>
    <col min="6920" max="6920" width="29" style="1" customWidth="1"/>
    <col min="6921" max="6921" width="21.5" style="1" customWidth="1"/>
    <col min="6922" max="6922" width="18.6640625" style="1" bestFit="1" customWidth="1"/>
    <col min="6923" max="7167" width="13.33203125" style="1"/>
    <col min="7168" max="7168" width="13.1640625" style="1" customWidth="1"/>
    <col min="7169" max="7169" width="13.33203125" style="1"/>
    <col min="7170" max="7171" width="0" style="1" hidden="1" customWidth="1"/>
    <col min="7172" max="7172" width="57.6640625" style="1" customWidth="1"/>
    <col min="7173" max="7173" width="12.83203125" style="1" customWidth="1"/>
    <col min="7174" max="7174" width="13" style="1" customWidth="1"/>
    <col min="7175" max="7175" width="16.83203125" style="1" customWidth="1"/>
    <col min="7176" max="7176" width="29" style="1" customWidth="1"/>
    <col min="7177" max="7177" width="21.5" style="1" customWidth="1"/>
    <col min="7178" max="7178" width="18.6640625" style="1" bestFit="1" customWidth="1"/>
    <col min="7179" max="7423" width="13.33203125" style="1"/>
    <col min="7424" max="7424" width="13.1640625" style="1" customWidth="1"/>
    <col min="7425" max="7425" width="13.33203125" style="1"/>
    <col min="7426" max="7427" width="0" style="1" hidden="1" customWidth="1"/>
    <col min="7428" max="7428" width="57.6640625" style="1" customWidth="1"/>
    <col min="7429" max="7429" width="12.83203125" style="1" customWidth="1"/>
    <col min="7430" max="7430" width="13" style="1" customWidth="1"/>
    <col min="7431" max="7431" width="16.83203125" style="1" customWidth="1"/>
    <col min="7432" max="7432" width="29" style="1" customWidth="1"/>
    <col min="7433" max="7433" width="21.5" style="1" customWidth="1"/>
    <col min="7434" max="7434" width="18.6640625" style="1" bestFit="1" customWidth="1"/>
    <col min="7435" max="7679" width="13.33203125" style="1"/>
    <col min="7680" max="7680" width="13.1640625" style="1" customWidth="1"/>
    <col min="7681" max="7681" width="13.33203125" style="1"/>
    <col min="7682" max="7683" width="0" style="1" hidden="1" customWidth="1"/>
    <col min="7684" max="7684" width="57.6640625" style="1" customWidth="1"/>
    <col min="7685" max="7685" width="12.83203125" style="1" customWidth="1"/>
    <col min="7686" max="7686" width="13" style="1" customWidth="1"/>
    <col min="7687" max="7687" width="16.83203125" style="1" customWidth="1"/>
    <col min="7688" max="7688" width="29" style="1" customWidth="1"/>
    <col min="7689" max="7689" width="21.5" style="1" customWidth="1"/>
    <col min="7690" max="7690" width="18.6640625" style="1" bestFit="1" customWidth="1"/>
    <col min="7691" max="7935" width="13.33203125" style="1"/>
    <col min="7936" max="7936" width="13.1640625" style="1" customWidth="1"/>
    <col min="7937" max="7937" width="13.33203125" style="1"/>
    <col min="7938" max="7939" width="0" style="1" hidden="1" customWidth="1"/>
    <col min="7940" max="7940" width="57.6640625" style="1" customWidth="1"/>
    <col min="7941" max="7941" width="12.83203125" style="1" customWidth="1"/>
    <col min="7942" max="7942" width="13" style="1" customWidth="1"/>
    <col min="7943" max="7943" width="16.83203125" style="1" customWidth="1"/>
    <col min="7944" max="7944" width="29" style="1" customWidth="1"/>
    <col min="7945" max="7945" width="21.5" style="1" customWidth="1"/>
    <col min="7946" max="7946" width="18.6640625" style="1" bestFit="1" customWidth="1"/>
    <col min="7947" max="8191" width="13.33203125" style="1"/>
    <col min="8192" max="8192" width="13.1640625" style="1" customWidth="1"/>
    <col min="8193" max="8193" width="13.33203125" style="1"/>
    <col min="8194" max="8195" width="0" style="1" hidden="1" customWidth="1"/>
    <col min="8196" max="8196" width="57.6640625" style="1" customWidth="1"/>
    <col min="8197" max="8197" width="12.83203125" style="1" customWidth="1"/>
    <col min="8198" max="8198" width="13" style="1" customWidth="1"/>
    <col min="8199" max="8199" width="16.83203125" style="1" customWidth="1"/>
    <col min="8200" max="8200" width="29" style="1" customWidth="1"/>
    <col min="8201" max="8201" width="21.5" style="1" customWidth="1"/>
    <col min="8202" max="8202" width="18.6640625" style="1" bestFit="1" customWidth="1"/>
    <col min="8203" max="8447" width="13.33203125" style="1"/>
    <col min="8448" max="8448" width="13.1640625" style="1" customWidth="1"/>
    <col min="8449" max="8449" width="13.33203125" style="1"/>
    <col min="8450" max="8451" width="0" style="1" hidden="1" customWidth="1"/>
    <col min="8452" max="8452" width="57.6640625" style="1" customWidth="1"/>
    <col min="8453" max="8453" width="12.83203125" style="1" customWidth="1"/>
    <col min="8454" max="8454" width="13" style="1" customWidth="1"/>
    <col min="8455" max="8455" width="16.83203125" style="1" customWidth="1"/>
    <col min="8456" max="8456" width="29" style="1" customWidth="1"/>
    <col min="8457" max="8457" width="21.5" style="1" customWidth="1"/>
    <col min="8458" max="8458" width="18.6640625" style="1" bestFit="1" customWidth="1"/>
    <col min="8459" max="8703" width="13.33203125" style="1"/>
    <col min="8704" max="8704" width="13.1640625" style="1" customWidth="1"/>
    <col min="8705" max="8705" width="13.33203125" style="1"/>
    <col min="8706" max="8707" width="0" style="1" hidden="1" customWidth="1"/>
    <col min="8708" max="8708" width="57.6640625" style="1" customWidth="1"/>
    <col min="8709" max="8709" width="12.83203125" style="1" customWidth="1"/>
    <col min="8710" max="8710" width="13" style="1" customWidth="1"/>
    <col min="8711" max="8711" width="16.83203125" style="1" customWidth="1"/>
    <col min="8712" max="8712" width="29" style="1" customWidth="1"/>
    <col min="8713" max="8713" width="21.5" style="1" customWidth="1"/>
    <col min="8714" max="8714" width="18.6640625" style="1" bestFit="1" customWidth="1"/>
    <col min="8715" max="8959" width="13.33203125" style="1"/>
    <col min="8960" max="8960" width="13.1640625" style="1" customWidth="1"/>
    <col min="8961" max="8961" width="13.33203125" style="1"/>
    <col min="8962" max="8963" width="0" style="1" hidden="1" customWidth="1"/>
    <col min="8964" max="8964" width="57.6640625" style="1" customWidth="1"/>
    <col min="8965" max="8965" width="12.83203125" style="1" customWidth="1"/>
    <col min="8966" max="8966" width="13" style="1" customWidth="1"/>
    <col min="8967" max="8967" width="16.83203125" style="1" customWidth="1"/>
    <col min="8968" max="8968" width="29" style="1" customWidth="1"/>
    <col min="8969" max="8969" width="21.5" style="1" customWidth="1"/>
    <col min="8970" max="8970" width="18.6640625" style="1" bestFit="1" customWidth="1"/>
    <col min="8971" max="9215" width="13.33203125" style="1"/>
    <col min="9216" max="9216" width="13.1640625" style="1" customWidth="1"/>
    <col min="9217" max="9217" width="13.33203125" style="1"/>
    <col min="9218" max="9219" width="0" style="1" hidden="1" customWidth="1"/>
    <col min="9220" max="9220" width="57.6640625" style="1" customWidth="1"/>
    <col min="9221" max="9221" width="12.83203125" style="1" customWidth="1"/>
    <col min="9222" max="9222" width="13" style="1" customWidth="1"/>
    <col min="9223" max="9223" width="16.83203125" style="1" customWidth="1"/>
    <col min="9224" max="9224" width="29" style="1" customWidth="1"/>
    <col min="9225" max="9225" width="21.5" style="1" customWidth="1"/>
    <col min="9226" max="9226" width="18.6640625" style="1" bestFit="1" customWidth="1"/>
    <col min="9227" max="9471" width="13.33203125" style="1"/>
    <col min="9472" max="9472" width="13.1640625" style="1" customWidth="1"/>
    <col min="9473" max="9473" width="13.33203125" style="1"/>
    <col min="9474" max="9475" width="0" style="1" hidden="1" customWidth="1"/>
    <col min="9476" max="9476" width="57.6640625" style="1" customWidth="1"/>
    <col min="9477" max="9477" width="12.83203125" style="1" customWidth="1"/>
    <col min="9478" max="9478" width="13" style="1" customWidth="1"/>
    <col min="9479" max="9479" width="16.83203125" style="1" customWidth="1"/>
    <col min="9480" max="9480" width="29" style="1" customWidth="1"/>
    <col min="9481" max="9481" width="21.5" style="1" customWidth="1"/>
    <col min="9482" max="9482" width="18.6640625" style="1" bestFit="1" customWidth="1"/>
    <col min="9483" max="9727" width="13.33203125" style="1"/>
    <col min="9728" max="9728" width="13.1640625" style="1" customWidth="1"/>
    <col min="9729" max="9729" width="13.33203125" style="1"/>
    <col min="9730" max="9731" width="0" style="1" hidden="1" customWidth="1"/>
    <col min="9732" max="9732" width="57.6640625" style="1" customWidth="1"/>
    <col min="9733" max="9733" width="12.83203125" style="1" customWidth="1"/>
    <col min="9734" max="9734" width="13" style="1" customWidth="1"/>
    <col min="9735" max="9735" width="16.83203125" style="1" customWidth="1"/>
    <col min="9736" max="9736" width="29" style="1" customWidth="1"/>
    <col min="9737" max="9737" width="21.5" style="1" customWidth="1"/>
    <col min="9738" max="9738" width="18.6640625" style="1" bestFit="1" customWidth="1"/>
    <col min="9739" max="9983" width="13.33203125" style="1"/>
    <col min="9984" max="9984" width="13.1640625" style="1" customWidth="1"/>
    <col min="9985" max="9985" width="13.33203125" style="1"/>
    <col min="9986" max="9987" width="0" style="1" hidden="1" customWidth="1"/>
    <col min="9988" max="9988" width="57.6640625" style="1" customWidth="1"/>
    <col min="9989" max="9989" width="12.83203125" style="1" customWidth="1"/>
    <col min="9990" max="9990" width="13" style="1" customWidth="1"/>
    <col min="9991" max="9991" width="16.83203125" style="1" customWidth="1"/>
    <col min="9992" max="9992" width="29" style="1" customWidth="1"/>
    <col min="9993" max="9993" width="21.5" style="1" customWidth="1"/>
    <col min="9994" max="9994" width="18.6640625" style="1" bestFit="1" customWidth="1"/>
    <col min="9995" max="10239" width="13.33203125" style="1"/>
    <col min="10240" max="10240" width="13.1640625" style="1" customWidth="1"/>
    <col min="10241" max="10241" width="13.33203125" style="1"/>
    <col min="10242" max="10243" width="0" style="1" hidden="1" customWidth="1"/>
    <col min="10244" max="10244" width="57.6640625" style="1" customWidth="1"/>
    <col min="10245" max="10245" width="12.83203125" style="1" customWidth="1"/>
    <col min="10246" max="10246" width="13" style="1" customWidth="1"/>
    <col min="10247" max="10247" width="16.83203125" style="1" customWidth="1"/>
    <col min="10248" max="10248" width="29" style="1" customWidth="1"/>
    <col min="10249" max="10249" width="21.5" style="1" customWidth="1"/>
    <col min="10250" max="10250" width="18.6640625" style="1" bestFit="1" customWidth="1"/>
    <col min="10251" max="10495" width="13.33203125" style="1"/>
    <col min="10496" max="10496" width="13.1640625" style="1" customWidth="1"/>
    <col min="10497" max="10497" width="13.33203125" style="1"/>
    <col min="10498" max="10499" width="0" style="1" hidden="1" customWidth="1"/>
    <col min="10500" max="10500" width="57.6640625" style="1" customWidth="1"/>
    <col min="10501" max="10501" width="12.83203125" style="1" customWidth="1"/>
    <col min="10502" max="10502" width="13" style="1" customWidth="1"/>
    <col min="10503" max="10503" width="16.83203125" style="1" customWidth="1"/>
    <col min="10504" max="10504" width="29" style="1" customWidth="1"/>
    <col min="10505" max="10505" width="21.5" style="1" customWidth="1"/>
    <col min="10506" max="10506" width="18.6640625" style="1" bestFit="1" customWidth="1"/>
    <col min="10507" max="10751" width="13.33203125" style="1"/>
    <col min="10752" max="10752" width="13.1640625" style="1" customWidth="1"/>
    <col min="10753" max="10753" width="13.33203125" style="1"/>
    <col min="10754" max="10755" width="0" style="1" hidden="1" customWidth="1"/>
    <col min="10756" max="10756" width="57.6640625" style="1" customWidth="1"/>
    <col min="10757" max="10757" width="12.83203125" style="1" customWidth="1"/>
    <col min="10758" max="10758" width="13" style="1" customWidth="1"/>
    <col min="10759" max="10759" width="16.83203125" style="1" customWidth="1"/>
    <col min="10760" max="10760" width="29" style="1" customWidth="1"/>
    <col min="10761" max="10761" width="21.5" style="1" customWidth="1"/>
    <col min="10762" max="10762" width="18.6640625" style="1" bestFit="1" customWidth="1"/>
    <col min="10763" max="11007" width="13.33203125" style="1"/>
    <col min="11008" max="11008" width="13.1640625" style="1" customWidth="1"/>
    <col min="11009" max="11009" width="13.33203125" style="1"/>
    <col min="11010" max="11011" width="0" style="1" hidden="1" customWidth="1"/>
    <col min="11012" max="11012" width="57.6640625" style="1" customWidth="1"/>
    <col min="11013" max="11013" width="12.83203125" style="1" customWidth="1"/>
    <col min="11014" max="11014" width="13" style="1" customWidth="1"/>
    <col min="11015" max="11015" width="16.83203125" style="1" customWidth="1"/>
    <col min="11016" max="11016" width="29" style="1" customWidth="1"/>
    <col min="11017" max="11017" width="21.5" style="1" customWidth="1"/>
    <col min="11018" max="11018" width="18.6640625" style="1" bestFit="1" customWidth="1"/>
    <col min="11019" max="11263" width="13.33203125" style="1"/>
    <col min="11264" max="11264" width="13.1640625" style="1" customWidth="1"/>
    <col min="11265" max="11265" width="13.33203125" style="1"/>
    <col min="11266" max="11267" width="0" style="1" hidden="1" customWidth="1"/>
    <col min="11268" max="11268" width="57.6640625" style="1" customWidth="1"/>
    <col min="11269" max="11269" width="12.83203125" style="1" customWidth="1"/>
    <col min="11270" max="11270" width="13" style="1" customWidth="1"/>
    <col min="11271" max="11271" width="16.83203125" style="1" customWidth="1"/>
    <col min="11272" max="11272" width="29" style="1" customWidth="1"/>
    <col min="11273" max="11273" width="21.5" style="1" customWidth="1"/>
    <col min="11274" max="11274" width="18.6640625" style="1" bestFit="1" customWidth="1"/>
    <col min="11275" max="11519" width="13.33203125" style="1"/>
    <col min="11520" max="11520" width="13.1640625" style="1" customWidth="1"/>
    <col min="11521" max="11521" width="13.33203125" style="1"/>
    <col min="11522" max="11523" width="0" style="1" hidden="1" customWidth="1"/>
    <col min="11524" max="11524" width="57.6640625" style="1" customWidth="1"/>
    <col min="11525" max="11525" width="12.83203125" style="1" customWidth="1"/>
    <col min="11526" max="11526" width="13" style="1" customWidth="1"/>
    <col min="11527" max="11527" width="16.83203125" style="1" customWidth="1"/>
    <col min="11528" max="11528" width="29" style="1" customWidth="1"/>
    <col min="11529" max="11529" width="21.5" style="1" customWidth="1"/>
    <col min="11530" max="11530" width="18.6640625" style="1" bestFit="1" customWidth="1"/>
    <col min="11531" max="11775" width="13.33203125" style="1"/>
    <col min="11776" max="11776" width="13.1640625" style="1" customWidth="1"/>
    <col min="11777" max="11777" width="13.33203125" style="1"/>
    <col min="11778" max="11779" width="0" style="1" hidden="1" customWidth="1"/>
    <col min="11780" max="11780" width="57.6640625" style="1" customWidth="1"/>
    <col min="11781" max="11781" width="12.83203125" style="1" customWidth="1"/>
    <col min="11782" max="11782" width="13" style="1" customWidth="1"/>
    <col min="11783" max="11783" width="16.83203125" style="1" customWidth="1"/>
    <col min="11784" max="11784" width="29" style="1" customWidth="1"/>
    <col min="11785" max="11785" width="21.5" style="1" customWidth="1"/>
    <col min="11786" max="11786" width="18.6640625" style="1" bestFit="1" customWidth="1"/>
    <col min="11787" max="12031" width="13.33203125" style="1"/>
    <col min="12032" max="12032" width="13.1640625" style="1" customWidth="1"/>
    <col min="12033" max="12033" width="13.33203125" style="1"/>
    <col min="12034" max="12035" width="0" style="1" hidden="1" customWidth="1"/>
    <col min="12036" max="12036" width="57.6640625" style="1" customWidth="1"/>
    <col min="12037" max="12037" width="12.83203125" style="1" customWidth="1"/>
    <col min="12038" max="12038" width="13" style="1" customWidth="1"/>
    <col min="12039" max="12039" width="16.83203125" style="1" customWidth="1"/>
    <col min="12040" max="12040" width="29" style="1" customWidth="1"/>
    <col min="12041" max="12041" width="21.5" style="1" customWidth="1"/>
    <col min="12042" max="12042" width="18.6640625" style="1" bestFit="1" customWidth="1"/>
    <col min="12043" max="12287" width="13.33203125" style="1"/>
    <col min="12288" max="12288" width="13.1640625" style="1" customWidth="1"/>
    <col min="12289" max="12289" width="13.33203125" style="1"/>
    <col min="12290" max="12291" width="0" style="1" hidden="1" customWidth="1"/>
    <col min="12292" max="12292" width="57.6640625" style="1" customWidth="1"/>
    <col min="12293" max="12293" width="12.83203125" style="1" customWidth="1"/>
    <col min="12294" max="12294" width="13" style="1" customWidth="1"/>
    <col min="12295" max="12295" width="16.83203125" style="1" customWidth="1"/>
    <col min="12296" max="12296" width="29" style="1" customWidth="1"/>
    <col min="12297" max="12297" width="21.5" style="1" customWidth="1"/>
    <col min="12298" max="12298" width="18.6640625" style="1" bestFit="1" customWidth="1"/>
    <col min="12299" max="12543" width="13.33203125" style="1"/>
    <col min="12544" max="12544" width="13.1640625" style="1" customWidth="1"/>
    <col min="12545" max="12545" width="13.33203125" style="1"/>
    <col min="12546" max="12547" width="0" style="1" hidden="1" customWidth="1"/>
    <col min="12548" max="12548" width="57.6640625" style="1" customWidth="1"/>
    <col min="12549" max="12549" width="12.83203125" style="1" customWidth="1"/>
    <col min="12550" max="12550" width="13" style="1" customWidth="1"/>
    <col min="12551" max="12551" width="16.83203125" style="1" customWidth="1"/>
    <col min="12552" max="12552" width="29" style="1" customWidth="1"/>
    <col min="12553" max="12553" width="21.5" style="1" customWidth="1"/>
    <col min="12554" max="12554" width="18.6640625" style="1" bestFit="1" customWidth="1"/>
    <col min="12555" max="12799" width="13.33203125" style="1"/>
    <col min="12800" max="12800" width="13.1640625" style="1" customWidth="1"/>
    <col min="12801" max="12801" width="13.33203125" style="1"/>
    <col min="12802" max="12803" width="0" style="1" hidden="1" customWidth="1"/>
    <col min="12804" max="12804" width="57.6640625" style="1" customWidth="1"/>
    <col min="12805" max="12805" width="12.83203125" style="1" customWidth="1"/>
    <col min="12806" max="12806" width="13" style="1" customWidth="1"/>
    <col min="12807" max="12807" width="16.83203125" style="1" customWidth="1"/>
    <col min="12808" max="12808" width="29" style="1" customWidth="1"/>
    <col min="12809" max="12809" width="21.5" style="1" customWidth="1"/>
    <col min="12810" max="12810" width="18.6640625" style="1" bestFit="1" customWidth="1"/>
    <col min="12811" max="13055" width="13.33203125" style="1"/>
    <col min="13056" max="13056" width="13.1640625" style="1" customWidth="1"/>
    <col min="13057" max="13057" width="13.33203125" style="1"/>
    <col min="13058" max="13059" width="0" style="1" hidden="1" customWidth="1"/>
    <col min="13060" max="13060" width="57.6640625" style="1" customWidth="1"/>
    <col min="13061" max="13061" width="12.83203125" style="1" customWidth="1"/>
    <col min="13062" max="13062" width="13" style="1" customWidth="1"/>
    <col min="13063" max="13063" width="16.83203125" style="1" customWidth="1"/>
    <col min="13064" max="13064" width="29" style="1" customWidth="1"/>
    <col min="13065" max="13065" width="21.5" style="1" customWidth="1"/>
    <col min="13066" max="13066" width="18.6640625" style="1" bestFit="1" customWidth="1"/>
    <col min="13067" max="13311" width="13.33203125" style="1"/>
    <col min="13312" max="13312" width="13.1640625" style="1" customWidth="1"/>
    <col min="13313" max="13313" width="13.33203125" style="1"/>
    <col min="13314" max="13315" width="0" style="1" hidden="1" customWidth="1"/>
    <col min="13316" max="13316" width="57.6640625" style="1" customWidth="1"/>
    <col min="13317" max="13317" width="12.83203125" style="1" customWidth="1"/>
    <col min="13318" max="13318" width="13" style="1" customWidth="1"/>
    <col min="13319" max="13319" width="16.83203125" style="1" customWidth="1"/>
    <col min="13320" max="13320" width="29" style="1" customWidth="1"/>
    <col min="13321" max="13321" width="21.5" style="1" customWidth="1"/>
    <col min="13322" max="13322" width="18.6640625" style="1" bestFit="1" customWidth="1"/>
    <col min="13323" max="13567" width="13.33203125" style="1"/>
    <col min="13568" max="13568" width="13.1640625" style="1" customWidth="1"/>
    <col min="13569" max="13569" width="13.33203125" style="1"/>
    <col min="13570" max="13571" width="0" style="1" hidden="1" customWidth="1"/>
    <col min="13572" max="13572" width="57.6640625" style="1" customWidth="1"/>
    <col min="13573" max="13573" width="12.83203125" style="1" customWidth="1"/>
    <col min="13574" max="13574" width="13" style="1" customWidth="1"/>
    <col min="13575" max="13575" width="16.83203125" style="1" customWidth="1"/>
    <col min="13576" max="13576" width="29" style="1" customWidth="1"/>
    <col min="13577" max="13577" width="21.5" style="1" customWidth="1"/>
    <col min="13578" max="13578" width="18.6640625" style="1" bestFit="1" customWidth="1"/>
    <col min="13579" max="13823" width="13.33203125" style="1"/>
    <col min="13824" max="13824" width="13.1640625" style="1" customWidth="1"/>
    <col min="13825" max="13825" width="13.33203125" style="1"/>
    <col min="13826" max="13827" width="0" style="1" hidden="1" customWidth="1"/>
    <col min="13828" max="13828" width="57.6640625" style="1" customWidth="1"/>
    <col min="13829" max="13829" width="12.83203125" style="1" customWidth="1"/>
    <col min="13830" max="13830" width="13" style="1" customWidth="1"/>
    <col min="13831" max="13831" width="16.83203125" style="1" customWidth="1"/>
    <col min="13832" max="13832" width="29" style="1" customWidth="1"/>
    <col min="13833" max="13833" width="21.5" style="1" customWidth="1"/>
    <col min="13834" max="13834" width="18.6640625" style="1" bestFit="1" customWidth="1"/>
    <col min="13835" max="14079" width="13.33203125" style="1"/>
    <col min="14080" max="14080" width="13.1640625" style="1" customWidth="1"/>
    <col min="14081" max="14081" width="13.33203125" style="1"/>
    <col min="14082" max="14083" width="0" style="1" hidden="1" customWidth="1"/>
    <col min="14084" max="14084" width="57.6640625" style="1" customWidth="1"/>
    <col min="14085" max="14085" width="12.83203125" style="1" customWidth="1"/>
    <col min="14086" max="14086" width="13" style="1" customWidth="1"/>
    <col min="14087" max="14087" width="16.83203125" style="1" customWidth="1"/>
    <col min="14088" max="14088" width="29" style="1" customWidth="1"/>
    <col min="14089" max="14089" width="21.5" style="1" customWidth="1"/>
    <col min="14090" max="14090" width="18.6640625" style="1" bestFit="1" customWidth="1"/>
    <col min="14091" max="14335" width="13.33203125" style="1"/>
    <col min="14336" max="14336" width="13.1640625" style="1" customWidth="1"/>
    <col min="14337" max="14337" width="13.33203125" style="1"/>
    <col min="14338" max="14339" width="0" style="1" hidden="1" customWidth="1"/>
    <col min="14340" max="14340" width="57.6640625" style="1" customWidth="1"/>
    <col min="14341" max="14341" width="12.83203125" style="1" customWidth="1"/>
    <col min="14342" max="14342" width="13" style="1" customWidth="1"/>
    <col min="14343" max="14343" width="16.83203125" style="1" customWidth="1"/>
    <col min="14344" max="14344" width="29" style="1" customWidth="1"/>
    <col min="14345" max="14345" width="21.5" style="1" customWidth="1"/>
    <col min="14346" max="14346" width="18.6640625" style="1" bestFit="1" customWidth="1"/>
    <col min="14347" max="14591" width="13.33203125" style="1"/>
    <col min="14592" max="14592" width="13.1640625" style="1" customWidth="1"/>
    <col min="14593" max="14593" width="13.33203125" style="1"/>
    <col min="14594" max="14595" width="0" style="1" hidden="1" customWidth="1"/>
    <col min="14596" max="14596" width="57.6640625" style="1" customWidth="1"/>
    <col min="14597" max="14597" width="12.83203125" style="1" customWidth="1"/>
    <col min="14598" max="14598" width="13" style="1" customWidth="1"/>
    <col min="14599" max="14599" width="16.83203125" style="1" customWidth="1"/>
    <col min="14600" max="14600" width="29" style="1" customWidth="1"/>
    <col min="14601" max="14601" width="21.5" style="1" customWidth="1"/>
    <col min="14602" max="14602" width="18.6640625" style="1" bestFit="1" customWidth="1"/>
    <col min="14603" max="14847" width="13.33203125" style="1"/>
    <col min="14848" max="14848" width="13.1640625" style="1" customWidth="1"/>
    <col min="14849" max="14849" width="13.33203125" style="1"/>
    <col min="14850" max="14851" width="0" style="1" hidden="1" customWidth="1"/>
    <col min="14852" max="14852" width="57.6640625" style="1" customWidth="1"/>
    <col min="14853" max="14853" width="12.83203125" style="1" customWidth="1"/>
    <col min="14854" max="14854" width="13" style="1" customWidth="1"/>
    <col min="14855" max="14855" width="16.83203125" style="1" customWidth="1"/>
    <col min="14856" max="14856" width="29" style="1" customWidth="1"/>
    <col min="14857" max="14857" width="21.5" style="1" customWidth="1"/>
    <col min="14858" max="14858" width="18.6640625" style="1" bestFit="1" customWidth="1"/>
    <col min="14859" max="15103" width="13.33203125" style="1"/>
    <col min="15104" max="15104" width="13.1640625" style="1" customWidth="1"/>
    <col min="15105" max="15105" width="13.33203125" style="1"/>
    <col min="15106" max="15107" width="0" style="1" hidden="1" customWidth="1"/>
    <col min="15108" max="15108" width="57.6640625" style="1" customWidth="1"/>
    <col min="15109" max="15109" width="12.83203125" style="1" customWidth="1"/>
    <col min="15110" max="15110" width="13" style="1" customWidth="1"/>
    <col min="15111" max="15111" width="16.83203125" style="1" customWidth="1"/>
    <col min="15112" max="15112" width="29" style="1" customWidth="1"/>
    <col min="15113" max="15113" width="21.5" style="1" customWidth="1"/>
    <col min="15114" max="15114" width="18.6640625" style="1" bestFit="1" customWidth="1"/>
    <col min="15115" max="15359" width="13.33203125" style="1"/>
    <col min="15360" max="15360" width="13.1640625" style="1" customWidth="1"/>
    <col min="15361" max="15361" width="13.33203125" style="1"/>
    <col min="15362" max="15363" width="0" style="1" hidden="1" customWidth="1"/>
    <col min="15364" max="15364" width="57.6640625" style="1" customWidth="1"/>
    <col min="15365" max="15365" width="12.83203125" style="1" customWidth="1"/>
    <col min="15366" max="15366" width="13" style="1" customWidth="1"/>
    <col min="15367" max="15367" width="16.83203125" style="1" customWidth="1"/>
    <col min="15368" max="15368" width="29" style="1" customWidth="1"/>
    <col min="15369" max="15369" width="21.5" style="1" customWidth="1"/>
    <col min="15370" max="15370" width="18.6640625" style="1" bestFit="1" customWidth="1"/>
    <col min="15371" max="15615" width="13.33203125" style="1"/>
    <col min="15616" max="15616" width="13.1640625" style="1" customWidth="1"/>
    <col min="15617" max="15617" width="13.33203125" style="1"/>
    <col min="15618" max="15619" width="0" style="1" hidden="1" customWidth="1"/>
    <col min="15620" max="15620" width="57.6640625" style="1" customWidth="1"/>
    <col min="15621" max="15621" width="12.83203125" style="1" customWidth="1"/>
    <col min="15622" max="15622" width="13" style="1" customWidth="1"/>
    <col min="15623" max="15623" width="16.83203125" style="1" customWidth="1"/>
    <col min="15624" max="15624" width="29" style="1" customWidth="1"/>
    <col min="15625" max="15625" width="21.5" style="1" customWidth="1"/>
    <col min="15626" max="15626" width="18.6640625" style="1" bestFit="1" customWidth="1"/>
    <col min="15627" max="15871" width="13.33203125" style="1"/>
    <col min="15872" max="15872" width="13.1640625" style="1" customWidth="1"/>
    <col min="15873" max="15873" width="13.33203125" style="1"/>
    <col min="15874" max="15875" width="0" style="1" hidden="1" customWidth="1"/>
    <col min="15876" max="15876" width="57.6640625" style="1" customWidth="1"/>
    <col min="15877" max="15877" width="12.83203125" style="1" customWidth="1"/>
    <col min="15878" max="15878" width="13" style="1" customWidth="1"/>
    <col min="15879" max="15879" width="16.83203125" style="1" customWidth="1"/>
    <col min="15880" max="15880" width="29" style="1" customWidth="1"/>
    <col min="15881" max="15881" width="21.5" style="1" customWidth="1"/>
    <col min="15882" max="15882" width="18.6640625" style="1" bestFit="1" customWidth="1"/>
    <col min="15883" max="16127" width="13.33203125" style="1"/>
    <col min="16128" max="16128" width="13.1640625" style="1" customWidth="1"/>
    <col min="16129" max="16129" width="13.33203125" style="1"/>
    <col min="16130" max="16131" width="0" style="1" hidden="1" customWidth="1"/>
    <col min="16132" max="16132" width="57.6640625" style="1" customWidth="1"/>
    <col min="16133" max="16133" width="12.83203125" style="1" customWidth="1"/>
    <col min="16134" max="16134" width="13" style="1" customWidth="1"/>
    <col min="16135" max="16135" width="16.83203125" style="1" customWidth="1"/>
    <col min="16136" max="16136" width="29" style="1" customWidth="1"/>
    <col min="16137" max="16137" width="21.5" style="1" customWidth="1"/>
    <col min="16138" max="16138" width="18.6640625" style="1" bestFit="1" customWidth="1"/>
    <col min="16139" max="16384" width="13.33203125" style="1"/>
  </cols>
  <sheetData>
    <row r="1" spans="2:17" ht="28.5" customHeight="1">
      <c r="B1" s="185"/>
      <c r="C1" s="186"/>
      <c r="D1" s="186"/>
      <c r="E1" s="186"/>
      <c r="F1" s="187"/>
      <c r="G1" s="191" t="s">
        <v>197</v>
      </c>
      <c r="H1" s="192"/>
      <c r="I1" s="192"/>
      <c r="J1" s="192"/>
      <c r="K1" s="193"/>
    </row>
    <row r="2" spans="2:17" ht="28.5" customHeight="1" thickBot="1">
      <c r="B2" s="188"/>
      <c r="C2" s="189"/>
      <c r="D2" s="189"/>
      <c r="E2" s="189"/>
      <c r="F2" s="190"/>
      <c r="G2" s="110" t="s">
        <v>196</v>
      </c>
      <c r="H2" s="194" t="s">
        <v>195</v>
      </c>
      <c r="I2" s="194"/>
      <c r="J2" s="195" t="s">
        <v>194</v>
      </c>
      <c r="K2" s="196"/>
    </row>
    <row r="3" spans="2:17" ht="14.25" customHeight="1">
      <c r="B3" s="197" t="s">
        <v>193</v>
      </c>
      <c r="C3" s="198"/>
      <c r="D3" s="198"/>
      <c r="E3" s="198"/>
      <c r="F3" s="198"/>
      <c r="G3" s="198"/>
      <c r="H3" s="198"/>
      <c r="I3" s="198"/>
      <c r="J3" s="198"/>
      <c r="K3" s="199"/>
    </row>
    <row r="4" spans="2:17" ht="15" customHeight="1" thickBot="1">
      <c r="B4" s="200"/>
      <c r="C4" s="201"/>
      <c r="D4" s="201"/>
      <c r="E4" s="201"/>
      <c r="F4" s="201"/>
      <c r="G4" s="201"/>
      <c r="H4" s="201"/>
      <c r="I4" s="201"/>
      <c r="J4" s="201"/>
      <c r="K4" s="202"/>
    </row>
    <row r="5" spans="2:17" ht="32.25" customHeight="1" thickBot="1">
      <c r="B5" s="203" t="s">
        <v>192</v>
      </c>
      <c r="C5" s="204"/>
      <c r="D5" s="204"/>
      <c r="E5" s="204"/>
      <c r="F5" s="204"/>
      <c r="G5" s="204"/>
      <c r="H5" s="204"/>
      <c r="I5" s="204"/>
      <c r="J5" s="204"/>
      <c r="K5" s="205"/>
    </row>
    <row r="6" spans="2:17" s="2" customFormat="1" ht="32.25" customHeight="1" thickBot="1">
      <c r="B6" s="70" t="s">
        <v>101</v>
      </c>
      <c r="C6" s="69" t="s">
        <v>100</v>
      </c>
      <c r="D6" s="68" t="s">
        <v>99</v>
      </c>
      <c r="E6" s="68" t="s">
        <v>98</v>
      </c>
      <c r="F6" s="68" t="s">
        <v>97</v>
      </c>
      <c r="G6" s="67" t="s">
        <v>96</v>
      </c>
      <c r="H6" s="66" t="s">
        <v>95</v>
      </c>
      <c r="I6" s="65" t="s">
        <v>94</v>
      </c>
      <c r="J6" s="64" t="s">
        <v>93</v>
      </c>
      <c r="K6" s="63" t="s">
        <v>92</v>
      </c>
    </row>
    <row r="7" spans="2:17" s="2" customFormat="1" ht="15.75" customHeight="1" thickBot="1">
      <c r="B7" s="56"/>
      <c r="C7" s="48"/>
      <c r="D7" s="48"/>
      <c r="E7" s="157" t="s">
        <v>91</v>
      </c>
      <c r="F7" s="158"/>
      <c r="G7" s="162" t="s">
        <v>179</v>
      </c>
      <c r="H7" s="163"/>
      <c r="I7" s="163"/>
      <c r="J7" s="163"/>
      <c r="K7" s="164"/>
      <c r="L7" s="1"/>
      <c r="O7" s="1"/>
      <c r="P7" s="1"/>
      <c r="Q7" s="1"/>
    </row>
    <row r="8" spans="2:17" s="2" customFormat="1" ht="34.5" customHeight="1" thickBot="1">
      <c r="B8" s="70" t="s">
        <v>101</v>
      </c>
      <c r="C8" s="69" t="s">
        <v>100</v>
      </c>
      <c r="D8" s="68" t="s">
        <v>99</v>
      </c>
      <c r="E8" s="68" t="s">
        <v>98</v>
      </c>
      <c r="F8" s="68" t="s">
        <v>97</v>
      </c>
      <c r="G8" s="67" t="s">
        <v>96</v>
      </c>
      <c r="H8" s="66" t="s">
        <v>95</v>
      </c>
      <c r="I8" s="65" t="s">
        <v>94</v>
      </c>
      <c r="J8" s="64" t="s">
        <v>93</v>
      </c>
      <c r="K8" s="63" t="s">
        <v>92</v>
      </c>
    </row>
    <row r="9" spans="2:17" ht="15.75" customHeight="1" thickBot="1">
      <c r="B9" s="56"/>
      <c r="C9" s="48"/>
      <c r="D9" s="48"/>
      <c r="E9" s="157" t="s">
        <v>91</v>
      </c>
      <c r="F9" s="158"/>
      <c r="G9" s="162" t="s">
        <v>179</v>
      </c>
      <c r="H9" s="163"/>
      <c r="I9" s="163"/>
      <c r="J9" s="163"/>
      <c r="K9" s="164"/>
    </row>
    <row r="10" spans="2:17" ht="15.75" customHeight="1" thickBot="1">
      <c r="B10" s="153">
        <v>136</v>
      </c>
      <c r="C10" s="153" t="s">
        <v>175</v>
      </c>
      <c r="D10" s="153" t="s">
        <v>174</v>
      </c>
      <c r="E10" s="157">
        <v>1</v>
      </c>
      <c r="F10" s="158"/>
      <c r="G10" s="159" t="s">
        <v>191</v>
      </c>
      <c r="H10" s="160"/>
      <c r="I10" s="160"/>
      <c r="J10" s="160"/>
      <c r="K10" s="161"/>
    </row>
    <row r="11" spans="2:17" ht="15.75" thickBot="1">
      <c r="B11" s="154"/>
      <c r="C11" s="154"/>
      <c r="D11" s="154"/>
      <c r="E11" s="48">
        <v>1</v>
      </c>
      <c r="F11" s="48"/>
      <c r="G11" s="162" t="s">
        <v>87</v>
      </c>
      <c r="H11" s="163"/>
      <c r="I11" s="163"/>
      <c r="J11" s="163"/>
      <c r="K11" s="164"/>
    </row>
    <row r="12" spans="2:17" ht="15.75" outlineLevel="1" thickBot="1">
      <c r="B12" s="154"/>
      <c r="C12" s="154"/>
      <c r="D12" s="154"/>
      <c r="E12" s="89">
        <v>1.01</v>
      </c>
      <c r="F12" s="87">
        <v>1.8</v>
      </c>
      <c r="G12" s="88" t="s">
        <v>86</v>
      </c>
      <c r="H12" s="87" t="s">
        <v>29</v>
      </c>
      <c r="I12" s="86"/>
      <c r="J12" s="85"/>
      <c r="K12" s="84">
        <f>IF(H12="","",ROUND(J12*I12,2))</f>
        <v>0</v>
      </c>
    </row>
    <row r="13" spans="2:17">
      <c r="B13" s="154"/>
      <c r="C13" s="154"/>
      <c r="D13" s="154"/>
      <c r="E13" s="103">
        <v>2</v>
      </c>
      <c r="F13" s="103"/>
      <c r="G13" s="179" t="s">
        <v>84</v>
      </c>
      <c r="H13" s="180"/>
      <c r="I13" s="180"/>
      <c r="J13" s="180"/>
      <c r="K13" s="181"/>
    </row>
    <row r="14" spans="2:17" outlineLevel="1">
      <c r="B14" s="154"/>
      <c r="C14" s="154"/>
      <c r="D14" s="154"/>
      <c r="E14" s="55">
        <v>2.0099999999999998</v>
      </c>
      <c r="F14" s="53">
        <v>1.1200000000000001</v>
      </c>
      <c r="G14" s="54" t="s">
        <v>133</v>
      </c>
      <c r="H14" s="53" t="s">
        <v>34</v>
      </c>
      <c r="I14" s="52"/>
      <c r="J14" s="51"/>
      <c r="K14" s="50">
        <f>IF(H14="","",ROUND(J14*I14,2))</f>
        <v>0</v>
      </c>
    </row>
    <row r="15" spans="2:17" outlineLevel="1">
      <c r="B15" s="154"/>
      <c r="C15" s="154"/>
      <c r="D15" s="154"/>
      <c r="E15" s="55">
        <f>+E14+0.01</f>
        <v>2.0199999999999996</v>
      </c>
      <c r="F15" s="53" t="s">
        <v>27</v>
      </c>
      <c r="G15" s="54" t="s">
        <v>186</v>
      </c>
      <c r="H15" s="53" t="s">
        <v>23</v>
      </c>
      <c r="I15" s="52"/>
      <c r="J15" s="51"/>
      <c r="K15" s="50">
        <f>IF(H15="","",ROUND(J15*I15,2))</f>
        <v>0</v>
      </c>
    </row>
    <row r="16" spans="2:17" outlineLevel="1">
      <c r="B16" s="154"/>
      <c r="C16" s="154"/>
      <c r="D16" s="154"/>
      <c r="E16" s="55">
        <f>+E15+0.01</f>
        <v>2.0299999999999994</v>
      </c>
      <c r="F16" s="53">
        <v>1.32</v>
      </c>
      <c r="G16" s="54" t="s">
        <v>132</v>
      </c>
      <c r="H16" s="53" t="s">
        <v>23</v>
      </c>
      <c r="I16" s="52"/>
      <c r="J16" s="51"/>
      <c r="K16" s="50">
        <f>IF(H16="","",ROUND(J16*I16,2))</f>
        <v>0</v>
      </c>
    </row>
    <row r="17" spans="2:11" ht="15.75" outlineLevel="1" thickBot="1">
      <c r="B17" s="154"/>
      <c r="C17" s="154"/>
      <c r="D17" s="154"/>
      <c r="E17" s="55">
        <f>+E16+0.01</f>
        <v>2.0399999999999991</v>
      </c>
      <c r="F17" s="76" t="s">
        <v>27</v>
      </c>
      <c r="G17" s="77" t="s">
        <v>74</v>
      </c>
      <c r="H17" s="76" t="s">
        <v>34</v>
      </c>
      <c r="I17" s="75"/>
      <c r="J17" s="74"/>
      <c r="K17" s="73">
        <f>IF(H17="","",ROUND(J17*I17,2))</f>
        <v>0</v>
      </c>
    </row>
    <row r="18" spans="2:11" ht="15.75" thickBot="1">
      <c r="B18" s="154"/>
      <c r="C18" s="154"/>
      <c r="D18" s="154"/>
      <c r="E18" s="48">
        <v>3</v>
      </c>
      <c r="F18" s="48"/>
      <c r="G18" s="162" t="s">
        <v>58</v>
      </c>
      <c r="H18" s="163"/>
      <c r="I18" s="163"/>
      <c r="J18" s="163"/>
      <c r="K18" s="164"/>
    </row>
    <row r="19" spans="2:11" outlineLevel="1">
      <c r="B19" s="154"/>
      <c r="C19" s="154"/>
      <c r="D19" s="154"/>
      <c r="E19" s="55">
        <v>3.01</v>
      </c>
      <c r="F19" s="53">
        <v>14.1</v>
      </c>
      <c r="G19" s="54" t="s">
        <v>130</v>
      </c>
      <c r="H19" s="53" t="s">
        <v>34</v>
      </c>
      <c r="I19" s="52"/>
      <c r="J19" s="51"/>
      <c r="K19" s="50">
        <f>IF(H19="","",ROUND(J19*I19,2))</f>
        <v>0</v>
      </c>
    </row>
    <row r="20" spans="2:11" ht="24.75" outlineLevel="1" thickBot="1">
      <c r="B20" s="154"/>
      <c r="C20" s="154"/>
      <c r="D20" s="154"/>
      <c r="E20" s="55">
        <f>+E19+0.01</f>
        <v>3.0199999999999996</v>
      </c>
      <c r="F20" s="53">
        <v>14.2</v>
      </c>
      <c r="G20" s="54" t="s">
        <v>129</v>
      </c>
      <c r="H20" s="53" t="s">
        <v>29</v>
      </c>
      <c r="I20" s="52"/>
      <c r="J20" s="51"/>
      <c r="K20" s="50">
        <f>IF(H20="","",ROUND(J20*I20,2))</f>
        <v>0</v>
      </c>
    </row>
    <row r="21" spans="2:11" ht="15.75" thickBot="1">
      <c r="B21" s="154"/>
      <c r="C21" s="154"/>
      <c r="D21" s="154"/>
      <c r="E21" s="48">
        <v>4</v>
      </c>
      <c r="F21" s="48"/>
      <c r="G21" s="162" t="s">
        <v>53</v>
      </c>
      <c r="H21" s="163"/>
      <c r="I21" s="163"/>
      <c r="J21" s="163"/>
      <c r="K21" s="164"/>
    </row>
    <row r="22" spans="2:11" ht="15.75" outlineLevel="1" thickBot="1">
      <c r="B22" s="154"/>
      <c r="C22" s="154"/>
      <c r="D22" s="154"/>
      <c r="E22" s="55">
        <v>4.01</v>
      </c>
      <c r="F22" s="53" t="s">
        <v>27</v>
      </c>
      <c r="G22" s="54" t="s">
        <v>124</v>
      </c>
      <c r="H22" s="53" t="s">
        <v>29</v>
      </c>
      <c r="I22" s="52"/>
      <c r="J22" s="51"/>
      <c r="K22" s="50">
        <f>IF(H22="","",ROUND(J22*I22,2))</f>
        <v>0</v>
      </c>
    </row>
    <row r="23" spans="2:11" ht="15.75" thickBot="1">
      <c r="B23" s="154"/>
      <c r="C23" s="154"/>
      <c r="D23" s="154"/>
      <c r="E23" s="48">
        <v>5</v>
      </c>
      <c r="F23" s="48"/>
      <c r="G23" s="162" t="s">
        <v>50</v>
      </c>
      <c r="H23" s="163"/>
      <c r="I23" s="163"/>
      <c r="J23" s="163"/>
      <c r="K23" s="164"/>
    </row>
    <row r="24" spans="2:11" ht="15.75" outlineLevel="1" thickBot="1">
      <c r="B24" s="154"/>
      <c r="C24" s="154"/>
      <c r="D24" s="154"/>
      <c r="E24" s="55">
        <v>5.01</v>
      </c>
      <c r="F24" s="53" t="s">
        <v>27</v>
      </c>
      <c r="G24" s="54" t="s">
        <v>154</v>
      </c>
      <c r="H24" s="53" t="s">
        <v>29</v>
      </c>
      <c r="I24" s="52"/>
      <c r="J24" s="51"/>
      <c r="K24" s="50">
        <f>IF(H24="","",ROUND(J24*I24,2))</f>
        <v>0</v>
      </c>
    </row>
    <row r="25" spans="2:11" ht="15.75" thickBot="1">
      <c r="B25" s="154"/>
      <c r="C25" s="154"/>
      <c r="D25" s="154"/>
      <c r="E25" s="48">
        <v>6</v>
      </c>
      <c r="F25" s="48"/>
      <c r="G25" s="162" t="s">
        <v>48</v>
      </c>
      <c r="H25" s="163"/>
      <c r="I25" s="163"/>
      <c r="J25" s="163"/>
      <c r="K25" s="164"/>
    </row>
    <row r="26" spans="2:11" outlineLevel="1">
      <c r="B26" s="154"/>
      <c r="C26" s="154"/>
      <c r="D26" s="154"/>
      <c r="E26" s="55">
        <v>6.01</v>
      </c>
      <c r="F26" s="53" t="s">
        <v>185</v>
      </c>
      <c r="G26" s="54" t="s">
        <v>184</v>
      </c>
      <c r="H26" s="53" t="s">
        <v>34</v>
      </c>
      <c r="I26" s="52"/>
      <c r="J26" s="51"/>
      <c r="K26" s="50">
        <f>IF(H26="","",ROUND(J26*I26,2))</f>
        <v>0</v>
      </c>
    </row>
    <row r="27" spans="2:11" ht="26.45" customHeight="1" outlineLevel="1">
      <c r="B27" s="154"/>
      <c r="C27" s="154"/>
      <c r="D27" s="154"/>
      <c r="E27" s="55">
        <f>+E26+0.01</f>
        <v>6.02</v>
      </c>
      <c r="F27" s="53">
        <v>18.100000000000001</v>
      </c>
      <c r="G27" s="54" t="s">
        <v>153</v>
      </c>
      <c r="H27" s="53" t="s">
        <v>34</v>
      </c>
      <c r="I27" s="52"/>
      <c r="J27" s="51"/>
      <c r="K27" s="50">
        <f>IF(H27="","",ROUND(J27*I27,2))</f>
        <v>0</v>
      </c>
    </row>
    <row r="28" spans="2:11" outlineLevel="1">
      <c r="B28" s="154"/>
      <c r="C28" s="154"/>
      <c r="D28" s="154"/>
      <c r="E28" s="55">
        <f>+E27+0.01</f>
        <v>6.0299999999999994</v>
      </c>
      <c r="F28" s="53">
        <v>18.8</v>
      </c>
      <c r="G28" s="54" t="s">
        <v>120</v>
      </c>
      <c r="H28" s="53" t="s">
        <v>29</v>
      </c>
      <c r="I28" s="52"/>
      <c r="J28" s="51"/>
      <c r="K28" s="50">
        <f>IF(H28="","",ROUND(J28*I28,2))</f>
        <v>0</v>
      </c>
    </row>
    <row r="29" spans="2:11" outlineLevel="1">
      <c r="B29" s="154"/>
      <c r="C29" s="154"/>
      <c r="D29" s="154"/>
      <c r="E29" s="55">
        <f>+E28+0.01</f>
        <v>6.0399999999999991</v>
      </c>
      <c r="F29" s="53" t="s">
        <v>27</v>
      </c>
      <c r="G29" s="54" t="s">
        <v>151</v>
      </c>
      <c r="H29" s="53" t="s">
        <v>34</v>
      </c>
      <c r="I29" s="52"/>
      <c r="J29" s="51"/>
      <c r="K29" s="50">
        <f>IF(H29="","",ROUND(J29*I29,2))</f>
        <v>0</v>
      </c>
    </row>
    <row r="30" spans="2:11" ht="24.75" outlineLevel="1" thickBot="1">
      <c r="B30" s="154"/>
      <c r="C30" s="154"/>
      <c r="D30" s="154"/>
      <c r="E30" s="55">
        <f>+E29+0.01</f>
        <v>6.0499999999999989</v>
      </c>
      <c r="F30" s="53" t="s">
        <v>27</v>
      </c>
      <c r="G30" s="54" t="s">
        <v>150</v>
      </c>
      <c r="H30" s="53" t="s">
        <v>34</v>
      </c>
      <c r="I30" s="52"/>
      <c r="J30" s="51"/>
      <c r="K30" s="50">
        <f>IF(H30="","",ROUND(J30*I30,2))</f>
        <v>0</v>
      </c>
    </row>
    <row r="31" spans="2:11" ht="15.75" thickBot="1">
      <c r="B31" s="154"/>
      <c r="C31" s="154"/>
      <c r="D31" s="154"/>
      <c r="E31" s="48">
        <v>7</v>
      </c>
      <c r="F31" s="48"/>
      <c r="G31" s="162" t="s">
        <v>44</v>
      </c>
      <c r="H31" s="163"/>
      <c r="I31" s="163"/>
      <c r="J31" s="163"/>
      <c r="K31" s="164"/>
    </row>
    <row r="32" spans="2:11" outlineLevel="1">
      <c r="B32" s="154"/>
      <c r="C32" s="154"/>
      <c r="D32" s="154"/>
      <c r="E32" s="55">
        <v>7.01</v>
      </c>
      <c r="F32" s="53" t="s">
        <v>27</v>
      </c>
      <c r="G32" s="54" t="s">
        <v>37</v>
      </c>
      <c r="H32" s="53" t="s">
        <v>29</v>
      </c>
      <c r="I32" s="52"/>
      <c r="J32" s="51"/>
      <c r="K32" s="50">
        <f>IF(H32="","",ROUND(J32*I32,2))</f>
        <v>0</v>
      </c>
    </row>
    <row r="33" spans="2:14" outlineLevel="1">
      <c r="B33" s="154"/>
      <c r="C33" s="154"/>
      <c r="D33" s="154"/>
      <c r="E33" s="55">
        <f>+E32+0.01</f>
        <v>7.02</v>
      </c>
      <c r="F33" s="53" t="s">
        <v>27</v>
      </c>
      <c r="G33" s="54" t="s">
        <v>36</v>
      </c>
      <c r="H33" s="53" t="s">
        <v>29</v>
      </c>
      <c r="I33" s="52"/>
      <c r="J33" s="51"/>
      <c r="K33" s="50">
        <f>IF(H33="","",ROUND(J33*I33,2))</f>
        <v>0</v>
      </c>
    </row>
    <row r="34" spans="2:14" ht="51.6" customHeight="1" outlineLevel="1">
      <c r="B34" s="154"/>
      <c r="C34" s="154"/>
      <c r="D34" s="154"/>
      <c r="E34" s="55">
        <f>+E33+0.01</f>
        <v>7.0299999999999994</v>
      </c>
      <c r="F34" s="53" t="s">
        <v>27</v>
      </c>
      <c r="G34" s="54" t="s">
        <v>118</v>
      </c>
      <c r="H34" s="53" t="s">
        <v>34</v>
      </c>
      <c r="I34" s="52"/>
      <c r="J34" s="51"/>
      <c r="K34" s="50">
        <f>IF(H34="","",ROUND(J34*I34,2))</f>
        <v>0</v>
      </c>
    </row>
    <row r="35" spans="2:14" ht="15.75" outlineLevel="1" thickBot="1">
      <c r="B35" s="154"/>
      <c r="C35" s="154"/>
      <c r="D35" s="154"/>
      <c r="E35" s="55">
        <f>+E34+0.01</f>
        <v>7.0399999999999991</v>
      </c>
      <c r="F35" s="53" t="s">
        <v>27</v>
      </c>
      <c r="G35" s="54" t="s">
        <v>33</v>
      </c>
      <c r="H35" s="53" t="s">
        <v>29</v>
      </c>
      <c r="I35" s="52"/>
      <c r="J35" s="51"/>
      <c r="K35" s="50">
        <f>IF(H35="","",ROUND(J35*I35,2))</f>
        <v>0</v>
      </c>
    </row>
    <row r="36" spans="2:14" ht="15.75" thickBot="1">
      <c r="B36" s="154"/>
      <c r="C36" s="154"/>
      <c r="D36" s="154"/>
      <c r="E36" s="48">
        <v>8</v>
      </c>
      <c r="F36" s="48"/>
      <c r="G36" s="162" t="s">
        <v>190</v>
      </c>
      <c r="H36" s="163"/>
      <c r="I36" s="163"/>
      <c r="J36" s="163"/>
      <c r="K36" s="164"/>
    </row>
    <row r="37" spans="2:14" s="57" customFormat="1" ht="48.75" thickBot="1">
      <c r="B37" s="154"/>
      <c r="C37" s="154"/>
      <c r="D37" s="154"/>
      <c r="E37" s="89">
        <v>8.01</v>
      </c>
      <c r="F37" s="87" t="s">
        <v>27</v>
      </c>
      <c r="G37" s="88" t="s">
        <v>189</v>
      </c>
      <c r="H37" s="87" t="s">
        <v>34</v>
      </c>
      <c r="I37" s="86"/>
      <c r="J37" s="85"/>
      <c r="K37" s="84">
        <f>IF(H37="","",ROUND(J37*I37,2))</f>
        <v>0</v>
      </c>
      <c r="L37" s="1"/>
      <c r="M37" s="58"/>
      <c r="N37" s="58"/>
    </row>
    <row r="38" spans="2:14" ht="15.75" thickBot="1">
      <c r="B38" s="154"/>
      <c r="C38" s="154"/>
      <c r="D38" s="154"/>
      <c r="E38" s="48">
        <v>9</v>
      </c>
      <c r="F38" s="48"/>
      <c r="G38" s="162" t="s">
        <v>28</v>
      </c>
      <c r="H38" s="163"/>
      <c r="I38" s="163"/>
      <c r="J38" s="163"/>
      <c r="K38" s="164"/>
    </row>
    <row r="39" spans="2:14" outlineLevel="1">
      <c r="B39" s="154"/>
      <c r="C39" s="154"/>
      <c r="D39" s="154"/>
      <c r="E39" s="55">
        <v>9.01</v>
      </c>
      <c r="F39" s="53" t="s">
        <v>27</v>
      </c>
      <c r="G39" s="54" t="s">
        <v>142</v>
      </c>
      <c r="H39" s="53" t="s">
        <v>29</v>
      </c>
      <c r="I39" s="52"/>
      <c r="J39" s="51"/>
      <c r="K39" s="50">
        <f>IF(H39="","",ROUND(J39*I39,2))</f>
        <v>0</v>
      </c>
    </row>
    <row r="40" spans="2:14" ht="60.75" outlineLevel="1" thickBot="1">
      <c r="B40" s="154"/>
      <c r="C40" s="154"/>
      <c r="D40" s="154"/>
      <c r="E40" s="55">
        <v>9.02</v>
      </c>
      <c r="F40" s="53" t="s">
        <v>27</v>
      </c>
      <c r="G40" s="54" t="s">
        <v>26</v>
      </c>
      <c r="H40" s="53" t="s">
        <v>23</v>
      </c>
      <c r="I40" s="52"/>
      <c r="J40" s="51"/>
      <c r="K40" s="50">
        <f>IF(H40="","",ROUND(J40*I40,2))</f>
        <v>0</v>
      </c>
    </row>
    <row r="41" spans="2:14" ht="15.75" thickBot="1">
      <c r="B41" s="154"/>
      <c r="C41" s="154"/>
      <c r="D41" s="154"/>
      <c r="E41" s="48">
        <v>10</v>
      </c>
      <c r="F41" s="48"/>
      <c r="G41" s="162" t="s">
        <v>25</v>
      </c>
      <c r="H41" s="163"/>
      <c r="I41" s="163"/>
      <c r="J41" s="163"/>
      <c r="K41" s="164"/>
    </row>
    <row r="42" spans="2:14" outlineLevel="1">
      <c r="B42" s="154"/>
      <c r="C42" s="154"/>
      <c r="D42" s="154"/>
      <c r="E42" s="55">
        <v>10.01</v>
      </c>
      <c r="F42" s="53">
        <v>11.31</v>
      </c>
      <c r="G42" s="54" t="s">
        <v>188</v>
      </c>
      <c r="H42" s="53" t="s">
        <v>29</v>
      </c>
      <c r="I42" s="52"/>
      <c r="J42" s="51"/>
      <c r="K42" s="50">
        <f t="shared" ref="K42:K49" si="0">IF(H42="","",ROUND(J42*I42,2))</f>
        <v>0</v>
      </c>
    </row>
    <row r="43" spans="2:14" outlineLevel="1">
      <c r="B43" s="154"/>
      <c r="C43" s="154"/>
      <c r="D43" s="154"/>
      <c r="E43" s="55">
        <f t="shared" ref="E43:E49" si="1">+E42+0.01</f>
        <v>10.02</v>
      </c>
      <c r="F43" s="53">
        <v>11.16</v>
      </c>
      <c r="G43" s="54" t="s">
        <v>110</v>
      </c>
      <c r="H43" s="53" t="s">
        <v>23</v>
      </c>
      <c r="I43" s="52"/>
      <c r="J43" s="51"/>
      <c r="K43" s="50">
        <f t="shared" si="0"/>
        <v>0</v>
      </c>
    </row>
    <row r="44" spans="2:14" outlineLevel="1">
      <c r="B44" s="154"/>
      <c r="C44" s="154"/>
      <c r="D44" s="154"/>
      <c r="E44" s="55">
        <f t="shared" si="1"/>
        <v>10.029999999999999</v>
      </c>
      <c r="F44" s="53">
        <v>11.27</v>
      </c>
      <c r="G44" s="54" t="s">
        <v>182</v>
      </c>
      <c r="H44" s="53" t="s">
        <v>29</v>
      </c>
      <c r="I44" s="52"/>
      <c r="J44" s="51"/>
      <c r="K44" s="50">
        <f t="shared" si="0"/>
        <v>0</v>
      </c>
    </row>
    <row r="45" spans="2:14" s="57" customFormat="1" ht="24">
      <c r="B45" s="154"/>
      <c r="C45" s="154"/>
      <c r="D45" s="154"/>
      <c r="E45" s="55">
        <f t="shared" si="1"/>
        <v>10.039999999999999</v>
      </c>
      <c r="F45" s="53">
        <v>11.45</v>
      </c>
      <c r="G45" s="54" t="s">
        <v>109</v>
      </c>
      <c r="H45" s="53" t="s">
        <v>23</v>
      </c>
      <c r="I45" s="52"/>
      <c r="J45" s="51"/>
      <c r="K45" s="50">
        <f t="shared" si="0"/>
        <v>0</v>
      </c>
      <c r="L45" s="1"/>
      <c r="M45" s="58"/>
      <c r="N45" s="58"/>
    </row>
    <row r="46" spans="2:14" s="57" customFormat="1" ht="24">
      <c r="B46" s="154"/>
      <c r="C46" s="154"/>
      <c r="D46" s="154"/>
      <c r="E46" s="55">
        <f t="shared" si="1"/>
        <v>10.049999999999999</v>
      </c>
      <c r="F46" s="53" t="s">
        <v>108</v>
      </c>
      <c r="G46" s="54" t="s">
        <v>107</v>
      </c>
      <c r="H46" s="53" t="s">
        <v>23</v>
      </c>
      <c r="I46" s="52"/>
      <c r="J46" s="51"/>
      <c r="K46" s="50">
        <f t="shared" si="0"/>
        <v>0</v>
      </c>
      <c r="L46" s="1"/>
      <c r="M46" s="58"/>
      <c r="N46" s="58"/>
    </row>
    <row r="47" spans="2:14" s="57" customFormat="1" ht="24">
      <c r="B47" s="154"/>
      <c r="C47" s="154"/>
      <c r="D47" s="154"/>
      <c r="E47" s="55">
        <f t="shared" si="1"/>
        <v>10.059999999999999</v>
      </c>
      <c r="F47" s="53" t="s">
        <v>106</v>
      </c>
      <c r="G47" s="54" t="s">
        <v>105</v>
      </c>
      <c r="H47" s="53" t="s">
        <v>23</v>
      </c>
      <c r="I47" s="52"/>
      <c r="J47" s="51"/>
      <c r="K47" s="50">
        <f t="shared" si="0"/>
        <v>0</v>
      </c>
      <c r="L47" s="1"/>
      <c r="M47" s="58"/>
      <c r="N47" s="58"/>
    </row>
    <row r="48" spans="2:14" s="57" customFormat="1">
      <c r="B48" s="154"/>
      <c r="C48" s="154"/>
      <c r="D48" s="154"/>
      <c r="E48" s="55">
        <f t="shared" si="1"/>
        <v>10.069999999999999</v>
      </c>
      <c r="F48" s="53" t="s">
        <v>27</v>
      </c>
      <c r="G48" s="54" t="s">
        <v>104</v>
      </c>
      <c r="H48" s="53" t="s">
        <v>23</v>
      </c>
      <c r="I48" s="52"/>
      <c r="J48" s="51"/>
      <c r="K48" s="50">
        <f t="shared" si="0"/>
        <v>0</v>
      </c>
      <c r="L48" s="1"/>
      <c r="M48" s="58"/>
      <c r="N48" s="58"/>
    </row>
    <row r="49" spans="2:17" s="57" customFormat="1" ht="24.75" thickBot="1">
      <c r="B49" s="154"/>
      <c r="C49" s="154"/>
      <c r="D49" s="154"/>
      <c r="E49" s="55">
        <f t="shared" si="1"/>
        <v>10.079999999999998</v>
      </c>
      <c r="F49" s="53" t="s">
        <v>27</v>
      </c>
      <c r="G49" s="108" t="s">
        <v>103</v>
      </c>
      <c r="H49" s="107" t="s">
        <v>23</v>
      </c>
      <c r="I49" s="106"/>
      <c r="J49" s="105"/>
      <c r="K49" s="104">
        <f t="shared" si="0"/>
        <v>0</v>
      </c>
      <c r="L49" s="1"/>
      <c r="M49" s="58"/>
      <c r="N49" s="58"/>
    </row>
    <row r="50" spans="2:17" ht="16.5" thickBot="1">
      <c r="B50" s="155"/>
      <c r="C50" s="155"/>
      <c r="D50" s="155"/>
      <c r="E50" s="49"/>
      <c r="F50" s="48"/>
      <c r="G50" s="176" t="s">
        <v>187</v>
      </c>
      <c r="H50" s="177"/>
      <c r="I50" s="177"/>
      <c r="J50" s="177"/>
      <c r="K50" s="47">
        <f>SUBTOTAL(9,K12:K49)</f>
        <v>0</v>
      </c>
      <c r="L50" s="46"/>
      <c r="M50" s="14"/>
      <c r="N50" s="45"/>
      <c r="O50" s="44"/>
    </row>
    <row r="51" spans="2:17" ht="15.75" thickBot="1">
      <c r="B51" s="43"/>
      <c r="C51" s="42"/>
      <c r="D51" s="42"/>
      <c r="E51" s="40"/>
      <c r="F51" s="42"/>
      <c r="G51" s="41"/>
      <c r="H51" s="40"/>
      <c r="I51" s="39"/>
      <c r="J51" s="9"/>
      <c r="K51" s="38"/>
      <c r="L51" s="13"/>
    </row>
    <row r="52" spans="2:17" s="2" customFormat="1" ht="37.5" customHeight="1" thickBot="1">
      <c r="B52" s="70" t="s">
        <v>101</v>
      </c>
      <c r="C52" s="69" t="s">
        <v>100</v>
      </c>
      <c r="D52" s="68" t="s">
        <v>99</v>
      </c>
      <c r="E52" s="68" t="s">
        <v>98</v>
      </c>
      <c r="F52" s="68" t="s">
        <v>97</v>
      </c>
      <c r="G52" s="67" t="s">
        <v>96</v>
      </c>
      <c r="H52" s="66" t="s">
        <v>95</v>
      </c>
      <c r="I52" s="65" t="s">
        <v>94</v>
      </c>
      <c r="J52" s="64" t="s">
        <v>93</v>
      </c>
      <c r="K52" s="63" t="s">
        <v>92</v>
      </c>
    </row>
    <row r="53" spans="2:17" ht="15.75" customHeight="1" thickBot="1">
      <c r="B53" s="56"/>
      <c r="C53" s="48"/>
      <c r="D53" s="48"/>
      <c r="E53" s="157" t="s">
        <v>91</v>
      </c>
      <c r="F53" s="158"/>
      <c r="G53" s="162" t="s">
        <v>179</v>
      </c>
      <c r="H53" s="163"/>
      <c r="I53" s="163"/>
      <c r="J53" s="163"/>
      <c r="K53" s="164"/>
    </row>
    <row r="54" spans="2:17" ht="15.75" customHeight="1" thickBot="1">
      <c r="B54" s="153">
        <v>136</v>
      </c>
      <c r="C54" s="153" t="s">
        <v>175</v>
      </c>
      <c r="D54" s="153" t="s">
        <v>174</v>
      </c>
      <c r="E54" s="157">
        <v>2</v>
      </c>
      <c r="F54" s="158"/>
      <c r="G54" s="159" t="s">
        <v>11</v>
      </c>
      <c r="H54" s="160"/>
      <c r="I54" s="160"/>
      <c r="J54" s="160"/>
      <c r="K54" s="161"/>
    </row>
    <row r="55" spans="2:17" ht="15.75" thickBot="1">
      <c r="B55" s="154"/>
      <c r="C55" s="154"/>
      <c r="D55" s="154"/>
      <c r="E55" s="48">
        <v>1</v>
      </c>
      <c r="F55" s="48"/>
      <c r="G55" s="162" t="s">
        <v>87</v>
      </c>
      <c r="H55" s="163"/>
      <c r="I55" s="163"/>
      <c r="J55" s="163"/>
      <c r="K55" s="164"/>
    </row>
    <row r="56" spans="2:17" ht="15.75" outlineLevel="1" thickBot="1">
      <c r="B56" s="154"/>
      <c r="C56" s="154"/>
      <c r="D56" s="154"/>
      <c r="E56" s="89">
        <v>1.01</v>
      </c>
      <c r="F56" s="87">
        <v>1.8</v>
      </c>
      <c r="G56" s="88" t="s">
        <v>86</v>
      </c>
      <c r="H56" s="87" t="s">
        <v>29</v>
      </c>
      <c r="I56" s="86"/>
      <c r="J56" s="85"/>
      <c r="K56" s="84">
        <f>IF(H56="","",ROUND(J56*I56,2))</f>
        <v>0</v>
      </c>
      <c r="L56" s="16"/>
    </row>
    <row r="57" spans="2:17">
      <c r="B57" s="154"/>
      <c r="C57" s="154"/>
      <c r="D57" s="154"/>
      <c r="E57" s="103">
        <v>2</v>
      </c>
      <c r="F57" s="103"/>
      <c r="G57" s="179" t="s">
        <v>84</v>
      </c>
      <c r="H57" s="180"/>
      <c r="I57" s="180"/>
      <c r="J57" s="180"/>
      <c r="K57" s="181"/>
      <c r="L57" s="16"/>
    </row>
    <row r="58" spans="2:17" outlineLevel="1">
      <c r="B58" s="154"/>
      <c r="C58" s="154"/>
      <c r="D58" s="154"/>
      <c r="E58" s="55">
        <v>2.0099999999999998</v>
      </c>
      <c r="F58" s="53" t="s">
        <v>178</v>
      </c>
      <c r="G58" s="54" t="s">
        <v>83</v>
      </c>
      <c r="H58" s="53" t="s">
        <v>23</v>
      </c>
      <c r="I58" s="52"/>
      <c r="J58" s="51"/>
      <c r="K58" s="50">
        <f t="shared" ref="K58:K69" si="2">IF(H58="","",ROUND(J58*I58,2))</f>
        <v>0</v>
      </c>
      <c r="L58" s="16"/>
    </row>
    <row r="59" spans="2:17" outlineLevel="1">
      <c r="B59" s="154"/>
      <c r="C59" s="154"/>
      <c r="D59" s="154"/>
      <c r="E59" s="55">
        <f t="shared" ref="E59:E69" si="3">+E58+0.01</f>
        <v>2.0199999999999996</v>
      </c>
      <c r="F59" s="53">
        <v>1.1100000000000001</v>
      </c>
      <c r="G59" s="54" t="s">
        <v>82</v>
      </c>
      <c r="H59" s="53" t="s">
        <v>34</v>
      </c>
      <c r="I59" s="52"/>
      <c r="J59" s="51"/>
      <c r="K59" s="50">
        <f t="shared" si="2"/>
        <v>0</v>
      </c>
      <c r="L59" s="16"/>
    </row>
    <row r="60" spans="2:17">
      <c r="B60" s="154"/>
      <c r="C60" s="154"/>
      <c r="D60" s="154"/>
      <c r="E60" s="55">
        <f t="shared" si="3"/>
        <v>2.0299999999999994</v>
      </c>
      <c r="F60" s="53" t="s">
        <v>27</v>
      </c>
      <c r="G60" s="54" t="s">
        <v>137</v>
      </c>
      <c r="H60" s="53" t="s">
        <v>29</v>
      </c>
      <c r="I60" s="52"/>
      <c r="J60" s="51"/>
      <c r="K60" s="50">
        <f t="shared" si="2"/>
        <v>0</v>
      </c>
      <c r="L60" s="16"/>
    </row>
    <row r="61" spans="2:17" outlineLevel="1">
      <c r="B61" s="154"/>
      <c r="C61" s="154"/>
      <c r="D61" s="154"/>
      <c r="E61" s="55">
        <f t="shared" si="3"/>
        <v>2.0399999999999991</v>
      </c>
      <c r="F61" s="53">
        <v>1.1599999999999999</v>
      </c>
      <c r="G61" s="54" t="s">
        <v>136</v>
      </c>
      <c r="H61" s="53" t="s">
        <v>34</v>
      </c>
      <c r="I61" s="52"/>
      <c r="J61" s="51"/>
      <c r="K61" s="50">
        <f t="shared" si="2"/>
        <v>0</v>
      </c>
      <c r="L61" s="16"/>
    </row>
    <row r="62" spans="2:17" s="2" customFormat="1" outlineLevel="1">
      <c r="B62" s="154"/>
      <c r="C62" s="154"/>
      <c r="D62" s="154"/>
      <c r="E62" s="55">
        <f t="shared" si="3"/>
        <v>2.0499999999999989</v>
      </c>
      <c r="F62" s="53">
        <v>1.38</v>
      </c>
      <c r="G62" s="54" t="s">
        <v>135</v>
      </c>
      <c r="H62" s="53" t="s">
        <v>134</v>
      </c>
      <c r="I62" s="52"/>
      <c r="J62" s="51"/>
      <c r="K62" s="50">
        <f t="shared" si="2"/>
        <v>0</v>
      </c>
      <c r="L62" s="16"/>
      <c r="O62" s="1"/>
      <c r="P62" s="1"/>
      <c r="Q62" s="1"/>
    </row>
    <row r="63" spans="2:17" s="2" customFormat="1" outlineLevel="1">
      <c r="B63" s="154"/>
      <c r="C63" s="154"/>
      <c r="D63" s="154"/>
      <c r="E63" s="55">
        <f t="shared" si="3"/>
        <v>2.0599999999999987</v>
      </c>
      <c r="F63" s="53">
        <v>1.1200000000000001</v>
      </c>
      <c r="G63" s="54" t="s">
        <v>133</v>
      </c>
      <c r="H63" s="53" t="s">
        <v>34</v>
      </c>
      <c r="I63" s="52"/>
      <c r="J63" s="51"/>
      <c r="K63" s="50">
        <f t="shared" si="2"/>
        <v>0</v>
      </c>
      <c r="L63" s="16"/>
      <c r="O63" s="1"/>
      <c r="P63" s="1"/>
      <c r="Q63" s="1"/>
    </row>
    <row r="64" spans="2:17" s="2" customFormat="1" outlineLevel="1">
      <c r="B64" s="154"/>
      <c r="C64" s="154"/>
      <c r="D64" s="154"/>
      <c r="E64" s="55">
        <f t="shared" si="3"/>
        <v>2.0699999999999985</v>
      </c>
      <c r="F64" s="53" t="s">
        <v>27</v>
      </c>
      <c r="G64" s="54" t="s">
        <v>79</v>
      </c>
      <c r="H64" s="53" t="s">
        <v>29</v>
      </c>
      <c r="I64" s="52"/>
      <c r="J64" s="51"/>
      <c r="K64" s="50">
        <f t="shared" si="2"/>
        <v>0</v>
      </c>
      <c r="L64" s="16"/>
      <c r="O64" s="1"/>
      <c r="P64" s="1"/>
      <c r="Q64" s="1"/>
    </row>
    <row r="65" spans="2:17" s="2" customFormat="1" ht="24" outlineLevel="1">
      <c r="B65" s="154"/>
      <c r="C65" s="154"/>
      <c r="D65" s="154"/>
      <c r="E65" s="55">
        <f t="shared" si="3"/>
        <v>2.0799999999999983</v>
      </c>
      <c r="F65" s="53" t="s">
        <v>27</v>
      </c>
      <c r="G65" s="54" t="s">
        <v>78</v>
      </c>
      <c r="H65" s="53" t="s">
        <v>60</v>
      </c>
      <c r="I65" s="109"/>
      <c r="J65" s="51"/>
      <c r="K65" s="50">
        <f t="shared" si="2"/>
        <v>0</v>
      </c>
      <c r="L65" s="16"/>
      <c r="O65" s="1"/>
      <c r="P65" s="1"/>
      <c r="Q65" s="1"/>
    </row>
    <row r="66" spans="2:17" s="2" customFormat="1" outlineLevel="1">
      <c r="B66" s="154"/>
      <c r="C66" s="154"/>
      <c r="D66" s="154"/>
      <c r="E66" s="55">
        <f t="shared" si="3"/>
        <v>2.0899999999999981</v>
      </c>
      <c r="F66" s="53" t="s">
        <v>27</v>
      </c>
      <c r="G66" s="54" t="s">
        <v>186</v>
      </c>
      <c r="H66" s="53" t="s">
        <v>23</v>
      </c>
      <c r="I66" s="52"/>
      <c r="J66" s="51"/>
      <c r="K66" s="50">
        <f t="shared" si="2"/>
        <v>0</v>
      </c>
      <c r="L66" s="16"/>
      <c r="O66" s="1"/>
      <c r="P66" s="1"/>
      <c r="Q66" s="1"/>
    </row>
    <row r="67" spans="2:17" s="2" customFormat="1" outlineLevel="1">
      <c r="B67" s="154"/>
      <c r="C67" s="154"/>
      <c r="D67" s="154"/>
      <c r="E67" s="61">
        <f t="shared" si="3"/>
        <v>2.0999999999999979</v>
      </c>
      <c r="F67" s="53">
        <v>1.32</v>
      </c>
      <c r="G67" s="54" t="s">
        <v>132</v>
      </c>
      <c r="H67" s="53" t="s">
        <v>23</v>
      </c>
      <c r="I67" s="52"/>
      <c r="J67" s="51"/>
      <c r="K67" s="50">
        <f t="shared" si="2"/>
        <v>0</v>
      </c>
      <c r="L67" s="16"/>
      <c r="O67" s="1"/>
      <c r="P67" s="1"/>
      <c r="Q67" s="1"/>
    </row>
    <row r="68" spans="2:17" s="2" customFormat="1" outlineLevel="1">
      <c r="B68" s="154"/>
      <c r="C68" s="154"/>
      <c r="D68" s="154"/>
      <c r="E68" s="55">
        <f t="shared" si="3"/>
        <v>2.1099999999999977</v>
      </c>
      <c r="F68" s="53" t="s">
        <v>27</v>
      </c>
      <c r="G68" s="54" t="s">
        <v>77</v>
      </c>
      <c r="H68" s="53" t="s">
        <v>34</v>
      </c>
      <c r="I68" s="52"/>
      <c r="J68" s="51"/>
      <c r="K68" s="50">
        <f t="shared" si="2"/>
        <v>0</v>
      </c>
      <c r="L68" s="16"/>
      <c r="O68" s="1"/>
      <c r="P68" s="1"/>
      <c r="Q68" s="1"/>
    </row>
    <row r="69" spans="2:17" s="2" customFormat="1" ht="15.75" outlineLevel="1" thickBot="1">
      <c r="B69" s="154"/>
      <c r="C69" s="154"/>
      <c r="D69" s="154"/>
      <c r="E69" s="55">
        <f t="shared" si="3"/>
        <v>2.1199999999999974</v>
      </c>
      <c r="F69" s="76" t="s">
        <v>27</v>
      </c>
      <c r="G69" s="77" t="s">
        <v>74</v>
      </c>
      <c r="H69" s="76" t="s">
        <v>34</v>
      </c>
      <c r="I69" s="75"/>
      <c r="J69" s="74"/>
      <c r="K69" s="73">
        <f t="shared" si="2"/>
        <v>0</v>
      </c>
      <c r="L69" s="16"/>
      <c r="O69" s="1"/>
      <c r="P69" s="1"/>
      <c r="Q69" s="1"/>
    </row>
    <row r="70" spans="2:17" s="2" customFormat="1" ht="15.75" thickBot="1">
      <c r="B70" s="154"/>
      <c r="C70" s="154"/>
      <c r="D70" s="154"/>
      <c r="E70" s="91">
        <v>3</v>
      </c>
      <c r="F70" s="91"/>
      <c r="G70" s="182" t="s">
        <v>73</v>
      </c>
      <c r="H70" s="183"/>
      <c r="I70" s="183"/>
      <c r="J70" s="183"/>
      <c r="K70" s="184"/>
      <c r="L70" s="16"/>
      <c r="O70" s="1"/>
      <c r="P70" s="1"/>
      <c r="Q70" s="1"/>
    </row>
    <row r="71" spans="2:17" s="2" customFormat="1" ht="15.75" outlineLevel="1" thickBot="1">
      <c r="B71" s="154"/>
      <c r="C71" s="154"/>
      <c r="D71" s="154"/>
      <c r="E71" s="89">
        <v>3.01</v>
      </c>
      <c r="F71" s="87" t="s">
        <v>27</v>
      </c>
      <c r="G71" s="88" t="s">
        <v>70</v>
      </c>
      <c r="H71" s="87" t="s">
        <v>69</v>
      </c>
      <c r="I71" s="86"/>
      <c r="J71" s="85"/>
      <c r="K71" s="84">
        <f>IF(H71="","",ROUND(J71*I71,2))</f>
        <v>0</v>
      </c>
      <c r="L71" s="16"/>
      <c r="O71" s="1"/>
      <c r="P71" s="1"/>
      <c r="Q71" s="1"/>
    </row>
    <row r="72" spans="2:17" s="2" customFormat="1" ht="15.75" thickBot="1">
      <c r="B72" s="154"/>
      <c r="C72" s="154"/>
      <c r="D72" s="154"/>
      <c r="E72" s="48">
        <v>4</v>
      </c>
      <c r="F72" s="48"/>
      <c r="G72" s="162" t="s">
        <v>68</v>
      </c>
      <c r="H72" s="163"/>
      <c r="I72" s="163"/>
      <c r="J72" s="163"/>
      <c r="K72" s="164"/>
      <c r="L72" s="16"/>
      <c r="O72" s="1"/>
      <c r="P72" s="1"/>
      <c r="Q72" s="1"/>
    </row>
    <row r="73" spans="2:17" s="2" customFormat="1" outlineLevel="1">
      <c r="B73" s="154"/>
      <c r="C73" s="154"/>
      <c r="D73" s="154"/>
      <c r="E73" s="102">
        <v>4.01</v>
      </c>
      <c r="F73" s="100">
        <v>4.22</v>
      </c>
      <c r="G73" s="101" t="s">
        <v>67</v>
      </c>
      <c r="H73" s="100" t="s">
        <v>65</v>
      </c>
      <c r="I73" s="99"/>
      <c r="J73" s="98"/>
      <c r="K73" s="97">
        <f>IF(H73="","",ROUND(J73*I73,2))</f>
        <v>0</v>
      </c>
      <c r="L73" s="16"/>
      <c r="O73" s="1"/>
      <c r="P73" s="1"/>
      <c r="Q73" s="1"/>
    </row>
    <row r="74" spans="2:17" s="2" customFormat="1" outlineLevel="1">
      <c r="B74" s="154"/>
      <c r="C74" s="154"/>
      <c r="D74" s="154"/>
      <c r="E74" s="55">
        <v>4.0199999999999996</v>
      </c>
      <c r="F74" s="53">
        <v>5.54</v>
      </c>
      <c r="G74" s="54" t="s">
        <v>160</v>
      </c>
      <c r="H74" s="53" t="s">
        <v>23</v>
      </c>
      <c r="I74" s="52"/>
      <c r="J74" s="51"/>
      <c r="K74" s="50">
        <f>IF(H74="","",ROUND(J74*I74,2))</f>
        <v>0</v>
      </c>
      <c r="L74" s="16"/>
      <c r="O74" s="1"/>
      <c r="P74" s="1"/>
      <c r="Q74" s="1"/>
    </row>
    <row r="75" spans="2:17" s="2" customFormat="1" ht="29.45" customHeight="1" outlineLevel="1" thickBot="1">
      <c r="B75" s="154"/>
      <c r="C75" s="154"/>
      <c r="D75" s="154"/>
      <c r="E75" s="55">
        <v>4.03</v>
      </c>
      <c r="F75" s="53" t="s">
        <v>27</v>
      </c>
      <c r="G75" s="54" t="s">
        <v>64</v>
      </c>
      <c r="H75" s="53" t="s">
        <v>29</v>
      </c>
      <c r="I75" s="52"/>
      <c r="J75" s="51"/>
      <c r="K75" s="50">
        <f>IF(H75="","",ROUND(J75*I75,2))</f>
        <v>0</v>
      </c>
      <c r="L75" s="16"/>
      <c r="O75" s="1"/>
      <c r="P75" s="1"/>
      <c r="Q75" s="1"/>
    </row>
    <row r="76" spans="2:17" s="2" customFormat="1" ht="15.75" thickBot="1">
      <c r="B76" s="154"/>
      <c r="C76" s="154"/>
      <c r="D76" s="154"/>
      <c r="E76" s="48">
        <v>5</v>
      </c>
      <c r="F76" s="48"/>
      <c r="G76" s="162" t="s">
        <v>58</v>
      </c>
      <c r="H76" s="163"/>
      <c r="I76" s="163"/>
      <c r="J76" s="163"/>
      <c r="K76" s="164"/>
      <c r="L76" s="16"/>
      <c r="O76" s="1"/>
      <c r="P76" s="1"/>
      <c r="Q76" s="1"/>
    </row>
    <row r="77" spans="2:17" s="2" customFormat="1" outlineLevel="1">
      <c r="B77" s="154"/>
      <c r="C77" s="154"/>
      <c r="D77" s="154"/>
      <c r="E77" s="55">
        <v>5.01</v>
      </c>
      <c r="F77" s="53">
        <v>13.2</v>
      </c>
      <c r="G77" s="54" t="s">
        <v>57</v>
      </c>
      <c r="H77" s="53" t="s">
        <v>34</v>
      </c>
      <c r="I77" s="52"/>
      <c r="J77" s="51"/>
      <c r="K77" s="50">
        <f t="shared" ref="K77:K82" si="4">IF(H77="","",ROUND(J77*I77,2))</f>
        <v>0</v>
      </c>
      <c r="L77" s="16"/>
      <c r="O77" s="1"/>
      <c r="P77" s="1"/>
      <c r="Q77" s="1"/>
    </row>
    <row r="78" spans="2:17" s="2" customFormat="1" outlineLevel="1">
      <c r="B78" s="154"/>
      <c r="C78" s="154"/>
      <c r="D78" s="154"/>
      <c r="E78" s="55">
        <v>5.04</v>
      </c>
      <c r="F78" s="53">
        <v>14.17</v>
      </c>
      <c r="G78" s="54" t="s">
        <v>55</v>
      </c>
      <c r="H78" s="53" t="s">
        <v>29</v>
      </c>
      <c r="I78" s="52"/>
      <c r="J78" s="51"/>
      <c r="K78" s="50">
        <f t="shared" si="4"/>
        <v>0</v>
      </c>
      <c r="L78" s="16"/>
      <c r="O78" s="1"/>
      <c r="P78" s="1"/>
      <c r="Q78" s="1"/>
    </row>
    <row r="79" spans="2:17" s="2" customFormat="1" ht="24" outlineLevel="1">
      <c r="B79" s="154"/>
      <c r="C79" s="154"/>
      <c r="D79" s="154"/>
      <c r="E79" s="55">
        <v>5.0599999999999996</v>
      </c>
      <c r="F79" s="53">
        <v>14.41</v>
      </c>
      <c r="G79" s="54" t="s">
        <v>54</v>
      </c>
      <c r="H79" s="53" t="s">
        <v>34</v>
      </c>
      <c r="I79" s="52"/>
      <c r="J79" s="51"/>
      <c r="K79" s="50">
        <f t="shared" si="4"/>
        <v>0</v>
      </c>
      <c r="L79" s="16"/>
      <c r="O79" s="1"/>
      <c r="P79" s="1"/>
      <c r="Q79" s="1"/>
    </row>
    <row r="80" spans="2:17" s="2" customFormat="1" outlineLevel="1">
      <c r="B80" s="154"/>
      <c r="C80" s="154"/>
      <c r="D80" s="154"/>
      <c r="E80" s="55">
        <v>5.07</v>
      </c>
      <c r="F80" s="53">
        <v>14.1</v>
      </c>
      <c r="G80" s="54" t="s">
        <v>130</v>
      </c>
      <c r="H80" s="53" t="s">
        <v>34</v>
      </c>
      <c r="I80" s="52"/>
      <c r="J80" s="51"/>
      <c r="K80" s="50">
        <f t="shared" si="4"/>
        <v>0</v>
      </c>
      <c r="L80" s="16"/>
      <c r="O80" s="1"/>
      <c r="P80" s="1"/>
      <c r="Q80" s="1"/>
    </row>
    <row r="81" spans="2:17" s="2" customFormat="1" ht="24" outlineLevel="1">
      <c r="B81" s="154"/>
      <c r="C81" s="154"/>
      <c r="D81" s="154"/>
      <c r="E81" s="55">
        <v>5.08</v>
      </c>
      <c r="F81" s="53">
        <v>14.2</v>
      </c>
      <c r="G81" s="54" t="s">
        <v>129</v>
      </c>
      <c r="H81" s="53" t="s">
        <v>29</v>
      </c>
      <c r="I81" s="52"/>
      <c r="J81" s="51"/>
      <c r="K81" s="50">
        <f t="shared" si="4"/>
        <v>0</v>
      </c>
      <c r="L81" s="16"/>
      <c r="O81" s="1"/>
      <c r="P81" s="1"/>
      <c r="Q81" s="1"/>
    </row>
    <row r="82" spans="2:17" s="2" customFormat="1" ht="15.75" outlineLevel="1" thickBot="1">
      <c r="B82" s="154"/>
      <c r="C82" s="154"/>
      <c r="D82" s="154"/>
      <c r="E82" s="55">
        <v>5.09</v>
      </c>
      <c r="F82" s="53">
        <v>14.35</v>
      </c>
      <c r="G82" s="54" t="s">
        <v>128</v>
      </c>
      <c r="H82" s="53" t="s">
        <v>29</v>
      </c>
      <c r="I82" s="52"/>
      <c r="J82" s="51"/>
      <c r="K82" s="50">
        <f t="shared" si="4"/>
        <v>0</v>
      </c>
      <c r="L82" s="16"/>
      <c r="O82" s="1"/>
      <c r="P82" s="1"/>
      <c r="Q82" s="1"/>
    </row>
    <row r="83" spans="2:17" s="2" customFormat="1" ht="15.75" thickBot="1">
      <c r="B83" s="154"/>
      <c r="C83" s="154"/>
      <c r="D83" s="154"/>
      <c r="E83" s="48">
        <v>6</v>
      </c>
      <c r="F83" s="48"/>
      <c r="G83" s="162" t="s">
        <v>53</v>
      </c>
      <c r="H83" s="163"/>
      <c r="I83" s="163"/>
      <c r="J83" s="163"/>
      <c r="K83" s="164"/>
      <c r="L83" s="16"/>
      <c r="O83" s="1"/>
      <c r="P83" s="1"/>
      <c r="Q83" s="1"/>
    </row>
    <row r="84" spans="2:17" s="2" customFormat="1" outlineLevel="1">
      <c r="B84" s="154"/>
      <c r="C84" s="154"/>
      <c r="D84" s="154"/>
      <c r="E84" s="55">
        <v>6.01</v>
      </c>
      <c r="F84" s="53">
        <v>5.25</v>
      </c>
      <c r="G84" s="54" t="s">
        <v>127</v>
      </c>
      <c r="H84" s="53" t="s">
        <v>34</v>
      </c>
      <c r="I84" s="52"/>
      <c r="J84" s="51"/>
      <c r="K84" s="50">
        <f>IF(H84="","",ROUND(J84*I84,2))</f>
        <v>0</v>
      </c>
      <c r="L84" s="16"/>
      <c r="O84" s="1"/>
      <c r="P84" s="1"/>
      <c r="Q84" s="1"/>
    </row>
    <row r="85" spans="2:17" s="2" customFormat="1" outlineLevel="1">
      <c r="B85" s="154"/>
      <c r="C85" s="154"/>
      <c r="D85" s="154"/>
      <c r="E85" s="55">
        <v>6.02</v>
      </c>
      <c r="F85" s="53" t="s">
        <v>27</v>
      </c>
      <c r="G85" s="54" t="s">
        <v>124</v>
      </c>
      <c r="H85" s="53" t="s">
        <v>29</v>
      </c>
      <c r="I85" s="52"/>
      <c r="J85" s="51"/>
      <c r="K85" s="50">
        <f>IF(H85="","",ROUND(J85*I85,2))</f>
        <v>0</v>
      </c>
      <c r="L85" s="16"/>
      <c r="O85" s="1"/>
      <c r="P85" s="1"/>
      <c r="Q85" s="1"/>
    </row>
    <row r="86" spans="2:17" s="2" customFormat="1" ht="15.75" outlineLevel="1" thickBot="1">
      <c r="B86" s="154"/>
      <c r="C86" s="154"/>
      <c r="D86" s="154"/>
      <c r="E86" s="55">
        <v>6.03</v>
      </c>
      <c r="F86" s="53">
        <v>6.3</v>
      </c>
      <c r="G86" s="54" t="s">
        <v>51</v>
      </c>
      <c r="H86" s="53" t="s">
        <v>29</v>
      </c>
      <c r="I86" s="52"/>
      <c r="J86" s="51"/>
      <c r="K86" s="50">
        <f>IF(H86="","",ROUND(J86*I86,2))</f>
        <v>0</v>
      </c>
      <c r="L86" s="16"/>
      <c r="O86" s="1"/>
      <c r="P86" s="1"/>
      <c r="Q86" s="1"/>
    </row>
    <row r="87" spans="2:17" s="2" customFormat="1" ht="15.75" thickBot="1">
      <c r="B87" s="154"/>
      <c r="C87" s="154"/>
      <c r="D87" s="154"/>
      <c r="E87" s="48">
        <v>7</v>
      </c>
      <c r="F87" s="48"/>
      <c r="G87" s="162" t="s">
        <v>50</v>
      </c>
      <c r="H87" s="163"/>
      <c r="I87" s="163"/>
      <c r="J87" s="163"/>
      <c r="K87" s="164"/>
      <c r="L87" s="16"/>
      <c r="O87" s="1"/>
      <c r="P87" s="1"/>
      <c r="Q87" s="1"/>
    </row>
    <row r="88" spans="2:17" s="2" customFormat="1" ht="24.6" customHeight="1" outlineLevel="1">
      <c r="B88" s="154"/>
      <c r="C88" s="154"/>
      <c r="D88" s="154"/>
      <c r="E88" s="55">
        <v>7.01</v>
      </c>
      <c r="F88" s="53" t="s">
        <v>27</v>
      </c>
      <c r="G88" s="54" t="s">
        <v>155</v>
      </c>
      <c r="H88" s="53" t="s">
        <v>23</v>
      </c>
      <c r="I88" s="52"/>
      <c r="J88" s="51"/>
      <c r="K88" s="50">
        <f>IF(H88="","",ROUND(J88*I88,2))</f>
        <v>0</v>
      </c>
      <c r="L88" s="16"/>
      <c r="O88" s="1"/>
      <c r="P88" s="1"/>
      <c r="Q88" s="1"/>
    </row>
    <row r="89" spans="2:17" s="2" customFormat="1" ht="15.75" outlineLevel="1" thickBot="1">
      <c r="B89" s="154"/>
      <c r="C89" s="154"/>
      <c r="D89" s="154"/>
      <c r="E89" s="55">
        <v>7.02</v>
      </c>
      <c r="F89" s="53" t="s">
        <v>27</v>
      </c>
      <c r="G89" s="54" t="s">
        <v>154</v>
      </c>
      <c r="H89" s="53" t="s">
        <v>29</v>
      </c>
      <c r="I89" s="52"/>
      <c r="J89" s="51"/>
      <c r="K89" s="50">
        <f>IF(H89="","",ROUND(J89*I89,2))</f>
        <v>0</v>
      </c>
      <c r="L89" s="16"/>
      <c r="O89" s="1"/>
      <c r="P89" s="1"/>
      <c r="Q89" s="1"/>
    </row>
    <row r="90" spans="2:17" s="2" customFormat="1" ht="15.75" thickBot="1">
      <c r="B90" s="154"/>
      <c r="C90" s="154"/>
      <c r="D90" s="154"/>
      <c r="E90" s="48">
        <v>8</v>
      </c>
      <c r="F90" s="48"/>
      <c r="G90" s="162" t="s">
        <v>48</v>
      </c>
      <c r="H90" s="163"/>
      <c r="I90" s="163"/>
      <c r="J90" s="163"/>
      <c r="K90" s="164"/>
      <c r="L90" s="16"/>
      <c r="O90" s="1"/>
      <c r="P90" s="1"/>
      <c r="Q90" s="1"/>
    </row>
    <row r="91" spans="2:17" s="2" customFormat="1" outlineLevel="1">
      <c r="B91" s="154"/>
      <c r="C91" s="154"/>
      <c r="D91" s="154"/>
      <c r="E91" s="55">
        <v>8.01</v>
      </c>
      <c r="F91" s="53" t="s">
        <v>185</v>
      </c>
      <c r="G91" s="54" t="s">
        <v>184</v>
      </c>
      <c r="H91" s="53" t="s">
        <v>34</v>
      </c>
      <c r="I91" s="52"/>
      <c r="J91" s="51"/>
      <c r="K91" s="50">
        <f>IF(H91="","",ROUND(J91*I91,2))</f>
        <v>0</v>
      </c>
      <c r="L91" s="16"/>
      <c r="O91" s="1"/>
      <c r="P91" s="1"/>
      <c r="Q91" s="1"/>
    </row>
    <row r="92" spans="2:17" s="2" customFormat="1" outlineLevel="1">
      <c r="B92" s="154"/>
      <c r="C92" s="154"/>
      <c r="D92" s="154"/>
      <c r="E92" s="55">
        <f>+E91+0.01</f>
        <v>8.02</v>
      </c>
      <c r="F92" s="53" t="s">
        <v>27</v>
      </c>
      <c r="G92" s="54" t="s">
        <v>152</v>
      </c>
      <c r="H92" s="53" t="s">
        <v>34</v>
      </c>
      <c r="I92" s="52"/>
      <c r="J92" s="51"/>
      <c r="K92" s="50">
        <f>IF(H92="","",ROUND(J92*I92,2))</f>
        <v>0</v>
      </c>
      <c r="L92" s="16"/>
      <c r="O92" s="1"/>
      <c r="P92" s="1"/>
      <c r="Q92" s="1"/>
    </row>
    <row r="93" spans="2:17" s="2" customFormat="1" ht="32.450000000000003" customHeight="1" outlineLevel="1">
      <c r="B93" s="154"/>
      <c r="C93" s="154"/>
      <c r="D93" s="154"/>
      <c r="E93" s="55">
        <f>+E92+0.01</f>
        <v>8.0299999999999994</v>
      </c>
      <c r="F93" s="53" t="s">
        <v>27</v>
      </c>
      <c r="G93" s="54" t="s">
        <v>45</v>
      </c>
      <c r="H93" s="53" t="s">
        <v>29</v>
      </c>
      <c r="I93" s="52"/>
      <c r="J93" s="51"/>
      <c r="K93" s="50">
        <f>IF(H93="","",ROUND(J93*I93,2))</f>
        <v>0</v>
      </c>
      <c r="L93" s="16"/>
      <c r="O93" s="1"/>
      <c r="P93" s="1"/>
      <c r="Q93" s="1"/>
    </row>
    <row r="94" spans="2:17" ht="24.75" outlineLevel="1" thickBot="1">
      <c r="B94" s="154"/>
      <c r="C94" s="154"/>
      <c r="D94" s="154"/>
      <c r="E94" s="55">
        <f>+E93+0.01</f>
        <v>8.0399999999999991</v>
      </c>
      <c r="F94" s="53" t="s">
        <v>27</v>
      </c>
      <c r="G94" s="54" t="s">
        <v>150</v>
      </c>
      <c r="H94" s="53" t="s">
        <v>34</v>
      </c>
      <c r="I94" s="52"/>
      <c r="J94" s="51"/>
      <c r="K94" s="50">
        <f>IF(H94="","",ROUND(J94*I94,2))</f>
        <v>0</v>
      </c>
      <c r="L94" s="16"/>
    </row>
    <row r="95" spans="2:17" ht="15.75" thickBot="1">
      <c r="B95" s="154"/>
      <c r="C95" s="154"/>
      <c r="D95" s="154"/>
      <c r="E95" s="48">
        <v>9</v>
      </c>
      <c r="F95" s="48"/>
      <c r="G95" s="162" t="s">
        <v>44</v>
      </c>
      <c r="H95" s="163"/>
      <c r="I95" s="163"/>
      <c r="J95" s="163"/>
      <c r="K95" s="164"/>
      <c r="L95" s="16"/>
    </row>
    <row r="96" spans="2:17" outlineLevel="1">
      <c r="B96" s="154"/>
      <c r="C96" s="154"/>
      <c r="D96" s="154"/>
      <c r="E96" s="55">
        <v>9.01</v>
      </c>
      <c r="F96" s="53" t="s">
        <v>27</v>
      </c>
      <c r="G96" s="54" t="s">
        <v>37</v>
      </c>
      <c r="H96" s="53" t="s">
        <v>29</v>
      </c>
      <c r="I96" s="52"/>
      <c r="J96" s="51"/>
      <c r="K96" s="50">
        <f>IF(H96="","",ROUND(J96*I96,2))</f>
        <v>0</v>
      </c>
      <c r="L96" s="16"/>
    </row>
    <row r="97" spans="2:15" outlineLevel="1">
      <c r="B97" s="154"/>
      <c r="C97" s="154"/>
      <c r="D97" s="154"/>
      <c r="E97" s="55">
        <f>+E96+0.01</f>
        <v>9.02</v>
      </c>
      <c r="F97" s="53" t="s">
        <v>27</v>
      </c>
      <c r="G97" s="54" t="s">
        <v>36</v>
      </c>
      <c r="H97" s="53" t="s">
        <v>29</v>
      </c>
      <c r="I97" s="52"/>
      <c r="J97" s="51"/>
      <c r="K97" s="50">
        <f>IF(H97="","",ROUND(J97*I97,2))</f>
        <v>0</v>
      </c>
      <c r="L97" s="16"/>
    </row>
    <row r="98" spans="2:15" ht="49.15" customHeight="1" outlineLevel="1" thickBot="1">
      <c r="B98" s="154"/>
      <c r="C98" s="154"/>
      <c r="D98" s="154"/>
      <c r="E98" s="55">
        <f>+E97+0.01</f>
        <v>9.0299999999999994</v>
      </c>
      <c r="F98" s="53" t="s">
        <v>27</v>
      </c>
      <c r="G98" s="54" t="s">
        <v>118</v>
      </c>
      <c r="H98" s="53" t="s">
        <v>34</v>
      </c>
      <c r="I98" s="52"/>
      <c r="J98" s="51"/>
      <c r="K98" s="50">
        <f>IF(H98="","",ROUND(J98*I98,2))</f>
        <v>0</v>
      </c>
      <c r="L98" s="16"/>
    </row>
    <row r="99" spans="2:15" ht="15.75" thickBot="1">
      <c r="B99" s="154"/>
      <c r="C99" s="154"/>
      <c r="D99" s="154"/>
      <c r="E99" s="48">
        <v>10</v>
      </c>
      <c r="F99" s="48"/>
      <c r="G99" s="162" t="s">
        <v>28</v>
      </c>
      <c r="H99" s="163"/>
      <c r="I99" s="163"/>
      <c r="J99" s="163"/>
      <c r="K99" s="164"/>
      <c r="L99" s="16"/>
    </row>
    <row r="100" spans="2:15" outlineLevel="1">
      <c r="B100" s="154"/>
      <c r="C100" s="154"/>
      <c r="D100" s="154"/>
      <c r="E100" s="55">
        <v>10.01</v>
      </c>
      <c r="F100" s="53" t="s">
        <v>27</v>
      </c>
      <c r="G100" s="54" t="s">
        <v>183</v>
      </c>
      <c r="H100" s="53" t="s">
        <v>23</v>
      </c>
      <c r="I100" s="52"/>
      <c r="J100" s="51"/>
      <c r="K100" s="50">
        <f>IF(H100="","",ROUND(J100*I100,2))</f>
        <v>0</v>
      </c>
      <c r="L100" s="16"/>
    </row>
    <row r="101" spans="2:15" outlineLevel="1">
      <c r="B101" s="154"/>
      <c r="C101" s="154"/>
      <c r="D101" s="154"/>
      <c r="E101" s="55">
        <f>+E100+0.01</f>
        <v>10.02</v>
      </c>
      <c r="F101" s="53" t="s">
        <v>27</v>
      </c>
      <c r="G101" s="54" t="s">
        <v>115</v>
      </c>
      <c r="H101" s="53" t="s">
        <v>23</v>
      </c>
      <c r="I101" s="52"/>
      <c r="J101" s="51"/>
      <c r="K101" s="50">
        <f>IF(H101="","",ROUND(J101*I101,2))</f>
        <v>0</v>
      </c>
      <c r="L101" s="16"/>
    </row>
    <row r="102" spans="2:15" outlineLevel="1">
      <c r="B102" s="154"/>
      <c r="C102" s="154"/>
      <c r="D102" s="154"/>
      <c r="E102" s="55">
        <f>+E101+0.01</f>
        <v>10.029999999999999</v>
      </c>
      <c r="F102" s="53" t="s">
        <v>27</v>
      </c>
      <c r="G102" s="54" t="s">
        <v>142</v>
      </c>
      <c r="H102" s="53" t="s">
        <v>29</v>
      </c>
      <c r="I102" s="52"/>
      <c r="J102" s="51"/>
      <c r="K102" s="50">
        <f>IF(H102="","",ROUND(J102*I102,2))</f>
        <v>0</v>
      </c>
      <c r="L102" s="16"/>
    </row>
    <row r="103" spans="2:15" ht="60.75" outlineLevel="1" thickBot="1">
      <c r="B103" s="154"/>
      <c r="C103" s="154"/>
      <c r="D103" s="154"/>
      <c r="E103" s="55">
        <f>+E102+0.01</f>
        <v>10.039999999999999</v>
      </c>
      <c r="F103" s="53" t="s">
        <v>27</v>
      </c>
      <c r="G103" s="54" t="s">
        <v>26</v>
      </c>
      <c r="H103" s="53" t="s">
        <v>23</v>
      </c>
      <c r="I103" s="52"/>
      <c r="J103" s="51"/>
      <c r="K103" s="50">
        <f>IF(H103="","",ROUND(J103*I103,2))</f>
        <v>0</v>
      </c>
      <c r="L103" s="16"/>
    </row>
    <row r="104" spans="2:15" ht="15.75" thickBot="1">
      <c r="B104" s="154"/>
      <c r="C104" s="154"/>
      <c r="D104" s="154"/>
      <c r="E104" s="48">
        <v>11</v>
      </c>
      <c r="F104" s="48"/>
      <c r="G104" s="162" t="s">
        <v>25</v>
      </c>
      <c r="H104" s="163"/>
      <c r="I104" s="163"/>
      <c r="J104" s="163"/>
      <c r="K104" s="164"/>
      <c r="L104" s="16"/>
    </row>
    <row r="105" spans="2:15" outlineLevel="1">
      <c r="B105" s="154"/>
      <c r="C105" s="154"/>
      <c r="D105" s="154"/>
      <c r="E105" s="55">
        <v>11.01</v>
      </c>
      <c r="F105" s="53">
        <v>11.19</v>
      </c>
      <c r="G105" s="54" t="s">
        <v>111</v>
      </c>
      <c r="H105" s="53" t="s">
        <v>23</v>
      </c>
      <c r="I105" s="52"/>
      <c r="J105" s="51"/>
      <c r="K105" s="50">
        <f>IF(H105="","",ROUND(J105*I105,2))</f>
        <v>0</v>
      </c>
      <c r="L105" s="16"/>
    </row>
    <row r="106" spans="2:15" outlineLevel="1">
      <c r="B106" s="154"/>
      <c r="C106" s="154"/>
      <c r="D106" s="154"/>
      <c r="E106" s="55">
        <f>+E105+0.01</f>
        <v>11.02</v>
      </c>
      <c r="F106" s="53">
        <v>11.16</v>
      </c>
      <c r="G106" s="54" t="s">
        <v>110</v>
      </c>
      <c r="H106" s="53" t="s">
        <v>23</v>
      </c>
      <c r="I106" s="52"/>
      <c r="J106" s="51"/>
      <c r="K106" s="50">
        <f>IF(H106="","",ROUND(J106*I106,2))</f>
        <v>0</v>
      </c>
      <c r="L106" s="16"/>
    </row>
    <row r="107" spans="2:15" outlineLevel="1">
      <c r="B107" s="154"/>
      <c r="C107" s="154"/>
      <c r="D107" s="154"/>
      <c r="E107" s="55">
        <f>+E106+0.01</f>
        <v>11.03</v>
      </c>
      <c r="F107" s="53">
        <v>11.27</v>
      </c>
      <c r="G107" s="54" t="s">
        <v>182</v>
      </c>
      <c r="H107" s="53" t="s">
        <v>29</v>
      </c>
      <c r="I107" s="52"/>
      <c r="J107" s="51"/>
      <c r="K107" s="50">
        <f>IF(H107="","",ROUND(J107*I107,2))</f>
        <v>0</v>
      </c>
      <c r="L107" s="16"/>
    </row>
    <row r="108" spans="2:15" s="57" customFormat="1" ht="36">
      <c r="B108" s="154"/>
      <c r="C108" s="154"/>
      <c r="D108" s="154"/>
      <c r="E108" s="55">
        <f>+E107+0.01</f>
        <v>11.04</v>
      </c>
      <c r="F108" s="53">
        <v>17.12</v>
      </c>
      <c r="G108" s="54" t="s">
        <v>181</v>
      </c>
      <c r="H108" s="53" t="s">
        <v>23</v>
      </c>
      <c r="I108" s="52"/>
      <c r="J108" s="51"/>
      <c r="K108" s="50">
        <f>IF(H108="","",ROUND(J108*I108,2))</f>
        <v>0</v>
      </c>
      <c r="L108" s="16"/>
      <c r="M108" s="58"/>
      <c r="N108" s="58"/>
    </row>
    <row r="109" spans="2:15" s="57" customFormat="1" ht="24.75" thickBot="1">
      <c r="B109" s="154"/>
      <c r="C109" s="154"/>
      <c r="D109" s="154"/>
      <c r="E109" s="55">
        <f>+E108+0.01</f>
        <v>11.049999999999999</v>
      </c>
      <c r="F109" s="53" t="s">
        <v>27</v>
      </c>
      <c r="G109" s="108" t="s">
        <v>103</v>
      </c>
      <c r="H109" s="107" t="s">
        <v>23</v>
      </c>
      <c r="I109" s="106"/>
      <c r="J109" s="105"/>
      <c r="K109" s="104">
        <f>IF(H109="","",ROUND(J109*I109,2))</f>
        <v>0</v>
      </c>
      <c r="L109" s="16"/>
      <c r="M109" s="58"/>
      <c r="N109" s="58"/>
    </row>
    <row r="110" spans="2:15" ht="16.5" thickBot="1">
      <c r="B110" s="155"/>
      <c r="C110" s="155"/>
      <c r="D110" s="155"/>
      <c r="E110" s="49"/>
      <c r="F110" s="48"/>
      <c r="G110" s="176" t="s">
        <v>180</v>
      </c>
      <c r="H110" s="177"/>
      <c r="I110" s="177"/>
      <c r="J110" s="177"/>
      <c r="K110" s="47">
        <f>SUBTOTAL(9,K56:K109)</f>
        <v>0</v>
      </c>
      <c r="L110" s="46"/>
      <c r="M110" s="14"/>
      <c r="N110" s="45"/>
      <c r="O110" s="44"/>
    </row>
    <row r="111" spans="2:15" ht="15.75" thickBot="1">
      <c r="B111" s="43"/>
      <c r="C111" s="42"/>
      <c r="D111" s="42"/>
      <c r="E111" s="40"/>
      <c r="F111" s="42"/>
      <c r="G111" s="41"/>
      <c r="H111" s="40"/>
      <c r="I111" s="39"/>
      <c r="J111" s="9"/>
      <c r="K111" s="38"/>
      <c r="L111" s="13"/>
    </row>
    <row r="112" spans="2:15" s="2" customFormat="1" ht="27" customHeight="1" thickBot="1">
      <c r="B112" s="70" t="s">
        <v>101</v>
      </c>
      <c r="C112" s="69" t="s">
        <v>100</v>
      </c>
      <c r="D112" s="68" t="s">
        <v>99</v>
      </c>
      <c r="E112" s="68" t="s">
        <v>98</v>
      </c>
      <c r="F112" s="68" t="s">
        <v>97</v>
      </c>
      <c r="G112" s="67" t="s">
        <v>96</v>
      </c>
      <c r="H112" s="66" t="s">
        <v>95</v>
      </c>
      <c r="I112" s="65" t="s">
        <v>94</v>
      </c>
      <c r="J112" s="64" t="s">
        <v>93</v>
      </c>
      <c r="K112" s="63" t="s">
        <v>92</v>
      </c>
    </row>
    <row r="113" spans="2:17" ht="15.75" customHeight="1" thickBot="1">
      <c r="B113" s="56"/>
      <c r="C113" s="48"/>
      <c r="D113" s="48"/>
      <c r="E113" s="157" t="s">
        <v>91</v>
      </c>
      <c r="F113" s="158"/>
      <c r="G113" s="162" t="s">
        <v>179</v>
      </c>
      <c r="H113" s="163"/>
      <c r="I113" s="163"/>
      <c r="J113" s="163"/>
      <c r="K113" s="164"/>
    </row>
    <row r="114" spans="2:17" ht="15.75" customHeight="1" thickBot="1">
      <c r="B114" s="153">
        <v>136</v>
      </c>
      <c r="C114" s="153" t="s">
        <v>175</v>
      </c>
      <c r="D114" s="153" t="s">
        <v>174</v>
      </c>
      <c r="E114" s="157">
        <v>3</v>
      </c>
      <c r="F114" s="158"/>
      <c r="G114" s="159" t="s">
        <v>10</v>
      </c>
      <c r="H114" s="160"/>
      <c r="I114" s="160"/>
      <c r="J114" s="160"/>
      <c r="K114" s="161"/>
    </row>
    <row r="115" spans="2:17" ht="15.75" thickBot="1">
      <c r="B115" s="153"/>
      <c r="C115" s="153"/>
      <c r="D115" s="153"/>
      <c r="E115" s="48">
        <v>1</v>
      </c>
      <c r="F115" s="48"/>
      <c r="G115" s="162" t="s">
        <v>87</v>
      </c>
      <c r="H115" s="163"/>
      <c r="I115" s="163"/>
      <c r="J115" s="163"/>
      <c r="K115" s="164"/>
    </row>
    <row r="116" spans="2:17" ht="15.75" outlineLevel="1" thickBot="1">
      <c r="B116" s="153"/>
      <c r="C116" s="153"/>
      <c r="D116" s="153"/>
      <c r="E116" s="89">
        <v>1.01</v>
      </c>
      <c r="F116" s="87">
        <v>1.8</v>
      </c>
      <c r="G116" s="88" t="s">
        <v>86</v>
      </c>
      <c r="H116" s="87" t="s">
        <v>29</v>
      </c>
      <c r="I116" s="86"/>
      <c r="J116" s="85"/>
      <c r="K116" s="84">
        <f>IF(H116="","",ROUND(J116*I116,2))</f>
        <v>0</v>
      </c>
      <c r="L116" s="16"/>
    </row>
    <row r="117" spans="2:17" ht="15.75" thickBot="1">
      <c r="B117" s="153"/>
      <c r="C117" s="153"/>
      <c r="D117" s="153"/>
      <c r="E117" s="103">
        <v>2</v>
      </c>
      <c r="F117" s="103"/>
      <c r="G117" s="179" t="s">
        <v>84</v>
      </c>
      <c r="H117" s="180"/>
      <c r="I117" s="180"/>
      <c r="J117" s="180"/>
      <c r="K117" s="181"/>
      <c r="L117" s="16"/>
    </row>
    <row r="118" spans="2:17" ht="15.75" outlineLevel="1" thickBot="1">
      <c r="B118" s="153"/>
      <c r="C118" s="153"/>
      <c r="D118" s="153"/>
      <c r="E118" s="102">
        <v>2.0099999999999998</v>
      </c>
      <c r="F118" s="100">
        <v>1.1399999999999999</v>
      </c>
      <c r="G118" s="101" t="s">
        <v>164</v>
      </c>
      <c r="H118" s="100" t="s">
        <v>34</v>
      </c>
      <c r="I118" s="99"/>
      <c r="J118" s="98"/>
      <c r="K118" s="97">
        <f t="shared" ref="K118:K123" si="5">IF(H118="","",ROUND(J118*I118,2))</f>
        <v>0</v>
      </c>
      <c r="L118" s="16"/>
    </row>
    <row r="119" spans="2:17" ht="15.75" outlineLevel="1" thickBot="1">
      <c r="B119" s="153"/>
      <c r="C119" s="153"/>
      <c r="D119" s="153"/>
      <c r="E119" s="55">
        <f>+E118+0.01</f>
        <v>2.0199999999999996</v>
      </c>
      <c r="F119" s="53" t="s">
        <v>178</v>
      </c>
      <c r="G119" s="54" t="s">
        <v>83</v>
      </c>
      <c r="H119" s="53" t="s">
        <v>23</v>
      </c>
      <c r="I119" s="52"/>
      <c r="J119" s="51"/>
      <c r="K119" s="50">
        <f t="shared" si="5"/>
        <v>0</v>
      </c>
      <c r="L119" s="16"/>
    </row>
    <row r="120" spans="2:17" ht="24.75" outlineLevel="1" thickBot="1">
      <c r="B120" s="153"/>
      <c r="C120" s="153"/>
      <c r="D120" s="153"/>
      <c r="E120" s="55">
        <f>+E119+0.01</f>
        <v>2.0299999999999994</v>
      </c>
      <c r="F120" s="53" t="s">
        <v>27</v>
      </c>
      <c r="G120" s="54" t="s">
        <v>78</v>
      </c>
      <c r="H120" s="53" t="s">
        <v>60</v>
      </c>
      <c r="I120" s="52"/>
      <c r="J120" s="51"/>
      <c r="K120" s="50">
        <f t="shared" si="5"/>
        <v>0</v>
      </c>
      <c r="L120" s="16"/>
    </row>
    <row r="121" spans="2:17" ht="15.75" outlineLevel="1" thickBot="1">
      <c r="B121" s="153"/>
      <c r="C121" s="153"/>
      <c r="D121" s="153"/>
      <c r="E121" s="55">
        <f>+E120+0.01</f>
        <v>2.0399999999999991</v>
      </c>
      <c r="F121" s="53" t="s">
        <v>27</v>
      </c>
      <c r="G121" s="54" t="s">
        <v>77</v>
      </c>
      <c r="H121" s="53" t="s">
        <v>34</v>
      </c>
      <c r="I121" s="52"/>
      <c r="J121" s="51"/>
      <c r="K121" s="50">
        <f t="shared" si="5"/>
        <v>0</v>
      </c>
      <c r="L121" s="16"/>
    </row>
    <row r="122" spans="2:17" ht="15.75" outlineLevel="1" thickBot="1">
      <c r="B122" s="153"/>
      <c r="C122" s="153"/>
      <c r="D122" s="153"/>
      <c r="E122" s="55">
        <f>+E121+0.01</f>
        <v>2.0499999999999989</v>
      </c>
      <c r="F122" s="53" t="s">
        <v>27</v>
      </c>
      <c r="G122" s="54" t="s">
        <v>161</v>
      </c>
      <c r="H122" s="53" t="s">
        <v>29</v>
      </c>
      <c r="I122" s="52"/>
      <c r="J122" s="51"/>
      <c r="K122" s="50">
        <f t="shared" si="5"/>
        <v>0</v>
      </c>
      <c r="L122" s="16"/>
    </row>
    <row r="123" spans="2:17" ht="15.75" outlineLevel="1" thickBot="1">
      <c r="B123" s="153"/>
      <c r="C123" s="153"/>
      <c r="D123" s="153"/>
      <c r="E123" s="96">
        <f>+E122+0.01</f>
        <v>2.0599999999999987</v>
      </c>
      <c r="F123" s="94" t="s">
        <v>27</v>
      </c>
      <c r="G123" s="95" t="s">
        <v>74</v>
      </c>
      <c r="H123" s="94" t="s">
        <v>34</v>
      </c>
      <c r="I123" s="75"/>
      <c r="J123" s="93"/>
      <c r="K123" s="73">
        <f t="shared" si="5"/>
        <v>0</v>
      </c>
      <c r="L123" s="92"/>
      <c r="M123" s="12"/>
      <c r="N123" s="12"/>
    </row>
    <row r="124" spans="2:17" ht="15.75" thickBot="1">
      <c r="B124" s="153"/>
      <c r="C124" s="153"/>
      <c r="D124" s="153"/>
      <c r="E124" s="91">
        <v>3</v>
      </c>
      <c r="F124" s="91"/>
      <c r="G124" s="182" t="s">
        <v>73</v>
      </c>
      <c r="H124" s="183"/>
      <c r="I124" s="183"/>
      <c r="J124" s="183"/>
      <c r="K124" s="184"/>
      <c r="L124" s="16"/>
    </row>
    <row r="125" spans="2:17" ht="15.75" outlineLevel="1" thickBot="1">
      <c r="B125" s="153"/>
      <c r="C125" s="153"/>
      <c r="D125" s="153"/>
      <c r="E125" s="89">
        <v>3.01</v>
      </c>
      <c r="F125" s="87" t="s">
        <v>27</v>
      </c>
      <c r="G125" s="88" t="s">
        <v>70</v>
      </c>
      <c r="H125" s="87" t="s">
        <v>69</v>
      </c>
      <c r="I125" s="86"/>
      <c r="J125" s="85"/>
      <c r="K125" s="84">
        <f>IF(H125="","",ROUND(J125*I125,2))</f>
        <v>0</v>
      </c>
      <c r="L125" s="16"/>
    </row>
    <row r="126" spans="2:17" s="2" customFormat="1" ht="15.75" thickBot="1">
      <c r="B126" s="153"/>
      <c r="C126" s="153"/>
      <c r="D126" s="153"/>
      <c r="E126" s="48">
        <v>4</v>
      </c>
      <c r="F126" s="48"/>
      <c r="G126" s="162" t="s">
        <v>53</v>
      </c>
      <c r="H126" s="163"/>
      <c r="I126" s="163"/>
      <c r="J126" s="163"/>
      <c r="K126" s="164"/>
      <c r="L126" s="16"/>
      <c r="O126" s="1"/>
      <c r="P126" s="1"/>
      <c r="Q126" s="1"/>
    </row>
    <row r="127" spans="2:17" s="2" customFormat="1" ht="15.75" outlineLevel="1" thickBot="1">
      <c r="B127" s="153"/>
      <c r="C127" s="153"/>
      <c r="D127" s="153"/>
      <c r="E127" s="55">
        <v>4.01</v>
      </c>
      <c r="F127" s="53">
        <v>6.3</v>
      </c>
      <c r="G127" s="54" t="s">
        <v>51</v>
      </c>
      <c r="H127" s="53" t="s">
        <v>29</v>
      </c>
      <c r="I127" s="52"/>
      <c r="J127" s="51"/>
      <c r="K127" s="50">
        <f>IF(H127="","",ROUND(J127*I127,2))</f>
        <v>0</v>
      </c>
      <c r="L127" s="16"/>
      <c r="O127" s="1"/>
      <c r="P127" s="1"/>
      <c r="Q127" s="1"/>
    </row>
    <row r="128" spans="2:17" s="2" customFormat="1" ht="15.75" thickBot="1">
      <c r="B128" s="153"/>
      <c r="C128" s="153"/>
      <c r="D128" s="153"/>
      <c r="E128" s="48">
        <v>5</v>
      </c>
      <c r="F128" s="48"/>
      <c r="G128" s="162" t="s">
        <v>50</v>
      </c>
      <c r="H128" s="163"/>
      <c r="I128" s="163"/>
      <c r="J128" s="163"/>
      <c r="K128" s="164"/>
      <c r="L128" s="16"/>
      <c r="O128" s="1"/>
      <c r="P128" s="1"/>
      <c r="Q128" s="1"/>
    </row>
    <row r="129" spans="2:17" s="2" customFormat="1" ht="24.75" outlineLevel="1" thickBot="1">
      <c r="B129" s="153"/>
      <c r="C129" s="153"/>
      <c r="D129" s="153"/>
      <c r="E129" s="55">
        <v>5.01</v>
      </c>
      <c r="F129" s="53" t="s">
        <v>123</v>
      </c>
      <c r="G129" s="54" t="s">
        <v>122</v>
      </c>
      <c r="H129" s="53" t="s">
        <v>34</v>
      </c>
      <c r="I129" s="52"/>
      <c r="J129" s="51"/>
      <c r="K129" s="50">
        <f>IF(H129="","",ROUND(J129*I129,2))</f>
        <v>0</v>
      </c>
      <c r="L129" s="16"/>
      <c r="O129" s="1"/>
      <c r="P129" s="1"/>
      <c r="Q129" s="1"/>
    </row>
    <row r="130" spans="2:17" s="2" customFormat="1" ht="30.6" customHeight="1" outlineLevel="1" thickBot="1">
      <c r="B130" s="153"/>
      <c r="C130" s="153"/>
      <c r="D130" s="153"/>
      <c r="E130" s="55">
        <f>+E129+0.01</f>
        <v>5.0199999999999996</v>
      </c>
      <c r="F130" s="53" t="s">
        <v>27</v>
      </c>
      <c r="G130" s="54" t="s">
        <v>155</v>
      </c>
      <c r="H130" s="53" t="s">
        <v>23</v>
      </c>
      <c r="I130" s="52"/>
      <c r="J130" s="51"/>
      <c r="K130" s="50">
        <f>IF(H130="","",ROUND(J130*I130,2))</f>
        <v>0</v>
      </c>
      <c r="L130" s="16"/>
      <c r="O130" s="1"/>
      <c r="P130" s="1"/>
      <c r="Q130" s="1"/>
    </row>
    <row r="131" spans="2:17" s="2" customFormat="1" ht="15.75" outlineLevel="1" thickBot="1">
      <c r="B131" s="153"/>
      <c r="C131" s="153"/>
      <c r="D131" s="153"/>
      <c r="E131" s="55">
        <f>+E130+0.01</f>
        <v>5.0299999999999994</v>
      </c>
      <c r="F131" s="53" t="s">
        <v>27</v>
      </c>
      <c r="G131" s="54" t="s">
        <v>121</v>
      </c>
      <c r="H131" s="53" t="s">
        <v>29</v>
      </c>
      <c r="I131" s="52"/>
      <c r="J131" s="51"/>
      <c r="K131" s="50">
        <f>IF(H131="","",ROUND(J131*I131,2))</f>
        <v>0</v>
      </c>
      <c r="L131" s="16"/>
      <c r="O131" s="1"/>
      <c r="P131" s="1"/>
      <c r="Q131" s="1"/>
    </row>
    <row r="132" spans="2:17" s="2" customFormat="1" ht="15.75" outlineLevel="1" thickBot="1">
      <c r="B132" s="153"/>
      <c r="C132" s="153"/>
      <c r="D132" s="153"/>
      <c r="E132" s="55">
        <f>+E131+0.01</f>
        <v>5.0399999999999991</v>
      </c>
      <c r="F132" s="53" t="s">
        <v>27</v>
      </c>
      <c r="G132" s="54" t="s">
        <v>154</v>
      </c>
      <c r="H132" s="53" t="s">
        <v>29</v>
      </c>
      <c r="I132" s="52"/>
      <c r="J132" s="51"/>
      <c r="K132" s="50">
        <f>IF(H132="","",ROUND(J132*I132,2))</f>
        <v>0</v>
      </c>
      <c r="L132" s="16"/>
      <c r="O132" s="1"/>
      <c r="P132" s="1"/>
      <c r="Q132" s="1"/>
    </row>
    <row r="133" spans="2:17" s="2" customFormat="1" ht="15.75" thickBot="1">
      <c r="B133" s="153"/>
      <c r="C133" s="153"/>
      <c r="D133" s="153"/>
      <c r="E133" s="48">
        <v>6</v>
      </c>
      <c r="F133" s="48"/>
      <c r="G133" s="162" t="s">
        <v>48</v>
      </c>
      <c r="H133" s="163"/>
      <c r="I133" s="163"/>
      <c r="J133" s="163"/>
      <c r="K133" s="164"/>
      <c r="L133" s="16"/>
      <c r="O133" s="1"/>
      <c r="P133" s="1"/>
      <c r="Q133" s="1"/>
    </row>
    <row r="134" spans="2:17" s="2" customFormat="1" ht="15.75" outlineLevel="1" thickBot="1">
      <c r="B134" s="153"/>
      <c r="C134" s="153"/>
      <c r="D134" s="153"/>
      <c r="E134" s="55">
        <v>6.01</v>
      </c>
      <c r="F134" s="53">
        <v>18.600000000000001</v>
      </c>
      <c r="G134" s="54" t="s">
        <v>177</v>
      </c>
      <c r="H134" s="53" t="s">
        <v>34</v>
      </c>
      <c r="I134" s="52"/>
      <c r="J134" s="51"/>
      <c r="K134" s="50">
        <f t="shared" ref="K134:K139" si="6">IF(H134="","",ROUND(J134*I134,2))</f>
        <v>0</v>
      </c>
      <c r="L134" s="16"/>
      <c r="O134" s="1"/>
      <c r="P134" s="1"/>
      <c r="Q134" s="1"/>
    </row>
    <row r="135" spans="2:17" s="2" customFormat="1" ht="15.75" outlineLevel="1" thickBot="1">
      <c r="B135" s="153"/>
      <c r="C135" s="153"/>
      <c r="D135" s="153"/>
      <c r="E135" s="55">
        <f>+E134+0.01</f>
        <v>6.02</v>
      </c>
      <c r="F135" s="53" t="s">
        <v>27</v>
      </c>
      <c r="G135" s="54" t="s">
        <v>152</v>
      </c>
      <c r="H135" s="53" t="s">
        <v>34</v>
      </c>
      <c r="I135" s="52"/>
      <c r="J135" s="51"/>
      <c r="K135" s="50">
        <f t="shared" si="6"/>
        <v>0</v>
      </c>
      <c r="L135" s="16"/>
      <c r="O135" s="1"/>
      <c r="P135" s="1"/>
      <c r="Q135" s="1"/>
    </row>
    <row r="136" spans="2:17" s="2" customFormat="1" ht="24.75" outlineLevel="1" thickBot="1">
      <c r="B136" s="153"/>
      <c r="C136" s="153"/>
      <c r="D136" s="153"/>
      <c r="E136" s="55">
        <f>+E135+0.01</f>
        <v>6.0299999999999994</v>
      </c>
      <c r="F136" s="53" t="s">
        <v>27</v>
      </c>
      <c r="G136" s="54" t="s">
        <v>46</v>
      </c>
      <c r="H136" s="53" t="s">
        <v>34</v>
      </c>
      <c r="I136" s="52"/>
      <c r="J136" s="51"/>
      <c r="K136" s="50">
        <f t="shared" si="6"/>
        <v>0</v>
      </c>
      <c r="L136" s="16"/>
      <c r="O136" s="1"/>
      <c r="P136" s="1"/>
      <c r="Q136" s="1"/>
    </row>
    <row r="137" spans="2:17" s="2" customFormat="1" ht="24.6" customHeight="1" outlineLevel="1" thickBot="1">
      <c r="B137" s="153"/>
      <c r="C137" s="153"/>
      <c r="D137" s="153"/>
      <c r="E137" s="55">
        <f>+E136+0.01</f>
        <v>6.0399999999999991</v>
      </c>
      <c r="F137" s="53" t="s">
        <v>27</v>
      </c>
      <c r="G137" s="54" t="s">
        <v>45</v>
      </c>
      <c r="H137" s="53" t="s">
        <v>29</v>
      </c>
      <c r="I137" s="52"/>
      <c r="J137" s="51"/>
      <c r="K137" s="50">
        <f t="shared" si="6"/>
        <v>0</v>
      </c>
      <c r="L137" s="16"/>
      <c r="O137" s="1"/>
      <c r="P137" s="1"/>
      <c r="Q137" s="1"/>
    </row>
    <row r="138" spans="2:17" s="2" customFormat="1" ht="15.75" outlineLevel="1" thickBot="1">
      <c r="B138" s="153"/>
      <c r="C138" s="153"/>
      <c r="D138" s="153"/>
      <c r="E138" s="55">
        <f>+E137+0.01</f>
        <v>6.0499999999999989</v>
      </c>
      <c r="F138" s="53">
        <v>18.8</v>
      </c>
      <c r="G138" s="54" t="s">
        <v>119</v>
      </c>
      <c r="H138" s="53" t="s">
        <v>29</v>
      </c>
      <c r="I138" s="52"/>
      <c r="J138" s="51"/>
      <c r="K138" s="50">
        <f t="shared" si="6"/>
        <v>0</v>
      </c>
      <c r="L138" s="16"/>
      <c r="O138" s="1"/>
      <c r="P138" s="1"/>
      <c r="Q138" s="1"/>
    </row>
    <row r="139" spans="2:17" s="2" customFormat="1" ht="15.75" outlineLevel="1" thickBot="1">
      <c r="B139" s="153"/>
      <c r="C139" s="153"/>
      <c r="D139" s="153"/>
      <c r="E139" s="55">
        <f>+E138+0.01</f>
        <v>6.0599999999999987</v>
      </c>
      <c r="F139" s="53" t="s">
        <v>27</v>
      </c>
      <c r="G139" s="54" t="s">
        <v>151</v>
      </c>
      <c r="H139" s="53" t="s">
        <v>34</v>
      </c>
      <c r="I139" s="52"/>
      <c r="J139" s="51"/>
      <c r="K139" s="50">
        <f t="shared" si="6"/>
        <v>0</v>
      </c>
      <c r="L139" s="16"/>
      <c r="O139" s="1"/>
      <c r="P139" s="1"/>
      <c r="Q139" s="1"/>
    </row>
    <row r="140" spans="2:17" s="2" customFormat="1" ht="15.75" thickBot="1">
      <c r="B140" s="153"/>
      <c r="C140" s="153"/>
      <c r="D140" s="153"/>
      <c r="E140" s="48">
        <v>7</v>
      </c>
      <c r="F140" s="48"/>
      <c r="G140" s="162" t="s">
        <v>44</v>
      </c>
      <c r="H140" s="163"/>
      <c r="I140" s="163"/>
      <c r="J140" s="163"/>
      <c r="K140" s="164"/>
      <c r="L140" s="16"/>
      <c r="O140" s="1"/>
      <c r="P140" s="1"/>
      <c r="Q140" s="1"/>
    </row>
    <row r="141" spans="2:17" s="2" customFormat="1" ht="15.75" outlineLevel="1" thickBot="1">
      <c r="B141" s="153"/>
      <c r="C141" s="153"/>
      <c r="D141" s="153"/>
      <c r="E141" s="55">
        <v>7.01</v>
      </c>
      <c r="F141" s="53">
        <v>7.3400000000000203</v>
      </c>
      <c r="G141" s="54" t="s">
        <v>41</v>
      </c>
      <c r="H141" s="53" t="s">
        <v>29</v>
      </c>
      <c r="I141" s="52"/>
      <c r="J141" s="51"/>
      <c r="K141" s="50">
        <f t="shared" ref="K141:K146" si="7">IF(H141="","",ROUND(J141*I141,2))</f>
        <v>0</v>
      </c>
      <c r="L141" s="16"/>
      <c r="O141" s="1"/>
      <c r="P141" s="1"/>
      <c r="Q141" s="1"/>
    </row>
    <row r="142" spans="2:17" ht="15.75" outlineLevel="1" thickBot="1">
      <c r="B142" s="153"/>
      <c r="C142" s="153"/>
      <c r="D142" s="153"/>
      <c r="E142" s="55">
        <f>+E141+0.01</f>
        <v>7.02</v>
      </c>
      <c r="F142" s="53" t="s">
        <v>27</v>
      </c>
      <c r="G142" s="54" t="s">
        <v>37</v>
      </c>
      <c r="H142" s="53" t="s">
        <v>29</v>
      </c>
      <c r="I142" s="52"/>
      <c r="J142" s="51"/>
      <c r="K142" s="50">
        <f t="shared" si="7"/>
        <v>0</v>
      </c>
      <c r="L142" s="16"/>
    </row>
    <row r="143" spans="2:17" ht="15.75" outlineLevel="1" thickBot="1">
      <c r="B143" s="153"/>
      <c r="C143" s="153"/>
      <c r="D143" s="153"/>
      <c r="E143" s="55">
        <f>+E142+0.01</f>
        <v>7.0299999999999994</v>
      </c>
      <c r="F143" s="53" t="s">
        <v>27</v>
      </c>
      <c r="G143" s="54" t="s">
        <v>36</v>
      </c>
      <c r="H143" s="53" t="s">
        <v>29</v>
      </c>
      <c r="I143" s="52"/>
      <c r="J143" s="51"/>
      <c r="K143" s="50">
        <f t="shared" si="7"/>
        <v>0</v>
      </c>
      <c r="L143" s="16"/>
    </row>
    <row r="144" spans="2:17" ht="48.75" outlineLevel="1" thickBot="1">
      <c r="B144" s="153"/>
      <c r="C144" s="153"/>
      <c r="D144" s="153"/>
      <c r="E144" s="55">
        <f>+E143+0.01</f>
        <v>7.0399999999999991</v>
      </c>
      <c r="F144" s="53" t="s">
        <v>27</v>
      </c>
      <c r="G144" s="54" t="s">
        <v>149</v>
      </c>
      <c r="H144" s="53" t="s">
        <v>34</v>
      </c>
      <c r="I144" s="52"/>
      <c r="J144" s="51"/>
      <c r="K144" s="50">
        <f t="shared" si="7"/>
        <v>0</v>
      </c>
      <c r="L144" s="16"/>
    </row>
    <row r="145" spans="2:17" ht="30.6" customHeight="1" outlineLevel="1" thickBot="1">
      <c r="B145" s="153"/>
      <c r="C145" s="153"/>
      <c r="D145" s="153"/>
      <c r="E145" s="55">
        <f>+E144+0.01</f>
        <v>7.0499999999999989</v>
      </c>
      <c r="F145" s="53" t="s">
        <v>27</v>
      </c>
      <c r="G145" s="54" t="s">
        <v>148</v>
      </c>
      <c r="H145" s="53" t="s">
        <v>34</v>
      </c>
      <c r="I145" s="52"/>
      <c r="J145" s="51"/>
      <c r="K145" s="50">
        <f t="shared" si="7"/>
        <v>0</v>
      </c>
      <c r="L145" s="16"/>
    </row>
    <row r="146" spans="2:17" ht="53.45" customHeight="1" outlineLevel="1" thickBot="1">
      <c r="B146" s="153"/>
      <c r="C146" s="153"/>
      <c r="D146" s="153"/>
      <c r="E146" s="55">
        <f>+E145+0.01</f>
        <v>7.0599999999999987</v>
      </c>
      <c r="F146" s="53" t="s">
        <v>27</v>
      </c>
      <c r="G146" s="54" t="s">
        <v>118</v>
      </c>
      <c r="H146" s="53" t="s">
        <v>34</v>
      </c>
      <c r="I146" s="52"/>
      <c r="J146" s="51"/>
      <c r="K146" s="50">
        <f t="shared" si="7"/>
        <v>0</v>
      </c>
      <c r="L146" s="16"/>
    </row>
    <row r="147" spans="2:17" ht="15.75" thickBot="1">
      <c r="B147" s="153"/>
      <c r="C147" s="153"/>
      <c r="D147" s="153"/>
      <c r="E147" s="48">
        <v>8</v>
      </c>
      <c r="F147" s="48"/>
      <c r="G147" s="162" t="s">
        <v>28</v>
      </c>
      <c r="H147" s="163"/>
      <c r="I147" s="163"/>
      <c r="J147" s="163"/>
      <c r="K147" s="164"/>
      <c r="L147" s="16"/>
    </row>
    <row r="148" spans="2:17" ht="15.75" outlineLevel="1" thickBot="1">
      <c r="B148" s="153"/>
      <c r="C148" s="153"/>
      <c r="D148" s="153"/>
      <c r="E148" s="55">
        <v>8.01</v>
      </c>
      <c r="F148" s="53" t="s">
        <v>27</v>
      </c>
      <c r="G148" s="54" t="s">
        <v>115</v>
      </c>
      <c r="H148" s="53" t="s">
        <v>23</v>
      </c>
      <c r="I148" s="52"/>
      <c r="J148" s="51"/>
      <c r="K148" s="50">
        <f>IF(H148="","",ROUND(J148*I148,2))</f>
        <v>0</v>
      </c>
      <c r="L148" s="16"/>
    </row>
    <row r="149" spans="2:17" ht="15.75" outlineLevel="1" thickBot="1">
      <c r="B149" s="153"/>
      <c r="C149" s="153"/>
      <c r="D149" s="153"/>
      <c r="E149" s="55">
        <f>+E148+0.01</f>
        <v>8.02</v>
      </c>
      <c r="F149" s="53" t="s">
        <v>27</v>
      </c>
      <c r="G149" s="54" t="s">
        <v>143</v>
      </c>
      <c r="H149" s="53" t="s">
        <v>23</v>
      </c>
      <c r="I149" s="52"/>
      <c r="J149" s="51"/>
      <c r="K149" s="50">
        <f>IF(H149="","",ROUND(J149*I149,2))</f>
        <v>0</v>
      </c>
      <c r="L149" s="16"/>
    </row>
    <row r="150" spans="2:17" ht="15.75" outlineLevel="1" thickBot="1">
      <c r="B150" s="153"/>
      <c r="C150" s="153"/>
      <c r="D150" s="153"/>
      <c r="E150" s="55">
        <f>+E149+0.01</f>
        <v>8.0299999999999994</v>
      </c>
      <c r="F150" s="53" t="s">
        <v>27</v>
      </c>
      <c r="G150" s="54" t="s">
        <v>142</v>
      </c>
      <c r="H150" s="53" t="s">
        <v>29</v>
      </c>
      <c r="I150" s="52"/>
      <c r="J150" s="51"/>
      <c r="K150" s="50">
        <f>IF(H150="","",ROUND(J150*I150,2))</f>
        <v>0</v>
      </c>
      <c r="L150" s="16"/>
    </row>
    <row r="151" spans="2:17" ht="60.75" outlineLevel="1" thickBot="1">
      <c r="B151" s="153"/>
      <c r="C151" s="153"/>
      <c r="D151" s="153"/>
      <c r="E151" s="55">
        <f>+E150+0.01</f>
        <v>8.0399999999999991</v>
      </c>
      <c r="F151" s="53" t="s">
        <v>27</v>
      </c>
      <c r="G151" s="54" t="s">
        <v>26</v>
      </c>
      <c r="H151" s="53" t="s">
        <v>23</v>
      </c>
      <c r="I151" s="52"/>
      <c r="J151" s="51"/>
      <c r="K151" s="50">
        <f>IF(H151="","",ROUND(J151*I151,2))</f>
        <v>0</v>
      </c>
      <c r="L151" s="16"/>
    </row>
    <row r="152" spans="2:17" ht="16.5" thickBot="1">
      <c r="B152" s="178"/>
      <c r="C152" s="178"/>
      <c r="D152" s="178"/>
      <c r="E152" s="49"/>
      <c r="F152" s="48"/>
      <c r="G152" s="176" t="s">
        <v>176</v>
      </c>
      <c r="H152" s="177"/>
      <c r="I152" s="177"/>
      <c r="J152" s="177"/>
      <c r="K152" s="90">
        <f>SUBTOTAL(9,K116:K151)</f>
        <v>0</v>
      </c>
      <c r="L152" s="46"/>
      <c r="M152" s="14"/>
      <c r="N152" s="45"/>
      <c r="O152" s="44"/>
    </row>
    <row r="153" spans="2:17" ht="15.75" thickBot="1">
      <c r="B153" s="43"/>
      <c r="C153" s="42"/>
      <c r="D153" s="42"/>
      <c r="E153" s="40"/>
      <c r="F153" s="42"/>
      <c r="G153" s="41"/>
      <c r="H153" s="40"/>
      <c r="I153" s="39"/>
      <c r="J153" s="9"/>
      <c r="K153" s="38"/>
      <c r="L153" s="13"/>
      <c r="M153" s="12"/>
    </row>
    <row r="154" spans="2:17" s="2" customFormat="1" ht="15.75" customHeight="1" thickBot="1">
      <c r="B154" s="153">
        <v>136</v>
      </c>
      <c r="C154" s="153" t="s">
        <v>175</v>
      </c>
      <c r="D154" s="153" t="s">
        <v>174</v>
      </c>
      <c r="E154" s="157">
        <v>4</v>
      </c>
      <c r="F154" s="158"/>
      <c r="G154" s="159" t="s">
        <v>9</v>
      </c>
      <c r="H154" s="160"/>
      <c r="I154" s="160"/>
      <c r="J154" s="160"/>
      <c r="K154" s="161"/>
      <c r="L154" s="1"/>
      <c r="O154" s="1"/>
      <c r="P154" s="1"/>
      <c r="Q154" s="1"/>
    </row>
    <row r="155" spans="2:17" s="2" customFormat="1" ht="15.75" thickBot="1">
      <c r="B155" s="154"/>
      <c r="C155" s="154"/>
      <c r="D155" s="154"/>
      <c r="E155" s="48">
        <v>1</v>
      </c>
      <c r="F155" s="48"/>
      <c r="G155" s="162" t="s">
        <v>87</v>
      </c>
      <c r="H155" s="163"/>
      <c r="I155" s="163"/>
      <c r="J155" s="163"/>
      <c r="K155" s="164"/>
      <c r="L155" s="1"/>
      <c r="O155" s="1"/>
      <c r="P155" s="1"/>
      <c r="Q155" s="1"/>
    </row>
    <row r="156" spans="2:17" s="2" customFormat="1" ht="15.75" outlineLevel="1" thickBot="1">
      <c r="B156" s="154"/>
      <c r="C156" s="154"/>
      <c r="D156" s="154"/>
      <c r="E156" s="89">
        <v>1.01</v>
      </c>
      <c r="F156" s="87">
        <v>1.8</v>
      </c>
      <c r="G156" s="88" t="s">
        <v>86</v>
      </c>
      <c r="H156" s="87" t="s">
        <v>29</v>
      </c>
      <c r="I156" s="86"/>
      <c r="J156" s="85"/>
      <c r="K156" s="84">
        <f>IF(H156="","",ROUND(J156*I156,2))</f>
        <v>0</v>
      </c>
      <c r="L156" s="1"/>
      <c r="O156" s="1"/>
      <c r="P156" s="1"/>
      <c r="Q156" s="72"/>
    </row>
    <row r="157" spans="2:17" s="2" customFormat="1" ht="15.75" thickBot="1">
      <c r="B157" s="154"/>
      <c r="C157" s="154"/>
      <c r="D157" s="154"/>
      <c r="E157" s="56">
        <v>2</v>
      </c>
      <c r="F157" s="48"/>
      <c r="G157" s="162" t="s">
        <v>84</v>
      </c>
      <c r="H157" s="163"/>
      <c r="I157" s="163"/>
      <c r="J157" s="163"/>
      <c r="K157" s="164"/>
      <c r="L157" s="1"/>
      <c r="O157" s="1"/>
      <c r="P157" s="1"/>
      <c r="Q157" s="72"/>
    </row>
    <row r="158" spans="2:17" s="2" customFormat="1" outlineLevel="1">
      <c r="B158" s="154"/>
      <c r="C158" s="154"/>
      <c r="D158" s="156"/>
      <c r="E158" s="83">
        <v>2.0099999999999998</v>
      </c>
      <c r="F158" s="81">
        <v>1.1100000000000001</v>
      </c>
      <c r="G158" s="82" t="s">
        <v>173</v>
      </c>
      <c r="H158" s="81" t="s">
        <v>34</v>
      </c>
      <c r="I158" s="80"/>
      <c r="J158" s="79"/>
      <c r="K158" s="78">
        <f t="shared" ref="K158:K164" si="8">IF(H158="","",ROUND(J158*I158,2))</f>
        <v>0</v>
      </c>
      <c r="L158" s="1"/>
      <c r="O158" s="1"/>
      <c r="P158" s="1"/>
      <c r="Q158" s="72"/>
    </row>
    <row r="159" spans="2:17" s="2" customFormat="1" outlineLevel="1">
      <c r="B159" s="154"/>
      <c r="C159" s="154"/>
      <c r="D159" s="156"/>
      <c r="E159" s="55">
        <f t="shared" ref="E159:E164" si="9">E158+0.01</f>
        <v>2.0199999999999996</v>
      </c>
      <c r="F159" s="53">
        <v>1.36</v>
      </c>
      <c r="G159" s="54" t="s">
        <v>172</v>
      </c>
      <c r="H159" s="53" t="s">
        <v>34</v>
      </c>
      <c r="I159" s="52"/>
      <c r="J159" s="51"/>
      <c r="K159" s="50">
        <f t="shared" si="8"/>
        <v>0</v>
      </c>
      <c r="L159" s="1"/>
      <c r="O159" s="1"/>
      <c r="P159" s="1"/>
      <c r="Q159" s="72"/>
    </row>
    <row r="160" spans="2:17" s="2" customFormat="1" outlineLevel="1">
      <c r="B160" s="154"/>
      <c r="C160" s="154"/>
      <c r="D160" s="156"/>
      <c r="E160" s="55">
        <f t="shared" si="9"/>
        <v>2.0299999999999994</v>
      </c>
      <c r="F160" s="53">
        <v>1.32</v>
      </c>
      <c r="G160" s="54" t="s">
        <v>132</v>
      </c>
      <c r="H160" s="53" t="s">
        <v>23</v>
      </c>
      <c r="I160" s="52"/>
      <c r="J160" s="51"/>
      <c r="K160" s="50">
        <f t="shared" si="8"/>
        <v>0</v>
      </c>
      <c r="L160" s="1"/>
      <c r="O160" s="1"/>
      <c r="P160" s="1"/>
      <c r="Q160" s="72"/>
    </row>
    <row r="161" spans="2:17" s="2" customFormat="1" outlineLevel="1">
      <c r="B161" s="154"/>
      <c r="C161" s="154"/>
      <c r="D161" s="156"/>
      <c r="E161" s="55">
        <f t="shared" si="9"/>
        <v>2.0399999999999991</v>
      </c>
      <c r="F161" s="53">
        <v>1.1299999999999999</v>
      </c>
      <c r="G161" s="54" t="s">
        <v>81</v>
      </c>
      <c r="H161" s="53" t="s">
        <v>34</v>
      </c>
      <c r="I161" s="52"/>
      <c r="J161" s="51"/>
      <c r="K161" s="50">
        <f t="shared" si="8"/>
        <v>0</v>
      </c>
      <c r="L161" s="1"/>
      <c r="O161" s="1"/>
      <c r="P161" s="1"/>
      <c r="Q161" s="72"/>
    </row>
    <row r="162" spans="2:17" outlineLevel="1">
      <c r="B162" s="154"/>
      <c r="C162" s="154"/>
      <c r="D162" s="156"/>
      <c r="E162" s="55">
        <f t="shared" si="9"/>
        <v>2.0499999999999989</v>
      </c>
      <c r="F162" s="53">
        <v>1.1200000000000001</v>
      </c>
      <c r="G162" s="54" t="s">
        <v>133</v>
      </c>
      <c r="H162" s="53" t="s">
        <v>34</v>
      </c>
      <c r="I162" s="52"/>
      <c r="J162" s="51"/>
      <c r="K162" s="50">
        <f t="shared" si="8"/>
        <v>0</v>
      </c>
      <c r="Q162" s="72"/>
    </row>
    <row r="163" spans="2:17" outlineLevel="1">
      <c r="B163" s="154"/>
      <c r="C163" s="154"/>
      <c r="D163" s="156"/>
      <c r="E163" s="55">
        <f t="shared" si="9"/>
        <v>2.0599999999999987</v>
      </c>
      <c r="F163" s="53" t="s">
        <v>27</v>
      </c>
      <c r="G163" s="54" t="s">
        <v>77</v>
      </c>
      <c r="H163" s="53" t="s">
        <v>34</v>
      </c>
      <c r="I163" s="52"/>
      <c r="J163" s="51"/>
      <c r="K163" s="50">
        <f t="shared" si="8"/>
        <v>0</v>
      </c>
      <c r="Q163" s="72"/>
    </row>
    <row r="164" spans="2:17" ht="15.75" outlineLevel="1" thickBot="1">
      <c r="B164" s="154"/>
      <c r="C164" s="154"/>
      <c r="D164" s="156"/>
      <c r="E164" s="55">
        <f t="shared" si="9"/>
        <v>2.0699999999999985</v>
      </c>
      <c r="F164" s="76" t="s">
        <v>27</v>
      </c>
      <c r="G164" s="77" t="s">
        <v>74</v>
      </c>
      <c r="H164" s="76" t="s">
        <v>34</v>
      </c>
      <c r="I164" s="75"/>
      <c r="J164" s="74"/>
      <c r="K164" s="73">
        <f t="shared" si="8"/>
        <v>0</v>
      </c>
      <c r="Q164" s="72"/>
    </row>
    <row r="165" spans="2:17" ht="15.75" thickBot="1">
      <c r="B165" s="154"/>
      <c r="C165" s="154"/>
      <c r="D165" s="154"/>
      <c r="E165" s="48">
        <v>3</v>
      </c>
      <c r="F165" s="48"/>
      <c r="G165" s="162" t="s">
        <v>58</v>
      </c>
      <c r="H165" s="163"/>
      <c r="I165" s="163"/>
      <c r="J165" s="163"/>
      <c r="K165" s="164"/>
      <c r="Q165" s="72"/>
    </row>
    <row r="166" spans="2:17" outlineLevel="1">
      <c r="B166" s="154"/>
      <c r="C166" s="154"/>
      <c r="D166" s="154"/>
      <c r="E166" s="55">
        <v>3.01</v>
      </c>
      <c r="F166" s="53">
        <v>13.2</v>
      </c>
      <c r="G166" s="54" t="s">
        <v>57</v>
      </c>
      <c r="H166" s="53" t="s">
        <v>34</v>
      </c>
      <c r="I166" s="52"/>
      <c r="J166" s="51"/>
      <c r="K166" s="50">
        <f>IF(H166="","",ROUND(J166*I166,2))</f>
        <v>0</v>
      </c>
      <c r="Q166" s="72"/>
    </row>
    <row r="167" spans="2:17" outlineLevel="1">
      <c r="B167" s="154"/>
      <c r="C167" s="154"/>
      <c r="D167" s="154"/>
      <c r="E167" s="55">
        <v>3.02</v>
      </c>
      <c r="F167" s="53">
        <v>14.1</v>
      </c>
      <c r="G167" s="54" t="s">
        <v>130</v>
      </c>
      <c r="H167" s="53" t="s">
        <v>34</v>
      </c>
      <c r="I167" s="52"/>
      <c r="J167" s="51"/>
      <c r="K167" s="50">
        <f>IF(H167="","",ROUND(J167*I167,2))</f>
        <v>0</v>
      </c>
      <c r="Q167" s="72"/>
    </row>
    <row r="168" spans="2:17" ht="24.75" outlineLevel="1" thickBot="1">
      <c r="B168" s="154"/>
      <c r="C168" s="154"/>
      <c r="D168" s="154"/>
      <c r="E168" s="55">
        <f>+E167+0.01</f>
        <v>3.03</v>
      </c>
      <c r="F168" s="53">
        <v>14.2</v>
      </c>
      <c r="G168" s="54" t="s">
        <v>129</v>
      </c>
      <c r="H168" s="53" t="s">
        <v>29</v>
      </c>
      <c r="I168" s="52"/>
      <c r="J168" s="51"/>
      <c r="K168" s="50">
        <f>IF(H168="","",ROUND(J168*I168,2))</f>
        <v>0</v>
      </c>
      <c r="Q168" s="72"/>
    </row>
    <row r="169" spans="2:17" ht="15.75" thickBot="1">
      <c r="B169" s="154"/>
      <c r="C169" s="154"/>
      <c r="D169" s="154"/>
      <c r="E169" s="48">
        <v>4</v>
      </c>
      <c r="F169" s="48"/>
      <c r="G169" s="162" t="s">
        <v>53</v>
      </c>
      <c r="H169" s="163"/>
      <c r="I169" s="163"/>
      <c r="J169" s="163"/>
      <c r="K169" s="164"/>
      <c r="Q169" s="72"/>
    </row>
    <row r="170" spans="2:17" outlineLevel="1">
      <c r="B170" s="154"/>
      <c r="C170" s="154"/>
      <c r="D170" s="154"/>
      <c r="E170" s="55">
        <v>4.01</v>
      </c>
      <c r="F170" s="53">
        <v>6.15</v>
      </c>
      <c r="G170" s="54" t="s">
        <v>125</v>
      </c>
      <c r="H170" s="53" t="s">
        <v>34</v>
      </c>
      <c r="I170" s="52"/>
      <c r="J170" s="51"/>
      <c r="K170" s="50">
        <f>IF(H170="","",ROUND(J170*I170,2))</f>
        <v>0</v>
      </c>
      <c r="Q170" s="72"/>
    </row>
    <row r="171" spans="2:17" outlineLevel="1">
      <c r="B171" s="154"/>
      <c r="C171" s="154"/>
      <c r="D171" s="154"/>
      <c r="E171" s="55">
        <v>4.0199999999999996</v>
      </c>
      <c r="F171" s="53">
        <v>6.16</v>
      </c>
      <c r="G171" s="54" t="s">
        <v>52</v>
      </c>
      <c r="H171" s="53" t="s">
        <v>29</v>
      </c>
      <c r="I171" s="52"/>
      <c r="J171" s="51"/>
      <c r="K171" s="50">
        <f>IF(H171="","",ROUND(J171*I171,2))</f>
        <v>0</v>
      </c>
      <c r="Q171" s="72"/>
    </row>
    <row r="172" spans="2:17" outlineLevel="1">
      <c r="B172" s="154"/>
      <c r="C172" s="154"/>
      <c r="D172" s="154"/>
      <c r="E172" s="55">
        <v>4.03</v>
      </c>
      <c r="F172" s="53">
        <v>5.8</v>
      </c>
      <c r="G172" s="54" t="s">
        <v>171</v>
      </c>
      <c r="H172" s="53" t="s">
        <v>34</v>
      </c>
      <c r="I172" s="52"/>
      <c r="J172" s="51"/>
      <c r="K172" s="50">
        <f>IF(H172="","",ROUND(J172*I172,2))</f>
        <v>0</v>
      </c>
      <c r="Q172" s="72"/>
    </row>
    <row r="173" spans="2:17" ht="24.75" outlineLevel="1" thickBot="1">
      <c r="B173" s="154"/>
      <c r="C173" s="154"/>
      <c r="D173" s="154"/>
      <c r="E173" s="55">
        <v>4.04</v>
      </c>
      <c r="F173" s="53">
        <v>14.8</v>
      </c>
      <c r="G173" s="54" t="s">
        <v>170</v>
      </c>
      <c r="H173" s="53" t="s">
        <v>34</v>
      </c>
      <c r="I173" s="52"/>
      <c r="J173" s="51"/>
      <c r="K173" s="50">
        <f>IF(H173="","",ROUND(J173*I173,2))</f>
        <v>0</v>
      </c>
      <c r="Q173" s="72"/>
    </row>
    <row r="174" spans="2:17" ht="15.75" thickBot="1">
      <c r="B174" s="154"/>
      <c r="C174" s="154"/>
      <c r="D174" s="154"/>
      <c r="E174" s="48">
        <v>5</v>
      </c>
      <c r="F174" s="48"/>
      <c r="G174" s="162" t="s">
        <v>48</v>
      </c>
      <c r="H174" s="163"/>
      <c r="I174" s="163"/>
      <c r="J174" s="163"/>
      <c r="K174" s="164"/>
      <c r="Q174" s="72"/>
    </row>
    <row r="175" spans="2:17" outlineLevel="1">
      <c r="B175" s="154"/>
      <c r="C175" s="154"/>
      <c r="D175" s="154"/>
      <c r="E175" s="55">
        <v>5.01</v>
      </c>
      <c r="F175" s="53">
        <v>18.260000000000002</v>
      </c>
      <c r="G175" s="54" t="s">
        <v>169</v>
      </c>
      <c r="H175" s="53" t="s">
        <v>34</v>
      </c>
      <c r="I175" s="52"/>
      <c r="J175" s="51"/>
      <c r="K175" s="50">
        <f>IF(H175="","",ROUND(J175*I175,2))</f>
        <v>0</v>
      </c>
      <c r="Q175" s="72"/>
    </row>
    <row r="176" spans="2:17" outlineLevel="1">
      <c r="B176" s="154"/>
      <c r="C176" s="154"/>
      <c r="D176" s="154"/>
      <c r="E176" s="55">
        <v>5.0199999999999996</v>
      </c>
      <c r="F176" s="53">
        <v>18.14</v>
      </c>
      <c r="G176" s="54" t="s">
        <v>168</v>
      </c>
      <c r="H176" s="53" t="s">
        <v>34</v>
      </c>
      <c r="I176" s="52"/>
      <c r="J176" s="51"/>
      <c r="K176" s="50">
        <f>IF(H176="","",ROUND(J176*I176,2))</f>
        <v>0</v>
      </c>
      <c r="Q176" s="72"/>
    </row>
    <row r="177" spans="2:17" outlineLevel="1">
      <c r="B177" s="154"/>
      <c r="C177" s="154"/>
      <c r="D177" s="154"/>
      <c r="E177" s="55">
        <v>5.03</v>
      </c>
      <c r="F177" s="53" t="s">
        <v>27</v>
      </c>
      <c r="G177" s="54" t="s">
        <v>152</v>
      </c>
      <c r="H177" s="53" t="s">
        <v>34</v>
      </c>
      <c r="I177" s="52"/>
      <c r="J177" s="51"/>
      <c r="K177" s="50">
        <f>IF(H177="","",ROUND(J177*I177,2))</f>
        <v>0</v>
      </c>
      <c r="Q177" s="72"/>
    </row>
    <row r="178" spans="2:17" ht="24" outlineLevel="1">
      <c r="B178" s="154"/>
      <c r="C178" s="154"/>
      <c r="D178" s="154"/>
      <c r="E178" s="55">
        <v>5.04</v>
      </c>
      <c r="F178" s="53" t="s">
        <v>27</v>
      </c>
      <c r="G178" s="54" t="s">
        <v>46</v>
      </c>
      <c r="H178" s="53" t="s">
        <v>34</v>
      </c>
      <c r="I178" s="52"/>
      <c r="J178" s="51"/>
      <c r="K178" s="50">
        <f>IF(H178="","",ROUND(J178*I178,2))</f>
        <v>0</v>
      </c>
      <c r="Q178" s="72"/>
    </row>
    <row r="179" spans="2:17" ht="24.75" outlineLevel="1" thickBot="1">
      <c r="B179" s="154"/>
      <c r="C179" s="154"/>
      <c r="D179" s="154"/>
      <c r="E179" s="55">
        <v>5.05</v>
      </c>
      <c r="F179" s="53" t="s">
        <v>27</v>
      </c>
      <c r="G179" s="54" t="s">
        <v>45</v>
      </c>
      <c r="H179" s="53" t="s">
        <v>34</v>
      </c>
      <c r="I179" s="52"/>
      <c r="J179" s="51"/>
      <c r="K179" s="50">
        <f>IF(H179="","",ROUND(J179*I179,2))</f>
        <v>0</v>
      </c>
      <c r="Q179" s="72"/>
    </row>
    <row r="180" spans="2:17" ht="15.75" thickBot="1">
      <c r="B180" s="154"/>
      <c r="C180" s="154"/>
      <c r="D180" s="154"/>
      <c r="E180" s="48">
        <v>6</v>
      </c>
      <c r="F180" s="48"/>
      <c r="G180" s="162" t="s">
        <v>44</v>
      </c>
      <c r="H180" s="163"/>
      <c r="I180" s="163"/>
      <c r="J180" s="163"/>
      <c r="K180" s="164"/>
      <c r="Q180" s="72"/>
    </row>
    <row r="181" spans="2:17" outlineLevel="1">
      <c r="B181" s="154"/>
      <c r="C181" s="154"/>
      <c r="D181" s="154"/>
      <c r="E181" s="55">
        <v>6.01</v>
      </c>
      <c r="F181" s="53">
        <v>13.5</v>
      </c>
      <c r="G181" s="54" t="s">
        <v>38</v>
      </c>
      <c r="H181" s="53" t="s">
        <v>34</v>
      </c>
      <c r="I181" s="52"/>
      <c r="J181" s="51"/>
      <c r="K181" s="50">
        <f>IF(H181="","",ROUND(J181*I181,2))</f>
        <v>0</v>
      </c>
      <c r="Q181" s="72"/>
    </row>
    <row r="182" spans="2:17" ht="26.25" customHeight="1" outlineLevel="1">
      <c r="B182" s="154"/>
      <c r="C182" s="154"/>
      <c r="D182" s="154"/>
      <c r="E182" s="55">
        <v>6.02</v>
      </c>
      <c r="F182" s="53" t="s">
        <v>27</v>
      </c>
      <c r="G182" s="54" t="s">
        <v>56</v>
      </c>
      <c r="H182" s="53" t="s">
        <v>34</v>
      </c>
      <c r="I182" s="52"/>
      <c r="J182" s="51"/>
      <c r="K182" s="50">
        <f>IF(H182="","",ROUND(J182*I182,2))</f>
        <v>0</v>
      </c>
    </row>
    <row r="183" spans="2:17" ht="26.25" customHeight="1" outlineLevel="1" thickBot="1">
      <c r="B183" s="154"/>
      <c r="C183" s="154"/>
      <c r="D183" s="154"/>
      <c r="E183" s="55">
        <v>6.03</v>
      </c>
      <c r="F183" s="53" t="s">
        <v>27</v>
      </c>
      <c r="G183" s="54" t="s">
        <v>146</v>
      </c>
      <c r="H183" s="53" t="s">
        <v>29</v>
      </c>
      <c r="I183" s="52"/>
      <c r="J183" s="51"/>
      <c r="K183" s="50">
        <f>IF(H183="","",ROUND(J183*I183,2))</f>
        <v>0</v>
      </c>
      <c r="Q183" s="72"/>
    </row>
    <row r="184" spans="2:17" ht="15.75" thickBot="1">
      <c r="B184" s="154"/>
      <c r="C184" s="154"/>
      <c r="D184" s="154"/>
      <c r="E184" s="48">
        <v>7</v>
      </c>
      <c r="F184" s="48"/>
      <c r="G184" s="162" t="s">
        <v>25</v>
      </c>
      <c r="H184" s="163"/>
      <c r="I184" s="163"/>
      <c r="J184" s="163"/>
      <c r="K184" s="164"/>
    </row>
    <row r="185" spans="2:17" s="57" customFormat="1" ht="24">
      <c r="B185" s="154"/>
      <c r="C185" s="154"/>
      <c r="D185" s="154"/>
      <c r="E185" s="55">
        <v>7.01</v>
      </c>
      <c r="F185" s="53" t="s">
        <v>108</v>
      </c>
      <c r="G185" s="54" t="s">
        <v>107</v>
      </c>
      <c r="H185" s="53" t="s">
        <v>23</v>
      </c>
      <c r="I185" s="52"/>
      <c r="J185" s="51"/>
      <c r="K185" s="50">
        <f>IF(H185="","",ROUND(J185*I185,2))</f>
        <v>0</v>
      </c>
      <c r="L185" s="1"/>
      <c r="M185" s="58"/>
      <c r="N185" s="58"/>
    </row>
    <row r="186" spans="2:17" s="57" customFormat="1" ht="24">
      <c r="B186" s="154"/>
      <c r="C186" s="154"/>
      <c r="D186" s="154"/>
      <c r="E186" s="55">
        <v>7.02</v>
      </c>
      <c r="F186" s="53" t="s">
        <v>106</v>
      </c>
      <c r="G186" s="54" t="s">
        <v>105</v>
      </c>
      <c r="H186" s="53" t="s">
        <v>23</v>
      </c>
      <c r="I186" s="52"/>
      <c r="J186" s="51"/>
      <c r="K186" s="50">
        <f>IF(H186="","",ROUND(J186*I186,2))</f>
        <v>0</v>
      </c>
      <c r="L186" s="1"/>
      <c r="M186" s="58"/>
      <c r="N186" s="58"/>
    </row>
    <row r="187" spans="2:17" s="57" customFormat="1" ht="24.75" thickBot="1">
      <c r="B187" s="154"/>
      <c r="C187" s="154"/>
      <c r="D187" s="154"/>
      <c r="E187" s="55">
        <v>7.03</v>
      </c>
      <c r="F187" s="53" t="s">
        <v>167</v>
      </c>
      <c r="G187" s="54" t="s">
        <v>166</v>
      </c>
      <c r="H187" s="53" t="s">
        <v>23</v>
      </c>
      <c r="I187" s="52"/>
      <c r="J187" s="51"/>
      <c r="K187" s="50">
        <f>IF(H187="","",ROUND(J187*I187,2))</f>
        <v>0</v>
      </c>
      <c r="L187" s="1"/>
      <c r="M187" s="58"/>
      <c r="N187" s="58"/>
    </row>
    <row r="188" spans="2:17" ht="16.5" thickBot="1">
      <c r="B188" s="155"/>
      <c r="C188" s="155"/>
      <c r="D188" s="155"/>
      <c r="E188" s="49"/>
      <c r="F188" s="48"/>
      <c r="G188" s="176" t="s">
        <v>165</v>
      </c>
      <c r="H188" s="177"/>
      <c r="I188" s="177"/>
      <c r="J188" s="177"/>
      <c r="K188" s="47">
        <f>SUBTOTAL(9,K156:K187)</f>
        <v>0</v>
      </c>
      <c r="L188" s="46"/>
      <c r="M188" s="14"/>
      <c r="N188" s="45"/>
      <c r="O188" s="44"/>
    </row>
    <row r="189" spans="2:17" ht="15.75" thickBot="1">
      <c r="B189" s="43"/>
      <c r="C189" s="42"/>
      <c r="D189" s="42"/>
      <c r="E189" s="40"/>
      <c r="F189" s="42"/>
      <c r="G189" s="41"/>
      <c r="H189" s="40"/>
      <c r="I189" s="39"/>
      <c r="J189" s="9"/>
      <c r="K189" s="38"/>
      <c r="L189" s="13"/>
      <c r="M189" s="12"/>
    </row>
    <row r="190" spans="2:17" ht="30.75" thickBot="1">
      <c r="B190" s="70" t="s">
        <v>101</v>
      </c>
      <c r="C190" s="69" t="s">
        <v>100</v>
      </c>
      <c r="D190" s="68" t="s">
        <v>99</v>
      </c>
      <c r="E190" s="68" t="s">
        <v>98</v>
      </c>
      <c r="F190" s="68" t="s">
        <v>97</v>
      </c>
      <c r="G190" s="67" t="s">
        <v>96</v>
      </c>
      <c r="H190" s="66" t="s">
        <v>95</v>
      </c>
      <c r="I190" s="65" t="s">
        <v>94</v>
      </c>
      <c r="J190" s="64" t="s">
        <v>93</v>
      </c>
      <c r="K190" s="63" t="s">
        <v>92</v>
      </c>
    </row>
    <row r="191" spans="2:17" ht="15.75" customHeight="1" thickBot="1">
      <c r="B191" s="56"/>
      <c r="C191" s="48"/>
      <c r="D191" s="48"/>
      <c r="E191" s="157" t="s">
        <v>91</v>
      </c>
      <c r="F191" s="158"/>
      <c r="G191" s="162" t="s">
        <v>7</v>
      </c>
      <c r="H191" s="163"/>
      <c r="I191" s="163"/>
      <c r="J191" s="163"/>
      <c r="K191" s="164"/>
    </row>
    <row r="192" spans="2:17" ht="16.5" thickBot="1">
      <c r="B192" s="153">
        <v>138</v>
      </c>
      <c r="C192" s="153" t="s">
        <v>90</v>
      </c>
      <c r="D192" s="153" t="s">
        <v>89</v>
      </c>
      <c r="E192" s="174">
        <v>1</v>
      </c>
      <c r="F192" s="175"/>
      <c r="G192" s="162" t="s">
        <v>6</v>
      </c>
      <c r="H192" s="163"/>
      <c r="I192" s="163"/>
      <c r="J192" s="163"/>
      <c r="K192" s="164"/>
    </row>
    <row r="193" spans="2:17" ht="15.75" customHeight="1" thickBot="1">
      <c r="B193" s="154"/>
      <c r="C193" s="154"/>
      <c r="D193" s="154"/>
      <c r="E193" s="56">
        <v>1</v>
      </c>
      <c r="F193" s="62"/>
      <c r="G193" s="162" t="s">
        <v>87</v>
      </c>
      <c r="H193" s="163"/>
      <c r="I193" s="163"/>
      <c r="J193" s="163"/>
      <c r="K193" s="164"/>
    </row>
    <row r="194" spans="2:17" s="2" customFormat="1" outlineLevel="1">
      <c r="B194" s="154"/>
      <c r="C194" s="154"/>
      <c r="D194" s="154"/>
      <c r="E194" s="55">
        <v>1.01</v>
      </c>
      <c r="F194" s="53">
        <v>1.8</v>
      </c>
      <c r="G194" s="54" t="s">
        <v>86</v>
      </c>
      <c r="H194" s="53" t="s">
        <v>29</v>
      </c>
      <c r="I194" s="52"/>
      <c r="J194" s="51"/>
      <c r="K194" s="50">
        <f>IF(H194="","",ROUND(J194*I194,2))</f>
        <v>0</v>
      </c>
      <c r="L194" s="1"/>
      <c r="O194" s="1"/>
      <c r="P194" s="1"/>
      <c r="Q194" s="1"/>
    </row>
    <row r="195" spans="2:17" s="2" customFormat="1" ht="24.75" outlineLevel="1" thickBot="1">
      <c r="B195" s="154"/>
      <c r="C195" s="154"/>
      <c r="D195" s="154"/>
      <c r="E195" s="55">
        <v>1.02</v>
      </c>
      <c r="F195" s="53">
        <v>1.41</v>
      </c>
      <c r="G195" s="54" t="s">
        <v>85</v>
      </c>
      <c r="H195" s="53" t="s">
        <v>34</v>
      </c>
      <c r="I195" s="52"/>
      <c r="J195" s="51"/>
      <c r="K195" s="50">
        <f>IF(H195="","",ROUND(J195*I195,2))</f>
        <v>0</v>
      </c>
      <c r="L195" s="1"/>
      <c r="O195" s="1"/>
      <c r="P195" s="1"/>
      <c r="Q195" s="1"/>
    </row>
    <row r="196" spans="2:17" s="2" customFormat="1" ht="15.75" thickBot="1">
      <c r="B196" s="154"/>
      <c r="C196" s="154"/>
      <c r="D196" s="154"/>
      <c r="E196" s="56">
        <v>2</v>
      </c>
      <c r="F196" s="48"/>
      <c r="G196" s="162" t="s">
        <v>84</v>
      </c>
      <c r="H196" s="163"/>
      <c r="I196" s="163"/>
      <c r="J196" s="163"/>
      <c r="K196" s="164"/>
      <c r="L196" s="1"/>
      <c r="O196" s="1"/>
      <c r="P196" s="1"/>
      <c r="Q196" s="1"/>
    </row>
    <row r="197" spans="2:17" s="2" customFormat="1" outlineLevel="1">
      <c r="B197" s="154"/>
      <c r="C197" s="154"/>
      <c r="D197" s="154"/>
      <c r="E197" s="55">
        <v>2.0099999999999998</v>
      </c>
      <c r="F197" s="53">
        <v>1.1399999999999999</v>
      </c>
      <c r="G197" s="54" t="s">
        <v>164</v>
      </c>
      <c r="H197" s="53" t="s">
        <v>34</v>
      </c>
      <c r="I197" s="52"/>
      <c r="J197" s="51"/>
      <c r="K197" s="50">
        <f t="shared" ref="K197:K205" si="10">IF(H197="","",ROUND(J197*I197,2))</f>
        <v>0</v>
      </c>
      <c r="L197" s="1"/>
      <c r="O197" s="1"/>
      <c r="P197" s="1"/>
      <c r="Q197" s="1"/>
    </row>
    <row r="198" spans="2:17" s="2" customFormat="1" outlineLevel="1">
      <c r="B198" s="154"/>
      <c r="C198" s="154"/>
      <c r="D198" s="154"/>
      <c r="E198" s="55">
        <v>2.02</v>
      </c>
      <c r="F198" s="53">
        <v>1.35</v>
      </c>
      <c r="G198" s="54" t="s">
        <v>163</v>
      </c>
      <c r="H198" s="53" t="s">
        <v>34</v>
      </c>
      <c r="I198" s="52"/>
      <c r="J198" s="51"/>
      <c r="K198" s="50">
        <f t="shared" si="10"/>
        <v>0</v>
      </c>
      <c r="L198" s="1"/>
      <c r="O198" s="1"/>
      <c r="P198" s="1"/>
      <c r="Q198" s="1"/>
    </row>
    <row r="199" spans="2:17" s="2" customFormat="1" outlineLevel="1">
      <c r="B199" s="154"/>
      <c r="C199" s="154"/>
      <c r="D199" s="154"/>
      <c r="E199" s="55">
        <v>2.0299999999999998</v>
      </c>
      <c r="F199" s="53" t="s">
        <v>27</v>
      </c>
      <c r="G199" s="54" t="s">
        <v>83</v>
      </c>
      <c r="H199" s="53" t="s">
        <v>23</v>
      </c>
      <c r="I199" s="52"/>
      <c r="J199" s="51"/>
      <c r="K199" s="50">
        <f t="shared" si="10"/>
        <v>0</v>
      </c>
      <c r="L199" s="1"/>
      <c r="O199" s="1"/>
      <c r="P199" s="1"/>
      <c r="Q199" s="1"/>
    </row>
    <row r="200" spans="2:17" s="2" customFormat="1" outlineLevel="1">
      <c r="B200" s="154"/>
      <c r="C200" s="154"/>
      <c r="D200" s="154"/>
      <c r="E200" s="55">
        <v>2.04</v>
      </c>
      <c r="F200" s="53">
        <v>1.37</v>
      </c>
      <c r="G200" s="54" t="s">
        <v>162</v>
      </c>
      <c r="H200" s="53" t="s">
        <v>34</v>
      </c>
      <c r="I200" s="52"/>
      <c r="J200" s="51"/>
      <c r="K200" s="50">
        <f t="shared" si="10"/>
        <v>0</v>
      </c>
      <c r="L200" s="1"/>
      <c r="O200" s="1"/>
      <c r="P200" s="1"/>
      <c r="Q200" s="1"/>
    </row>
    <row r="201" spans="2:17" s="2" customFormat="1">
      <c r="B201" s="154"/>
      <c r="C201" s="154"/>
      <c r="D201" s="154"/>
      <c r="E201" s="55">
        <f>+E200+0.01</f>
        <v>2.0499999999999998</v>
      </c>
      <c r="F201" s="53" t="s">
        <v>27</v>
      </c>
      <c r="G201" s="54" t="s">
        <v>137</v>
      </c>
      <c r="H201" s="53" t="s">
        <v>29</v>
      </c>
      <c r="I201" s="52"/>
      <c r="J201" s="51"/>
      <c r="K201" s="50">
        <f t="shared" si="10"/>
        <v>0</v>
      </c>
      <c r="L201" s="71"/>
      <c r="O201" s="1"/>
      <c r="P201" s="1"/>
      <c r="Q201" s="1"/>
    </row>
    <row r="202" spans="2:17" s="2" customFormat="1" ht="24" outlineLevel="1">
      <c r="B202" s="154"/>
      <c r="C202" s="154"/>
      <c r="D202" s="154"/>
      <c r="E202" s="55">
        <f>+E201+0.01</f>
        <v>2.0599999999999996</v>
      </c>
      <c r="F202" s="53" t="s">
        <v>27</v>
      </c>
      <c r="G202" s="54" t="s">
        <v>78</v>
      </c>
      <c r="H202" s="53" t="s">
        <v>60</v>
      </c>
      <c r="I202" s="52"/>
      <c r="J202" s="51"/>
      <c r="K202" s="50">
        <f t="shared" si="10"/>
        <v>0</v>
      </c>
      <c r="L202" s="1"/>
      <c r="O202" s="1"/>
      <c r="P202" s="1"/>
      <c r="Q202" s="1"/>
    </row>
    <row r="203" spans="2:17" s="2" customFormat="1" ht="24" outlineLevel="1">
      <c r="B203" s="154"/>
      <c r="C203" s="154"/>
      <c r="D203" s="154"/>
      <c r="E203" s="55">
        <f>+E202+0.01</f>
        <v>2.0699999999999994</v>
      </c>
      <c r="F203" s="53" t="s">
        <v>27</v>
      </c>
      <c r="G203" s="54" t="s">
        <v>131</v>
      </c>
      <c r="H203" s="53" t="s">
        <v>23</v>
      </c>
      <c r="I203" s="52"/>
      <c r="J203" s="51"/>
      <c r="K203" s="50">
        <f t="shared" si="10"/>
        <v>0</v>
      </c>
      <c r="L203" s="1"/>
      <c r="O203" s="1"/>
      <c r="P203" s="1"/>
      <c r="Q203" s="1"/>
    </row>
    <row r="204" spans="2:17" s="2" customFormat="1" outlineLevel="1">
      <c r="B204" s="154"/>
      <c r="C204" s="154"/>
      <c r="D204" s="154"/>
      <c r="E204" s="55">
        <f>+E203+0.01</f>
        <v>2.0799999999999992</v>
      </c>
      <c r="F204" s="53" t="s">
        <v>27</v>
      </c>
      <c r="G204" s="54" t="s">
        <v>161</v>
      </c>
      <c r="H204" s="53" t="s">
        <v>29</v>
      </c>
      <c r="I204" s="52"/>
      <c r="J204" s="51"/>
      <c r="K204" s="50">
        <f t="shared" si="10"/>
        <v>0</v>
      </c>
      <c r="L204" s="1"/>
      <c r="O204" s="1"/>
      <c r="P204" s="1"/>
      <c r="Q204" s="1"/>
    </row>
    <row r="205" spans="2:17" s="2" customFormat="1" ht="15.75" outlineLevel="1" thickBot="1">
      <c r="B205" s="154"/>
      <c r="C205" s="154"/>
      <c r="D205" s="154"/>
      <c r="E205" s="55">
        <f>+E204+0.01</f>
        <v>2.089999999999999</v>
      </c>
      <c r="F205" s="53" t="s">
        <v>27</v>
      </c>
      <c r="G205" s="54" t="s">
        <v>74</v>
      </c>
      <c r="H205" s="53" t="s">
        <v>34</v>
      </c>
      <c r="I205" s="52"/>
      <c r="J205" s="51"/>
      <c r="K205" s="50">
        <f t="shared" si="10"/>
        <v>0</v>
      </c>
      <c r="L205" s="1"/>
      <c r="O205" s="1"/>
      <c r="P205" s="1"/>
      <c r="Q205" s="1"/>
    </row>
    <row r="206" spans="2:17" s="2" customFormat="1" ht="15.75" thickBot="1">
      <c r="B206" s="154"/>
      <c r="C206" s="154"/>
      <c r="D206" s="154"/>
      <c r="E206" s="56">
        <v>3</v>
      </c>
      <c r="F206" s="48"/>
      <c r="G206" s="162" t="s">
        <v>73</v>
      </c>
      <c r="H206" s="163"/>
      <c r="I206" s="163"/>
      <c r="J206" s="163"/>
      <c r="K206" s="164"/>
      <c r="L206" s="1"/>
      <c r="O206" s="1"/>
      <c r="P206" s="1"/>
      <c r="Q206" s="1"/>
    </row>
    <row r="207" spans="2:17" s="2" customFormat="1" ht="15.75" outlineLevel="1" thickBot="1">
      <c r="B207" s="154"/>
      <c r="C207" s="154"/>
      <c r="D207" s="154"/>
      <c r="E207" s="55">
        <v>3.01</v>
      </c>
      <c r="F207" s="53" t="s">
        <v>27</v>
      </c>
      <c r="G207" s="54" t="s">
        <v>70</v>
      </c>
      <c r="H207" s="53" t="s">
        <v>69</v>
      </c>
      <c r="I207" s="52"/>
      <c r="J207" s="51"/>
      <c r="K207" s="50">
        <f>IF(H207="","",ROUND(J207*I207,2))</f>
        <v>0</v>
      </c>
      <c r="L207" s="1"/>
      <c r="O207" s="1"/>
      <c r="P207" s="1"/>
      <c r="Q207" s="1"/>
    </row>
    <row r="208" spans="2:17" s="2" customFormat="1" ht="15.75" thickBot="1">
      <c r="B208" s="154"/>
      <c r="C208" s="154"/>
      <c r="D208" s="154"/>
      <c r="E208" s="56">
        <v>4</v>
      </c>
      <c r="F208" s="48"/>
      <c r="G208" s="162" t="s">
        <v>68</v>
      </c>
      <c r="H208" s="163"/>
      <c r="I208" s="163"/>
      <c r="J208" s="163"/>
      <c r="K208" s="164"/>
      <c r="L208" s="1"/>
      <c r="O208" s="1"/>
      <c r="P208" s="1"/>
      <c r="Q208" s="1"/>
    </row>
    <row r="209" spans="2:17" s="2" customFormat="1" outlineLevel="1">
      <c r="B209" s="154"/>
      <c r="C209" s="154"/>
      <c r="D209" s="154"/>
      <c r="E209" s="55">
        <v>4.01</v>
      </c>
      <c r="F209" s="53">
        <v>4.22</v>
      </c>
      <c r="G209" s="54" t="s">
        <v>67</v>
      </c>
      <c r="H209" s="53" t="s">
        <v>65</v>
      </c>
      <c r="I209" s="52"/>
      <c r="J209" s="51"/>
      <c r="K209" s="50">
        <f>IF(H209="","",ROUND(J209*I209,2))</f>
        <v>0</v>
      </c>
      <c r="L209" s="1"/>
      <c r="O209" s="1"/>
      <c r="P209" s="1"/>
      <c r="Q209" s="1"/>
    </row>
    <row r="210" spans="2:17" ht="15.75" outlineLevel="1" thickBot="1">
      <c r="B210" s="154"/>
      <c r="C210" s="154"/>
      <c r="D210" s="154"/>
      <c r="E210" s="55">
        <v>4.0199999999999996</v>
      </c>
      <c r="F210" s="53">
        <v>5.54</v>
      </c>
      <c r="G210" s="54" t="s">
        <v>160</v>
      </c>
      <c r="H210" s="53" t="s">
        <v>23</v>
      </c>
      <c r="I210" s="52"/>
      <c r="J210" s="51"/>
      <c r="K210" s="50">
        <f>IF(H210="","",ROUND(J210*I210,2))</f>
        <v>0</v>
      </c>
    </row>
    <row r="211" spans="2:17" ht="15.75" thickBot="1">
      <c r="B211" s="154"/>
      <c r="C211" s="154"/>
      <c r="D211" s="154"/>
      <c r="E211" s="56">
        <v>5</v>
      </c>
      <c r="F211" s="48"/>
      <c r="G211" s="162" t="s">
        <v>58</v>
      </c>
      <c r="H211" s="163"/>
      <c r="I211" s="163"/>
      <c r="J211" s="163"/>
      <c r="K211" s="164"/>
    </row>
    <row r="212" spans="2:17" outlineLevel="1">
      <c r="B212" s="154"/>
      <c r="C212" s="154"/>
      <c r="D212" s="154"/>
      <c r="E212" s="55">
        <v>5.01</v>
      </c>
      <c r="F212" s="53">
        <v>13.2</v>
      </c>
      <c r="G212" s="54" t="s">
        <v>57</v>
      </c>
      <c r="H212" s="53" t="s">
        <v>34</v>
      </c>
      <c r="I212" s="52"/>
      <c r="J212" s="51"/>
      <c r="K212" s="50">
        <f>IF(H212="","",ROUND(J212*I212,2))</f>
        <v>0</v>
      </c>
    </row>
    <row r="213" spans="2:17" ht="32.450000000000003" customHeight="1" outlineLevel="1">
      <c r="B213" s="154"/>
      <c r="C213" s="154"/>
      <c r="D213" s="154"/>
      <c r="E213" s="55">
        <v>5.0199999999999996</v>
      </c>
      <c r="F213" s="53" t="s">
        <v>27</v>
      </c>
      <c r="G213" s="54" t="s">
        <v>56</v>
      </c>
      <c r="H213" s="53" t="s">
        <v>34</v>
      </c>
      <c r="I213" s="52"/>
      <c r="J213" s="51"/>
      <c r="K213" s="50">
        <f>IF(H213="","",ROUND(J213*I213,2))</f>
        <v>0</v>
      </c>
    </row>
    <row r="214" spans="2:17" ht="28.9" customHeight="1" outlineLevel="1">
      <c r="B214" s="154"/>
      <c r="C214" s="154"/>
      <c r="D214" s="154"/>
      <c r="E214" s="55">
        <v>5.03</v>
      </c>
      <c r="F214" s="53" t="s">
        <v>27</v>
      </c>
      <c r="G214" s="54" t="s">
        <v>159</v>
      </c>
      <c r="H214" s="53" t="s">
        <v>34</v>
      </c>
      <c r="I214" s="52"/>
      <c r="J214" s="51"/>
      <c r="K214" s="50">
        <f>IF(H214="","",ROUND(J214*I214,2))</f>
        <v>0</v>
      </c>
    </row>
    <row r="215" spans="2:17" ht="24.75" outlineLevel="1" thickBot="1">
      <c r="B215" s="154"/>
      <c r="C215" s="154"/>
      <c r="D215" s="154"/>
      <c r="E215" s="55">
        <v>5.04</v>
      </c>
      <c r="F215" s="53" t="s">
        <v>27</v>
      </c>
      <c r="G215" s="54" t="s">
        <v>158</v>
      </c>
      <c r="H215" s="53" t="s">
        <v>34</v>
      </c>
      <c r="I215" s="52"/>
      <c r="J215" s="51"/>
      <c r="K215" s="50">
        <f>IF(H215="","",ROUND(J215*I215,2))</f>
        <v>0</v>
      </c>
    </row>
    <row r="216" spans="2:17" ht="15.75" thickBot="1">
      <c r="B216" s="154"/>
      <c r="C216" s="154"/>
      <c r="D216" s="154"/>
      <c r="E216" s="56">
        <v>6</v>
      </c>
      <c r="F216" s="48"/>
      <c r="G216" s="162" t="s">
        <v>50</v>
      </c>
      <c r="H216" s="163"/>
      <c r="I216" s="163"/>
      <c r="J216" s="163"/>
      <c r="K216" s="164"/>
    </row>
    <row r="217" spans="2:17" outlineLevel="1">
      <c r="B217" s="154"/>
      <c r="C217" s="154"/>
      <c r="D217" s="154"/>
      <c r="E217" s="55">
        <v>6.01</v>
      </c>
      <c r="F217" s="53">
        <v>5.13</v>
      </c>
      <c r="G217" s="54" t="s">
        <v>157</v>
      </c>
      <c r="H217" s="53" t="s">
        <v>34</v>
      </c>
      <c r="I217" s="52"/>
      <c r="J217" s="51"/>
      <c r="K217" s="50">
        <f>IF(H217="","",ROUND(J217*I217,2))</f>
        <v>0</v>
      </c>
    </row>
    <row r="218" spans="2:17" outlineLevel="1">
      <c r="B218" s="154"/>
      <c r="C218" s="154"/>
      <c r="D218" s="154"/>
      <c r="E218" s="55">
        <f>+E217+0.01</f>
        <v>6.02</v>
      </c>
      <c r="F218" s="53">
        <v>5.14</v>
      </c>
      <c r="G218" s="54" t="s">
        <v>156</v>
      </c>
      <c r="H218" s="53" t="s">
        <v>29</v>
      </c>
      <c r="I218" s="52"/>
      <c r="J218" s="51"/>
      <c r="K218" s="50">
        <f>IF(H218="","",ROUND(J218*I218,2))</f>
        <v>0</v>
      </c>
    </row>
    <row r="219" spans="2:17" ht="29.45" customHeight="1" outlineLevel="1">
      <c r="B219" s="154"/>
      <c r="C219" s="154"/>
      <c r="D219" s="154"/>
      <c r="E219" s="55">
        <f>+E218+0.01</f>
        <v>6.0299999999999994</v>
      </c>
      <c r="F219" s="53" t="s">
        <v>27</v>
      </c>
      <c r="G219" s="54" t="s">
        <v>155</v>
      </c>
      <c r="H219" s="53" t="s">
        <v>23</v>
      </c>
      <c r="I219" s="52"/>
      <c r="J219" s="51"/>
      <c r="K219" s="50">
        <f>IF(H219="","",ROUND(J219*I219,2))</f>
        <v>0</v>
      </c>
    </row>
    <row r="220" spans="2:17" ht="15.75" outlineLevel="1" thickBot="1">
      <c r="B220" s="154"/>
      <c r="C220" s="154"/>
      <c r="D220" s="154"/>
      <c r="E220" s="55">
        <f>+E219+0.01</f>
        <v>6.0399999999999991</v>
      </c>
      <c r="F220" s="53" t="s">
        <v>27</v>
      </c>
      <c r="G220" s="54" t="s">
        <v>154</v>
      </c>
      <c r="H220" s="53" t="s">
        <v>29</v>
      </c>
      <c r="I220" s="52"/>
      <c r="J220" s="51"/>
      <c r="K220" s="50">
        <f>IF(H220="","",ROUND(J220*I220,2))</f>
        <v>0</v>
      </c>
    </row>
    <row r="221" spans="2:17" ht="15.75" thickBot="1">
      <c r="B221" s="154"/>
      <c r="C221" s="154"/>
      <c r="D221" s="154"/>
      <c r="E221" s="56">
        <v>7</v>
      </c>
      <c r="F221" s="48"/>
      <c r="G221" s="162" t="s">
        <v>48</v>
      </c>
      <c r="H221" s="163"/>
      <c r="I221" s="163"/>
      <c r="J221" s="163"/>
      <c r="K221" s="164"/>
    </row>
    <row r="222" spans="2:17" ht="24.6" customHeight="1" outlineLevel="1">
      <c r="B222" s="154"/>
      <c r="C222" s="154"/>
      <c r="D222" s="154"/>
      <c r="E222" s="55">
        <v>7.01</v>
      </c>
      <c r="F222" s="53">
        <v>18.100000000000001</v>
      </c>
      <c r="G222" s="54" t="s">
        <v>153</v>
      </c>
      <c r="H222" s="53" t="s">
        <v>34</v>
      </c>
      <c r="I222" s="52"/>
      <c r="J222" s="51"/>
      <c r="K222" s="50">
        <f t="shared" ref="K222:K227" si="11">IF(H222="","",ROUND(J222*I222,2))</f>
        <v>0</v>
      </c>
    </row>
    <row r="223" spans="2:17" outlineLevel="1">
      <c r="B223" s="154"/>
      <c r="C223" s="154"/>
      <c r="D223" s="154"/>
      <c r="E223" s="55">
        <f>+E222+0.01</f>
        <v>7.02</v>
      </c>
      <c r="F223" s="53" t="s">
        <v>27</v>
      </c>
      <c r="G223" s="54" t="s">
        <v>152</v>
      </c>
      <c r="H223" s="53" t="s">
        <v>34</v>
      </c>
      <c r="I223" s="52"/>
      <c r="J223" s="51"/>
      <c r="K223" s="50">
        <f t="shared" si="11"/>
        <v>0</v>
      </c>
    </row>
    <row r="224" spans="2:17" ht="24" outlineLevel="1">
      <c r="B224" s="154"/>
      <c r="C224" s="154"/>
      <c r="D224" s="154"/>
      <c r="E224" s="55">
        <f>+E223+0.01</f>
        <v>7.0299999999999994</v>
      </c>
      <c r="F224" s="53" t="s">
        <v>27</v>
      </c>
      <c r="G224" s="54" t="s">
        <v>46</v>
      </c>
      <c r="H224" s="53" t="s">
        <v>34</v>
      </c>
      <c r="I224" s="52"/>
      <c r="J224" s="51"/>
      <c r="K224" s="50">
        <f t="shared" si="11"/>
        <v>0</v>
      </c>
    </row>
    <row r="225" spans="2:11" ht="27" customHeight="1" outlineLevel="1">
      <c r="B225" s="154"/>
      <c r="C225" s="154"/>
      <c r="D225" s="154"/>
      <c r="E225" s="55">
        <f>+E224+0.01</f>
        <v>7.0399999999999991</v>
      </c>
      <c r="F225" s="53" t="s">
        <v>27</v>
      </c>
      <c r="G225" s="54" t="s">
        <v>45</v>
      </c>
      <c r="H225" s="53" t="s">
        <v>29</v>
      </c>
      <c r="I225" s="52"/>
      <c r="J225" s="51"/>
      <c r="K225" s="50">
        <f t="shared" si="11"/>
        <v>0</v>
      </c>
    </row>
    <row r="226" spans="2:11" outlineLevel="1">
      <c r="B226" s="154"/>
      <c r="C226" s="154"/>
      <c r="D226" s="154"/>
      <c r="E226" s="55">
        <f>+E225+0.01</f>
        <v>7.0499999999999989</v>
      </c>
      <c r="F226" s="53" t="s">
        <v>27</v>
      </c>
      <c r="G226" s="54" t="s">
        <v>151</v>
      </c>
      <c r="H226" s="53" t="s">
        <v>34</v>
      </c>
      <c r="I226" s="52"/>
      <c r="J226" s="51"/>
      <c r="K226" s="50">
        <f t="shared" si="11"/>
        <v>0</v>
      </c>
    </row>
    <row r="227" spans="2:11" ht="24.75" outlineLevel="1" thickBot="1">
      <c r="B227" s="154"/>
      <c r="C227" s="154"/>
      <c r="D227" s="154"/>
      <c r="E227" s="55">
        <f>+E226+0.01</f>
        <v>7.0599999999999987</v>
      </c>
      <c r="F227" s="53" t="s">
        <v>27</v>
      </c>
      <c r="G227" s="54" t="s">
        <v>150</v>
      </c>
      <c r="H227" s="53" t="s">
        <v>34</v>
      </c>
      <c r="I227" s="52"/>
      <c r="J227" s="51"/>
      <c r="K227" s="50">
        <f t="shared" si="11"/>
        <v>0</v>
      </c>
    </row>
    <row r="228" spans="2:11" ht="15.75" thickBot="1">
      <c r="B228" s="154"/>
      <c r="C228" s="154"/>
      <c r="D228" s="154"/>
      <c r="E228" s="56">
        <v>8</v>
      </c>
      <c r="F228" s="48"/>
      <c r="G228" s="162" t="s">
        <v>44</v>
      </c>
      <c r="H228" s="163"/>
      <c r="I228" s="163"/>
      <c r="J228" s="163"/>
      <c r="K228" s="164"/>
    </row>
    <row r="229" spans="2:11" outlineLevel="1">
      <c r="B229" s="154"/>
      <c r="C229" s="154"/>
      <c r="D229" s="154"/>
      <c r="E229" s="55">
        <v>8.01</v>
      </c>
      <c r="F229" s="53" t="s">
        <v>43</v>
      </c>
      <c r="G229" s="54" t="s">
        <v>42</v>
      </c>
      <c r="H229" s="53" t="s">
        <v>34</v>
      </c>
      <c r="I229" s="52"/>
      <c r="J229" s="51"/>
      <c r="K229" s="50">
        <f t="shared" ref="K229:K239" si="12">IF(H229="","",ROUND(J229*I229,2))</f>
        <v>0</v>
      </c>
    </row>
    <row r="230" spans="2:11" outlineLevel="1">
      <c r="B230" s="154"/>
      <c r="C230" s="154"/>
      <c r="D230" s="154"/>
      <c r="E230" s="55">
        <f t="shared" ref="E230:E239" si="13">+E229+0.01</f>
        <v>8.02</v>
      </c>
      <c r="F230" s="53">
        <v>7.3400000000000203</v>
      </c>
      <c r="G230" s="54" t="s">
        <v>41</v>
      </c>
      <c r="H230" s="53" t="s">
        <v>29</v>
      </c>
      <c r="I230" s="52"/>
      <c r="J230" s="51"/>
      <c r="K230" s="50">
        <f t="shared" si="12"/>
        <v>0</v>
      </c>
    </row>
    <row r="231" spans="2:11" outlineLevel="1">
      <c r="B231" s="154"/>
      <c r="C231" s="154"/>
      <c r="D231" s="154"/>
      <c r="E231" s="55">
        <f t="shared" si="13"/>
        <v>8.0299999999999994</v>
      </c>
      <c r="F231" s="53" t="s">
        <v>27</v>
      </c>
      <c r="G231" s="54" t="s">
        <v>40</v>
      </c>
      <c r="H231" s="53" t="s">
        <v>34</v>
      </c>
      <c r="I231" s="52"/>
      <c r="J231" s="51"/>
      <c r="K231" s="50">
        <f t="shared" si="12"/>
        <v>0</v>
      </c>
    </row>
    <row r="232" spans="2:11" outlineLevel="1">
      <c r="B232" s="154"/>
      <c r="C232" s="154"/>
      <c r="D232" s="154"/>
      <c r="E232" s="55">
        <f t="shared" si="13"/>
        <v>8.0399999999999991</v>
      </c>
      <c r="F232" s="53">
        <v>7.1</v>
      </c>
      <c r="G232" s="54" t="s">
        <v>39</v>
      </c>
      <c r="H232" s="53" t="s">
        <v>34</v>
      </c>
      <c r="I232" s="52"/>
      <c r="J232" s="51"/>
      <c r="K232" s="50">
        <f t="shared" si="12"/>
        <v>0</v>
      </c>
    </row>
    <row r="233" spans="2:11" outlineLevel="1">
      <c r="B233" s="154"/>
      <c r="C233" s="154"/>
      <c r="D233" s="154"/>
      <c r="E233" s="55">
        <f t="shared" si="13"/>
        <v>8.0499999999999989</v>
      </c>
      <c r="F233" s="53">
        <v>13.5</v>
      </c>
      <c r="G233" s="54" t="s">
        <v>38</v>
      </c>
      <c r="H233" s="53" t="s">
        <v>34</v>
      </c>
      <c r="I233" s="52"/>
      <c r="J233" s="51"/>
      <c r="K233" s="50">
        <f t="shared" si="12"/>
        <v>0</v>
      </c>
    </row>
    <row r="234" spans="2:11" outlineLevel="1">
      <c r="B234" s="154"/>
      <c r="C234" s="154"/>
      <c r="D234" s="154"/>
      <c r="E234" s="55">
        <f t="shared" si="13"/>
        <v>8.0599999999999987</v>
      </c>
      <c r="F234" s="53" t="s">
        <v>27</v>
      </c>
      <c r="G234" s="54" t="s">
        <v>37</v>
      </c>
      <c r="H234" s="53" t="s">
        <v>29</v>
      </c>
      <c r="I234" s="52"/>
      <c r="J234" s="51"/>
      <c r="K234" s="50">
        <f t="shared" si="12"/>
        <v>0</v>
      </c>
    </row>
    <row r="235" spans="2:11" outlineLevel="1">
      <c r="B235" s="154"/>
      <c r="C235" s="154"/>
      <c r="D235" s="154"/>
      <c r="E235" s="55">
        <f t="shared" si="13"/>
        <v>8.0699999999999985</v>
      </c>
      <c r="F235" s="53" t="s">
        <v>27</v>
      </c>
      <c r="G235" s="54" t="s">
        <v>36</v>
      </c>
      <c r="H235" s="53" t="s">
        <v>29</v>
      </c>
      <c r="I235" s="52"/>
      <c r="J235" s="51"/>
      <c r="K235" s="50">
        <f t="shared" si="12"/>
        <v>0</v>
      </c>
    </row>
    <row r="236" spans="2:11" ht="48" outlineLevel="1">
      <c r="B236" s="154"/>
      <c r="C236" s="154"/>
      <c r="D236" s="154"/>
      <c r="E236" s="55">
        <f t="shared" si="13"/>
        <v>8.0799999999999983</v>
      </c>
      <c r="F236" s="53" t="s">
        <v>27</v>
      </c>
      <c r="G236" s="54" t="s">
        <v>149</v>
      </c>
      <c r="H236" s="53" t="s">
        <v>34</v>
      </c>
      <c r="I236" s="52"/>
      <c r="J236" s="51"/>
      <c r="K236" s="50">
        <f t="shared" si="12"/>
        <v>0</v>
      </c>
    </row>
    <row r="237" spans="2:11" ht="30" customHeight="1" outlineLevel="1">
      <c r="B237" s="154"/>
      <c r="C237" s="154"/>
      <c r="D237" s="154"/>
      <c r="E237" s="55">
        <f t="shared" si="13"/>
        <v>8.0899999999999981</v>
      </c>
      <c r="F237" s="53" t="s">
        <v>27</v>
      </c>
      <c r="G237" s="54" t="s">
        <v>148</v>
      </c>
      <c r="H237" s="53" t="s">
        <v>34</v>
      </c>
      <c r="I237" s="52"/>
      <c r="J237" s="51"/>
      <c r="K237" s="50">
        <f t="shared" si="12"/>
        <v>0</v>
      </c>
    </row>
    <row r="238" spans="2:11" outlineLevel="1">
      <c r="B238" s="154"/>
      <c r="C238" s="154"/>
      <c r="D238" s="154"/>
      <c r="E238" s="55">
        <f t="shared" si="13"/>
        <v>8.0999999999999979</v>
      </c>
      <c r="F238" s="53" t="s">
        <v>27</v>
      </c>
      <c r="G238" s="54" t="s">
        <v>147</v>
      </c>
      <c r="H238" s="53" t="s">
        <v>34</v>
      </c>
      <c r="I238" s="52"/>
      <c r="J238" s="51"/>
      <c r="K238" s="50">
        <f t="shared" si="12"/>
        <v>0</v>
      </c>
    </row>
    <row r="239" spans="2:11" ht="24.75" outlineLevel="1" thickBot="1">
      <c r="B239" s="154"/>
      <c r="C239" s="154"/>
      <c r="D239" s="154"/>
      <c r="E239" s="55">
        <f t="shared" si="13"/>
        <v>8.1099999999999977</v>
      </c>
      <c r="F239" s="53" t="s">
        <v>27</v>
      </c>
      <c r="G239" s="54" t="s">
        <v>146</v>
      </c>
      <c r="H239" s="53" t="s">
        <v>29</v>
      </c>
      <c r="I239" s="52"/>
      <c r="J239" s="51"/>
      <c r="K239" s="50">
        <f t="shared" si="12"/>
        <v>0</v>
      </c>
    </row>
    <row r="240" spans="2:11" ht="15.75" thickBot="1">
      <c r="B240" s="154"/>
      <c r="C240" s="154"/>
      <c r="D240" s="154"/>
      <c r="E240" s="56">
        <v>9</v>
      </c>
      <c r="F240" s="48"/>
      <c r="G240" s="162" t="s">
        <v>32</v>
      </c>
      <c r="H240" s="163"/>
      <c r="I240" s="163"/>
      <c r="J240" s="163"/>
      <c r="K240" s="164"/>
    </row>
    <row r="241" spans="2:15" ht="36" outlineLevel="1">
      <c r="B241" s="154"/>
      <c r="C241" s="154"/>
      <c r="D241" s="154"/>
      <c r="E241" s="55">
        <v>9.01</v>
      </c>
      <c r="F241" s="53" t="s">
        <v>27</v>
      </c>
      <c r="G241" s="54" t="s">
        <v>145</v>
      </c>
      <c r="H241" s="53" t="s">
        <v>34</v>
      </c>
      <c r="I241" s="52"/>
      <c r="J241" s="51"/>
      <c r="K241" s="50">
        <f>IF(H241="","",ROUND(J241*I241,2))</f>
        <v>0</v>
      </c>
    </row>
    <row r="242" spans="2:15" ht="24" outlineLevel="1">
      <c r="B242" s="154"/>
      <c r="C242" s="154"/>
      <c r="D242" s="154"/>
      <c r="E242" s="55">
        <f>+E241+0.01</f>
        <v>9.02</v>
      </c>
      <c r="F242" s="53" t="s">
        <v>27</v>
      </c>
      <c r="G242" s="54" t="s">
        <v>31</v>
      </c>
      <c r="H242" s="53" t="s">
        <v>29</v>
      </c>
      <c r="I242" s="52"/>
      <c r="J242" s="51"/>
      <c r="K242" s="50">
        <f>IF(H242="","",ROUND(J242*I242,2))</f>
        <v>0</v>
      </c>
    </row>
    <row r="243" spans="2:15" s="57" customFormat="1" ht="24.75" thickBot="1">
      <c r="B243" s="154"/>
      <c r="C243" s="154"/>
      <c r="D243" s="154"/>
      <c r="E243" s="55">
        <f>+E242+0.01</f>
        <v>9.0299999999999994</v>
      </c>
      <c r="F243" s="53" t="s">
        <v>27</v>
      </c>
      <c r="G243" s="54" t="s">
        <v>144</v>
      </c>
      <c r="H243" s="53" t="s">
        <v>23</v>
      </c>
      <c r="I243" s="52"/>
      <c r="J243" s="51"/>
      <c r="K243" s="50">
        <f>IF(H243="","",ROUND(J243*I243,2))</f>
        <v>0</v>
      </c>
      <c r="L243" s="1"/>
      <c r="M243" s="58"/>
      <c r="N243" s="58"/>
    </row>
    <row r="244" spans="2:15" ht="15.75" thickBot="1">
      <c r="B244" s="154"/>
      <c r="C244" s="154"/>
      <c r="D244" s="154"/>
      <c r="E244" s="56">
        <v>10</v>
      </c>
      <c r="F244" s="48"/>
      <c r="G244" s="162" t="s">
        <v>28</v>
      </c>
      <c r="H244" s="163"/>
      <c r="I244" s="163"/>
      <c r="J244" s="163"/>
      <c r="K244" s="164"/>
    </row>
    <row r="245" spans="2:15" outlineLevel="1">
      <c r="B245" s="154"/>
      <c r="C245" s="154"/>
      <c r="D245" s="154"/>
      <c r="E245" s="55">
        <v>10.01</v>
      </c>
      <c r="F245" s="53" t="s">
        <v>27</v>
      </c>
      <c r="G245" s="54" t="s">
        <v>115</v>
      </c>
      <c r="H245" s="53" t="s">
        <v>23</v>
      </c>
      <c r="I245" s="52"/>
      <c r="J245" s="51"/>
      <c r="K245" s="50">
        <f t="shared" ref="K245:K251" si="14">IF(H245="","",ROUND(J245*I245,2))</f>
        <v>0</v>
      </c>
    </row>
    <row r="246" spans="2:15" outlineLevel="1">
      <c r="B246" s="154"/>
      <c r="C246" s="154"/>
      <c r="D246" s="154"/>
      <c r="E246" s="55">
        <f t="shared" ref="E246:E251" si="15">+E245+0.01</f>
        <v>10.02</v>
      </c>
      <c r="F246" s="53" t="s">
        <v>27</v>
      </c>
      <c r="G246" s="54" t="s">
        <v>143</v>
      </c>
      <c r="H246" s="53" t="s">
        <v>23</v>
      </c>
      <c r="I246" s="52"/>
      <c r="J246" s="51"/>
      <c r="K246" s="50">
        <f t="shared" si="14"/>
        <v>0</v>
      </c>
    </row>
    <row r="247" spans="2:15" outlineLevel="1">
      <c r="B247" s="154"/>
      <c r="C247" s="154"/>
      <c r="D247" s="154"/>
      <c r="E247" s="55">
        <f t="shared" si="15"/>
        <v>10.029999999999999</v>
      </c>
      <c r="F247" s="53" t="s">
        <v>27</v>
      </c>
      <c r="G247" s="54" t="s">
        <v>142</v>
      </c>
      <c r="H247" s="53" t="s">
        <v>29</v>
      </c>
      <c r="I247" s="52"/>
      <c r="J247" s="51"/>
      <c r="K247" s="50">
        <f t="shared" si="14"/>
        <v>0</v>
      </c>
    </row>
    <row r="248" spans="2:15" ht="60" outlineLevel="1">
      <c r="B248" s="154"/>
      <c r="C248" s="154"/>
      <c r="D248" s="154"/>
      <c r="E248" s="55">
        <f t="shared" si="15"/>
        <v>10.039999999999999</v>
      </c>
      <c r="F248" s="53" t="s">
        <v>27</v>
      </c>
      <c r="G248" s="54" t="s">
        <v>26</v>
      </c>
      <c r="H248" s="53" t="s">
        <v>23</v>
      </c>
      <c r="I248" s="52"/>
      <c r="J248" s="51"/>
      <c r="K248" s="50">
        <f t="shared" si="14"/>
        <v>0</v>
      </c>
    </row>
    <row r="249" spans="2:15" outlineLevel="1">
      <c r="B249" s="154"/>
      <c r="C249" s="154"/>
      <c r="D249" s="154"/>
      <c r="E249" s="55">
        <f t="shared" si="15"/>
        <v>10.049999999999999</v>
      </c>
      <c r="F249" s="53" t="s">
        <v>27</v>
      </c>
      <c r="G249" s="54" t="s">
        <v>141</v>
      </c>
      <c r="H249" s="53" t="s">
        <v>23</v>
      </c>
      <c r="I249" s="52"/>
      <c r="J249" s="51"/>
      <c r="K249" s="50">
        <f t="shared" si="14"/>
        <v>0</v>
      </c>
    </row>
    <row r="250" spans="2:15" outlineLevel="1">
      <c r="B250" s="154"/>
      <c r="C250" s="154"/>
      <c r="D250" s="154"/>
      <c r="E250" s="55">
        <f t="shared" si="15"/>
        <v>10.059999999999999</v>
      </c>
      <c r="F250" s="53" t="s">
        <v>27</v>
      </c>
      <c r="G250" s="54" t="s">
        <v>140</v>
      </c>
      <c r="H250" s="53" t="s">
        <v>29</v>
      </c>
      <c r="I250" s="52"/>
      <c r="J250" s="51"/>
      <c r="K250" s="50">
        <f t="shared" si="14"/>
        <v>0</v>
      </c>
    </row>
    <row r="251" spans="2:15" ht="15.75" outlineLevel="1" thickBot="1">
      <c r="B251" s="154"/>
      <c r="C251" s="154"/>
      <c r="D251" s="154"/>
      <c r="E251" s="55">
        <f t="shared" si="15"/>
        <v>10.069999999999999</v>
      </c>
      <c r="F251" s="53" t="s">
        <v>27</v>
      </c>
      <c r="G251" s="54" t="s">
        <v>139</v>
      </c>
      <c r="H251" s="53" t="s">
        <v>29</v>
      </c>
      <c r="I251" s="52"/>
      <c r="J251" s="51"/>
      <c r="K251" s="50">
        <f t="shared" si="14"/>
        <v>0</v>
      </c>
    </row>
    <row r="252" spans="2:15" ht="15.75" thickBot="1">
      <c r="B252" s="154"/>
      <c r="C252" s="154"/>
      <c r="D252" s="154"/>
      <c r="E252" s="56">
        <v>11</v>
      </c>
      <c r="F252" s="48"/>
      <c r="G252" s="162" t="s">
        <v>25</v>
      </c>
      <c r="H252" s="163"/>
      <c r="I252" s="163"/>
      <c r="J252" s="163"/>
      <c r="K252" s="164"/>
    </row>
    <row r="253" spans="2:15" s="57" customFormat="1" ht="15.75" thickBot="1">
      <c r="B253" s="154"/>
      <c r="C253" s="154"/>
      <c r="D253" s="154"/>
      <c r="E253" s="55">
        <v>11.01</v>
      </c>
      <c r="F253" s="53" t="s">
        <v>27</v>
      </c>
      <c r="G253" s="54" t="s">
        <v>104</v>
      </c>
      <c r="H253" s="53" t="s">
        <v>23</v>
      </c>
      <c r="I253" s="52"/>
      <c r="J253" s="51"/>
      <c r="K253" s="50">
        <f>IF(H253="","",ROUND(J253*I253,2))</f>
        <v>0</v>
      </c>
      <c r="L253" s="1"/>
      <c r="M253" s="58"/>
      <c r="N253" s="58"/>
    </row>
    <row r="254" spans="2:15" ht="16.5" thickBot="1">
      <c r="B254" s="155"/>
      <c r="C254" s="155"/>
      <c r="D254" s="155"/>
      <c r="E254" s="49"/>
      <c r="F254" s="48"/>
      <c r="G254" s="135" t="s">
        <v>138</v>
      </c>
      <c r="H254" s="136"/>
      <c r="I254" s="136"/>
      <c r="J254" s="136"/>
      <c r="K254" s="47">
        <f>SUBTOTAL(9,K194:K253)</f>
        <v>0</v>
      </c>
      <c r="L254" s="46"/>
      <c r="M254" s="14"/>
      <c r="N254" s="45"/>
      <c r="O254" s="44"/>
    </row>
    <row r="255" spans="2:15" ht="15.75" thickBot="1">
      <c r="B255" s="43"/>
      <c r="C255" s="42"/>
      <c r="D255" s="42"/>
      <c r="E255" s="40"/>
      <c r="F255" s="42"/>
      <c r="G255" s="41"/>
      <c r="H255" s="40"/>
      <c r="I255" s="39"/>
      <c r="J255" s="9"/>
      <c r="K255" s="38"/>
    </row>
    <row r="256" spans="2:15" ht="30.75" thickBot="1">
      <c r="B256" s="70" t="s">
        <v>101</v>
      </c>
      <c r="C256" s="69" t="s">
        <v>100</v>
      </c>
      <c r="D256" s="68" t="s">
        <v>99</v>
      </c>
      <c r="E256" s="68" t="s">
        <v>98</v>
      </c>
      <c r="F256" s="68" t="s">
        <v>97</v>
      </c>
      <c r="G256" s="67" t="s">
        <v>96</v>
      </c>
      <c r="H256" s="66" t="s">
        <v>95</v>
      </c>
      <c r="I256" s="65" t="s">
        <v>94</v>
      </c>
      <c r="J256" s="64" t="s">
        <v>93</v>
      </c>
      <c r="K256" s="63" t="s">
        <v>92</v>
      </c>
    </row>
    <row r="257" spans="2:17" ht="15.75" customHeight="1" thickBot="1">
      <c r="B257" s="56"/>
      <c r="C257" s="48"/>
      <c r="D257" s="48"/>
      <c r="E257" s="157" t="s">
        <v>91</v>
      </c>
      <c r="F257" s="158"/>
      <c r="G257" s="162" t="s">
        <v>7</v>
      </c>
      <c r="H257" s="163"/>
      <c r="I257" s="163"/>
      <c r="J257" s="163"/>
      <c r="K257" s="164"/>
    </row>
    <row r="258" spans="2:17" s="2" customFormat="1" ht="16.5" thickBot="1">
      <c r="B258" s="153">
        <v>138</v>
      </c>
      <c r="C258" s="153" t="s">
        <v>90</v>
      </c>
      <c r="D258" s="153" t="s">
        <v>89</v>
      </c>
      <c r="E258" s="174">
        <v>2</v>
      </c>
      <c r="F258" s="175"/>
      <c r="G258" s="162" t="s">
        <v>5</v>
      </c>
      <c r="H258" s="163"/>
      <c r="I258" s="163"/>
      <c r="J258" s="163"/>
      <c r="K258" s="164"/>
      <c r="L258" s="1"/>
      <c r="O258" s="1"/>
      <c r="P258" s="1"/>
      <c r="Q258" s="1"/>
    </row>
    <row r="259" spans="2:17" s="2" customFormat="1" ht="15.75" customHeight="1" thickBot="1">
      <c r="B259" s="154"/>
      <c r="C259" s="154"/>
      <c r="D259" s="154"/>
      <c r="E259" s="56">
        <v>1</v>
      </c>
      <c r="F259" s="62"/>
      <c r="G259" s="162" t="s">
        <v>87</v>
      </c>
      <c r="H259" s="163"/>
      <c r="I259" s="163"/>
      <c r="J259" s="163"/>
      <c r="K259" s="164"/>
      <c r="L259" s="1"/>
      <c r="O259" s="1"/>
      <c r="P259" s="1"/>
      <c r="Q259" s="1"/>
    </row>
    <row r="260" spans="2:17" s="2" customFormat="1" outlineLevel="1">
      <c r="B260" s="154"/>
      <c r="C260" s="154"/>
      <c r="D260" s="154"/>
      <c r="E260" s="55">
        <v>1.01</v>
      </c>
      <c r="F260" s="53">
        <v>1.8</v>
      </c>
      <c r="G260" s="54" t="s">
        <v>86</v>
      </c>
      <c r="H260" s="53" t="s">
        <v>29</v>
      </c>
      <c r="I260" s="52"/>
      <c r="J260" s="51"/>
      <c r="K260" s="50">
        <f>IF(H260="","",ROUND(J260*I260,2))</f>
        <v>0</v>
      </c>
      <c r="L260" s="1"/>
      <c r="O260" s="1"/>
      <c r="P260" s="1"/>
      <c r="Q260" s="1"/>
    </row>
    <row r="261" spans="2:17" s="2" customFormat="1" ht="24.75" outlineLevel="1" thickBot="1">
      <c r="B261" s="154"/>
      <c r="C261" s="154"/>
      <c r="D261" s="154"/>
      <c r="E261" s="55">
        <v>1.02</v>
      </c>
      <c r="F261" s="53">
        <v>1.41</v>
      </c>
      <c r="G261" s="54" t="s">
        <v>85</v>
      </c>
      <c r="H261" s="53" t="s">
        <v>34</v>
      </c>
      <c r="I261" s="52"/>
      <c r="J261" s="51"/>
      <c r="K261" s="50">
        <f>IF(H261="","",ROUND(J261*I261,2))</f>
        <v>0</v>
      </c>
      <c r="L261" s="1"/>
      <c r="O261" s="1"/>
      <c r="P261" s="1"/>
      <c r="Q261" s="1"/>
    </row>
    <row r="262" spans="2:17" s="2" customFormat="1" ht="15.75" thickBot="1">
      <c r="B262" s="154"/>
      <c r="C262" s="154"/>
      <c r="D262" s="154"/>
      <c r="E262" s="56">
        <v>2</v>
      </c>
      <c r="F262" s="48"/>
      <c r="G262" s="162" t="s">
        <v>84</v>
      </c>
      <c r="H262" s="163"/>
      <c r="I262" s="163"/>
      <c r="J262" s="163"/>
      <c r="K262" s="164"/>
      <c r="L262" s="1"/>
      <c r="O262" s="1"/>
      <c r="P262" s="1"/>
      <c r="Q262" s="1"/>
    </row>
    <row r="263" spans="2:17" s="2" customFormat="1" outlineLevel="1">
      <c r="B263" s="154"/>
      <c r="C263" s="154"/>
      <c r="D263" s="154"/>
      <c r="E263" s="55">
        <v>2.0099999999999998</v>
      </c>
      <c r="F263" s="53" t="s">
        <v>27</v>
      </c>
      <c r="G263" s="54" t="s">
        <v>83</v>
      </c>
      <c r="H263" s="53" t="s">
        <v>23</v>
      </c>
      <c r="I263" s="52"/>
      <c r="J263" s="51"/>
      <c r="K263" s="50">
        <f t="shared" ref="K263:K273" si="16">IF(H263="","",ROUND(J263*I263,2))</f>
        <v>0</v>
      </c>
      <c r="L263" s="1"/>
      <c r="O263" s="1"/>
      <c r="P263" s="1"/>
      <c r="Q263" s="1"/>
    </row>
    <row r="264" spans="2:17" s="2" customFormat="1" outlineLevel="1">
      <c r="B264" s="154"/>
      <c r="C264" s="154"/>
      <c r="D264" s="154"/>
      <c r="E264" s="55">
        <f t="shared" ref="E264:E273" si="17">+E263+0.01</f>
        <v>2.0199999999999996</v>
      </c>
      <c r="F264" s="53">
        <v>1.1100000000000001</v>
      </c>
      <c r="G264" s="54" t="s">
        <v>82</v>
      </c>
      <c r="H264" s="53" t="s">
        <v>34</v>
      </c>
      <c r="I264" s="52"/>
      <c r="J264" s="51"/>
      <c r="K264" s="50">
        <f t="shared" si="16"/>
        <v>0</v>
      </c>
      <c r="L264" s="1"/>
      <c r="O264" s="1"/>
      <c r="P264" s="1"/>
      <c r="Q264" s="1"/>
    </row>
    <row r="265" spans="2:17" s="2" customFormat="1">
      <c r="B265" s="154"/>
      <c r="C265" s="154"/>
      <c r="D265" s="154"/>
      <c r="E265" s="55">
        <f t="shared" si="17"/>
        <v>2.0299999999999994</v>
      </c>
      <c r="F265" s="53" t="s">
        <v>27</v>
      </c>
      <c r="G265" s="54" t="s">
        <v>137</v>
      </c>
      <c r="H265" s="53" t="s">
        <v>29</v>
      </c>
      <c r="I265" s="52"/>
      <c r="J265" s="51"/>
      <c r="K265" s="50">
        <f t="shared" si="16"/>
        <v>0</v>
      </c>
      <c r="L265" s="71"/>
      <c r="O265" s="1"/>
      <c r="P265" s="1"/>
      <c r="Q265" s="1"/>
    </row>
    <row r="266" spans="2:17" s="2" customFormat="1" outlineLevel="1">
      <c r="B266" s="154"/>
      <c r="C266" s="154"/>
      <c r="D266" s="154"/>
      <c r="E266" s="55">
        <f t="shared" si="17"/>
        <v>2.0399999999999991</v>
      </c>
      <c r="F266" s="53">
        <v>1.1599999999999999</v>
      </c>
      <c r="G266" s="54" t="s">
        <v>136</v>
      </c>
      <c r="H266" s="53" t="s">
        <v>34</v>
      </c>
      <c r="I266" s="52"/>
      <c r="J266" s="51"/>
      <c r="K266" s="50">
        <f t="shared" si="16"/>
        <v>0</v>
      </c>
      <c r="L266" s="1"/>
      <c r="O266" s="1"/>
      <c r="P266" s="1"/>
      <c r="Q266" s="1"/>
    </row>
    <row r="267" spans="2:17" s="2" customFormat="1" outlineLevel="1">
      <c r="B267" s="154"/>
      <c r="C267" s="154"/>
      <c r="D267" s="154"/>
      <c r="E267" s="55">
        <f t="shared" si="17"/>
        <v>2.0499999999999989</v>
      </c>
      <c r="F267" s="53">
        <v>1.38</v>
      </c>
      <c r="G267" s="54" t="s">
        <v>135</v>
      </c>
      <c r="H267" s="53" t="s">
        <v>134</v>
      </c>
      <c r="I267" s="52"/>
      <c r="J267" s="51"/>
      <c r="K267" s="50">
        <f t="shared" si="16"/>
        <v>0</v>
      </c>
      <c r="L267" s="1"/>
      <c r="O267" s="1"/>
      <c r="P267" s="1"/>
      <c r="Q267" s="1"/>
    </row>
    <row r="268" spans="2:17" s="2" customFormat="1" outlineLevel="1">
      <c r="B268" s="154"/>
      <c r="C268" s="154"/>
      <c r="D268" s="154"/>
      <c r="E268" s="55">
        <f t="shared" si="17"/>
        <v>2.0599999999999987</v>
      </c>
      <c r="F268" s="53">
        <v>1.1299999999999999</v>
      </c>
      <c r="G268" s="54" t="s">
        <v>81</v>
      </c>
      <c r="H268" s="53" t="s">
        <v>34</v>
      </c>
      <c r="I268" s="52"/>
      <c r="J268" s="51"/>
      <c r="K268" s="50">
        <f t="shared" si="16"/>
        <v>0</v>
      </c>
      <c r="L268" s="1"/>
      <c r="O268" s="1"/>
      <c r="P268" s="1"/>
      <c r="Q268" s="1"/>
    </row>
    <row r="269" spans="2:17" s="2" customFormat="1" outlineLevel="1">
      <c r="B269" s="154"/>
      <c r="C269" s="154"/>
      <c r="D269" s="154"/>
      <c r="E269" s="55">
        <f t="shared" si="17"/>
        <v>2.0699999999999985</v>
      </c>
      <c r="F269" s="53">
        <v>1.1200000000000001</v>
      </c>
      <c r="G269" s="54" t="s">
        <v>133</v>
      </c>
      <c r="H269" s="53" t="s">
        <v>34</v>
      </c>
      <c r="I269" s="52"/>
      <c r="J269" s="51"/>
      <c r="K269" s="50">
        <f t="shared" si="16"/>
        <v>0</v>
      </c>
      <c r="L269" s="1"/>
      <c r="O269" s="1"/>
      <c r="P269" s="1"/>
      <c r="Q269" s="1"/>
    </row>
    <row r="270" spans="2:17" s="2" customFormat="1" ht="24" outlineLevel="1">
      <c r="B270" s="154"/>
      <c r="C270" s="154"/>
      <c r="D270" s="154"/>
      <c r="E270" s="55">
        <f t="shared" si="17"/>
        <v>2.0799999999999983</v>
      </c>
      <c r="F270" s="53" t="s">
        <v>27</v>
      </c>
      <c r="G270" s="54" t="s">
        <v>78</v>
      </c>
      <c r="H270" s="53" t="s">
        <v>60</v>
      </c>
      <c r="I270" s="52"/>
      <c r="J270" s="51"/>
      <c r="K270" s="50">
        <f t="shared" si="16"/>
        <v>0</v>
      </c>
      <c r="L270" s="1"/>
      <c r="O270" s="1"/>
      <c r="P270" s="1"/>
      <c r="Q270" s="1"/>
    </row>
    <row r="271" spans="2:17" s="2" customFormat="1" outlineLevel="1">
      <c r="B271" s="154"/>
      <c r="C271" s="154"/>
      <c r="D271" s="154"/>
      <c r="E271" s="55">
        <f t="shared" si="17"/>
        <v>2.0899999999999981</v>
      </c>
      <c r="F271" s="53">
        <v>1.32</v>
      </c>
      <c r="G271" s="54" t="s">
        <v>132</v>
      </c>
      <c r="H271" s="53" t="s">
        <v>23</v>
      </c>
      <c r="I271" s="52"/>
      <c r="J271" s="51"/>
      <c r="K271" s="50">
        <f t="shared" si="16"/>
        <v>0</v>
      </c>
      <c r="L271" s="1"/>
      <c r="O271" s="1"/>
      <c r="P271" s="1"/>
      <c r="Q271" s="1"/>
    </row>
    <row r="272" spans="2:17" s="2" customFormat="1" ht="24" outlineLevel="1">
      <c r="B272" s="154"/>
      <c r="C272" s="154"/>
      <c r="D272" s="154"/>
      <c r="E272" s="61">
        <f t="shared" si="17"/>
        <v>2.0999999999999979</v>
      </c>
      <c r="F272" s="53" t="s">
        <v>27</v>
      </c>
      <c r="G272" s="54" t="s">
        <v>131</v>
      </c>
      <c r="H272" s="53" t="s">
        <v>23</v>
      </c>
      <c r="I272" s="52"/>
      <c r="J272" s="51"/>
      <c r="K272" s="50">
        <f t="shared" si="16"/>
        <v>0</v>
      </c>
      <c r="L272" s="1"/>
      <c r="O272" s="1"/>
      <c r="P272" s="1"/>
      <c r="Q272" s="1"/>
    </row>
    <row r="273" spans="2:17" s="2" customFormat="1" ht="15.75" outlineLevel="1" thickBot="1">
      <c r="B273" s="154"/>
      <c r="C273" s="154"/>
      <c r="D273" s="154"/>
      <c r="E273" s="55">
        <f t="shared" si="17"/>
        <v>2.1099999999999977</v>
      </c>
      <c r="F273" s="53" t="s">
        <v>27</v>
      </c>
      <c r="G273" s="54" t="s">
        <v>74</v>
      </c>
      <c r="H273" s="53" t="s">
        <v>34</v>
      </c>
      <c r="I273" s="52"/>
      <c r="J273" s="51"/>
      <c r="K273" s="50">
        <f t="shared" si="16"/>
        <v>0</v>
      </c>
      <c r="L273" s="1"/>
      <c r="O273" s="1"/>
      <c r="P273" s="1"/>
      <c r="Q273" s="1"/>
    </row>
    <row r="274" spans="2:17" ht="15.75" thickBot="1">
      <c r="B274" s="154"/>
      <c r="C274" s="154"/>
      <c r="D274" s="154"/>
      <c r="E274" s="56">
        <v>3</v>
      </c>
      <c r="F274" s="48"/>
      <c r="G274" s="162" t="s">
        <v>73</v>
      </c>
      <c r="H274" s="163"/>
      <c r="I274" s="163"/>
      <c r="J274" s="163"/>
      <c r="K274" s="164"/>
    </row>
    <row r="275" spans="2:17" ht="15.75" outlineLevel="1" thickBot="1">
      <c r="B275" s="154"/>
      <c r="C275" s="154"/>
      <c r="D275" s="154"/>
      <c r="E275" s="55">
        <v>3.01</v>
      </c>
      <c r="F275" s="53" t="s">
        <v>27</v>
      </c>
      <c r="G275" s="54" t="s">
        <v>70</v>
      </c>
      <c r="H275" s="53" t="s">
        <v>69</v>
      </c>
      <c r="I275" s="52"/>
      <c r="J275" s="51"/>
      <c r="K275" s="50">
        <f>IF(H275="","",ROUND(J275*I275,2))</f>
        <v>0</v>
      </c>
    </row>
    <row r="276" spans="2:17" ht="15.75" thickBot="1">
      <c r="B276" s="154"/>
      <c r="C276" s="154"/>
      <c r="D276" s="154"/>
      <c r="E276" s="56">
        <v>4</v>
      </c>
      <c r="F276" s="48"/>
      <c r="G276" s="162" t="s">
        <v>58</v>
      </c>
      <c r="H276" s="163"/>
      <c r="I276" s="163"/>
      <c r="J276" s="163"/>
      <c r="K276" s="164"/>
    </row>
    <row r="277" spans="2:17" ht="24" outlineLevel="1">
      <c r="B277" s="154"/>
      <c r="C277" s="154"/>
      <c r="D277" s="154"/>
      <c r="E277" s="55">
        <v>4.01</v>
      </c>
      <c r="F277" s="53">
        <v>14.41</v>
      </c>
      <c r="G277" s="54" t="s">
        <v>54</v>
      </c>
      <c r="H277" s="53" t="s">
        <v>34</v>
      </c>
      <c r="I277" s="52"/>
      <c r="J277" s="51"/>
      <c r="K277" s="50">
        <f>IF(H277="","",ROUND(J277*I277,2))</f>
        <v>0</v>
      </c>
    </row>
    <row r="278" spans="2:17" outlineLevel="1">
      <c r="B278" s="154"/>
      <c r="C278" s="154"/>
      <c r="D278" s="154"/>
      <c r="E278" s="55">
        <f>+E277+0.01</f>
        <v>4.0199999999999996</v>
      </c>
      <c r="F278" s="53">
        <v>14.1</v>
      </c>
      <c r="G278" s="54" t="s">
        <v>130</v>
      </c>
      <c r="H278" s="53" t="s">
        <v>34</v>
      </c>
      <c r="I278" s="52"/>
      <c r="J278" s="51"/>
      <c r="K278" s="50">
        <f>IF(H278="","",ROUND(J278*I278,2))</f>
        <v>0</v>
      </c>
    </row>
    <row r="279" spans="2:17" ht="24" outlineLevel="1">
      <c r="B279" s="154"/>
      <c r="C279" s="154"/>
      <c r="D279" s="154"/>
      <c r="E279" s="55">
        <f>+E278+0.01</f>
        <v>4.0299999999999994</v>
      </c>
      <c r="F279" s="53">
        <v>14.2</v>
      </c>
      <c r="G279" s="54" t="s">
        <v>129</v>
      </c>
      <c r="H279" s="53" t="s">
        <v>29</v>
      </c>
      <c r="I279" s="52"/>
      <c r="J279" s="51"/>
      <c r="K279" s="50">
        <f>IF(H279="","",ROUND(J279*I279,2))</f>
        <v>0</v>
      </c>
    </row>
    <row r="280" spans="2:17" ht="15.75" outlineLevel="1" thickBot="1">
      <c r="B280" s="154"/>
      <c r="C280" s="154"/>
      <c r="D280" s="154"/>
      <c r="E280" s="55">
        <f>+E279+0.01</f>
        <v>4.0399999999999991</v>
      </c>
      <c r="F280" s="53">
        <v>14.35</v>
      </c>
      <c r="G280" s="54" t="s">
        <v>128</v>
      </c>
      <c r="H280" s="53" t="s">
        <v>29</v>
      </c>
      <c r="I280" s="52"/>
      <c r="J280" s="51"/>
      <c r="K280" s="50">
        <f>IF(H280="","",ROUND(J280*I280,2))</f>
        <v>0</v>
      </c>
    </row>
    <row r="281" spans="2:17" ht="15.75" thickBot="1">
      <c r="B281" s="154"/>
      <c r="C281" s="154"/>
      <c r="D281" s="154"/>
      <c r="E281" s="56">
        <v>5</v>
      </c>
      <c r="F281" s="48"/>
      <c r="G281" s="162" t="s">
        <v>53</v>
      </c>
      <c r="H281" s="163"/>
      <c r="I281" s="163"/>
      <c r="J281" s="163"/>
      <c r="K281" s="164"/>
    </row>
    <row r="282" spans="2:17" outlineLevel="1">
      <c r="B282" s="154"/>
      <c r="C282" s="154"/>
      <c r="D282" s="154"/>
      <c r="E282" s="55">
        <v>5.01</v>
      </c>
      <c r="F282" s="53">
        <v>5.25</v>
      </c>
      <c r="G282" s="54" t="s">
        <v>127</v>
      </c>
      <c r="H282" s="53" t="s">
        <v>34</v>
      </c>
      <c r="I282" s="52"/>
      <c r="J282" s="51"/>
      <c r="K282" s="50">
        <f t="shared" ref="K282:K287" si="18">IF(H282="","",ROUND(J282*I282,2))</f>
        <v>0</v>
      </c>
    </row>
    <row r="283" spans="2:17" outlineLevel="1">
      <c r="B283" s="154"/>
      <c r="C283" s="154"/>
      <c r="D283" s="154"/>
      <c r="E283" s="55">
        <f>+E282+0.01</f>
        <v>5.0199999999999996</v>
      </c>
      <c r="F283" s="53">
        <v>5.25</v>
      </c>
      <c r="G283" s="54" t="s">
        <v>126</v>
      </c>
      <c r="H283" s="53" t="s">
        <v>29</v>
      </c>
      <c r="I283" s="52"/>
      <c r="J283" s="51"/>
      <c r="K283" s="50">
        <f t="shared" si="18"/>
        <v>0</v>
      </c>
    </row>
    <row r="284" spans="2:17" outlineLevel="1">
      <c r="B284" s="154"/>
      <c r="C284" s="154"/>
      <c r="D284" s="154"/>
      <c r="E284" s="55">
        <f>+E283+0.01</f>
        <v>5.0299999999999994</v>
      </c>
      <c r="F284" s="53">
        <v>6.15</v>
      </c>
      <c r="G284" s="54" t="s">
        <v>125</v>
      </c>
      <c r="H284" s="53" t="s">
        <v>34</v>
      </c>
      <c r="I284" s="52"/>
      <c r="J284" s="51"/>
      <c r="K284" s="50">
        <f t="shared" si="18"/>
        <v>0</v>
      </c>
    </row>
    <row r="285" spans="2:17" outlineLevel="1">
      <c r="B285" s="154"/>
      <c r="C285" s="154"/>
      <c r="D285" s="154"/>
      <c r="E285" s="55">
        <f>+E284+0.01</f>
        <v>5.0399999999999991</v>
      </c>
      <c r="F285" s="53">
        <v>6.16</v>
      </c>
      <c r="G285" s="54" t="s">
        <v>52</v>
      </c>
      <c r="H285" s="53" t="s">
        <v>29</v>
      </c>
      <c r="I285" s="52"/>
      <c r="J285" s="51"/>
      <c r="K285" s="50">
        <f t="shared" si="18"/>
        <v>0</v>
      </c>
    </row>
    <row r="286" spans="2:17" outlineLevel="1">
      <c r="B286" s="154"/>
      <c r="C286" s="154"/>
      <c r="D286" s="154"/>
      <c r="E286" s="55">
        <f>+E285+0.01</f>
        <v>5.0499999999999989</v>
      </c>
      <c r="F286" s="53" t="s">
        <v>27</v>
      </c>
      <c r="G286" s="54" t="s">
        <v>124</v>
      </c>
      <c r="H286" s="53" t="s">
        <v>29</v>
      </c>
      <c r="I286" s="52"/>
      <c r="J286" s="51"/>
      <c r="K286" s="50">
        <f t="shared" si="18"/>
        <v>0</v>
      </c>
    </row>
    <row r="287" spans="2:17" ht="15.75" outlineLevel="1" thickBot="1">
      <c r="B287" s="154"/>
      <c r="C287" s="154"/>
      <c r="D287" s="154"/>
      <c r="E287" s="55">
        <f>+E286+0.01</f>
        <v>5.0599999999999987</v>
      </c>
      <c r="F287" s="53">
        <v>6.3</v>
      </c>
      <c r="G287" s="54" t="s">
        <v>51</v>
      </c>
      <c r="H287" s="53" t="s">
        <v>29</v>
      </c>
      <c r="I287" s="52"/>
      <c r="J287" s="51"/>
      <c r="K287" s="50">
        <f t="shared" si="18"/>
        <v>0</v>
      </c>
    </row>
    <row r="288" spans="2:17" ht="15.75" thickBot="1">
      <c r="B288" s="154"/>
      <c r="C288" s="154"/>
      <c r="D288" s="154"/>
      <c r="E288" s="56">
        <v>6</v>
      </c>
      <c r="F288" s="48"/>
      <c r="G288" s="162" t="s">
        <v>50</v>
      </c>
      <c r="H288" s="163"/>
      <c r="I288" s="163"/>
      <c r="J288" s="163"/>
      <c r="K288" s="164"/>
    </row>
    <row r="289" spans="2:11" ht="24" outlineLevel="1">
      <c r="B289" s="154"/>
      <c r="C289" s="154"/>
      <c r="D289" s="154"/>
      <c r="E289" s="55">
        <v>6.01</v>
      </c>
      <c r="F289" s="53" t="s">
        <v>123</v>
      </c>
      <c r="G289" s="54" t="s">
        <v>122</v>
      </c>
      <c r="H289" s="53" t="s">
        <v>34</v>
      </c>
      <c r="I289" s="52"/>
      <c r="J289" s="51"/>
      <c r="K289" s="50">
        <f>IF(H289="","",ROUND(J289*I289,2))</f>
        <v>0</v>
      </c>
    </row>
    <row r="290" spans="2:11" ht="15.75" outlineLevel="1" thickBot="1">
      <c r="B290" s="154"/>
      <c r="C290" s="154"/>
      <c r="D290" s="154"/>
      <c r="E290" s="55">
        <v>6.02</v>
      </c>
      <c r="F290" s="53" t="s">
        <v>27</v>
      </c>
      <c r="G290" s="54" t="s">
        <v>121</v>
      </c>
      <c r="H290" s="53" t="s">
        <v>29</v>
      </c>
      <c r="I290" s="52"/>
      <c r="J290" s="51"/>
      <c r="K290" s="50">
        <f>IF(H290="","",ROUND(J290*I290,2))</f>
        <v>0</v>
      </c>
    </row>
    <row r="291" spans="2:11" ht="15.75" thickBot="1">
      <c r="B291" s="154"/>
      <c r="C291" s="154"/>
      <c r="D291" s="154"/>
      <c r="E291" s="56">
        <v>7</v>
      </c>
      <c r="F291" s="48"/>
      <c r="G291" s="162" t="s">
        <v>48</v>
      </c>
      <c r="H291" s="163"/>
      <c r="I291" s="163"/>
      <c r="J291" s="163"/>
      <c r="K291" s="164"/>
    </row>
    <row r="292" spans="2:11" outlineLevel="1">
      <c r="B292" s="154"/>
      <c r="C292" s="154"/>
      <c r="D292" s="154"/>
      <c r="E292" s="55">
        <v>7.01</v>
      </c>
      <c r="F292" s="53" t="s">
        <v>27</v>
      </c>
      <c r="G292" s="54" t="s">
        <v>47</v>
      </c>
      <c r="H292" s="53" t="s">
        <v>29</v>
      </c>
      <c r="I292" s="52"/>
      <c r="J292" s="51"/>
      <c r="K292" s="50">
        <f>IF(H292="","",ROUND(J292*I292,2))</f>
        <v>0</v>
      </c>
    </row>
    <row r="293" spans="2:11" ht="24" outlineLevel="1">
      <c r="B293" s="154"/>
      <c r="C293" s="154"/>
      <c r="D293" s="154"/>
      <c r="E293" s="55">
        <f>+E292+0.01</f>
        <v>7.02</v>
      </c>
      <c r="F293" s="53" t="s">
        <v>27</v>
      </c>
      <c r="G293" s="54" t="s">
        <v>46</v>
      </c>
      <c r="H293" s="53" t="s">
        <v>34</v>
      </c>
      <c r="I293" s="52"/>
      <c r="J293" s="51"/>
      <c r="K293" s="50">
        <f>IF(H293="","",ROUND(J293*I293,2))</f>
        <v>0</v>
      </c>
    </row>
    <row r="294" spans="2:11" ht="31.15" customHeight="1" outlineLevel="1">
      <c r="B294" s="154"/>
      <c r="C294" s="154"/>
      <c r="D294" s="154"/>
      <c r="E294" s="55">
        <f>+E293+0.01</f>
        <v>7.0299999999999994</v>
      </c>
      <c r="F294" s="53" t="s">
        <v>27</v>
      </c>
      <c r="G294" s="54" t="s">
        <v>45</v>
      </c>
      <c r="H294" s="53" t="s">
        <v>29</v>
      </c>
      <c r="I294" s="52"/>
      <c r="J294" s="51"/>
      <c r="K294" s="50">
        <f>IF(H294="","",ROUND(J294*I294,2))</f>
        <v>0</v>
      </c>
    </row>
    <row r="295" spans="2:11" outlineLevel="1">
      <c r="B295" s="154"/>
      <c r="C295" s="154"/>
      <c r="D295" s="154"/>
      <c r="E295" s="55">
        <f>+E294+0.01</f>
        <v>7.0399999999999991</v>
      </c>
      <c r="F295" s="53">
        <v>18.8</v>
      </c>
      <c r="G295" s="54" t="s">
        <v>120</v>
      </c>
      <c r="H295" s="53" t="s">
        <v>29</v>
      </c>
      <c r="I295" s="52"/>
      <c r="J295" s="51"/>
      <c r="K295" s="50">
        <f>IF(H295="","",ROUND(J295*I295,2))</f>
        <v>0</v>
      </c>
    </row>
    <row r="296" spans="2:11" ht="15.75" outlineLevel="1" thickBot="1">
      <c r="B296" s="154"/>
      <c r="C296" s="154"/>
      <c r="D296" s="154"/>
      <c r="E296" s="55">
        <f>+E295+0.01</f>
        <v>7.0499999999999989</v>
      </c>
      <c r="F296" s="53">
        <v>18.8</v>
      </c>
      <c r="G296" s="54" t="s">
        <v>119</v>
      </c>
      <c r="H296" s="53" t="s">
        <v>29</v>
      </c>
      <c r="I296" s="52"/>
      <c r="J296" s="51"/>
      <c r="K296" s="50">
        <f>IF(H296="","",ROUND(J296*I296,2))</f>
        <v>0</v>
      </c>
    </row>
    <row r="297" spans="2:11" ht="15.75" thickBot="1">
      <c r="B297" s="154"/>
      <c r="C297" s="154"/>
      <c r="D297" s="154"/>
      <c r="E297" s="56">
        <v>8</v>
      </c>
      <c r="F297" s="48"/>
      <c r="G297" s="162" t="s">
        <v>44</v>
      </c>
      <c r="H297" s="163"/>
      <c r="I297" s="163"/>
      <c r="J297" s="163"/>
      <c r="K297" s="164"/>
    </row>
    <row r="298" spans="2:11" ht="57" customHeight="1" outlineLevel="1" thickBot="1">
      <c r="B298" s="154"/>
      <c r="C298" s="154"/>
      <c r="D298" s="154"/>
      <c r="E298" s="55">
        <v>8.01</v>
      </c>
      <c r="F298" s="53" t="s">
        <v>27</v>
      </c>
      <c r="G298" s="54" t="s">
        <v>118</v>
      </c>
      <c r="H298" s="53" t="s">
        <v>34</v>
      </c>
      <c r="I298" s="52"/>
      <c r="J298" s="51"/>
      <c r="K298" s="50">
        <f>IF(H298="","",ROUND(J298*I298,2))</f>
        <v>0</v>
      </c>
    </row>
    <row r="299" spans="2:11" ht="15.75" thickBot="1">
      <c r="B299" s="154"/>
      <c r="C299" s="154"/>
      <c r="D299" s="154"/>
      <c r="E299" s="56">
        <v>9</v>
      </c>
      <c r="F299" s="48"/>
      <c r="G299" s="162" t="s">
        <v>32</v>
      </c>
      <c r="H299" s="163"/>
      <c r="I299" s="163"/>
      <c r="J299" s="163"/>
      <c r="K299" s="164"/>
    </row>
    <row r="300" spans="2:11" ht="24" outlineLevel="1">
      <c r="B300" s="154"/>
      <c r="C300" s="154"/>
      <c r="D300" s="154"/>
      <c r="E300" s="55">
        <v>9.01</v>
      </c>
      <c r="F300" s="53" t="s">
        <v>27</v>
      </c>
      <c r="G300" s="54" t="s">
        <v>117</v>
      </c>
      <c r="H300" s="53" t="s">
        <v>34</v>
      </c>
      <c r="I300" s="52"/>
      <c r="J300" s="51"/>
      <c r="K300" s="50">
        <f>IF(H300="","",ROUND(J300*I300,2))</f>
        <v>0</v>
      </c>
    </row>
    <row r="301" spans="2:11" ht="36.75" thickBot="1">
      <c r="B301" s="154"/>
      <c r="C301" s="154"/>
      <c r="D301" s="154"/>
      <c r="E301" s="55">
        <f>+E300+0.01</f>
        <v>9.02</v>
      </c>
      <c r="F301" s="53" t="s">
        <v>27</v>
      </c>
      <c r="G301" s="54" t="s">
        <v>116</v>
      </c>
      <c r="H301" s="53" t="s">
        <v>34</v>
      </c>
      <c r="I301" s="52"/>
      <c r="J301" s="51"/>
      <c r="K301" s="50">
        <f>IF(H301="","",ROUND(J301*I301,2))</f>
        <v>0</v>
      </c>
    </row>
    <row r="302" spans="2:11" ht="15.75" thickBot="1">
      <c r="B302" s="154"/>
      <c r="C302" s="154"/>
      <c r="D302" s="154"/>
      <c r="E302" s="56">
        <v>10</v>
      </c>
      <c r="F302" s="48"/>
      <c r="G302" s="162" t="s">
        <v>28</v>
      </c>
      <c r="H302" s="163"/>
      <c r="I302" s="163"/>
      <c r="J302" s="163"/>
      <c r="K302" s="164"/>
    </row>
    <row r="303" spans="2:11" ht="15.75" outlineLevel="1" thickBot="1">
      <c r="B303" s="154"/>
      <c r="C303" s="154"/>
      <c r="D303" s="154"/>
      <c r="E303" s="55">
        <v>10.01</v>
      </c>
      <c r="F303" s="53" t="s">
        <v>27</v>
      </c>
      <c r="G303" s="54" t="s">
        <v>115</v>
      </c>
      <c r="H303" s="53" t="s">
        <v>23</v>
      </c>
      <c r="I303" s="52"/>
      <c r="J303" s="51"/>
      <c r="K303" s="50">
        <f>IF(H303="","",ROUND(J303*I303,2))</f>
        <v>0</v>
      </c>
    </row>
    <row r="304" spans="2:11" ht="15.75" thickBot="1">
      <c r="B304" s="154"/>
      <c r="C304" s="154"/>
      <c r="D304" s="154"/>
      <c r="E304" s="56">
        <v>11</v>
      </c>
      <c r="F304" s="48"/>
      <c r="G304" s="162" t="s">
        <v>25</v>
      </c>
      <c r="H304" s="163"/>
      <c r="I304" s="163"/>
      <c r="J304" s="163"/>
      <c r="K304" s="164"/>
    </row>
    <row r="305" spans="1:15" outlineLevel="1">
      <c r="B305" s="154"/>
      <c r="C305" s="154"/>
      <c r="D305" s="154"/>
      <c r="E305" s="55">
        <v>11.01</v>
      </c>
      <c r="F305" s="53">
        <v>11.21</v>
      </c>
      <c r="G305" s="54" t="s">
        <v>114</v>
      </c>
      <c r="H305" s="53" t="s">
        <v>23</v>
      </c>
      <c r="I305" s="52"/>
      <c r="J305" s="51"/>
      <c r="K305" s="50">
        <f t="shared" ref="K305:K315" si="19">IF(H305="","",ROUND(J305*I305,2))</f>
        <v>0</v>
      </c>
    </row>
    <row r="306" spans="1:15" outlineLevel="1">
      <c r="B306" s="154"/>
      <c r="C306" s="154"/>
      <c r="D306" s="154"/>
      <c r="E306" s="55">
        <f t="shared" ref="E306:E315" si="20">+E305+0.01</f>
        <v>11.02</v>
      </c>
      <c r="F306" s="53">
        <v>11.33</v>
      </c>
      <c r="G306" s="54" t="s">
        <v>113</v>
      </c>
      <c r="H306" s="53" t="s">
        <v>29</v>
      </c>
      <c r="I306" s="52"/>
      <c r="J306" s="51"/>
      <c r="K306" s="50">
        <f t="shared" si="19"/>
        <v>0</v>
      </c>
    </row>
    <row r="307" spans="1:15" outlineLevel="1">
      <c r="B307" s="154"/>
      <c r="C307" s="154"/>
      <c r="D307" s="154"/>
      <c r="E307" s="55">
        <f t="shared" si="20"/>
        <v>11.03</v>
      </c>
      <c r="F307" s="53">
        <v>11.2</v>
      </c>
      <c r="G307" s="54" t="s">
        <v>112</v>
      </c>
      <c r="H307" s="53" t="s">
        <v>23</v>
      </c>
      <c r="I307" s="52"/>
      <c r="J307" s="51"/>
      <c r="K307" s="50">
        <f t="shared" si="19"/>
        <v>0</v>
      </c>
    </row>
    <row r="308" spans="1:15" outlineLevel="1">
      <c r="B308" s="154"/>
      <c r="C308" s="154"/>
      <c r="D308" s="154"/>
      <c r="E308" s="55">
        <f t="shared" si="20"/>
        <v>11.04</v>
      </c>
      <c r="F308" s="53">
        <v>11.19</v>
      </c>
      <c r="G308" s="54" t="s">
        <v>111</v>
      </c>
      <c r="H308" s="53" t="s">
        <v>23</v>
      </c>
      <c r="I308" s="52"/>
      <c r="J308" s="51"/>
      <c r="K308" s="50">
        <f t="shared" si="19"/>
        <v>0</v>
      </c>
    </row>
    <row r="309" spans="1:15" outlineLevel="1">
      <c r="B309" s="154"/>
      <c r="C309" s="154"/>
      <c r="D309" s="154"/>
      <c r="E309" s="55">
        <f t="shared" si="20"/>
        <v>11.049999999999999</v>
      </c>
      <c r="F309" s="53">
        <v>11.16</v>
      </c>
      <c r="G309" s="54" t="s">
        <v>110</v>
      </c>
      <c r="H309" s="53" t="s">
        <v>23</v>
      </c>
      <c r="I309" s="52"/>
      <c r="J309" s="51"/>
      <c r="K309" s="50">
        <f t="shared" si="19"/>
        <v>0</v>
      </c>
    </row>
    <row r="310" spans="1:15" outlineLevel="1">
      <c r="B310" s="154"/>
      <c r="C310" s="154"/>
      <c r="D310" s="154"/>
      <c r="E310" s="55">
        <f t="shared" si="20"/>
        <v>11.059999999999999</v>
      </c>
      <c r="F310" s="53">
        <v>14.33</v>
      </c>
      <c r="G310" s="54" t="s">
        <v>24</v>
      </c>
      <c r="H310" s="53" t="s">
        <v>23</v>
      </c>
      <c r="I310" s="52"/>
      <c r="J310" s="51"/>
      <c r="K310" s="50">
        <f t="shared" si="19"/>
        <v>0</v>
      </c>
    </row>
    <row r="311" spans="1:15" s="57" customFormat="1" ht="24">
      <c r="B311" s="154"/>
      <c r="C311" s="154"/>
      <c r="D311" s="154"/>
      <c r="E311" s="55">
        <f t="shared" si="20"/>
        <v>11.069999999999999</v>
      </c>
      <c r="F311" s="53">
        <v>11.45</v>
      </c>
      <c r="G311" s="54" t="s">
        <v>109</v>
      </c>
      <c r="H311" s="53" t="s">
        <v>23</v>
      </c>
      <c r="I311" s="52"/>
      <c r="J311" s="51"/>
      <c r="K311" s="50">
        <f t="shared" si="19"/>
        <v>0</v>
      </c>
      <c r="L311" s="1"/>
      <c r="M311" s="58"/>
      <c r="N311" s="58"/>
    </row>
    <row r="312" spans="1:15" s="57" customFormat="1" ht="33.6" customHeight="1">
      <c r="B312" s="154"/>
      <c r="C312" s="154"/>
      <c r="D312" s="154"/>
      <c r="E312" s="55">
        <f t="shared" si="20"/>
        <v>11.079999999999998</v>
      </c>
      <c r="F312" s="53" t="s">
        <v>108</v>
      </c>
      <c r="G312" s="54" t="s">
        <v>107</v>
      </c>
      <c r="H312" s="53" t="s">
        <v>23</v>
      </c>
      <c r="I312" s="52"/>
      <c r="J312" s="51"/>
      <c r="K312" s="50">
        <f t="shared" si="19"/>
        <v>0</v>
      </c>
      <c r="L312" s="1"/>
      <c r="M312" s="58"/>
      <c r="N312" s="58"/>
    </row>
    <row r="313" spans="1:15" s="57" customFormat="1" ht="24">
      <c r="B313" s="154"/>
      <c r="C313" s="154"/>
      <c r="D313" s="154"/>
      <c r="E313" s="55">
        <f t="shared" si="20"/>
        <v>11.089999999999998</v>
      </c>
      <c r="F313" s="53" t="s">
        <v>106</v>
      </c>
      <c r="G313" s="54" t="s">
        <v>105</v>
      </c>
      <c r="H313" s="53" t="s">
        <v>23</v>
      </c>
      <c r="I313" s="52"/>
      <c r="J313" s="51"/>
      <c r="K313" s="50">
        <f t="shared" si="19"/>
        <v>0</v>
      </c>
      <c r="L313" s="1"/>
      <c r="M313" s="58"/>
      <c r="N313" s="58"/>
    </row>
    <row r="314" spans="1:15" s="57" customFormat="1">
      <c r="B314" s="154"/>
      <c r="C314" s="154"/>
      <c r="D314" s="154"/>
      <c r="E314" s="55">
        <f t="shared" si="20"/>
        <v>11.099999999999998</v>
      </c>
      <c r="F314" s="53" t="s">
        <v>27</v>
      </c>
      <c r="G314" s="54" t="s">
        <v>104</v>
      </c>
      <c r="H314" s="53" t="s">
        <v>23</v>
      </c>
      <c r="I314" s="52"/>
      <c r="J314" s="51"/>
      <c r="K314" s="50">
        <f t="shared" si="19"/>
        <v>0</v>
      </c>
      <c r="L314" s="1"/>
      <c r="M314" s="58"/>
      <c r="N314" s="58"/>
    </row>
    <row r="315" spans="1:15" s="57" customFormat="1" ht="24.75" thickBot="1">
      <c r="B315" s="154"/>
      <c r="C315" s="154"/>
      <c r="D315" s="154"/>
      <c r="E315" s="55">
        <f t="shared" si="20"/>
        <v>11.109999999999998</v>
      </c>
      <c r="F315" s="53" t="s">
        <v>27</v>
      </c>
      <c r="G315" s="54" t="s">
        <v>103</v>
      </c>
      <c r="H315" s="53" t="s">
        <v>23</v>
      </c>
      <c r="I315" s="52"/>
      <c r="J315" s="51"/>
      <c r="K315" s="50">
        <f t="shared" si="19"/>
        <v>0</v>
      </c>
      <c r="L315" s="1"/>
      <c r="M315" s="58"/>
      <c r="N315" s="58"/>
    </row>
    <row r="316" spans="1:15" ht="16.5" thickBot="1">
      <c r="B316" s="155"/>
      <c r="C316" s="155"/>
      <c r="D316" s="155"/>
      <c r="E316" s="49"/>
      <c r="F316" s="48"/>
      <c r="G316" s="135" t="s">
        <v>102</v>
      </c>
      <c r="H316" s="136"/>
      <c r="I316" s="136"/>
      <c r="J316" s="136"/>
      <c r="K316" s="47">
        <f>SUBTOTAL(9,K260:K315)</f>
        <v>0</v>
      </c>
      <c r="L316" s="46"/>
      <c r="M316" s="14"/>
      <c r="N316" s="45"/>
      <c r="O316" s="44"/>
    </row>
    <row r="317" spans="1:15" ht="15.75" thickBot="1">
      <c r="B317" s="43"/>
      <c r="C317" s="42"/>
      <c r="D317" s="42"/>
      <c r="E317" s="40"/>
      <c r="F317" s="42"/>
      <c r="G317" s="41"/>
      <c r="H317" s="40"/>
      <c r="I317" s="39"/>
      <c r="J317" s="9"/>
      <c r="K317" s="38"/>
    </row>
    <row r="318" spans="1:15" ht="30.75" thickBot="1">
      <c r="B318" s="70" t="s">
        <v>101</v>
      </c>
      <c r="C318" s="69" t="s">
        <v>100</v>
      </c>
      <c r="D318" s="68" t="s">
        <v>99</v>
      </c>
      <c r="E318" s="68" t="s">
        <v>98</v>
      </c>
      <c r="F318" s="68" t="s">
        <v>97</v>
      </c>
      <c r="G318" s="67" t="s">
        <v>96</v>
      </c>
      <c r="H318" s="66" t="s">
        <v>95</v>
      </c>
      <c r="I318" s="65" t="s">
        <v>94</v>
      </c>
      <c r="J318" s="64" t="s">
        <v>93</v>
      </c>
      <c r="K318" s="63" t="s">
        <v>92</v>
      </c>
    </row>
    <row r="319" spans="1:15" ht="15.75" customHeight="1" thickBot="1">
      <c r="B319" s="56"/>
      <c r="C319" s="48"/>
      <c r="D319" s="48"/>
      <c r="E319" s="157" t="s">
        <v>91</v>
      </c>
      <c r="F319" s="158"/>
      <c r="G319" s="162" t="s">
        <v>7</v>
      </c>
      <c r="H319" s="163"/>
      <c r="I319" s="163"/>
      <c r="J319" s="163"/>
      <c r="K319" s="164"/>
    </row>
    <row r="320" spans="1:15" ht="16.5" thickBot="1">
      <c r="A320" s="111"/>
      <c r="B320" s="169">
        <v>138</v>
      </c>
      <c r="C320" s="169" t="s">
        <v>90</v>
      </c>
      <c r="D320" s="169" t="s">
        <v>89</v>
      </c>
      <c r="E320" s="172">
        <v>3</v>
      </c>
      <c r="F320" s="173"/>
      <c r="G320" s="149" t="s">
        <v>88</v>
      </c>
      <c r="H320" s="150"/>
      <c r="I320" s="150"/>
      <c r="J320" s="150"/>
      <c r="K320" s="151"/>
      <c r="L320" s="111"/>
      <c r="M320" s="112"/>
    </row>
    <row r="321" spans="1:14" ht="15.75" customHeight="1" thickBot="1">
      <c r="A321" s="111"/>
      <c r="B321" s="170"/>
      <c r="C321" s="170"/>
      <c r="D321" s="170"/>
      <c r="E321" s="113">
        <v>1</v>
      </c>
      <c r="F321" s="114"/>
      <c r="G321" s="149" t="s">
        <v>87</v>
      </c>
      <c r="H321" s="150"/>
      <c r="I321" s="150"/>
      <c r="J321" s="150"/>
      <c r="K321" s="151"/>
      <c r="L321" s="111"/>
      <c r="M321" s="112"/>
    </row>
    <row r="322" spans="1:14" outlineLevel="1">
      <c r="A322" s="111"/>
      <c r="B322" s="170"/>
      <c r="C322" s="170"/>
      <c r="D322" s="170"/>
      <c r="E322" s="115">
        <v>1.01</v>
      </c>
      <c r="F322" s="116">
        <v>1.8</v>
      </c>
      <c r="G322" s="117" t="s">
        <v>86</v>
      </c>
      <c r="H322" s="116" t="s">
        <v>29</v>
      </c>
      <c r="I322" s="118"/>
      <c r="J322" s="119"/>
      <c r="K322" s="120">
        <f>IF(H322="","",ROUND(J322*I322,2))</f>
        <v>0</v>
      </c>
      <c r="L322" s="111"/>
      <c r="M322" s="112"/>
    </row>
    <row r="323" spans="1:14" ht="24.75" outlineLevel="1" thickBot="1">
      <c r="A323" s="111"/>
      <c r="B323" s="170"/>
      <c r="C323" s="170"/>
      <c r="D323" s="170"/>
      <c r="E323" s="115">
        <v>1.02</v>
      </c>
      <c r="F323" s="116">
        <v>1.41</v>
      </c>
      <c r="G323" s="117" t="s">
        <v>85</v>
      </c>
      <c r="H323" s="116" t="s">
        <v>34</v>
      </c>
      <c r="I323" s="118"/>
      <c r="J323" s="119"/>
      <c r="K323" s="120">
        <f>IF(H323="","",ROUND(J323*I323,2))</f>
        <v>0</v>
      </c>
      <c r="L323" s="111"/>
      <c r="M323" s="112"/>
    </row>
    <row r="324" spans="1:14" ht="15.75" thickBot="1">
      <c r="A324" s="111"/>
      <c r="B324" s="170"/>
      <c r="C324" s="170"/>
      <c r="D324" s="170"/>
      <c r="E324" s="113">
        <v>2</v>
      </c>
      <c r="F324" s="121"/>
      <c r="G324" s="149" t="s">
        <v>84</v>
      </c>
      <c r="H324" s="150"/>
      <c r="I324" s="150"/>
      <c r="J324" s="150"/>
      <c r="K324" s="151"/>
      <c r="L324" s="111"/>
      <c r="M324" s="112"/>
    </row>
    <row r="325" spans="1:14" outlineLevel="1">
      <c r="A325" s="111"/>
      <c r="B325" s="170"/>
      <c r="C325" s="170"/>
      <c r="D325" s="170"/>
      <c r="E325" s="115">
        <v>2.0299999999999998</v>
      </c>
      <c r="F325" s="116" t="s">
        <v>27</v>
      </c>
      <c r="G325" s="117" t="s">
        <v>83</v>
      </c>
      <c r="H325" s="116" t="s">
        <v>23</v>
      </c>
      <c r="I325" s="118"/>
      <c r="J325" s="119"/>
      <c r="K325" s="120">
        <f t="shared" ref="K325:K334" si="21">IF(H325="","",ROUND(J325*I325,2))</f>
        <v>0</v>
      </c>
      <c r="L325" s="111"/>
      <c r="M325" s="112"/>
    </row>
    <row r="326" spans="1:14" outlineLevel="1">
      <c r="A326" s="111"/>
      <c r="B326" s="170"/>
      <c r="C326" s="170"/>
      <c r="D326" s="170"/>
      <c r="E326" s="115">
        <v>2.0499999999999998</v>
      </c>
      <c r="F326" s="116">
        <v>1.1100000000000001</v>
      </c>
      <c r="G326" s="117" t="s">
        <v>82</v>
      </c>
      <c r="H326" s="116" t="s">
        <v>34</v>
      </c>
      <c r="I326" s="118"/>
      <c r="J326" s="119"/>
      <c r="K326" s="120">
        <f t="shared" si="21"/>
        <v>0</v>
      </c>
      <c r="L326" s="111"/>
      <c r="M326" s="112"/>
    </row>
    <row r="327" spans="1:14" outlineLevel="1">
      <c r="A327" s="111"/>
      <c r="B327" s="170"/>
      <c r="C327" s="170"/>
      <c r="D327" s="170"/>
      <c r="E327" s="122">
        <v>2.1</v>
      </c>
      <c r="F327" s="116">
        <v>1.1299999999999999</v>
      </c>
      <c r="G327" s="117" t="s">
        <v>81</v>
      </c>
      <c r="H327" s="116" t="s">
        <v>34</v>
      </c>
      <c r="I327" s="118"/>
      <c r="J327" s="119"/>
      <c r="K327" s="120">
        <f t="shared" si="21"/>
        <v>0</v>
      </c>
      <c r="L327" s="111"/>
      <c r="M327" s="112"/>
    </row>
    <row r="328" spans="1:14" outlineLevel="1">
      <c r="A328" s="111"/>
      <c r="B328" s="170"/>
      <c r="C328" s="170"/>
      <c r="D328" s="170"/>
      <c r="E328" s="115">
        <v>2.12</v>
      </c>
      <c r="F328" s="116">
        <v>1.9</v>
      </c>
      <c r="G328" s="117" t="s">
        <v>80</v>
      </c>
      <c r="H328" s="116" t="s">
        <v>34</v>
      </c>
      <c r="I328" s="118"/>
      <c r="J328" s="119"/>
      <c r="K328" s="120">
        <f t="shared" si="21"/>
        <v>0</v>
      </c>
      <c r="L328" s="111"/>
      <c r="M328" s="112"/>
    </row>
    <row r="329" spans="1:14" outlineLevel="1">
      <c r="A329" s="111"/>
      <c r="B329" s="170"/>
      <c r="C329" s="170"/>
      <c r="D329" s="170"/>
      <c r="E329" s="115">
        <v>2.13</v>
      </c>
      <c r="F329" s="116" t="s">
        <v>27</v>
      </c>
      <c r="G329" s="117" t="s">
        <v>79</v>
      </c>
      <c r="H329" s="116" t="s">
        <v>29</v>
      </c>
      <c r="I329" s="118"/>
      <c r="J329" s="119"/>
      <c r="K329" s="120">
        <f t="shared" si="21"/>
        <v>0</v>
      </c>
      <c r="L329" s="111"/>
      <c r="M329" s="112"/>
    </row>
    <row r="330" spans="1:14" ht="24" outlineLevel="1">
      <c r="A330" s="111"/>
      <c r="B330" s="170"/>
      <c r="C330" s="170"/>
      <c r="D330" s="170"/>
      <c r="E330" s="115">
        <v>2.14</v>
      </c>
      <c r="F330" s="116" t="s">
        <v>27</v>
      </c>
      <c r="G330" s="117" t="s">
        <v>78</v>
      </c>
      <c r="H330" s="116" t="s">
        <v>60</v>
      </c>
      <c r="I330" s="118"/>
      <c r="J330" s="119"/>
      <c r="K330" s="120">
        <f t="shared" si="21"/>
        <v>0</v>
      </c>
      <c r="L330" s="111"/>
      <c r="M330" s="112"/>
    </row>
    <row r="331" spans="1:14" outlineLevel="1">
      <c r="A331" s="111"/>
      <c r="B331" s="170"/>
      <c r="C331" s="170"/>
      <c r="D331" s="170"/>
      <c r="E331" s="115">
        <v>2.19</v>
      </c>
      <c r="F331" s="116" t="s">
        <v>27</v>
      </c>
      <c r="G331" s="117" t="s">
        <v>77</v>
      </c>
      <c r="H331" s="116" t="s">
        <v>34</v>
      </c>
      <c r="I331" s="118"/>
      <c r="J331" s="119"/>
      <c r="K331" s="120">
        <f t="shared" si="21"/>
        <v>0</v>
      </c>
      <c r="L331" s="111"/>
      <c r="M331" s="112"/>
    </row>
    <row r="332" spans="1:14" outlineLevel="1">
      <c r="A332" s="111"/>
      <c r="B332" s="170"/>
      <c r="C332" s="170"/>
      <c r="D332" s="170"/>
      <c r="E332" s="122">
        <v>2.2000000000000002</v>
      </c>
      <c r="F332" s="116">
        <v>1.21</v>
      </c>
      <c r="G332" s="117" t="s">
        <v>76</v>
      </c>
      <c r="H332" s="116" t="s">
        <v>34</v>
      </c>
      <c r="I332" s="118"/>
      <c r="J332" s="119"/>
      <c r="K332" s="120">
        <f t="shared" si="21"/>
        <v>0</v>
      </c>
      <c r="L332" s="111"/>
      <c r="M332" s="112"/>
    </row>
    <row r="333" spans="1:14" s="59" customFormat="1" outlineLevel="1">
      <c r="A333" s="111"/>
      <c r="B333" s="170"/>
      <c r="C333" s="170"/>
      <c r="D333" s="170"/>
      <c r="E333" s="115">
        <v>2.2200000000000002</v>
      </c>
      <c r="F333" s="116" t="s">
        <v>27</v>
      </c>
      <c r="G333" s="117" t="s">
        <v>75</v>
      </c>
      <c r="H333" s="116" t="s">
        <v>34</v>
      </c>
      <c r="I333" s="118"/>
      <c r="J333" s="119"/>
      <c r="K333" s="120">
        <f t="shared" si="21"/>
        <v>0</v>
      </c>
      <c r="L333" s="111"/>
      <c r="M333" s="112"/>
      <c r="N333" s="60"/>
    </row>
    <row r="334" spans="1:14" ht="15.75" outlineLevel="1" thickBot="1">
      <c r="A334" s="111"/>
      <c r="B334" s="170"/>
      <c r="C334" s="170"/>
      <c r="D334" s="170"/>
      <c r="E334" s="115">
        <v>2.23</v>
      </c>
      <c r="F334" s="116" t="s">
        <v>27</v>
      </c>
      <c r="G334" s="117" t="s">
        <v>74</v>
      </c>
      <c r="H334" s="116" t="s">
        <v>34</v>
      </c>
      <c r="I334" s="118"/>
      <c r="J334" s="119"/>
      <c r="K334" s="120">
        <f t="shared" si="21"/>
        <v>0</v>
      </c>
      <c r="L334" s="123"/>
      <c r="M334" s="112"/>
      <c r="N334" s="12"/>
    </row>
    <row r="335" spans="1:14" ht="15.75" thickBot="1">
      <c r="A335" s="111"/>
      <c r="B335" s="170"/>
      <c r="C335" s="170"/>
      <c r="D335" s="170"/>
      <c r="E335" s="113">
        <v>3</v>
      </c>
      <c r="F335" s="121"/>
      <c r="G335" s="149" t="s">
        <v>73</v>
      </c>
      <c r="H335" s="150"/>
      <c r="I335" s="150"/>
      <c r="J335" s="150"/>
      <c r="K335" s="151"/>
      <c r="L335" s="111"/>
      <c r="M335" s="112"/>
    </row>
    <row r="336" spans="1:14" ht="36" outlineLevel="1">
      <c r="A336" s="111"/>
      <c r="B336" s="170"/>
      <c r="C336" s="170"/>
      <c r="D336" s="170"/>
      <c r="E336" s="115">
        <v>3.01</v>
      </c>
      <c r="F336" s="116" t="s">
        <v>72</v>
      </c>
      <c r="G336" s="117" t="s">
        <v>71</v>
      </c>
      <c r="H336" s="116" t="s">
        <v>60</v>
      </c>
      <c r="I336" s="118"/>
      <c r="J336" s="119"/>
      <c r="K336" s="120">
        <f>IF(H336="","",ROUND(J336*I336,2))</f>
        <v>0</v>
      </c>
      <c r="L336" s="111"/>
      <c r="M336" s="112"/>
    </row>
    <row r="337" spans="1:13" ht="15.75" outlineLevel="1" thickBot="1">
      <c r="A337" s="111"/>
      <c r="B337" s="170"/>
      <c r="C337" s="170"/>
      <c r="D337" s="170"/>
      <c r="E337" s="115">
        <v>3.03</v>
      </c>
      <c r="F337" s="116" t="s">
        <v>27</v>
      </c>
      <c r="G337" s="117" t="s">
        <v>70</v>
      </c>
      <c r="H337" s="116" t="s">
        <v>69</v>
      </c>
      <c r="I337" s="118"/>
      <c r="J337" s="119"/>
      <c r="K337" s="120">
        <f>IF(H337="","",ROUND(J337*I337,2))</f>
        <v>0</v>
      </c>
      <c r="L337" s="111"/>
      <c r="M337" s="112"/>
    </row>
    <row r="338" spans="1:13" ht="15.75" thickBot="1">
      <c r="A338" s="111"/>
      <c r="B338" s="170"/>
      <c r="C338" s="170"/>
      <c r="D338" s="170"/>
      <c r="E338" s="113">
        <v>4</v>
      </c>
      <c r="F338" s="121"/>
      <c r="G338" s="149" t="s">
        <v>68</v>
      </c>
      <c r="H338" s="150"/>
      <c r="I338" s="150"/>
      <c r="J338" s="150"/>
      <c r="K338" s="151"/>
      <c r="L338" s="111"/>
      <c r="M338" s="112"/>
    </row>
    <row r="339" spans="1:13" outlineLevel="1">
      <c r="A339" s="111"/>
      <c r="B339" s="170"/>
      <c r="C339" s="170"/>
      <c r="D339" s="170"/>
      <c r="E339" s="115">
        <v>4.01</v>
      </c>
      <c r="F339" s="116">
        <v>4.22</v>
      </c>
      <c r="G339" s="117" t="s">
        <v>67</v>
      </c>
      <c r="H339" s="116" t="s">
        <v>65</v>
      </c>
      <c r="I339" s="118"/>
      <c r="J339" s="119"/>
      <c r="K339" s="120">
        <f t="shared" ref="K339:K345" si="22">IF(H339="","",ROUND(J339*I339,2))</f>
        <v>0</v>
      </c>
      <c r="L339" s="111"/>
      <c r="M339" s="112"/>
    </row>
    <row r="340" spans="1:13" outlineLevel="1">
      <c r="A340" s="111"/>
      <c r="B340" s="170"/>
      <c r="C340" s="170"/>
      <c r="D340" s="170"/>
      <c r="E340" s="115">
        <v>4.03</v>
      </c>
      <c r="F340" s="116">
        <v>4.2300000000000004</v>
      </c>
      <c r="G340" s="117" t="s">
        <v>66</v>
      </c>
      <c r="H340" s="116" t="s">
        <v>65</v>
      </c>
      <c r="I340" s="118"/>
      <c r="J340" s="119"/>
      <c r="K340" s="120">
        <f t="shared" si="22"/>
        <v>0</v>
      </c>
      <c r="L340" s="111"/>
      <c r="M340" s="112"/>
    </row>
    <row r="341" spans="1:13" ht="33" customHeight="1" outlineLevel="1">
      <c r="A341" s="111"/>
      <c r="B341" s="170"/>
      <c r="C341" s="170"/>
      <c r="D341" s="170"/>
      <c r="E341" s="115">
        <v>4.04</v>
      </c>
      <c r="F341" s="116" t="s">
        <v>27</v>
      </c>
      <c r="G341" s="117" t="s">
        <v>64</v>
      </c>
      <c r="H341" s="116" t="s">
        <v>29</v>
      </c>
      <c r="I341" s="118"/>
      <c r="J341" s="119"/>
      <c r="K341" s="120">
        <f t="shared" si="22"/>
        <v>0</v>
      </c>
      <c r="L341" s="111"/>
      <c r="M341" s="112"/>
    </row>
    <row r="342" spans="1:13" outlineLevel="1">
      <c r="A342" s="111"/>
      <c r="B342" s="170"/>
      <c r="C342" s="170"/>
      <c r="D342" s="170"/>
      <c r="E342" s="115">
        <v>4.05</v>
      </c>
      <c r="F342" s="116">
        <v>4.18</v>
      </c>
      <c r="G342" s="117" t="s">
        <v>63</v>
      </c>
      <c r="H342" s="116" t="s">
        <v>60</v>
      </c>
      <c r="I342" s="118"/>
      <c r="J342" s="119"/>
      <c r="K342" s="120">
        <f t="shared" si="22"/>
        <v>0</v>
      </c>
      <c r="L342" s="111"/>
      <c r="M342" s="112"/>
    </row>
    <row r="343" spans="1:13" outlineLevel="1">
      <c r="A343" s="111"/>
      <c r="B343" s="170"/>
      <c r="C343" s="170"/>
      <c r="D343" s="170"/>
      <c r="E343" s="115">
        <v>4.0599999999999996</v>
      </c>
      <c r="F343" s="116">
        <v>2.8</v>
      </c>
      <c r="G343" s="117" t="s">
        <v>62</v>
      </c>
      <c r="H343" s="116" t="s">
        <v>60</v>
      </c>
      <c r="I343" s="118"/>
      <c r="J343" s="119"/>
      <c r="K343" s="120">
        <f t="shared" si="22"/>
        <v>0</v>
      </c>
      <c r="L343" s="111"/>
      <c r="M343" s="112"/>
    </row>
    <row r="344" spans="1:13" outlineLevel="1">
      <c r="A344" s="111"/>
      <c r="B344" s="170"/>
      <c r="C344" s="170"/>
      <c r="D344" s="170"/>
      <c r="E344" s="115">
        <v>4.07</v>
      </c>
      <c r="F344" s="116">
        <v>16.12</v>
      </c>
      <c r="G344" s="117" t="s">
        <v>61</v>
      </c>
      <c r="H344" s="116" t="s">
        <v>60</v>
      </c>
      <c r="I344" s="118"/>
      <c r="J344" s="119"/>
      <c r="K344" s="120">
        <f t="shared" si="22"/>
        <v>0</v>
      </c>
      <c r="L344" s="111"/>
      <c r="M344" s="112"/>
    </row>
    <row r="345" spans="1:13" ht="43.9" customHeight="1" outlineLevel="1" thickBot="1">
      <c r="A345" s="111"/>
      <c r="B345" s="170"/>
      <c r="C345" s="170"/>
      <c r="D345" s="170"/>
      <c r="E345" s="115">
        <v>4.08</v>
      </c>
      <c r="F345" s="116" t="s">
        <v>27</v>
      </c>
      <c r="G345" s="117" t="s">
        <v>59</v>
      </c>
      <c r="H345" s="116" t="s">
        <v>34</v>
      </c>
      <c r="I345" s="118"/>
      <c r="J345" s="119"/>
      <c r="K345" s="120">
        <f t="shared" si="22"/>
        <v>0</v>
      </c>
      <c r="L345" s="111"/>
      <c r="M345" s="112"/>
    </row>
    <row r="346" spans="1:13" ht="15.75" thickBot="1">
      <c r="A346" s="111"/>
      <c r="B346" s="170"/>
      <c r="C346" s="170"/>
      <c r="D346" s="170"/>
      <c r="E346" s="113">
        <v>5</v>
      </c>
      <c r="F346" s="121"/>
      <c r="G346" s="149" t="s">
        <v>58</v>
      </c>
      <c r="H346" s="150"/>
      <c r="I346" s="150"/>
      <c r="J346" s="150"/>
      <c r="K346" s="151"/>
      <c r="L346" s="111"/>
      <c r="M346" s="112"/>
    </row>
    <row r="347" spans="1:13" outlineLevel="1">
      <c r="A347" s="111"/>
      <c r="B347" s="170"/>
      <c r="C347" s="170"/>
      <c r="D347" s="170"/>
      <c r="E347" s="115">
        <v>5.01</v>
      </c>
      <c r="F347" s="116">
        <v>13.2</v>
      </c>
      <c r="G347" s="117" t="s">
        <v>57</v>
      </c>
      <c r="H347" s="116" t="s">
        <v>34</v>
      </c>
      <c r="I347" s="118"/>
      <c r="J347" s="119"/>
      <c r="K347" s="120">
        <f>IF(H347="","",ROUND(J347*I347,2))</f>
        <v>0</v>
      </c>
      <c r="L347" s="111"/>
      <c r="M347" s="112"/>
    </row>
    <row r="348" spans="1:13" ht="31.15" customHeight="1" outlineLevel="1">
      <c r="A348" s="111"/>
      <c r="B348" s="170"/>
      <c r="C348" s="170"/>
      <c r="D348" s="170"/>
      <c r="E348" s="115">
        <v>5.0199999999999996</v>
      </c>
      <c r="F348" s="116" t="s">
        <v>27</v>
      </c>
      <c r="G348" s="117" t="s">
        <v>56</v>
      </c>
      <c r="H348" s="116" t="s">
        <v>34</v>
      </c>
      <c r="I348" s="118"/>
      <c r="J348" s="119"/>
      <c r="K348" s="120">
        <f>IF(H348="","",ROUND(J348*I348,2))</f>
        <v>0</v>
      </c>
      <c r="L348" s="111"/>
      <c r="M348" s="112"/>
    </row>
    <row r="349" spans="1:13" outlineLevel="1">
      <c r="A349" s="111"/>
      <c r="B349" s="170"/>
      <c r="C349" s="170"/>
      <c r="D349" s="170"/>
      <c r="E349" s="115">
        <v>5.04</v>
      </c>
      <c r="F349" s="116">
        <v>14.17</v>
      </c>
      <c r="G349" s="117" t="s">
        <v>55</v>
      </c>
      <c r="H349" s="116" t="s">
        <v>29</v>
      </c>
      <c r="I349" s="118"/>
      <c r="J349" s="119"/>
      <c r="K349" s="120">
        <f>IF(H349="","",ROUND(J349*I349,2))</f>
        <v>0</v>
      </c>
      <c r="L349" s="111"/>
      <c r="M349" s="112"/>
    </row>
    <row r="350" spans="1:13" ht="24.75" outlineLevel="1" thickBot="1">
      <c r="A350" s="111"/>
      <c r="B350" s="170"/>
      <c r="C350" s="170"/>
      <c r="D350" s="170"/>
      <c r="E350" s="115">
        <v>5.0599999999999996</v>
      </c>
      <c r="F350" s="116">
        <v>14.41</v>
      </c>
      <c r="G350" s="117" t="s">
        <v>54</v>
      </c>
      <c r="H350" s="116" t="s">
        <v>34</v>
      </c>
      <c r="I350" s="118"/>
      <c r="J350" s="119"/>
      <c r="K350" s="120">
        <f>IF(H350="","",ROUND(J350*I350,2))</f>
        <v>0</v>
      </c>
      <c r="L350" s="111"/>
      <c r="M350" s="112"/>
    </row>
    <row r="351" spans="1:13" ht="15.75" thickBot="1">
      <c r="A351" s="111"/>
      <c r="B351" s="170"/>
      <c r="C351" s="170"/>
      <c r="D351" s="170"/>
      <c r="E351" s="113">
        <v>6</v>
      </c>
      <c r="F351" s="121"/>
      <c r="G351" s="149" t="s">
        <v>53</v>
      </c>
      <c r="H351" s="150"/>
      <c r="I351" s="150"/>
      <c r="J351" s="150"/>
      <c r="K351" s="151"/>
      <c r="L351" s="111"/>
      <c r="M351" s="112"/>
    </row>
    <row r="352" spans="1:13" outlineLevel="1">
      <c r="A352" s="111"/>
      <c r="B352" s="170"/>
      <c r="C352" s="170"/>
      <c r="D352" s="170"/>
      <c r="E352" s="115">
        <v>6.04</v>
      </c>
      <c r="F352" s="116">
        <v>6.16</v>
      </c>
      <c r="G352" s="117" t="s">
        <v>52</v>
      </c>
      <c r="H352" s="116" t="s">
        <v>29</v>
      </c>
      <c r="I352" s="118"/>
      <c r="J352" s="119"/>
      <c r="K352" s="120">
        <f>IF(H352="","",ROUND(J352*I352,2))</f>
        <v>0</v>
      </c>
      <c r="L352" s="111"/>
      <c r="M352" s="112"/>
    </row>
    <row r="353" spans="1:13" ht="15.75" outlineLevel="1" thickBot="1">
      <c r="A353" s="111"/>
      <c r="B353" s="170"/>
      <c r="C353" s="170"/>
      <c r="D353" s="170"/>
      <c r="E353" s="115">
        <v>6.06</v>
      </c>
      <c r="F353" s="116">
        <v>6.3</v>
      </c>
      <c r="G353" s="117" t="s">
        <v>51</v>
      </c>
      <c r="H353" s="116" t="s">
        <v>29</v>
      </c>
      <c r="I353" s="118"/>
      <c r="J353" s="119"/>
      <c r="K353" s="120">
        <f>IF(H353="","",ROUND(J353*I353,2))</f>
        <v>0</v>
      </c>
      <c r="L353" s="111"/>
      <c r="M353" s="112"/>
    </row>
    <row r="354" spans="1:13" ht="15.75" thickBot="1">
      <c r="A354" s="111"/>
      <c r="B354" s="170"/>
      <c r="C354" s="170"/>
      <c r="D354" s="170"/>
      <c r="E354" s="113">
        <v>7</v>
      </c>
      <c r="F354" s="121"/>
      <c r="G354" s="149" t="s">
        <v>50</v>
      </c>
      <c r="H354" s="150"/>
      <c r="I354" s="150"/>
      <c r="J354" s="150"/>
      <c r="K354" s="151"/>
      <c r="L354" s="111"/>
      <c r="M354" s="112"/>
    </row>
    <row r="355" spans="1:13" ht="24.75" outlineLevel="1" thickBot="1">
      <c r="A355" s="111"/>
      <c r="B355" s="170"/>
      <c r="C355" s="170"/>
      <c r="D355" s="170"/>
      <c r="E355" s="115">
        <v>7.07</v>
      </c>
      <c r="F355" s="116" t="s">
        <v>27</v>
      </c>
      <c r="G355" s="117" t="s">
        <v>49</v>
      </c>
      <c r="H355" s="116" t="s">
        <v>29</v>
      </c>
      <c r="I355" s="118"/>
      <c r="J355" s="119"/>
      <c r="K355" s="120">
        <f>IF(H355="","",ROUND(J355*I355,2))</f>
        <v>0</v>
      </c>
      <c r="L355" s="111"/>
      <c r="M355" s="112"/>
    </row>
    <row r="356" spans="1:13" ht="15.75" thickBot="1">
      <c r="A356" s="111"/>
      <c r="B356" s="170"/>
      <c r="C356" s="170"/>
      <c r="D356" s="170"/>
      <c r="E356" s="113">
        <v>8</v>
      </c>
      <c r="F356" s="121"/>
      <c r="G356" s="149" t="s">
        <v>48</v>
      </c>
      <c r="H356" s="150"/>
      <c r="I356" s="150"/>
      <c r="J356" s="150"/>
      <c r="K356" s="151"/>
      <c r="L356" s="111"/>
      <c r="M356" s="112"/>
    </row>
    <row r="357" spans="1:13" outlineLevel="1">
      <c r="A357" s="111"/>
      <c r="B357" s="170"/>
      <c r="C357" s="170"/>
      <c r="D357" s="170"/>
      <c r="E357" s="115">
        <v>8.0500000000000007</v>
      </c>
      <c r="F357" s="116" t="s">
        <v>27</v>
      </c>
      <c r="G357" s="117" t="s">
        <v>47</v>
      </c>
      <c r="H357" s="116" t="s">
        <v>29</v>
      </c>
      <c r="I357" s="118"/>
      <c r="J357" s="119"/>
      <c r="K357" s="120">
        <f>IF(H357="","",ROUND(J357*I357,2))</f>
        <v>0</v>
      </c>
      <c r="L357" s="111"/>
      <c r="M357" s="112"/>
    </row>
    <row r="358" spans="1:13" ht="24" customHeight="1" outlineLevel="1">
      <c r="A358" s="111"/>
      <c r="B358" s="170"/>
      <c r="C358" s="170"/>
      <c r="D358" s="170"/>
      <c r="E358" s="115">
        <v>8.06</v>
      </c>
      <c r="F358" s="116" t="s">
        <v>27</v>
      </c>
      <c r="G358" s="117" t="s">
        <v>46</v>
      </c>
      <c r="H358" s="116" t="s">
        <v>34</v>
      </c>
      <c r="I358" s="118"/>
      <c r="J358" s="119"/>
      <c r="K358" s="120">
        <f>IF(H358="","",ROUND(J358*I358,2))</f>
        <v>0</v>
      </c>
      <c r="L358" s="111"/>
      <c r="M358" s="112"/>
    </row>
    <row r="359" spans="1:13" ht="27" customHeight="1" outlineLevel="1" thickBot="1">
      <c r="A359" s="111"/>
      <c r="B359" s="170"/>
      <c r="C359" s="170"/>
      <c r="D359" s="170"/>
      <c r="E359" s="115">
        <v>8.07</v>
      </c>
      <c r="F359" s="116" t="s">
        <v>27</v>
      </c>
      <c r="G359" s="117" t="s">
        <v>45</v>
      </c>
      <c r="H359" s="116" t="s">
        <v>29</v>
      </c>
      <c r="I359" s="118"/>
      <c r="J359" s="119"/>
      <c r="K359" s="120">
        <f>IF(H359="","",ROUND(J359*I359,2))</f>
        <v>0</v>
      </c>
      <c r="L359" s="111"/>
      <c r="M359" s="112"/>
    </row>
    <row r="360" spans="1:13" ht="15.75" thickBot="1">
      <c r="A360" s="111"/>
      <c r="B360" s="170"/>
      <c r="C360" s="170"/>
      <c r="D360" s="170"/>
      <c r="E360" s="113">
        <v>9</v>
      </c>
      <c r="F360" s="121"/>
      <c r="G360" s="149" t="s">
        <v>44</v>
      </c>
      <c r="H360" s="150"/>
      <c r="I360" s="150"/>
      <c r="J360" s="150"/>
      <c r="K360" s="151"/>
      <c r="L360" s="111"/>
      <c r="M360" s="112"/>
    </row>
    <row r="361" spans="1:13" outlineLevel="1">
      <c r="A361" s="111"/>
      <c r="B361" s="170"/>
      <c r="C361" s="170"/>
      <c r="D361" s="170"/>
      <c r="E361" s="115">
        <v>9.01</v>
      </c>
      <c r="F361" s="116" t="s">
        <v>43</v>
      </c>
      <c r="G361" s="117" t="s">
        <v>42</v>
      </c>
      <c r="H361" s="116" t="s">
        <v>34</v>
      </c>
      <c r="I361" s="118"/>
      <c r="J361" s="119"/>
      <c r="K361" s="120">
        <f t="shared" ref="K361:K369" si="23">IF(H361="","",ROUND(J361*I361,2))</f>
        <v>0</v>
      </c>
      <c r="L361" s="111"/>
      <c r="M361" s="112"/>
    </row>
    <row r="362" spans="1:13" outlineLevel="1">
      <c r="A362" s="111"/>
      <c r="B362" s="170"/>
      <c r="C362" s="170"/>
      <c r="D362" s="170"/>
      <c r="E362" s="115">
        <v>9.02</v>
      </c>
      <c r="F362" s="116">
        <v>7.3400000000000203</v>
      </c>
      <c r="G362" s="117" t="s">
        <v>41</v>
      </c>
      <c r="H362" s="116" t="s">
        <v>29</v>
      </c>
      <c r="I362" s="118"/>
      <c r="J362" s="119"/>
      <c r="K362" s="120">
        <f t="shared" si="23"/>
        <v>0</v>
      </c>
      <c r="L362" s="111"/>
      <c r="M362" s="112"/>
    </row>
    <row r="363" spans="1:13" outlineLevel="1">
      <c r="A363" s="111"/>
      <c r="B363" s="170"/>
      <c r="C363" s="170"/>
      <c r="D363" s="170"/>
      <c r="E363" s="115">
        <v>9.0299999999999994</v>
      </c>
      <c r="F363" s="116" t="s">
        <v>27</v>
      </c>
      <c r="G363" s="117" t="s">
        <v>40</v>
      </c>
      <c r="H363" s="116" t="s">
        <v>34</v>
      </c>
      <c r="I363" s="118"/>
      <c r="J363" s="119"/>
      <c r="K363" s="120">
        <f t="shared" si="23"/>
        <v>0</v>
      </c>
      <c r="L363" s="111"/>
      <c r="M363" s="112"/>
    </row>
    <row r="364" spans="1:13" outlineLevel="1">
      <c r="A364" s="111"/>
      <c r="B364" s="170"/>
      <c r="C364" s="170"/>
      <c r="D364" s="170"/>
      <c r="E364" s="115">
        <v>9.0399999999999991</v>
      </c>
      <c r="F364" s="116">
        <v>7.1</v>
      </c>
      <c r="G364" s="117" t="s">
        <v>39</v>
      </c>
      <c r="H364" s="116" t="s">
        <v>34</v>
      </c>
      <c r="I364" s="118"/>
      <c r="J364" s="119"/>
      <c r="K364" s="120">
        <f t="shared" si="23"/>
        <v>0</v>
      </c>
      <c r="L364" s="111"/>
      <c r="M364" s="112"/>
    </row>
    <row r="365" spans="1:13" outlineLevel="1">
      <c r="A365" s="111"/>
      <c r="B365" s="170"/>
      <c r="C365" s="170"/>
      <c r="D365" s="170"/>
      <c r="E365" s="115">
        <v>9.0500000000000007</v>
      </c>
      <c r="F365" s="116">
        <v>13.5</v>
      </c>
      <c r="G365" s="117" t="s">
        <v>38</v>
      </c>
      <c r="H365" s="116" t="s">
        <v>34</v>
      </c>
      <c r="I365" s="118"/>
      <c r="J365" s="119"/>
      <c r="K365" s="120">
        <f t="shared" si="23"/>
        <v>0</v>
      </c>
      <c r="L365" s="111"/>
      <c r="M365" s="112"/>
    </row>
    <row r="366" spans="1:13" outlineLevel="1">
      <c r="A366" s="111"/>
      <c r="B366" s="170"/>
      <c r="C366" s="170"/>
      <c r="D366" s="170"/>
      <c r="E366" s="115">
        <v>9.06</v>
      </c>
      <c r="F366" s="116" t="s">
        <v>27</v>
      </c>
      <c r="G366" s="117" t="s">
        <v>37</v>
      </c>
      <c r="H366" s="116" t="s">
        <v>29</v>
      </c>
      <c r="I366" s="118"/>
      <c r="J366" s="119"/>
      <c r="K366" s="120">
        <f t="shared" si="23"/>
        <v>0</v>
      </c>
      <c r="L366" s="111"/>
      <c r="M366" s="112"/>
    </row>
    <row r="367" spans="1:13" outlineLevel="1">
      <c r="A367" s="111"/>
      <c r="B367" s="170"/>
      <c r="C367" s="170"/>
      <c r="D367" s="170"/>
      <c r="E367" s="115">
        <v>9.07</v>
      </c>
      <c r="F367" s="116" t="s">
        <v>27</v>
      </c>
      <c r="G367" s="117" t="s">
        <v>36</v>
      </c>
      <c r="H367" s="116" t="s">
        <v>29</v>
      </c>
      <c r="I367" s="118"/>
      <c r="J367" s="119"/>
      <c r="K367" s="120">
        <f t="shared" si="23"/>
        <v>0</v>
      </c>
      <c r="L367" s="111"/>
      <c r="M367" s="112"/>
    </row>
    <row r="368" spans="1:13" ht="24" outlineLevel="1">
      <c r="A368" s="111"/>
      <c r="B368" s="170"/>
      <c r="C368" s="170"/>
      <c r="D368" s="170"/>
      <c r="E368" s="115">
        <v>9.1300000000000008</v>
      </c>
      <c r="F368" s="116" t="s">
        <v>27</v>
      </c>
      <c r="G368" s="117" t="s">
        <v>35</v>
      </c>
      <c r="H368" s="116" t="s">
        <v>34</v>
      </c>
      <c r="I368" s="118"/>
      <c r="J368" s="119"/>
      <c r="K368" s="120">
        <f t="shared" si="23"/>
        <v>0</v>
      </c>
      <c r="L368" s="111"/>
      <c r="M368" s="112"/>
    </row>
    <row r="369" spans="1:15" ht="15.75" outlineLevel="1" thickBot="1">
      <c r="A369" s="111"/>
      <c r="B369" s="170"/>
      <c r="C369" s="170"/>
      <c r="D369" s="170"/>
      <c r="E369" s="115">
        <v>9.14</v>
      </c>
      <c r="F369" s="116" t="s">
        <v>27</v>
      </c>
      <c r="G369" s="117" t="s">
        <v>33</v>
      </c>
      <c r="H369" s="116" t="s">
        <v>29</v>
      </c>
      <c r="I369" s="118"/>
      <c r="J369" s="119"/>
      <c r="K369" s="120">
        <f t="shared" si="23"/>
        <v>0</v>
      </c>
      <c r="L369" s="111"/>
      <c r="M369" s="112"/>
    </row>
    <row r="370" spans="1:15" ht="15.75" thickBot="1">
      <c r="A370" s="111"/>
      <c r="B370" s="170"/>
      <c r="C370" s="170"/>
      <c r="D370" s="170"/>
      <c r="E370" s="113">
        <v>10</v>
      </c>
      <c r="F370" s="121"/>
      <c r="G370" s="149" t="s">
        <v>32</v>
      </c>
      <c r="H370" s="150"/>
      <c r="I370" s="150"/>
      <c r="J370" s="150"/>
      <c r="K370" s="151"/>
      <c r="L370" s="111"/>
      <c r="M370" s="112"/>
    </row>
    <row r="371" spans="1:15" ht="24" outlineLevel="1">
      <c r="A371" s="111"/>
      <c r="B371" s="170"/>
      <c r="C371" s="170"/>
      <c r="D371" s="170"/>
      <c r="E371" s="115">
        <v>10.02</v>
      </c>
      <c r="F371" s="116" t="s">
        <v>27</v>
      </c>
      <c r="G371" s="117" t="s">
        <v>31</v>
      </c>
      <c r="H371" s="116" t="s">
        <v>29</v>
      </c>
      <c r="I371" s="118"/>
      <c r="J371" s="119"/>
      <c r="K371" s="120">
        <f>IF(H371="","",ROUND(J371*I371,2))</f>
        <v>0</v>
      </c>
      <c r="L371" s="111"/>
      <c r="M371" s="112"/>
    </row>
    <row r="372" spans="1:15" s="57" customFormat="1" ht="24.75" thickBot="1">
      <c r="A372" s="124"/>
      <c r="B372" s="170"/>
      <c r="C372" s="170"/>
      <c r="D372" s="170"/>
      <c r="E372" s="115">
        <v>10.07</v>
      </c>
      <c r="F372" s="116" t="s">
        <v>27</v>
      </c>
      <c r="G372" s="117" t="s">
        <v>30</v>
      </c>
      <c r="H372" s="116" t="s">
        <v>29</v>
      </c>
      <c r="I372" s="118"/>
      <c r="J372" s="119"/>
      <c r="K372" s="120">
        <f>IF(H372="","",ROUND(J372*I372,2))</f>
        <v>0</v>
      </c>
      <c r="L372" s="111"/>
      <c r="M372" s="125"/>
      <c r="N372" s="58"/>
    </row>
    <row r="373" spans="1:15" ht="15.75" thickBot="1">
      <c r="A373" s="111"/>
      <c r="B373" s="170"/>
      <c r="C373" s="170"/>
      <c r="D373" s="170"/>
      <c r="E373" s="113">
        <v>11</v>
      </c>
      <c r="F373" s="121"/>
      <c r="G373" s="149" t="s">
        <v>28</v>
      </c>
      <c r="H373" s="150"/>
      <c r="I373" s="150"/>
      <c r="J373" s="150"/>
      <c r="K373" s="151"/>
      <c r="L373" s="111"/>
      <c r="M373" s="112"/>
    </row>
    <row r="374" spans="1:15" ht="60.75" outlineLevel="1" thickBot="1">
      <c r="A374" s="111"/>
      <c r="B374" s="170"/>
      <c r="C374" s="170"/>
      <c r="D374" s="170"/>
      <c r="E374" s="115">
        <v>11.05</v>
      </c>
      <c r="F374" s="116" t="s">
        <v>27</v>
      </c>
      <c r="G374" s="117" t="s">
        <v>26</v>
      </c>
      <c r="H374" s="116" t="s">
        <v>23</v>
      </c>
      <c r="I374" s="118"/>
      <c r="J374" s="119"/>
      <c r="K374" s="120">
        <f>IF(H374="","",ROUND(J374*I374,2))</f>
        <v>0</v>
      </c>
      <c r="L374" s="111"/>
      <c r="M374" s="112"/>
    </row>
    <row r="375" spans="1:15" ht="15.75" thickBot="1">
      <c r="A375" s="111"/>
      <c r="B375" s="170"/>
      <c r="C375" s="170"/>
      <c r="D375" s="170"/>
      <c r="E375" s="113">
        <v>12</v>
      </c>
      <c r="F375" s="121"/>
      <c r="G375" s="149" t="s">
        <v>25</v>
      </c>
      <c r="H375" s="150"/>
      <c r="I375" s="150"/>
      <c r="J375" s="150"/>
      <c r="K375" s="151"/>
      <c r="L375" s="111"/>
      <c r="M375" s="112"/>
    </row>
    <row r="376" spans="1:15" ht="15.75" outlineLevel="1" thickBot="1">
      <c r="A376" s="111"/>
      <c r="B376" s="170"/>
      <c r="C376" s="170"/>
      <c r="D376" s="170"/>
      <c r="E376" s="115">
        <v>12.09</v>
      </c>
      <c r="F376" s="116">
        <v>14.33</v>
      </c>
      <c r="G376" s="117" t="s">
        <v>24</v>
      </c>
      <c r="H376" s="116" t="s">
        <v>23</v>
      </c>
      <c r="I376" s="118"/>
      <c r="J376" s="119"/>
      <c r="K376" s="120">
        <f>IF(H376="","",ROUND(J376*I376,2))</f>
        <v>0</v>
      </c>
      <c r="L376" s="111"/>
      <c r="M376" s="112"/>
    </row>
    <row r="377" spans="1:15" ht="16.5" thickBot="1">
      <c r="A377" s="111"/>
      <c r="B377" s="171"/>
      <c r="C377" s="171"/>
      <c r="D377" s="171"/>
      <c r="E377" s="126"/>
      <c r="F377" s="121"/>
      <c r="G377" s="165" t="s">
        <v>22</v>
      </c>
      <c r="H377" s="166"/>
      <c r="I377" s="166"/>
      <c r="J377" s="166"/>
      <c r="K377" s="127">
        <f>SUBTOTAL(9,K322:K376)</f>
        <v>0</v>
      </c>
      <c r="L377" s="128"/>
      <c r="M377" s="129"/>
      <c r="N377" s="45"/>
      <c r="O377" s="44"/>
    </row>
    <row r="378" spans="1:15" ht="15.75" thickBot="1">
      <c r="B378" s="43"/>
      <c r="C378" s="42"/>
      <c r="D378" s="42"/>
      <c r="E378" s="40"/>
      <c r="F378" s="42"/>
      <c r="G378" s="41"/>
      <c r="H378" s="40"/>
      <c r="I378" s="39"/>
      <c r="J378" s="9"/>
      <c r="K378" s="38"/>
      <c r="L378" s="13"/>
      <c r="M378" s="12"/>
    </row>
    <row r="379" spans="1:15">
      <c r="B379" s="37"/>
      <c r="C379" s="36"/>
      <c r="D379" s="35"/>
      <c r="E379" s="147" t="s">
        <v>21</v>
      </c>
      <c r="F379" s="148"/>
      <c r="G379" s="148"/>
      <c r="H379" s="148"/>
      <c r="I379" s="148"/>
      <c r="J379" s="148"/>
      <c r="K379" s="34">
        <f>+K377+K316+K254+K152+K188+K110+K50</f>
        <v>0</v>
      </c>
    </row>
    <row r="380" spans="1:15">
      <c r="B380" s="31"/>
      <c r="C380" s="30"/>
      <c r="D380" s="29"/>
      <c r="E380" s="141" t="s">
        <v>20</v>
      </c>
      <c r="F380" s="142"/>
      <c r="G380" s="142"/>
      <c r="H380" s="142"/>
      <c r="I380" s="142"/>
      <c r="J380" s="33"/>
      <c r="K380" s="32">
        <f>+K379*$J$380</f>
        <v>0</v>
      </c>
    </row>
    <row r="381" spans="1:15">
      <c r="B381" s="31"/>
      <c r="C381" s="30"/>
      <c r="D381" s="29"/>
      <c r="E381" s="143"/>
      <c r="F381" s="144"/>
      <c r="G381" s="144"/>
      <c r="H381" s="144"/>
      <c r="I381" s="144"/>
      <c r="J381" s="28"/>
      <c r="K381" s="27"/>
    </row>
    <row r="382" spans="1:15" ht="15.75" thickBot="1">
      <c r="B382" s="26"/>
      <c r="C382" s="25"/>
      <c r="D382" s="24"/>
      <c r="E382" s="145" t="s">
        <v>19</v>
      </c>
      <c r="F382" s="146"/>
      <c r="G382" s="146"/>
      <c r="H382" s="146"/>
      <c r="I382" s="146"/>
      <c r="J382" s="146"/>
      <c r="K382" s="23">
        <f>SUM(K379:K381)</f>
        <v>0</v>
      </c>
      <c r="M382" s="13"/>
      <c r="N382" s="16"/>
      <c r="O382" s="16"/>
    </row>
    <row r="384" spans="1:15">
      <c r="G384" s="22"/>
    </row>
    <row r="385" spans="2:15">
      <c r="F385" s="21"/>
      <c r="G385" s="130" t="s">
        <v>18</v>
      </c>
      <c r="H385" s="130"/>
      <c r="I385" s="20"/>
      <c r="J385" s="131">
        <f>ROUND($K$379*I385,2)</f>
        <v>0</v>
      </c>
      <c r="K385" s="131"/>
    </row>
    <row r="386" spans="2:15">
      <c r="F386" s="21"/>
      <c r="G386" s="130" t="s">
        <v>17</v>
      </c>
      <c r="H386" s="130"/>
      <c r="I386" s="20"/>
      <c r="J386" s="131">
        <f>ROUND($K$379*I386,2)</f>
        <v>0</v>
      </c>
      <c r="K386" s="131"/>
    </row>
    <row r="387" spans="2:15">
      <c r="F387" s="21"/>
      <c r="G387" s="130" t="s">
        <v>16</v>
      </c>
      <c r="H387" s="130"/>
      <c r="I387" s="20"/>
      <c r="J387" s="131">
        <f>ROUND($K$379*I387,2)</f>
        <v>0</v>
      </c>
      <c r="K387" s="131"/>
    </row>
    <row r="388" spans="2:15">
      <c r="K388" s="19">
        <f>SUBTOTAL(9,J385:K387)</f>
        <v>0</v>
      </c>
    </row>
    <row r="390" spans="2:15">
      <c r="K390" s="11"/>
      <c r="M390" s="17"/>
    </row>
    <row r="391" spans="2:15">
      <c r="B391" s="140" t="s">
        <v>15</v>
      </c>
      <c r="C391" s="140"/>
      <c r="D391" s="140"/>
      <c r="E391" s="140"/>
      <c r="F391" s="140"/>
      <c r="G391" s="18" t="s">
        <v>14</v>
      </c>
      <c r="H391" s="139" t="s">
        <v>13</v>
      </c>
      <c r="I391" s="139"/>
      <c r="J391" s="139"/>
      <c r="K391" s="11"/>
    </row>
    <row r="392" spans="2:15">
      <c r="B392" s="132" t="s">
        <v>12</v>
      </c>
      <c r="C392" s="132"/>
      <c r="D392" s="132"/>
      <c r="E392" s="132"/>
      <c r="F392" s="132"/>
      <c r="G392" s="15">
        <f>+K50</f>
        <v>0</v>
      </c>
      <c r="H392" s="133">
        <f>G392*1.32</f>
        <v>0</v>
      </c>
      <c r="I392" s="134"/>
      <c r="J392" s="134"/>
      <c r="K392" s="10"/>
    </row>
    <row r="393" spans="2:15">
      <c r="B393" s="132" t="s">
        <v>11</v>
      </c>
      <c r="C393" s="132"/>
      <c r="D393" s="132"/>
      <c r="E393" s="132"/>
      <c r="F393" s="132"/>
      <c r="G393" s="15">
        <f>+K110</f>
        <v>0</v>
      </c>
      <c r="H393" s="133">
        <f>G393*1.32</f>
        <v>0</v>
      </c>
      <c r="I393" s="134"/>
      <c r="J393" s="134"/>
      <c r="K393" s="10"/>
    </row>
    <row r="394" spans="2:15">
      <c r="B394" s="132" t="s">
        <v>10</v>
      </c>
      <c r="C394" s="132"/>
      <c r="D394" s="132"/>
      <c r="E394" s="132"/>
      <c r="F394" s="132"/>
      <c r="G394" s="15">
        <f>+K152</f>
        <v>0</v>
      </c>
      <c r="H394" s="133">
        <f>G394*1.32</f>
        <v>0</v>
      </c>
      <c r="I394" s="134"/>
      <c r="J394" s="134"/>
      <c r="K394" s="10"/>
    </row>
    <row r="395" spans="2:15">
      <c r="B395" s="132" t="s">
        <v>9</v>
      </c>
      <c r="C395" s="132"/>
      <c r="D395" s="132"/>
      <c r="E395" s="132"/>
      <c r="F395" s="132"/>
      <c r="G395" s="15">
        <f>K188</f>
        <v>0</v>
      </c>
      <c r="H395" s="133">
        <f>G395*1.32</f>
        <v>0</v>
      </c>
      <c r="I395" s="134"/>
      <c r="J395" s="134"/>
      <c r="K395" s="10"/>
    </row>
    <row r="396" spans="2:15" ht="41.25" customHeight="1">
      <c r="B396" s="137" t="s">
        <v>8</v>
      </c>
      <c r="C396" s="137"/>
      <c r="D396" s="137"/>
      <c r="E396" s="137"/>
      <c r="F396" s="137"/>
      <c r="G396" s="137"/>
      <c r="H396" s="138">
        <f xml:space="preserve"> SUM(H392:J395)</f>
        <v>0</v>
      </c>
      <c r="I396" s="139"/>
      <c r="J396" s="139"/>
      <c r="K396" s="10">
        <v>464788732.33999997</v>
      </c>
      <c r="M396" s="13"/>
      <c r="N396" s="12"/>
    </row>
    <row r="397" spans="2:15">
      <c r="B397" s="140" t="s">
        <v>7</v>
      </c>
      <c r="C397" s="140"/>
      <c r="D397" s="140"/>
      <c r="E397" s="140"/>
      <c r="F397" s="140"/>
      <c r="G397" s="15"/>
      <c r="H397" s="133"/>
      <c r="I397" s="134"/>
      <c r="J397" s="134"/>
      <c r="K397" s="10"/>
      <c r="N397" s="12"/>
      <c r="O397" s="16"/>
    </row>
    <row r="398" spans="2:15">
      <c r="B398" s="132" t="s">
        <v>6</v>
      </c>
      <c r="C398" s="132"/>
      <c r="D398" s="132"/>
      <c r="E398" s="132"/>
      <c r="F398" s="132"/>
      <c r="G398" s="15">
        <f>+$K$254</f>
        <v>0</v>
      </c>
      <c r="H398" s="133">
        <f>G398*1.32</f>
        <v>0</v>
      </c>
      <c r="I398" s="134"/>
      <c r="J398" s="134"/>
      <c r="K398" s="10"/>
      <c r="M398" s="17"/>
      <c r="N398" s="12"/>
      <c r="O398" s="16"/>
    </row>
    <row r="399" spans="2:15">
      <c r="B399" s="132" t="s">
        <v>5</v>
      </c>
      <c r="C399" s="132"/>
      <c r="D399" s="132"/>
      <c r="E399" s="132"/>
      <c r="F399" s="132"/>
      <c r="G399" s="15">
        <f>+$K$316</f>
        <v>0</v>
      </c>
      <c r="H399" s="133">
        <f>G399*1.32</f>
        <v>0</v>
      </c>
      <c r="I399" s="134"/>
      <c r="J399" s="134"/>
      <c r="K399" s="10"/>
      <c r="N399" s="12"/>
    </row>
    <row r="400" spans="2:15" ht="15.75">
      <c r="B400" s="132" t="s">
        <v>4</v>
      </c>
      <c r="C400" s="132"/>
      <c r="D400" s="132"/>
      <c r="E400" s="132"/>
      <c r="F400" s="132"/>
      <c r="G400" s="15">
        <f>+$K$377</f>
        <v>0</v>
      </c>
      <c r="H400" s="133">
        <f>G400*1.32</f>
        <v>0</v>
      </c>
      <c r="I400" s="134"/>
      <c r="J400" s="134"/>
      <c r="K400" s="10"/>
      <c r="M400" s="14"/>
      <c r="N400" s="12"/>
    </row>
    <row r="401" spans="2:14" ht="42.75" customHeight="1">
      <c r="B401" s="137" t="s">
        <v>3</v>
      </c>
      <c r="C401" s="137"/>
      <c r="D401" s="137"/>
      <c r="E401" s="137"/>
      <c r="F401" s="137"/>
      <c r="G401" s="137"/>
      <c r="H401" s="138">
        <f>SUM(H398:J400)</f>
        <v>0</v>
      </c>
      <c r="I401" s="139"/>
      <c r="J401" s="139"/>
      <c r="K401" s="10">
        <v>816169013.98000002</v>
      </c>
      <c r="M401" s="13"/>
      <c r="N401" s="12"/>
    </row>
    <row r="402" spans="2:14">
      <c r="B402" s="137" t="s">
        <v>2</v>
      </c>
      <c r="C402" s="137"/>
      <c r="D402" s="137"/>
      <c r="E402" s="137"/>
      <c r="F402" s="137"/>
      <c r="G402" s="137"/>
      <c r="H402" s="138">
        <f>+H396+H401</f>
        <v>0</v>
      </c>
      <c r="I402" s="139"/>
      <c r="J402" s="139"/>
      <c r="K402" s="10"/>
      <c r="M402" s="12"/>
      <c r="N402" s="12"/>
    </row>
    <row r="403" spans="2:14">
      <c r="K403" s="10"/>
    </row>
    <row r="404" spans="2:14">
      <c r="K404" s="10">
        <f>+K401+K396</f>
        <v>1280957746.3199999</v>
      </c>
    </row>
    <row r="405" spans="2:14">
      <c r="K405" s="11"/>
      <c r="L405" s="13"/>
      <c r="M405" s="12"/>
    </row>
    <row r="406" spans="2:14">
      <c r="K406" s="11"/>
    </row>
    <row r="407" spans="2:14">
      <c r="K407" s="10"/>
    </row>
    <row r="408" spans="2:14">
      <c r="J408" s="9"/>
      <c r="K408" s="8"/>
    </row>
    <row r="409" spans="2:14" ht="39" customHeight="1">
      <c r="E409" s="167" t="s">
        <v>1</v>
      </c>
      <c r="F409" s="168"/>
      <c r="G409" s="168"/>
      <c r="H409" s="168"/>
      <c r="I409" s="168"/>
      <c r="J409" s="1"/>
      <c r="K409" s="1"/>
    </row>
    <row r="410" spans="2:14">
      <c r="J410" s="9"/>
      <c r="K410" s="8"/>
    </row>
    <row r="411" spans="2:14">
      <c r="J411" s="9"/>
      <c r="K411" s="8"/>
    </row>
    <row r="413" spans="2:14">
      <c r="C413" s="152" t="s">
        <v>0</v>
      </c>
      <c r="D413" s="152"/>
      <c r="E413" s="152"/>
      <c r="F413" s="152"/>
      <c r="G413" s="152"/>
    </row>
  </sheetData>
  <mergeCells count="168">
    <mergeCell ref="B1:F2"/>
    <mergeCell ref="G1:K1"/>
    <mergeCell ref="H2:I2"/>
    <mergeCell ref="J2:K2"/>
    <mergeCell ref="B3:K4"/>
    <mergeCell ref="B5:K5"/>
    <mergeCell ref="G50:J50"/>
    <mergeCell ref="E53:F53"/>
    <mergeCell ref="G53:K53"/>
    <mergeCell ref="E7:F7"/>
    <mergeCell ref="G7:K7"/>
    <mergeCell ref="E9:F9"/>
    <mergeCell ref="G9:K9"/>
    <mergeCell ref="B10:B50"/>
    <mergeCell ref="C10:C50"/>
    <mergeCell ref="D10:D50"/>
    <mergeCell ref="E10:F10"/>
    <mergeCell ref="G10:K10"/>
    <mergeCell ref="G11:K11"/>
    <mergeCell ref="G13:K13"/>
    <mergeCell ref="G18:K18"/>
    <mergeCell ref="G21:K21"/>
    <mergeCell ref="G23:K23"/>
    <mergeCell ref="G25:K25"/>
    <mergeCell ref="G31:K31"/>
    <mergeCell ref="G36:K36"/>
    <mergeCell ref="G38:K38"/>
    <mergeCell ref="G41:K41"/>
    <mergeCell ref="B54:B110"/>
    <mergeCell ref="C54:C110"/>
    <mergeCell ref="D54:D110"/>
    <mergeCell ref="E54:F54"/>
    <mergeCell ref="G54:K54"/>
    <mergeCell ref="G55:K55"/>
    <mergeCell ref="G57:K57"/>
    <mergeCell ref="G70:K70"/>
    <mergeCell ref="G72:K72"/>
    <mergeCell ref="G76:K76"/>
    <mergeCell ref="G83:K83"/>
    <mergeCell ref="G87:K87"/>
    <mergeCell ref="G90:K90"/>
    <mergeCell ref="G95:K95"/>
    <mergeCell ref="G99:K99"/>
    <mergeCell ref="G104:K104"/>
    <mergeCell ref="G110:J110"/>
    <mergeCell ref="E113:F113"/>
    <mergeCell ref="G113:K113"/>
    <mergeCell ref="E114:F114"/>
    <mergeCell ref="G114:K114"/>
    <mergeCell ref="G115:K115"/>
    <mergeCell ref="G124:K124"/>
    <mergeCell ref="G126:K126"/>
    <mergeCell ref="G128:K128"/>
    <mergeCell ref="G180:K180"/>
    <mergeCell ref="G188:J188"/>
    <mergeCell ref="G184:K184"/>
    <mergeCell ref="G157:K157"/>
    <mergeCell ref="G165:K165"/>
    <mergeCell ref="G169:K169"/>
    <mergeCell ref="G174:K174"/>
    <mergeCell ref="G196:K196"/>
    <mergeCell ref="B114:B152"/>
    <mergeCell ref="C114:C152"/>
    <mergeCell ref="D114:D152"/>
    <mergeCell ref="G117:K117"/>
    <mergeCell ref="G152:J152"/>
    <mergeCell ref="E191:F191"/>
    <mergeCell ref="G191:K191"/>
    <mergeCell ref="B192:B254"/>
    <mergeCell ref="C192:C254"/>
    <mergeCell ref="D192:D254"/>
    <mergeCell ref="E192:F192"/>
    <mergeCell ref="G192:K192"/>
    <mergeCell ref="G193:K193"/>
    <mergeCell ref="G133:K133"/>
    <mergeCell ref="G140:K140"/>
    <mergeCell ref="G147:K147"/>
    <mergeCell ref="E257:F257"/>
    <mergeCell ref="G257:K257"/>
    <mergeCell ref="G206:K206"/>
    <mergeCell ref="G208:K208"/>
    <mergeCell ref="G211:K211"/>
    <mergeCell ref="G216:K216"/>
    <mergeCell ref="G221:K221"/>
    <mergeCell ref="G228:K228"/>
    <mergeCell ref="G252:K252"/>
    <mergeCell ref="G254:J254"/>
    <mergeCell ref="G240:K240"/>
    <mergeCell ref="G244:K244"/>
    <mergeCell ref="C320:C377"/>
    <mergeCell ref="D320:D377"/>
    <mergeCell ref="E320:F320"/>
    <mergeCell ref="G320:K320"/>
    <mergeCell ref="G321:K321"/>
    <mergeCell ref="G324:K324"/>
    <mergeCell ref="B258:B316"/>
    <mergeCell ref="C258:C316"/>
    <mergeCell ref="D258:D316"/>
    <mergeCell ref="E258:F258"/>
    <mergeCell ref="G258:K258"/>
    <mergeCell ref="G259:K259"/>
    <mergeCell ref="G262:K262"/>
    <mergeCell ref="G274:K274"/>
    <mergeCell ref="G276:K276"/>
    <mergeCell ref="G281:K281"/>
    <mergeCell ref="G288:K288"/>
    <mergeCell ref="G291:K291"/>
    <mergeCell ref="G297:K297"/>
    <mergeCell ref="G299:K299"/>
    <mergeCell ref="G302:K302"/>
    <mergeCell ref="G304:K304"/>
    <mergeCell ref="C413:G413"/>
    <mergeCell ref="B154:B188"/>
    <mergeCell ref="C154:C188"/>
    <mergeCell ref="D154:D188"/>
    <mergeCell ref="E154:F154"/>
    <mergeCell ref="G154:K154"/>
    <mergeCell ref="G155:K155"/>
    <mergeCell ref="B399:F399"/>
    <mergeCell ref="H399:J399"/>
    <mergeCell ref="B400:F400"/>
    <mergeCell ref="G360:K360"/>
    <mergeCell ref="G370:K370"/>
    <mergeCell ref="G373:K373"/>
    <mergeCell ref="G375:K375"/>
    <mergeCell ref="G377:J377"/>
    <mergeCell ref="E409:I409"/>
    <mergeCell ref="H400:J400"/>
    <mergeCell ref="B401:G401"/>
    <mergeCell ref="H401:J401"/>
    <mergeCell ref="B396:G396"/>
    <mergeCell ref="H393:J393"/>
    <mergeCell ref="E319:F319"/>
    <mergeCell ref="G319:K319"/>
    <mergeCell ref="B320:B377"/>
    <mergeCell ref="H396:J396"/>
    <mergeCell ref="B397:F397"/>
    <mergeCell ref="H397:J397"/>
    <mergeCell ref="B398:F398"/>
    <mergeCell ref="H398:J398"/>
    <mergeCell ref="B392:F392"/>
    <mergeCell ref="H392:J392"/>
    <mergeCell ref="B395:F395"/>
    <mergeCell ref="H395:J395"/>
    <mergeCell ref="G385:H385"/>
    <mergeCell ref="J385:K385"/>
    <mergeCell ref="G386:H386"/>
    <mergeCell ref="J386:K386"/>
    <mergeCell ref="B394:F394"/>
    <mergeCell ref="H394:J394"/>
    <mergeCell ref="B393:F393"/>
    <mergeCell ref="G316:J316"/>
    <mergeCell ref="B402:G402"/>
    <mergeCell ref="H402:J402"/>
    <mergeCell ref="G387:H387"/>
    <mergeCell ref="J387:K387"/>
    <mergeCell ref="B391:F391"/>
    <mergeCell ref="H391:J391"/>
    <mergeCell ref="E380:I380"/>
    <mergeCell ref="E381:I381"/>
    <mergeCell ref="E382:J382"/>
    <mergeCell ref="E379:J379"/>
    <mergeCell ref="G335:K335"/>
    <mergeCell ref="G338:K338"/>
    <mergeCell ref="G346:K346"/>
    <mergeCell ref="G351:K351"/>
    <mergeCell ref="G354:K354"/>
    <mergeCell ref="G356:K356"/>
  </mergeCells>
  <conditionalFormatting sqref="I385:I387">
    <cfRule type="cellIs" dxfId="0" priority="1" stopIfTrue="1" operator="greaterThan">
      <formula>0.01</formula>
    </cfRule>
  </conditionalFormatting>
  <printOptions horizontalCentered="1"/>
  <pageMargins left="0.6692913385826772" right="0.6692913385826772" top="0.62992125984251968" bottom="0.62992125984251968" header="0.51181102362204722" footer="0.51181102362204722"/>
  <pageSetup scale="40" fitToHeight="6" orientation="portrait" r:id="rId1"/>
  <rowBreaks count="3" manualBreakCount="3">
    <brk id="26" max="12" man="1"/>
    <brk id="102" max="12" man="1"/>
    <brk id="213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PPTO OFICIAL</vt:lpstr>
      <vt:lpstr>'PPTO OFICIAL'!Área_de_impresión</vt:lpstr>
      <vt:lpstr>'PPTO OFICIAL'!PPTO_GENERAL</vt:lpstr>
      <vt:lpstr>'PPTO OFICIAL'!PPTO_INSTITUCIONAL</vt:lpstr>
      <vt:lpstr>'PPTO OFICIAL'!Títulos_a_imprimir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Ricardo Vargas Pava</dc:creator>
  <cp:lastModifiedBy>Edwin Ricardo Vargas Pava</cp:lastModifiedBy>
  <dcterms:created xsi:type="dcterms:W3CDTF">2025-10-31T22:43:55Z</dcterms:created>
  <dcterms:modified xsi:type="dcterms:W3CDTF">2025-10-31T23:44:53Z</dcterms:modified>
</cp:coreProperties>
</file>