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8"/>
  <workbookPr defaultThemeVersion="166925"/>
  <mc:AlternateContent xmlns:mc="http://schemas.openxmlformats.org/markup-compatibility/2006">
    <mc:Choice Requires="x15">
      <x15ac:absPath xmlns:x15ac="http://schemas.microsoft.com/office/spreadsheetml/2010/11/ac" url="/Users/dianaborda/Desktop/BOTIQUINES 2/"/>
    </mc:Choice>
  </mc:AlternateContent>
  <xr:revisionPtr revIDLastSave="0" documentId="13_ncr:1_{DBEBCAAF-54EE-8549-9E85-82999CE38807}" xr6:coauthVersionLast="47" xr6:coauthVersionMax="47" xr10:uidLastSave="{00000000-0000-0000-0000-000000000000}"/>
  <bookViews>
    <workbookView xWindow="160" yWindow="900" windowWidth="29080" windowHeight="16460" xr2:uid="{7B95F0DF-3619-2B4E-86F9-BB9FF5B2B58F}"/>
  </bookViews>
  <sheets>
    <sheet name="ESTUDIO DE MERCAD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V40" i="2" l="1"/>
  <c r="V4" i="2"/>
  <c r="V5" i="2"/>
  <c r="V6" i="2"/>
  <c r="V7" i="2"/>
  <c r="V8" i="2"/>
  <c r="V9" i="2"/>
  <c r="V10" i="2"/>
  <c r="V11" i="2"/>
  <c r="V12" i="2"/>
  <c r="V13" i="2"/>
  <c r="V14" i="2"/>
  <c r="V15" i="2"/>
  <c r="V16" i="2"/>
  <c r="V17" i="2"/>
  <c r="V18" i="2"/>
  <c r="V19" i="2"/>
  <c r="V20" i="2"/>
  <c r="V21" i="2"/>
  <c r="V22" i="2"/>
  <c r="V23" i="2"/>
  <c r="V24" i="2"/>
  <c r="V25" i="2"/>
  <c r="V26" i="2"/>
  <c r="V27" i="2"/>
  <c r="V28" i="2"/>
  <c r="V29" i="2"/>
  <c r="V30" i="2"/>
  <c r="V31" i="2"/>
  <c r="V32" i="2"/>
  <c r="V33" i="2"/>
  <c r="V34" i="2"/>
  <c r="V35" i="2"/>
  <c r="V36" i="2"/>
  <c r="V37" i="2"/>
  <c r="V38" i="2"/>
  <c r="V39" i="2"/>
  <c r="V3" i="2"/>
  <c r="U40" i="2"/>
  <c r="U4" i="2"/>
  <c r="U5" i="2"/>
  <c r="U6" i="2"/>
  <c r="U7" i="2"/>
  <c r="U8" i="2"/>
  <c r="U9" i="2"/>
  <c r="U10" i="2"/>
  <c r="U11" i="2"/>
  <c r="U12" i="2"/>
  <c r="U13" i="2"/>
  <c r="U14" i="2"/>
  <c r="U15" i="2"/>
  <c r="U16" i="2"/>
  <c r="U17" i="2"/>
  <c r="U18" i="2"/>
  <c r="U19" i="2"/>
  <c r="U20" i="2"/>
  <c r="U21" i="2"/>
  <c r="U22" i="2"/>
  <c r="U23" i="2"/>
  <c r="U24" i="2"/>
  <c r="U25" i="2"/>
  <c r="U26" i="2"/>
  <c r="U27" i="2"/>
  <c r="U28" i="2"/>
  <c r="U29" i="2"/>
  <c r="U30" i="2"/>
  <c r="U31" i="2"/>
  <c r="U32" i="2"/>
  <c r="U33" i="2"/>
  <c r="U34" i="2"/>
  <c r="U35" i="2"/>
  <c r="U36" i="2"/>
  <c r="U37" i="2"/>
  <c r="U38" i="2"/>
  <c r="U39" i="2"/>
  <c r="U3" i="2" l="1"/>
</calcChain>
</file>

<file path=xl/sharedStrings.xml><?xml version="1.0" encoding="utf-8"?>
<sst xmlns="http://schemas.openxmlformats.org/spreadsheetml/2006/main" count="174" uniqueCount="51">
  <si>
    <t>Apósito ocular autoadhesivos, elásticos, material microporoso, con apósito absorbente para adulto, caja x 20 unidades.</t>
  </si>
  <si>
    <t>UNIDAD</t>
  </si>
  <si>
    <t>La máscara Facial termosellado por ultrasonido compuesta por 3 capas de tela no tejida, 1 de ellas con alta filtración que supera el 98% de partículas no oleosas. Empaque individual, caja por 50 unidades.</t>
  </si>
  <si>
    <t>Esparadrapo de tela 4" x 5 yardas, compuesto por soporte de tela de rayón, en su respaldo por adhesivo tipo caucho y emolientes y antioxidantes. Color: Blanco. En empaque individual plastico.</t>
  </si>
  <si>
    <t>Cinta quirurgica microporosa rollo x 2", adhesivo hipoalérgico. En empaque individual plastico.</t>
  </si>
  <si>
    <t>Bajalenguas en madera, no estéril y aséptico  (paquete x 20 unds)</t>
  </si>
  <si>
    <t>Venda elástica 5" x 5 yardas</t>
  </si>
  <si>
    <t>Venda elástica 3" x 5 yardas</t>
  </si>
  <si>
    <t>Venda de algodón laminado 5" x 5 yardas</t>
  </si>
  <si>
    <t>Venda de algodón laminado 3" x 5 yardas</t>
  </si>
  <si>
    <t>Solución de Clorhexidina Gluconato al 4%, presentación por 250 ml, envase plástico con dosificador</t>
  </si>
  <si>
    <t>Mascarilla de resucitación o barrera para ventilación boca a boca (reanimación cardio pulmonar - RCP) para adulto con volumen expulsado con una mano 800 ml, con dos manos 1.100 ml                                                                                                                 
Volumen del reanimador 1.475 ml                                                                                                                                                                         
Volumen de bolsa de deposito de o2 2.600 ml                                                                                                                                                
Dimensiones (longitud x diámetro) 295 mm x 127 mm - peso, incl. Deposito, tubo de o2 y mascarilla 314 g                           
Espacio muerto &lt; 6 ml               
Resistencia inspiratoria sin o2 m¿x. 0,50 kpa (5,0 cm h2o) a 50 l/min   
Resistencia espiratoria max. 0,27 kpa   (2,7 cm h2o) a 50 l/min   
Conector del paciente externo 22 mm macho (ansi/iso), interno 15 mm hembra (ansi/iso)
Conector espiratorio (para la conexión de la válvula de peep) 30 mm macho (iso)                                                                                 
Mediport: puerto luer ls 6 estándar   
Temperatura de funcionamiento     
Recomendada de -18 °c a +50 °c                 
Almacenamiento probado a -40 °c y + 60 °c de acuerdo con en iso 10651-4:2002 y astm f 920-93</t>
  </si>
  <si>
    <t>Electrodos de repuesto para DEA (Pendiente verificar referencia)</t>
  </si>
  <si>
    <t>Guantes de nitrilo tipo examen, caja x 100 unidades, talla única</t>
  </si>
  <si>
    <t>Termómetro digital.</t>
  </si>
  <si>
    <t>Alcohol antiséptico, solución tópica externa, frasco plástico 70° x 120 mL.
Se debe suministrar ficha de datos de seguridad de manera física o magnetíco.</t>
  </si>
  <si>
    <t>Aplicadores de algodón, varilla de madera paquete x 20 unidades</t>
  </si>
  <si>
    <t>Curas caja x 10 unidades</t>
  </si>
  <si>
    <t>Cloruro de sodio al 0.9% - bolsa x 250 mL</t>
  </si>
  <si>
    <t>Cuchillas desechables para afeitar triple hoja</t>
  </si>
  <si>
    <t>Oxímetro con pantalla OLED o LED, apagado automático, para uso pediatrico y para adulto, con tres parámetros de medición: SPO2, frecuencia cardiaca y curva plestimogáfica, forma curva, que incluya correa y estuche, con acta de verificación y mínimo un año de garantía.</t>
  </si>
  <si>
    <t>Glucómetro: El medidor de glicemia  que reciba alertas si las tiras están vencidas o si se aplicó una muestra de sangre insuficiente,  tenga capacidad de almacenamiento de resultados, Pantalla LCD de 96 segmentos con símbolos, que contenga tirillas de respuesto reactivas pueden  realizar la prueba de manera sencilla y cómoda, que incluya correa y estuche, con acta de verificación y mínimo un año de garantía.</t>
  </si>
  <si>
    <t>Vendas triangulares</t>
  </si>
  <si>
    <t>Accesorio metálico tipo Pin personalizado para brigadista, diseñado para colocarse en cintas porta carnet.
Elaborados en aleación metálica con acabado dorado brillante, esmalte de color de acuerdo con el diseño seleccionado para detalles y símbolos.
Insignia rectangular con apellido del brigadista, medalla circular colgante con borde en forma de sol, fondo en esmalte duro de colores con diseño representativo de las brigadas de emergencia.
Previamente se debe entregar una muestra para aprobación por parte de la supervisoría del contrato.</t>
  </si>
  <si>
    <t>Botiquín primeros auxilios tipo canguro libreta, elaborado en reata, medidas Botiquin Cerrado: 41 cm Ancho * 16 cm Alto, medidas Botiquin Abierto: 41 cm Ancho * 53 cm Alto. Bolso elaborado en lona condra color azul aeronáutico, con mínimo 4 bolsillos internos de mínimo 16 cm * 9 cm, fabricados en vinilo, cierre en cremallera de alta calidad, y 02 bolsillos adicionales laterakes. Broche plastico de liberación lateral para mantener cerrado el bolso. Bordado en frente con logo de la entidad, Aeronáutica Civil Unidad Administrativa Especial". Cinta reflectiva frontal, características de cintas material de las cintas reflectivas: puede ser microesferas o micro prismas que cumpla con un mínimo de 330 candelas / lux x m2. color de las cintas reflectivas: este puede variar según la tecnología elegida o micro prismas: color plata.
Previamente se debe entregar una muestra de la prenda para aprobación por parte de la supervisoría del contrato.
Se deberá realizar la entrega de la ficha técnica de la tela con la que fue realizada la prenda, la cual deberá cumplir con los requisitos mencionados en este ítem.</t>
  </si>
  <si>
    <t xml:space="preserve">Linterna Frontal Led Recargable 1100 Lúmenes </t>
  </si>
  <si>
    <t>Bolsa para distribuir insumos; tamaña 50*70  color blanco resistente.</t>
  </si>
  <si>
    <t>Bolsas cierre hermético (14cm x 18cm) paquete x 100 unidades</t>
  </si>
  <si>
    <t>Papel Adhesivo Pleno Carta En Mate X 50 Unidades</t>
  </si>
  <si>
    <t>Chaqueta:
Material principal: Chaqueta elaborada en Tela exterior: color Pantone # 194024, tela versátil, respirable y resistente al agua, en base impermeable en tejido plano, elaborada en poliéster 100%, peso 112 +/- 6g/m2, repelencia al agua 90.00 mínimo % (AATCC 22), impermeabilidad 1.00 g (AATCC 35), resistencia a la rotura: trama 310.00N (ASTM D5034), resistencia rotura urdimbre 617.00N (ASTM D5034);
Material forro en tela Brioni-1.50 según Pantone  # 194024 en tejido plano, elaborada en poliéster 100%, peso 83 +/- 4 g/m2,  resistencia rotura trama 520.00 N, resistencia rotura Urdimbre 450.00N, resistencia al rasgado trama 16.00, resistencia rotura urdimbre 11.00
Entretela: Guata prensada 100 gms; Con capucha
Previamente se debe entregar una muestra de la prenda para aprobación por parte de la supervisoría del contrato.
Se deberá realizar la entrega de la ficha técnica de la tela con la que fue realizada la prenda, la cual deberá cumplir con los requisitos mencionados en este ítem.
Los logos, diseños y colores deben seguirse los lineamientos entregados en el Manual de Identidad Visual Aeronáutica Civil de Colombia, clave: ESTR-6.0-05-001, Versión 5.
Bordados:
Frente costado izquierdo: logo de la Aeronáutica Civil, tamaño de 7 centimetros de alto.
Frente costado derecho: logo del Grupo de Seguridad y Salud en el Trabajo, tamaño de 7 centimetros de alto.
Parte posterior centro: el logo de Aeronáutica Civil en un tamaño de 17 centímetros, circulo fondo blanco, letra interna azul, la palabra "AERONÁUTICA CIVIL UNIDAD ADMINISTRATIVA ESPECIAL" y la palabra: "BRIGADISTA REGIONAL ORIENTE" bordadas en hilo blanco.
Puño:  ancho resortado en rip de 3 cm color tono a tono
Bolsillos: Dos (2) delanteros laterales diagonales sin costura con ribete de 1 cms; Bolsillo interno (1)
Cremallera en nylon No.3 a la vista tono a tono y costuras tono a tono;
Las tallas serán suministradas acorde a la necesidad en tallas de la S a la XXL.
Previa aprobación del diseño por parte del Grupo Regional Administrativo y Financiero - Seguridad y Salud en el Trabajo de la entidad una vez sea adjudicado el contrato.</t>
  </si>
  <si>
    <t>Camiseta tipo polo manga corta , 100% algodón Pima, tipo T-Shirt, color Azul aeronautico.
Los logos, diseños y colores deben seguirse los lineamientos entregados en el Manual de Identidad Visual Aeronáutica Civil de Colombia, clave: ESTR-6.0-05-001, Versión 5. 
Bordados:
Frente costado izquierdo: logo de Aeronáutica Civil en un tamaño de 7 centímetros, circulo fondo blanco, letra interna, la palabra "AERONÁUTICA CIVIL UNIDAD ADMINISTRATIVA ESPECIAL" bordada en hilo blanco.
Frente costado derecho: logo del Grupo de Seguridad y Salud en el Trabajo, tamaño de 7 centimetros de alto.
Parte posterior centro: la palabra: "BRIGADISTA REGIONAL ORIENTE" bordadas en hilo blanco.
Las tallas serán entregadas al contratista una vez se adjudique el contrato.
Previamente se debe entregar una muestra de la prenda para aprobación por parte de la supervisoría del contrato.
Se deberá realizar la entrega de la ficha técnica de la tela con la que fue realizada la prenda, la cual deberá cumplir con los requisitos mencionados en este ítem.</t>
  </si>
  <si>
    <t>Pantalon tactico camuflado unisex color beige, con 8  Bolsillos Espaciosos, Ajuste Cómodo y Holgado, bota recta, material poliester practico RESISTENCIA A LA ABRASION, AL AGUA Y CON PROTECCION UV uso práctico brigadista.
Las tallas serán entregadas al contratista una vez se adjudique el contrato.
Previamente se debe entregar una muestra de la prenda para aprobación por parte de la supervisoría del contrato.
Se deberá realizar la entrega de la ficha técnica de la tela con la que fue realizada la prenda, la cual deberá cumplir con los requisitos mencionados en este ítem.</t>
  </si>
  <si>
    <t>Overol tipo piloto enterizo en drill, color azul aeronáutico, manga larga con cremallera de buena calidad, ajuste en el puño con velcro, cuello militar, con nueve bolsillos funcionales con cremallera y en cada costado del pantalón cremallera que funciona como paso al interior de la prenda, en hombros charreteras con botón a presión y en la cintura tiene charreteras que permite ajustarse dos niveles con botón a presión, sistema de cierre por medio de cremallera, elástico en la cintura en zona trasera y pantalón en bota recta con cremallera de ajuste. 
Los logos, diseños y colores deben seguirse los lineamientos entregados en el Manual de Identidad Visual Aeronáutica Civil de Colombia, clave: ESTR-6.0-05-001, Versión 5. 
Bordados: 
Frente costado izquierdo: logo de la Aeronáutica Civil, tamaño de 7 centimetros de alto.
Frente costado derecho: logo del Grupo de Seguridad y Salud en el Trabajo, tamaño de 7 centimetros de alto.
Parte posterior centro: el logo de Aeronáutica Civil en un tamaño de 17 centímetros, circulo fondo blanco, letra interna azul, la palabra "AERONÁUTICA CIVIL UNIDAD ADMINISTRATIVA ESPECIAL" y la palabra: "BRIGADISTA REGIONAL ORIENTE" bordadas en hilo blanco.
Cinta reflectiva: antebrazo, tobillo y espalda
Características: puede ser microesferas o micro prismas que cumpla con un mínimo de 330 candelas / lux x m2. color de las cintas reflectivas: este puede variar según la tecnología elegida o micro prismas: color plata. ancho de las cintas reflectivas: dos pulgadas (2”), o cinco centímetros (5cm).
Las tallas serán suministradas acorde a la necesidad en tallas de la S a la XXL.
Las tallas serán entregadas al contratista una vez se adjudique el contrato.
Previamente se debe entregar una muestra de la prenda para aprobación por parte de la supervisoría del contrato.
Se deberá realizar la entrega de la ficha técnica de la tela con la que fue realizada la prenda, la cual deberá cumplir con los requisitos mencionados en este ítem.</t>
  </si>
  <si>
    <t xml:space="preserve">Morral tipo camping o senderismo con capacidad 50 litros, elaborado en poliester de alta calidad, resistente al agua y al desgarro, amplia capacidad de almacenamiento, correas ergonómicas acolchadas y transpirables para los hombros y soporte para la espalda, múltiples compartimentos, cierre de cremallera, cierre hermético para evitar que los artículos se caigan de la mochila. Dos bolsillos laterales para llevar más botellas de agua. Estampado en frente con nombre y logo de la entidad, y con la palabra: "Brigadista Regional Oriente".
Previamente se debe entregar una muestra de la prenda para aprobación por parte de la supervisoría del contrato.
Se deberá realizar la entrega de la ficha técnica de la tela con la que fue realizada la prenda, la cual deberá cumplir con los requisitos mencionados en este ítem.
Los logos, diseños y colores deben seguirse los lineamientos entregados en el Manual de Identidad Visual Aeronáutica Civil de Colombia, clave: ESTR-6.0-05-001, Versión 5. </t>
  </si>
  <si>
    <t xml:space="preserve">Gorra tipo beisbolera elaborada en 100% algodón de alta calidad color azul aeronáutico, visera plástica, hebilla metálica color oro.
Con 6 (seis) aperturas de ventilación para la cabeza
Bordados: con hilo color oro
En frente: nombre y logo de la entidad, 
Parte trasera: bordado con la palabra: "Brigadista Regional Oriente", laterales traseros: personalizados con nombre y apellido de cada brigadista.
Visera: bordada en cada lateral con hojas de laurel.
Previamente se debe entregar una muestra de la prenda para aprobación por parte de la supervisoría del contrato.
Se deberá realizar la entrega de la ficha técnica de la tela con la que fue realizada la prenda, la cual deberá cumplir con los requisitos mencionados en este ítem.
Los logos, diseños y colores deben seguirse los lineamientos entregados en el Manual de Identidad Visual Aeronáutica Civil de Colombia, clave: ESTR-6.0-05-001, Versión 5. </t>
  </si>
  <si>
    <t>Chalecos diseñados en tela climatizada color azul aeronáutico reflectivo (base impermeable en tejido plano, resistente a la tensión y al rasgado, elaborada en poliéster 100%, peso 140 +/- 9 g/m2. repelencia al agua 90.00 mínimo % (aatcc 22), impermeabilidad 1.00 máximo g (aatcc 35), resistencia a la flexión 4.00 mínimo e (ISO 5981), resistencia a la rotura - trama 372 mínimo n (ASTM d5034), resistencia rotura urdimbre 392 mínimo n (ASTM d5034), con malla transpirable de alta calidad. 
Los logos, diseños y colores deben seguirse los lineamientos entregados en el Manual de Identidad Visual Aeronáutica Civil de Colombia, clave: ESTR-6.0-05-001, Versión 5. 
Bordados:
Frente costado izquierdo: logo de la Aeronáutica Civil, tamaño de 7 centimetros de alto.
Frente costado derecho: logo del Grupo de Seguridad y Salud en el Trabajo, tamaño de 7 centimetros de alto.
Parte posterior centro: el logo de Aeronáutica Civil en un tamaño de 7 centímetros, circulo fondo blanco, letra interna, la palabra "AERONÁUTICA CIVIL UNIDAD ADMINISTRATIVA ESPECIAL" y la palabra: "BRIGADISTA" bordadas en hilo blanco.
Diseño chaleco: Dos bolsillos delanteros inferiores a cada lado con solapa y cierre con belcro, intermedio a este bolsillo con cremallera plástica de calidad. En la parte posterior inferior central provisto de cremallera. 
Solidez de color al lavado. 4.5 e. g solidez color al frote: 4 e. g solidez color planchado caliente: 4.5 e. g 
Características de cintas reflectivas: deben ir ubicadas cubriendo el contorno de la persona a 360°, puede ser microesferas o micro prismas que cumpla con un mínimo de 330 candelas / lux x m2. color de las cintas reflectivas: este puede variar según la tecnología elegida o micro prismas: color plata. ancho de las cintas reflectivas: dos pulgadas (2”), o cinco centímetros (5cm).
Las tallas serán suministradas acorde a la necesidad en tallas de la S a la XXL.
Las tallas serán entregadas al contratista una vez se adjudique el contrato.
Previamente se debe entregar una muestra de la prenda para aprobación por parte de la supervisoría del contrato.
Se deberá realizar la entrega de la ficha técnica de la tela con la que fue realizada la prenda, la cual deberá cumplir con los requisitos mencionados en este ítem.</t>
  </si>
  <si>
    <t>Bolsa hospitalaria roja 31 x 35 cm con cordón x 12 unidades</t>
  </si>
  <si>
    <t xml:space="preserve">Pad mouse sin gel, laminado con logo de la Aeronáutica Civil en un tamaño de 7 centímetros, circulo fondo blanco, letra interna, la palabra "AERONÁUTICA CIVIL UNIDAD ADMINISTRATIVA ESPECIAL – REGIONAL ORIENTE". 
Dimensiones: 22 cm x 18 cm x 0,3 cm grosor. 
Fácil Limpieza. 
Base antideslizante.
Previamente se debe presentar una muestra al supervisor del contrato para su aprobación.
Los logos, diseños y colores deben seguirse los lineamientos entregados en el Manual de Identidad Visual Aeronáutica Civil de Colombia, clave: ESTR-6.0-05-001, Versión 5. </t>
  </si>
  <si>
    <t>DESCRIPCION</t>
  </si>
  <si>
    <t>CANTIDAD</t>
  </si>
  <si>
    <t>VALOR UNITARIO</t>
  </si>
  <si>
    <t>VALOR UNITARIO CON IVA</t>
  </si>
  <si>
    <t>VALOR PARCIAL</t>
  </si>
  <si>
    <t>VALOR PARCIAL CON IVA</t>
  </si>
  <si>
    <t>EMPRESA</t>
  </si>
  <si>
    <t>PROMEDIO</t>
  </si>
  <si>
    <t>MENOR VALOR</t>
  </si>
  <si>
    <t xml:space="preserve">EMPRESA  KOV S.A.S </t>
  </si>
  <si>
    <t>EMPRESA J4G SAS</t>
  </si>
  <si>
    <t>GRUPO EMPRESARIAL CDJ S.A.S</t>
  </si>
  <si>
    <t>FINAL 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</si>
</sst>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 &quot;Pts&quot;_-;\-* #,##0\ &quot;Pts&quot;_-;_-* &quot;-&quot;\ &quot;Pts&quot;_-;_-@_-"/>
    <numFmt numFmtId="165" formatCode="&quot;$&quot;#,##0"/>
    <numFmt numFmtId="166" formatCode="_-* #,##0.00\ _P_t_s_-;\-* #,##0.00\ _P_t_s_-;_-* &quot;-&quot;??\ _P_t_s_-;_-@_-"/>
    <numFmt numFmtId="167" formatCode="_-[$$-240A]* #,##0.00_-;\-[$$-240A]* #,##0.00_-;_-[$$-240A]* &quot;-&quot;??_-;_-@_-"/>
    <numFmt numFmtId="168" formatCode="_-[$$-240A]\ * #,##0.00_-;\-[$$-240A]\ * #,##0.00_-;_-[$$-240A]\ * &quot;-&quot;??_-;_-@_-"/>
  </numFmts>
  <fonts count="6" x14ac:knownFonts="1">
    <font>
      <sz val="12"/>
      <color theme="1"/>
      <name val="Calibri"/>
      <family val="2"/>
      <scheme val="minor"/>
    </font>
    <font>
      <sz val="10"/>
      <name val="Arial"/>
      <family val="2"/>
    </font>
    <font>
      <sz val="12"/>
      <name val="Arial"/>
      <family val="2"/>
    </font>
    <font>
      <b/>
      <sz val="12"/>
      <color theme="1"/>
      <name val="Calibri"/>
      <family val="2"/>
      <scheme val="minor"/>
    </font>
    <font>
      <b/>
      <sz val="14"/>
      <color theme="1"/>
      <name val="Calibri"/>
      <family val="2"/>
      <scheme val="minor"/>
    </font>
    <font>
      <b/>
      <sz val="12"/>
      <color theme="1"/>
      <name val="Arial"/>
      <family val="2"/>
    </font>
  </fonts>
  <fills count="9">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4"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1" fillId="0" borderId="0"/>
    <xf numFmtId="164" fontId="1" fillId="0" borderId="0" applyFont="0" applyFill="0" applyBorder="0" applyAlignment="0" applyProtection="0"/>
    <xf numFmtId="166" fontId="1" fillId="0" borderId="0" applyFont="0" applyFill="0" applyBorder="0" applyAlignment="0" applyProtection="0"/>
  </cellStyleXfs>
  <cellXfs count="35">
    <xf numFmtId="0" fontId="0" fillId="0" borderId="0" xfId="0"/>
    <xf numFmtId="0" fontId="2" fillId="2" borderId="1" xfId="1" applyFont="1" applyFill="1" applyBorder="1" applyAlignment="1">
      <alignment horizontal="center" vertical="center" wrapText="1"/>
    </xf>
    <xf numFmtId="0" fontId="0" fillId="0" borderId="0" xfId="0" applyAlignment="1">
      <alignment wrapText="1"/>
    </xf>
    <xf numFmtId="0" fontId="0" fillId="0" borderId="1" xfId="0" applyBorder="1"/>
    <xf numFmtId="0" fontId="0" fillId="0" borderId="1" xfId="0" applyBorder="1" applyAlignment="1">
      <alignment horizontal="center"/>
    </xf>
    <xf numFmtId="0" fontId="0" fillId="0" borderId="1" xfId="0" applyBorder="1" applyAlignment="1">
      <alignment wrapText="1"/>
    </xf>
    <xf numFmtId="0" fontId="0" fillId="0" borderId="0" xfId="0" applyAlignment="1">
      <alignment horizontal="center" wrapText="1"/>
    </xf>
    <xf numFmtId="0" fontId="0" fillId="3" borderId="1" xfId="0" applyFill="1" applyBorder="1" applyAlignment="1">
      <alignment horizontal="center" wrapText="1"/>
    </xf>
    <xf numFmtId="0" fontId="2" fillId="2" borderId="1" xfId="1"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center" wrapText="1"/>
    </xf>
    <xf numFmtId="0" fontId="4" fillId="3" borderId="1" xfId="0" applyFont="1" applyFill="1" applyBorder="1" applyAlignment="1">
      <alignment horizontal="center" vertical="center"/>
    </xf>
    <xf numFmtId="0" fontId="4" fillId="3" borderId="1" xfId="0" applyFont="1" applyFill="1" applyBorder="1" applyAlignment="1">
      <alignment vertical="center"/>
    </xf>
    <xf numFmtId="165" fontId="2" fillId="2" borderId="1" xfId="2" applyNumberFormat="1" applyFont="1" applyFill="1" applyBorder="1" applyAlignment="1" applyProtection="1">
      <alignment vertical="center" wrapText="1"/>
    </xf>
    <xf numFmtId="165" fontId="2" fillId="0" borderId="1" xfId="2" applyNumberFormat="1" applyFont="1" applyFill="1" applyBorder="1" applyAlignment="1" applyProtection="1">
      <alignment vertical="center" wrapText="1"/>
    </xf>
    <xf numFmtId="167" fontId="2" fillId="2" borderId="1" xfId="3" applyNumberFormat="1" applyFont="1" applyFill="1" applyBorder="1" applyAlignment="1" applyProtection="1">
      <alignment vertical="center" wrapText="1"/>
    </xf>
    <xf numFmtId="165" fontId="0" fillId="0" borderId="1" xfId="0" applyNumberFormat="1" applyBorder="1"/>
    <xf numFmtId="168" fontId="0" fillId="0" borderId="1" xfId="0" applyNumberFormat="1" applyBorder="1"/>
    <xf numFmtId="168" fontId="0" fillId="0" borderId="0" xfId="0" applyNumberFormat="1"/>
    <xf numFmtId="165" fontId="0" fillId="0" borderId="0" xfId="0" applyNumberFormat="1"/>
    <xf numFmtId="0" fontId="3" fillId="5" borderId="1" xfId="0" applyFont="1" applyFill="1" applyBorder="1" applyAlignment="1">
      <alignment horizontal="center" wrapText="1"/>
    </xf>
    <xf numFmtId="0" fontId="3" fillId="6" borderId="1" xfId="0" applyFont="1" applyFill="1" applyBorder="1" applyAlignment="1">
      <alignment horizontal="center" wrapText="1"/>
    </xf>
    <xf numFmtId="167" fontId="3" fillId="3" borderId="1" xfId="0" applyNumberFormat="1" applyFont="1" applyFill="1" applyBorder="1"/>
    <xf numFmtId="168" fontId="3" fillId="4" borderId="1" xfId="0" applyNumberFormat="1" applyFont="1" applyFill="1" applyBorder="1"/>
    <xf numFmtId="167" fontId="2" fillId="2" borderId="7" xfId="3" applyNumberFormat="1" applyFont="1" applyFill="1" applyBorder="1" applyAlignment="1" applyProtection="1">
      <alignment vertical="center" wrapText="1"/>
    </xf>
    <xf numFmtId="0" fontId="3" fillId="7" borderId="1" xfId="0" applyFont="1" applyFill="1" applyBorder="1" applyAlignment="1">
      <alignment horizontal="center" wrapText="1"/>
    </xf>
    <xf numFmtId="168" fontId="0" fillId="7" borderId="1" xfId="0" applyNumberFormat="1" applyFill="1" applyBorder="1"/>
    <xf numFmtId="168" fontId="3" fillId="8" borderId="1" xfId="0" applyNumberFormat="1" applyFont="1" applyFill="1" applyBorder="1"/>
    <xf numFmtId="0" fontId="4" fillId="6" borderId="2" xfId="0" applyFont="1" applyFill="1" applyBorder="1" applyAlignment="1">
      <alignment horizontal="center" vertical="center"/>
    </xf>
    <xf numFmtId="0" fontId="4" fillId="6" borderId="4" xfId="0" applyFont="1" applyFill="1" applyBorder="1" applyAlignment="1">
      <alignment horizontal="center" vertical="center"/>
    </xf>
    <xf numFmtId="0" fontId="4" fillId="6" borderId="3" xfId="0" applyFont="1" applyFill="1" applyBorder="1" applyAlignment="1">
      <alignment horizontal="center" vertical="center"/>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3" borderId="1" xfId="0" applyFont="1" applyFill="1" applyBorder="1" applyAlignment="1">
      <alignment horizontal="center" vertical="center"/>
    </xf>
    <xf numFmtId="0" fontId="3" fillId="7" borderId="1" xfId="0" applyFont="1" applyFill="1" applyBorder="1" applyAlignment="1">
      <alignment horizontal="center" vertical="center"/>
    </xf>
  </cellXfs>
  <cellStyles count="4">
    <cellStyle name="Millares 2 2" xfId="3" xr:uid="{4D87E6E7-5BDD-8942-9A3E-7D2AF65A3EC3}"/>
    <cellStyle name="Moneda [0] 2" xfId="2" xr:uid="{5DD6A030-B96F-AD48-8165-5A10F2151AB0}"/>
    <cellStyle name="Normal" xfId="0" builtinId="0"/>
    <cellStyle name="Normal 13" xfId="1" xr:uid="{D7B605E8-0AF4-1D40-BFE0-44FC9478D3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8ACA5-B214-6B44-B8D6-F1EE4D5D1FEC}">
  <dimension ref="A1:Y40"/>
  <sheetViews>
    <sheetView tabSelected="1" topLeftCell="I10" workbookViewId="0">
      <selection activeCell="W34" sqref="W34"/>
    </sheetView>
  </sheetViews>
  <sheetFormatPr baseColWidth="10" defaultRowHeight="16" x14ac:dyDescent="0.2"/>
  <cols>
    <col min="2" max="2" width="121.5" customWidth="1"/>
    <col min="3" max="3" width="10.83203125" customWidth="1"/>
    <col min="5" max="5" width="20.33203125" customWidth="1"/>
    <col min="7" max="7" width="18" customWidth="1"/>
    <col min="8" max="8" width="17.5" customWidth="1"/>
    <col min="9" max="9" width="14" bestFit="1" customWidth="1"/>
    <col min="11" max="11" width="12.83203125" customWidth="1"/>
    <col min="13" max="13" width="22.5" customWidth="1"/>
    <col min="14" max="14" width="18.5" customWidth="1"/>
    <col min="19" max="19" width="17" customWidth="1"/>
    <col min="20" max="20" width="17.5" customWidth="1"/>
    <col min="21" max="21" width="18.83203125" customWidth="1"/>
    <col min="22" max="22" width="19.5" customWidth="1"/>
    <col min="25" max="25" width="15.5" bestFit="1" customWidth="1"/>
  </cols>
  <sheetData>
    <row r="1" spans="1:22" ht="41" customHeight="1" x14ac:dyDescent="0.2">
      <c r="A1" s="12"/>
      <c r="B1" s="11" t="s">
        <v>44</v>
      </c>
      <c r="C1" s="28" t="s">
        <v>49</v>
      </c>
      <c r="D1" s="29"/>
      <c r="E1" s="29"/>
      <c r="F1" s="29"/>
      <c r="G1" s="29"/>
      <c r="H1" s="30"/>
      <c r="I1" s="31" t="s">
        <v>48</v>
      </c>
      <c r="J1" s="32"/>
      <c r="K1" s="32"/>
      <c r="L1" s="32"/>
      <c r="M1" s="32"/>
      <c r="N1" s="32"/>
      <c r="O1" s="33" t="s">
        <v>47</v>
      </c>
      <c r="P1" s="33"/>
      <c r="Q1" s="33"/>
      <c r="R1" s="33"/>
      <c r="S1" s="33"/>
      <c r="T1" s="33"/>
      <c r="U1" s="34" t="s">
        <v>50</v>
      </c>
      <c r="V1" s="34"/>
    </row>
    <row r="2" spans="1:22" s="6" customFormat="1" ht="51" x14ac:dyDescent="0.2">
      <c r="A2" s="7"/>
      <c r="B2" s="9" t="s">
        <v>38</v>
      </c>
      <c r="C2" s="21" t="s">
        <v>1</v>
      </c>
      <c r="D2" s="21" t="s">
        <v>39</v>
      </c>
      <c r="E2" s="21" t="s">
        <v>40</v>
      </c>
      <c r="F2" s="21" t="s">
        <v>41</v>
      </c>
      <c r="G2" s="21" t="s">
        <v>42</v>
      </c>
      <c r="H2" s="21" t="s">
        <v>43</v>
      </c>
      <c r="I2" s="20" t="s">
        <v>1</v>
      </c>
      <c r="J2" s="20" t="s">
        <v>39</v>
      </c>
      <c r="K2" s="20" t="s">
        <v>40</v>
      </c>
      <c r="L2" s="20" t="s">
        <v>41</v>
      </c>
      <c r="M2" s="20" t="s">
        <v>42</v>
      </c>
      <c r="N2" s="20" t="s">
        <v>43</v>
      </c>
      <c r="O2" s="10" t="s">
        <v>1</v>
      </c>
      <c r="P2" s="10" t="s">
        <v>39</v>
      </c>
      <c r="Q2" s="10" t="s">
        <v>40</v>
      </c>
      <c r="R2" s="10" t="s">
        <v>41</v>
      </c>
      <c r="S2" s="10" t="s">
        <v>42</v>
      </c>
      <c r="T2" s="10" t="s">
        <v>43</v>
      </c>
      <c r="U2" s="25" t="s">
        <v>45</v>
      </c>
      <c r="V2" s="25" t="s">
        <v>46</v>
      </c>
    </row>
    <row r="3" spans="1:22" ht="16" customHeight="1" x14ac:dyDescent="0.2">
      <c r="A3" s="8">
        <v>1</v>
      </c>
      <c r="B3" s="3" t="s">
        <v>0</v>
      </c>
      <c r="C3" s="3" t="s">
        <v>1</v>
      </c>
      <c r="D3" s="4">
        <v>150</v>
      </c>
      <c r="E3" s="13">
        <v>23000</v>
      </c>
      <c r="F3" s="16">
        <v>27370</v>
      </c>
      <c r="G3" s="15">
        <v>3450000</v>
      </c>
      <c r="H3" s="17">
        <v>4105500</v>
      </c>
      <c r="I3" s="3" t="s">
        <v>1</v>
      </c>
      <c r="J3" s="4">
        <v>150</v>
      </c>
      <c r="K3" s="13">
        <v>21400</v>
      </c>
      <c r="L3" s="19">
        <v>25466</v>
      </c>
      <c r="M3" s="15">
        <v>3210000</v>
      </c>
      <c r="N3" s="18">
        <v>3819900</v>
      </c>
      <c r="O3" s="3" t="s">
        <v>1</v>
      </c>
      <c r="P3" s="4">
        <v>150</v>
      </c>
      <c r="Q3" s="13">
        <v>23000</v>
      </c>
      <c r="R3" s="19">
        <v>27370</v>
      </c>
      <c r="S3" s="15">
        <v>3450000</v>
      </c>
      <c r="T3" s="17">
        <v>4105500</v>
      </c>
      <c r="U3" s="26">
        <f>+AVERAGE(H3,N3,T3)</f>
        <v>4010300</v>
      </c>
      <c r="V3" s="26">
        <f>+MIN(H3,N3,T3)</f>
        <v>3819900</v>
      </c>
    </row>
    <row r="4" spans="1:22" s="2" customFormat="1" ht="16" customHeight="1" x14ac:dyDescent="0.2">
      <c r="A4" s="1">
        <v>2</v>
      </c>
      <c r="B4" s="5" t="s">
        <v>2</v>
      </c>
      <c r="C4" s="5" t="s">
        <v>1</v>
      </c>
      <c r="D4" s="1">
        <v>80</v>
      </c>
      <c r="E4" s="13">
        <v>22000</v>
      </c>
      <c r="F4" s="16">
        <v>26180</v>
      </c>
      <c r="G4" s="15">
        <v>1760000</v>
      </c>
      <c r="H4" s="17">
        <v>2094400</v>
      </c>
      <c r="I4" s="5" t="s">
        <v>1</v>
      </c>
      <c r="J4" s="1">
        <v>80</v>
      </c>
      <c r="K4" s="13">
        <v>19000</v>
      </c>
      <c r="L4" s="19">
        <v>22610</v>
      </c>
      <c r="M4" s="15">
        <v>1520000</v>
      </c>
      <c r="N4" s="18">
        <v>1808800</v>
      </c>
      <c r="O4" s="5" t="s">
        <v>1</v>
      </c>
      <c r="P4" s="1">
        <v>80</v>
      </c>
      <c r="Q4" s="13">
        <v>22650</v>
      </c>
      <c r="R4" s="19">
        <v>26953.5</v>
      </c>
      <c r="S4" s="15">
        <v>1812000</v>
      </c>
      <c r="T4" s="17">
        <v>2156280</v>
      </c>
      <c r="U4" s="26">
        <f t="shared" ref="U4:U39" si="0">+AVERAGE(H4,N4,T4)</f>
        <v>2019826.6666666667</v>
      </c>
      <c r="V4" s="26">
        <f t="shared" ref="V4:V39" si="1">+MIN(H4,N4,T4)</f>
        <v>1808800</v>
      </c>
    </row>
    <row r="5" spans="1:22" ht="16" customHeight="1" x14ac:dyDescent="0.2">
      <c r="A5" s="8">
        <v>3</v>
      </c>
      <c r="B5" s="3" t="s">
        <v>3</v>
      </c>
      <c r="C5" s="3" t="s">
        <v>1</v>
      </c>
      <c r="D5" s="8">
        <v>30</v>
      </c>
      <c r="E5" s="13">
        <v>32000</v>
      </c>
      <c r="F5" s="16">
        <v>38080</v>
      </c>
      <c r="G5" s="15">
        <v>960000</v>
      </c>
      <c r="H5" s="17">
        <v>1142400</v>
      </c>
      <c r="I5" s="3" t="s">
        <v>1</v>
      </c>
      <c r="J5" s="8">
        <v>30</v>
      </c>
      <c r="K5" s="13">
        <v>29000</v>
      </c>
      <c r="L5" s="19">
        <v>34510</v>
      </c>
      <c r="M5" s="15">
        <v>870000</v>
      </c>
      <c r="N5" s="18">
        <v>1035300</v>
      </c>
      <c r="O5" s="3" t="s">
        <v>1</v>
      </c>
      <c r="P5" s="8">
        <v>30</v>
      </c>
      <c r="Q5" s="13">
        <v>32600</v>
      </c>
      <c r="R5" s="19">
        <v>38794</v>
      </c>
      <c r="S5" s="15">
        <v>978000</v>
      </c>
      <c r="T5" s="17">
        <v>1163820</v>
      </c>
      <c r="U5" s="26">
        <f t="shared" si="0"/>
        <v>1113840</v>
      </c>
      <c r="V5" s="26">
        <f t="shared" si="1"/>
        <v>1035300</v>
      </c>
    </row>
    <row r="6" spans="1:22" ht="16" customHeight="1" x14ac:dyDescent="0.2">
      <c r="A6" s="8">
        <v>4</v>
      </c>
      <c r="B6" s="3" t="s">
        <v>4</v>
      </c>
      <c r="C6" s="3" t="s">
        <v>1</v>
      </c>
      <c r="D6" s="8">
        <v>30</v>
      </c>
      <c r="E6" s="13">
        <v>24000</v>
      </c>
      <c r="F6" s="16">
        <v>28560</v>
      </c>
      <c r="G6" s="15">
        <v>720000</v>
      </c>
      <c r="H6" s="17">
        <v>856800</v>
      </c>
      <c r="I6" s="3" t="s">
        <v>1</v>
      </c>
      <c r="J6" s="8">
        <v>30</v>
      </c>
      <c r="K6" s="13">
        <v>22000</v>
      </c>
      <c r="L6" s="19">
        <v>26180</v>
      </c>
      <c r="M6" s="15">
        <v>660000</v>
      </c>
      <c r="N6" s="18">
        <v>785400</v>
      </c>
      <c r="O6" s="3" t="s">
        <v>1</v>
      </c>
      <c r="P6" s="8">
        <v>30</v>
      </c>
      <c r="Q6" s="13">
        <v>24300</v>
      </c>
      <c r="R6" s="19">
        <v>28917</v>
      </c>
      <c r="S6" s="15">
        <v>729000</v>
      </c>
      <c r="T6" s="17">
        <v>867510</v>
      </c>
      <c r="U6" s="26">
        <f t="shared" si="0"/>
        <v>836570</v>
      </c>
      <c r="V6" s="26">
        <f t="shared" si="1"/>
        <v>785400</v>
      </c>
    </row>
    <row r="7" spans="1:22" ht="16" customHeight="1" x14ac:dyDescent="0.2">
      <c r="A7" s="8">
        <v>5</v>
      </c>
      <c r="B7" s="3" t="s">
        <v>5</v>
      </c>
      <c r="C7" s="3" t="s">
        <v>1</v>
      </c>
      <c r="D7" s="8">
        <v>50</v>
      </c>
      <c r="E7" s="13">
        <v>11500</v>
      </c>
      <c r="F7" s="16">
        <v>13685</v>
      </c>
      <c r="G7" s="15">
        <v>575000</v>
      </c>
      <c r="H7" s="17">
        <v>684250</v>
      </c>
      <c r="I7" s="3" t="s">
        <v>1</v>
      </c>
      <c r="J7" s="8">
        <v>50</v>
      </c>
      <c r="K7" s="13">
        <v>9800</v>
      </c>
      <c r="L7" s="19">
        <v>11662</v>
      </c>
      <c r="M7" s="15">
        <v>490000</v>
      </c>
      <c r="N7" s="18">
        <v>583100</v>
      </c>
      <c r="O7" s="3" t="s">
        <v>1</v>
      </c>
      <c r="P7" s="8">
        <v>50</v>
      </c>
      <c r="Q7" s="13">
        <v>6900</v>
      </c>
      <c r="R7" s="19">
        <v>8211</v>
      </c>
      <c r="S7" s="15">
        <v>345000</v>
      </c>
      <c r="T7" s="17">
        <v>410550</v>
      </c>
      <c r="U7" s="26">
        <f t="shared" si="0"/>
        <v>559300</v>
      </c>
      <c r="V7" s="26">
        <f t="shared" si="1"/>
        <v>410550</v>
      </c>
    </row>
    <row r="8" spans="1:22" ht="16" customHeight="1" x14ac:dyDescent="0.2">
      <c r="A8" s="8">
        <v>6</v>
      </c>
      <c r="B8" s="3" t="s">
        <v>6</v>
      </c>
      <c r="C8" s="3" t="s">
        <v>1</v>
      </c>
      <c r="D8" s="8">
        <v>20</v>
      </c>
      <c r="E8" s="13">
        <v>7800</v>
      </c>
      <c r="F8" s="16">
        <v>9282</v>
      </c>
      <c r="G8" s="15">
        <v>156000</v>
      </c>
      <c r="H8" s="17">
        <v>185640</v>
      </c>
      <c r="I8" s="3" t="s">
        <v>1</v>
      </c>
      <c r="J8" s="8">
        <v>20</v>
      </c>
      <c r="K8" s="13">
        <v>7800</v>
      </c>
      <c r="L8" s="19">
        <v>9282</v>
      </c>
      <c r="M8" s="15">
        <v>156000</v>
      </c>
      <c r="N8" s="18">
        <v>185640</v>
      </c>
      <c r="O8" s="3" t="s">
        <v>1</v>
      </c>
      <c r="P8" s="8">
        <v>20</v>
      </c>
      <c r="Q8" s="13">
        <v>7800</v>
      </c>
      <c r="R8" s="19">
        <v>9282</v>
      </c>
      <c r="S8" s="15">
        <v>156000</v>
      </c>
      <c r="T8" s="17">
        <v>185640</v>
      </c>
      <c r="U8" s="26">
        <f t="shared" si="0"/>
        <v>185640</v>
      </c>
      <c r="V8" s="26">
        <f t="shared" si="1"/>
        <v>185640</v>
      </c>
    </row>
    <row r="9" spans="1:22" ht="16" customHeight="1" x14ac:dyDescent="0.2">
      <c r="A9" s="8">
        <v>7</v>
      </c>
      <c r="B9" s="3" t="s">
        <v>7</v>
      </c>
      <c r="C9" s="3" t="s">
        <v>1</v>
      </c>
      <c r="D9" s="8">
        <v>20</v>
      </c>
      <c r="E9" s="13">
        <v>7000</v>
      </c>
      <c r="F9" s="16">
        <v>8330</v>
      </c>
      <c r="G9" s="15">
        <v>140000</v>
      </c>
      <c r="H9" s="17">
        <v>166600</v>
      </c>
      <c r="I9" s="3" t="s">
        <v>1</v>
      </c>
      <c r="J9" s="8">
        <v>20</v>
      </c>
      <c r="K9" s="13">
        <v>4630</v>
      </c>
      <c r="L9" s="19">
        <v>5509.7</v>
      </c>
      <c r="M9" s="15">
        <v>92600</v>
      </c>
      <c r="N9" s="18">
        <v>110194</v>
      </c>
      <c r="O9" s="3" t="s">
        <v>1</v>
      </c>
      <c r="P9" s="8">
        <v>20</v>
      </c>
      <c r="Q9" s="13">
        <v>4630</v>
      </c>
      <c r="R9" s="19">
        <v>5509.7</v>
      </c>
      <c r="S9" s="15">
        <v>92600</v>
      </c>
      <c r="T9" s="17">
        <v>110194</v>
      </c>
      <c r="U9" s="26">
        <f t="shared" si="0"/>
        <v>128996</v>
      </c>
      <c r="V9" s="26">
        <f t="shared" si="1"/>
        <v>110194</v>
      </c>
    </row>
    <row r="10" spans="1:22" ht="16" customHeight="1" x14ac:dyDescent="0.2">
      <c r="A10" s="8">
        <v>8</v>
      </c>
      <c r="B10" s="3" t="s">
        <v>8</v>
      </c>
      <c r="C10" s="3" t="s">
        <v>1</v>
      </c>
      <c r="D10" s="8">
        <v>20</v>
      </c>
      <c r="E10" s="13">
        <v>8320</v>
      </c>
      <c r="F10" s="16">
        <v>9900.7999999999993</v>
      </c>
      <c r="G10" s="15">
        <v>166400</v>
      </c>
      <c r="H10" s="17">
        <v>198016</v>
      </c>
      <c r="I10" s="3" t="s">
        <v>1</v>
      </c>
      <c r="J10" s="8">
        <v>20</v>
      </c>
      <c r="K10" s="13">
        <v>8300</v>
      </c>
      <c r="L10" s="19">
        <v>9877</v>
      </c>
      <c r="M10" s="15">
        <v>166000</v>
      </c>
      <c r="N10" s="18">
        <v>197540</v>
      </c>
      <c r="O10" s="3" t="s">
        <v>1</v>
      </c>
      <c r="P10" s="8">
        <v>20</v>
      </c>
      <c r="Q10" s="13">
        <v>8320</v>
      </c>
      <c r="R10" s="19">
        <v>9900.7999999999993</v>
      </c>
      <c r="S10" s="15">
        <v>166400</v>
      </c>
      <c r="T10" s="17">
        <v>198016</v>
      </c>
      <c r="U10" s="26">
        <f t="shared" si="0"/>
        <v>197857.33333333334</v>
      </c>
      <c r="V10" s="26">
        <f t="shared" si="1"/>
        <v>197540</v>
      </c>
    </row>
    <row r="11" spans="1:22" ht="16" customHeight="1" x14ac:dyDescent="0.2">
      <c r="A11" s="8">
        <v>9</v>
      </c>
      <c r="B11" s="3" t="s">
        <v>9</v>
      </c>
      <c r="C11" s="3" t="s">
        <v>1</v>
      </c>
      <c r="D11" s="8">
        <v>20</v>
      </c>
      <c r="E11" s="13">
        <v>9800</v>
      </c>
      <c r="F11" s="16">
        <v>11662</v>
      </c>
      <c r="G11" s="15">
        <v>196000</v>
      </c>
      <c r="H11" s="17">
        <v>233240</v>
      </c>
      <c r="I11" s="3" t="s">
        <v>1</v>
      </c>
      <c r="J11" s="8">
        <v>20</v>
      </c>
      <c r="K11" s="13">
        <v>9800</v>
      </c>
      <c r="L11" s="19">
        <v>11662</v>
      </c>
      <c r="M11" s="15">
        <v>196000</v>
      </c>
      <c r="N11" s="18">
        <v>233240</v>
      </c>
      <c r="O11" s="3" t="s">
        <v>1</v>
      </c>
      <c r="P11" s="8">
        <v>20</v>
      </c>
      <c r="Q11" s="13">
        <v>9800</v>
      </c>
      <c r="R11" s="19">
        <v>11662</v>
      </c>
      <c r="S11" s="15">
        <v>196000</v>
      </c>
      <c r="T11" s="17">
        <v>233240</v>
      </c>
      <c r="U11" s="26">
        <f t="shared" si="0"/>
        <v>233240</v>
      </c>
      <c r="V11" s="26">
        <f t="shared" si="1"/>
        <v>233240</v>
      </c>
    </row>
    <row r="12" spans="1:22" ht="16" customHeight="1" x14ac:dyDescent="0.2">
      <c r="A12" s="8">
        <v>10</v>
      </c>
      <c r="B12" s="3" t="s">
        <v>10</v>
      </c>
      <c r="C12" s="3" t="s">
        <v>1</v>
      </c>
      <c r="D12" s="8">
        <v>20</v>
      </c>
      <c r="E12" s="13">
        <v>32600</v>
      </c>
      <c r="F12" s="16">
        <v>38794</v>
      </c>
      <c r="G12" s="15">
        <v>652000</v>
      </c>
      <c r="H12" s="17">
        <v>775880</v>
      </c>
      <c r="I12" s="3" t="s">
        <v>1</v>
      </c>
      <c r="J12" s="8">
        <v>20</v>
      </c>
      <c r="K12" s="13">
        <v>28000</v>
      </c>
      <c r="L12" s="19">
        <v>33320</v>
      </c>
      <c r="M12" s="15">
        <v>560000</v>
      </c>
      <c r="N12" s="18">
        <v>666400</v>
      </c>
      <c r="O12" s="3" t="s">
        <v>1</v>
      </c>
      <c r="P12" s="8">
        <v>20</v>
      </c>
      <c r="Q12" s="13">
        <v>32600</v>
      </c>
      <c r="R12" s="19">
        <v>38794</v>
      </c>
      <c r="S12" s="15">
        <v>652000</v>
      </c>
      <c r="T12" s="17">
        <v>775880</v>
      </c>
      <c r="U12" s="26">
        <f t="shared" si="0"/>
        <v>739386.66666666663</v>
      </c>
      <c r="V12" s="26">
        <f t="shared" si="1"/>
        <v>666400</v>
      </c>
    </row>
    <row r="13" spans="1:22" ht="16" customHeight="1" x14ac:dyDescent="0.2">
      <c r="A13" s="8">
        <v>11</v>
      </c>
      <c r="B13" s="3" t="s">
        <v>11</v>
      </c>
      <c r="C13" s="3" t="s">
        <v>1</v>
      </c>
      <c r="D13" s="8">
        <v>20</v>
      </c>
      <c r="E13" s="13">
        <v>14800</v>
      </c>
      <c r="F13" s="16">
        <v>17612</v>
      </c>
      <c r="G13" s="15">
        <v>296000</v>
      </c>
      <c r="H13" s="17">
        <v>352240</v>
      </c>
      <c r="I13" s="3" t="s">
        <v>1</v>
      </c>
      <c r="J13" s="8">
        <v>20</v>
      </c>
      <c r="K13" s="13">
        <v>14000</v>
      </c>
      <c r="L13" s="19">
        <v>16660</v>
      </c>
      <c r="M13" s="15">
        <v>280000</v>
      </c>
      <c r="N13" s="18">
        <v>333200</v>
      </c>
      <c r="O13" s="3" t="s">
        <v>1</v>
      </c>
      <c r="P13" s="8">
        <v>20</v>
      </c>
      <c r="Q13" s="13">
        <v>14800</v>
      </c>
      <c r="R13" s="19">
        <v>17612</v>
      </c>
      <c r="S13" s="15">
        <v>296000</v>
      </c>
      <c r="T13" s="17">
        <v>352240</v>
      </c>
      <c r="U13" s="26">
        <f t="shared" si="0"/>
        <v>345893.33333333331</v>
      </c>
      <c r="V13" s="26">
        <f t="shared" si="1"/>
        <v>333200</v>
      </c>
    </row>
    <row r="14" spans="1:22" ht="16" customHeight="1" x14ac:dyDescent="0.2">
      <c r="A14" s="8">
        <v>12</v>
      </c>
      <c r="B14" s="3" t="s">
        <v>12</v>
      </c>
      <c r="C14" s="3" t="s">
        <v>1</v>
      </c>
      <c r="D14" s="8">
        <v>2</v>
      </c>
      <c r="E14" s="13">
        <v>742100</v>
      </c>
      <c r="F14" s="16">
        <v>883099</v>
      </c>
      <c r="G14" s="15">
        <v>1484200</v>
      </c>
      <c r="H14" s="17">
        <v>1766198</v>
      </c>
      <c r="I14" s="3" t="s">
        <v>1</v>
      </c>
      <c r="J14" s="8">
        <v>2</v>
      </c>
      <c r="K14" s="13">
        <v>720000</v>
      </c>
      <c r="L14" s="19">
        <v>856800</v>
      </c>
      <c r="M14" s="15">
        <v>1440000</v>
      </c>
      <c r="N14" s="18">
        <v>1713600</v>
      </c>
      <c r="O14" s="3" t="s">
        <v>1</v>
      </c>
      <c r="P14" s="8">
        <v>2</v>
      </c>
      <c r="Q14" s="13">
        <v>700000</v>
      </c>
      <c r="R14" s="19">
        <v>833000</v>
      </c>
      <c r="S14" s="15">
        <v>1400000</v>
      </c>
      <c r="T14" s="17">
        <v>1666000</v>
      </c>
      <c r="U14" s="26">
        <f t="shared" si="0"/>
        <v>1715266</v>
      </c>
      <c r="V14" s="26">
        <f t="shared" si="1"/>
        <v>1666000</v>
      </c>
    </row>
    <row r="15" spans="1:22" ht="16" customHeight="1" x14ac:dyDescent="0.2">
      <c r="A15" s="8">
        <v>13</v>
      </c>
      <c r="B15" s="3" t="s">
        <v>13</v>
      </c>
      <c r="C15" s="3" t="s">
        <v>1</v>
      </c>
      <c r="D15" s="8">
        <v>30</v>
      </c>
      <c r="E15" s="13">
        <v>33000</v>
      </c>
      <c r="F15" s="16">
        <v>39270</v>
      </c>
      <c r="G15" s="15">
        <v>990000</v>
      </c>
      <c r="H15" s="17">
        <v>1178100</v>
      </c>
      <c r="I15" s="3" t="s">
        <v>1</v>
      </c>
      <c r="J15" s="8">
        <v>30</v>
      </c>
      <c r="K15" s="13">
        <v>30000</v>
      </c>
      <c r="L15" s="19">
        <v>35700</v>
      </c>
      <c r="M15" s="15">
        <v>900000</v>
      </c>
      <c r="N15" s="18">
        <v>1071000</v>
      </c>
      <c r="O15" s="3" t="s">
        <v>1</v>
      </c>
      <c r="P15" s="8">
        <v>30</v>
      </c>
      <c r="Q15" s="13">
        <v>33000</v>
      </c>
      <c r="R15" s="19">
        <v>39270</v>
      </c>
      <c r="S15" s="15">
        <v>990000</v>
      </c>
      <c r="T15" s="17">
        <v>1178100</v>
      </c>
      <c r="U15" s="26">
        <f t="shared" si="0"/>
        <v>1142400</v>
      </c>
      <c r="V15" s="26">
        <f t="shared" si="1"/>
        <v>1071000</v>
      </c>
    </row>
    <row r="16" spans="1:22" ht="16" customHeight="1" x14ac:dyDescent="0.2">
      <c r="A16" s="8">
        <v>14</v>
      </c>
      <c r="B16" s="5" t="s">
        <v>14</v>
      </c>
      <c r="C16" s="3" t="s">
        <v>1</v>
      </c>
      <c r="D16" s="8">
        <v>20</v>
      </c>
      <c r="E16" s="13">
        <v>21200</v>
      </c>
      <c r="F16" s="16">
        <v>25228</v>
      </c>
      <c r="G16" s="15">
        <v>424000</v>
      </c>
      <c r="H16" s="17">
        <v>504560</v>
      </c>
      <c r="I16" s="3" t="s">
        <v>1</v>
      </c>
      <c r="J16" s="8">
        <v>20</v>
      </c>
      <c r="K16" s="13">
        <v>25000</v>
      </c>
      <c r="L16" s="19">
        <v>29750</v>
      </c>
      <c r="M16" s="15">
        <v>500000</v>
      </c>
      <c r="N16" s="18">
        <v>595000</v>
      </c>
      <c r="O16" s="3" t="s">
        <v>1</v>
      </c>
      <c r="P16" s="8">
        <v>20</v>
      </c>
      <c r="Q16" s="13">
        <v>21200</v>
      </c>
      <c r="R16" s="19">
        <v>25228</v>
      </c>
      <c r="S16" s="15">
        <v>424000</v>
      </c>
      <c r="T16" s="17">
        <v>504560</v>
      </c>
      <c r="U16" s="26">
        <f t="shared" si="0"/>
        <v>534706.66666666663</v>
      </c>
      <c r="V16" s="26">
        <f t="shared" si="1"/>
        <v>504560</v>
      </c>
    </row>
    <row r="17" spans="1:22" ht="16" customHeight="1" x14ac:dyDescent="0.2">
      <c r="A17" s="8">
        <v>15</v>
      </c>
      <c r="B17" s="3" t="s">
        <v>15</v>
      </c>
      <c r="C17" s="3" t="s">
        <v>1</v>
      </c>
      <c r="D17" s="8">
        <v>12</v>
      </c>
      <c r="E17" s="13">
        <v>12450</v>
      </c>
      <c r="F17" s="16">
        <v>14815.5</v>
      </c>
      <c r="G17" s="15">
        <v>149400</v>
      </c>
      <c r="H17" s="17">
        <v>177786</v>
      </c>
      <c r="I17" s="3" t="s">
        <v>1</v>
      </c>
      <c r="J17" s="8">
        <v>12</v>
      </c>
      <c r="K17" s="13">
        <v>13000</v>
      </c>
      <c r="L17" s="19">
        <v>15470</v>
      </c>
      <c r="M17" s="15">
        <v>156000</v>
      </c>
      <c r="N17" s="18">
        <v>185640</v>
      </c>
      <c r="O17" s="3" t="s">
        <v>1</v>
      </c>
      <c r="P17" s="8">
        <v>12</v>
      </c>
      <c r="Q17" s="13">
        <v>12450</v>
      </c>
      <c r="R17" s="19">
        <v>14815.5</v>
      </c>
      <c r="S17" s="15">
        <v>149400</v>
      </c>
      <c r="T17" s="17">
        <v>177786</v>
      </c>
      <c r="U17" s="26">
        <f t="shared" si="0"/>
        <v>180404</v>
      </c>
      <c r="V17" s="26">
        <f t="shared" si="1"/>
        <v>177786</v>
      </c>
    </row>
    <row r="18" spans="1:22" ht="16" customHeight="1" x14ac:dyDescent="0.2">
      <c r="A18" s="8">
        <v>16</v>
      </c>
      <c r="B18" s="3" t="s">
        <v>16</v>
      </c>
      <c r="C18" s="3" t="s">
        <v>1</v>
      </c>
      <c r="D18" s="8">
        <v>30</v>
      </c>
      <c r="E18" s="13">
        <v>8420</v>
      </c>
      <c r="F18" s="16">
        <v>10019.799999999999</v>
      </c>
      <c r="G18" s="15">
        <v>252600</v>
      </c>
      <c r="H18" s="17">
        <v>300594</v>
      </c>
      <c r="I18" s="3" t="s">
        <v>1</v>
      </c>
      <c r="J18" s="8">
        <v>30</v>
      </c>
      <c r="K18" s="13">
        <v>8000</v>
      </c>
      <c r="L18" s="19">
        <v>9520</v>
      </c>
      <c r="M18" s="15">
        <v>240000</v>
      </c>
      <c r="N18" s="18">
        <v>285600</v>
      </c>
      <c r="O18" s="3" t="s">
        <v>1</v>
      </c>
      <c r="P18" s="8">
        <v>30</v>
      </c>
      <c r="Q18" s="13">
        <v>10000</v>
      </c>
      <c r="R18" s="19">
        <v>11900</v>
      </c>
      <c r="S18" s="15">
        <v>300000</v>
      </c>
      <c r="T18" s="17">
        <v>357000</v>
      </c>
      <c r="U18" s="26">
        <f t="shared" si="0"/>
        <v>314398</v>
      </c>
      <c r="V18" s="26">
        <f t="shared" si="1"/>
        <v>285600</v>
      </c>
    </row>
    <row r="19" spans="1:22" ht="16" customHeight="1" x14ac:dyDescent="0.2">
      <c r="A19" s="8">
        <v>17</v>
      </c>
      <c r="B19" s="3" t="s">
        <v>17</v>
      </c>
      <c r="C19" s="3" t="s">
        <v>1</v>
      </c>
      <c r="D19" s="8">
        <v>40</v>
      </c>
      <c r="E19" s="13">
        <v>7890</v>
      </c>
      <c r="F19" s="16">
        <v>9389.1</v>
      </c>
      <c r="G19" s="15">
        <v>315600</v>
      </c>
      <c r="H19" s="17">
        <v>375564</v>
      </c>
      <c r="I19" s="3" t="s">
        <v>1</v>
      </c>
      <c r="J19" s="8">
        <v>40</v>
      </c>
      <c r="K19" s="13">
        <v>7350</v>
      </c>
      <c r="L19" s="19">
        <v>8746.5</v>
      </c>
      <c r="M19" s="15">
        <v>294000</v>
      </c>
      <c r="N19" s="18">
        <v>349860</v>
      </c>
      <c r="O19" s="3" t="s">
        <v>1</v>
      </c>
      <c r="P19" s="8">
        <v>40</v>
      </c>
      <c r="Q19" s="13">
        <v>8560</v>
      </c>
      <c r="R19" s="19">
        <v>10186.4</v>
      </c>
      <c r="S19" s="15">
        <v>342400</v>
      </c>
      <c r="T19" s="17">
        <v>407456</v>
      </c>
      <c r="U19" s="26">
        <f t="shared" si="0"/>
        <v>377626.66666666669</v>
      </c>
      <c r="V19" s="26">
        <f t="shared" si="1"/>
        <v>349860</v>
      </c>
    </row>
    <row r="20" spans="1:22" ht="16" customHeight="1" x14ac:dyDescent="0.2">
      <c r="A20" s="8">
        <v>18</v>
      </c>
      <c r="B20" s="3" t="s">
        <v>18</v>
      </c>
      <c r="C20" s="3" t="s">
        <v>1</v>
      </c>
      <c r="D20" s="8">
        <v>50</v>
      </c>
      <c r="E20" s="13">
        <v>8650</v>
      </c>
      <c r="F20" s="16">
        <v>10293.5</v>
      </c>
      <c r="G20" s="15">
        <v>432500</v>
      </c>
      <c r="H20" s="17">
        <v>514675</v>
      </c>
      <c r="I20" s="3" t="s">
        <v>1</v>
      </c>
      <c r="J20" s="8">
        <v>50</v>
      </c>
      <c r="K20" s="13">
        <v>8000</v>
      </c>
      <c r="L20" s="19">
        <v>9520</v>
      </c>
      <c r="M20" s="15">
        <v>400000</v>
      </c>
      <c r="N20" s="18">
        <v>476000</v>
      </c>
      <c r="O20" s="3" t="s">
        <v>1</v>
      </c>
      <c r="P20" s="8">
        <v>50</v>
      </c>
      <c r="Q20" s="13">
        <v>8650</v>
      </c>
      <c r="R20" s="19">
        <v>10293.5</v>
      </c>
      <c r="S20" s="15">
        <v>432500</v>
      </c>
      <c r="T20" s="17">
        <v>514675</v>
      </c>
      <c r="U20" s="26">
        <f t="shared" si="0"/>
        <v>501783.33333333331</v>
      </c>
      <c r="V20" s="26">
        <f t="shared" si="1"/>
        <v>476000</v>
      </c>
    </row>
    <row r="21" spans="1:22" ht="16" customHeight="1" x14ac:dyDescent="0.2">
      <c r="A21" s="8">
        <v>19</v>
      </c>
      <c r="B21" s="3" t="s">
        <v>19</v>
      </c>
      <c r="C21" s="3" t="s">
        <v>1</v>
      </c>
      <c r="D21" s="8">
        <v>20</v>
      </c>
      <c r="E21" s="13">
        <v>7400</v>
      </c>
      <c r="F21" s="16">
        <v>8806</v>
      </c>
      <c r="G21" s="15">
        <v>148000</v>
      </c>
      <c r="H21" s="17">
        <v>176120</v>
      </c>
      <c r="I21" s="3" t="s">
        <v>1</v>
      </c>
      <c r="J21" s="8">
        <v>20</v>
      </c>
      <c r="K21" s="13">
        <v>7250</v>
      </c>
      <c r="L21" s="19">
        <v>8627.5</v>
      </c>
      <c r="M21" s="15">
        <v>145000</v>
      </c>
      <c r="N21" s="18">
        <v>172550</v>
      </c>
      <c r="O21" s="3" t="s">
        <v>1</v>
      </c>
      <c r="P21" s="8">
        <v>20</v>
      </c>
      <c r="Q21" s="13">
        <v>7400</v>
      </c>
      <c r="R21" s="19">
        <v>8806</v>
      </c>
      <c r="S21" s="15">
        <v>148000</v>
      </c>
      <c r="T21" s="17">
        <v>176120</v>
      </c>
      <c r="U21" s="26">
        <f t="shared" si="0"/>
        <v>174930</v>
      </c>
      <c r="V21" s="26">
        <f t="shared" si="1"/>
        <v>172550</v>
      </c>
    </row>
    <row r="22" spans="1:22" ht="16" customHeight="1" x14ac:dyDescent="0.2">
      <c r="A22" s="8">
        <v>20</v>
      </c>
      <c r="B22" s="3" t="s">
        <v>20</v>
      </c>
      <c r="C22" s="3" t="s">
        <v>1</v>
      </c>
      <c r="D22" s="8">
        <v>5</v>
      </c>
      <c r="E22" s="13">
        <v>80000</v>
      </c>
      <c r="F22" s="16">
        <v>95200</v>
      </c>
      <c r="G22" s="15">
        <v>400000</v>
      </c>
      <c r="H22" s="17">
        <v>476000</v>
      </c>
      <c r="I22" s="3" t="s">
        <v>1</v>
      </c>
      <c r="J22" s="8">
        <v>5</v>
      </c>
      <c r="K22" s="13">
        <v>76500</v>
      </c>
      <c r="L22" s="19">
        <v>91035</v>
      </c>
      <c r="M22" s="15">
        <v>382500</v>
      </c>
      <c r="N22" s="18">
        <v>455175</v>
      </c>
      <c r="O22" s="3" t="s">
        <v>1</v>
      </c>
      <c r="P22" s="8">
        <v>5</v>
      </c>
      <c r="Q22" s="13">
        <v>80000</v>
      </c>
      <c r="R22" s="19">
        <v>95200</v>
      </c>
      <c r="S22" s="15">
        <v>400000</v>
      </c>
      <c r="T22" s="17">
        <v>476000</v>
      </c>
      <c r="U22" s="26">
        <f t="shared" si="0"/>
        <v>469058.33333333331</v>
      </c>
      <c r="V22" s="26">
        <f t="shared" si="1"/>
        <v>455175</v>
      </c>
    </row>
    <row r="23" spans="1:22" ht="16" customHeight="1" x14ac:dyDescent="0.2">
      <c r="A23" s="8">
        <v>21</v>
      </c>
      <c r="B23" s="3" t="s">
        <v>21</v>
      </c>
      <c r="C23" s="3" t="s">
        <v>1</v>
      </c>
      <c r="D23" s="8">
        <v>5</v>
      </c>
      <c r="E23" s="13">
        <v>320000</v>
      </c>
      <c r="F23" s="16">
        <v>380800</v>
      </c>
      <c r="G23" s="15">
        <v>1600000</v>
      </c>
      <c r="H23" s="17">
        <v>1904000</v>
      </c>
      <c r="I23" s="3" t="s">
        <v>1</v>
      </c>
      <c r="J23" s="8">
        <v>5</v>
      </c>
      <c r="K23" s="13">
        <v>300000</v>
      </c>
      <c r="L23" s="19">
        <v>357000</v>
      </c>
      <c r="M23" s="15">
        <v>1500000</v>
      </c>
      <c r="N23" s="18">
        <v>1785000</v>
      </c>
      <c r="O23" s="3" t="s">
        <v>1</v>
      </c>
      <c r="P23" s="8">
        <v>5</v>
      </c>
      <c r="Q23" s="13">
        <v>320000</v>
      </c>
      <c r="R23" s="19">
        <v>380800</v>
      </c>
      <c r="S23" s="15">
        <v>1600000</v>
      </c>
      <c r="T23" s="17">
        <v>1904000</v>
      </c>
      <c r="U23" s="26">
        <f t="shared" si="0"/>
        <v>1864333.3333333333</v>
      </c>
      <c r="V23" s="26">
        <f t="shared" si="1"/>
        <v>1785000</v>
      </c>
    </row>
    <row r="24" spans="1:22" ht="16" customHeight="1" x14ac:dyDescent="0.2">
      <c r="A24" s="8">
        <v>22</v>
      </c>
      <c r="B24" s="3" t="s">
        <v>22</v>
      </c>
      <c r="C24" s="3" t="s">
        <v>1</v>
      </c>
      <c r="D24" s="8">
        <v>20</v>
      </c>
      <c r="E24" s="13">
        <v>10362</v>
      </c>
      <c r="F24" s="16">
        <v>12330.78</v>
      </c>
      <c r="G24" s="15">
        <v>207240</v>
      </c>
      <c r="H24" s="17">
        <v>246615.6</v>
      </c>
      <c r="I24" s="3" t="s">
        <v>1</v>
      </c>
      <c r="J24" s="8">
        <v>20</v>
      </c>
      <c r="K24" s="13">
        <v>9860</v>
      </c>
      <c r="L24" s="19">
        <v>11733.4</v>
      </c>
      <c r="M24" s="15">
        <v>197200</v>
      </c>
      <c r="N24" s="18">
        <v>234668</v>
      </c>
      <c r="O24" s="3" t="s">
        <v>1</v>
      </c>
      <c r="P24" s="8">
        <v>20</v>
      </c>
      <c r="Q24" s="13">
        <v>10362</v>
      </c>
      <c r="R24" s="19">
        <v>12330.78</v>
      </c>
      <c r="S24" s="15">
        <v>207240</v>
      </c>
      <c r="T24" s="17">
        <v>246615.6</v>
      </c>
      <c r="U24" s="26">
        <f t="shared" si="0"/>
        <v>242633.06666666665</v>
      </c>
      <c r="V24" s="26">
        <f t="shared" si="1"/>
        <v>234668</v>
      </c>
    </row>
    <row r="25" spans="1:22" ht="16" customHeight="1" x14ac:dyDescent="0.2">
      <c r="A25" s="8">
        <v>23</v>
      </c>
      <c r="B25" s="3" t="s">
        <v>23</v>
      </c>
      <c r="C25" s="3" t="s">
        <v>1</v>
      </c>
      <c r="D25" s="8">
        <v>20</v>
      </c>
      <c r="E25" s="13">
        <v>14800</v>
      </c>
      <c r="F25" s="16">
        <v>17612</v>
      </c>
      <c r="G25" s="15">
        <v>296000</v>
      </c>
      <c r="H25" s="17">
        <v>352240</v>
      </c>
      <c r="I25" s="3" t="s">
        <v>1</v>
      </c>
      <c r="J25" s="8">
        <v>20</v>
      </c>
      <c r="K25" s="13">
        <v>13200</v>
      </c>
      <c r="L25" s="19">
        <v>15708</v>
      </c>
      <c r="M25" s="15">
        <v>264000</v>
      </c>
      <c r="N25" s="18">
        <v>314160</v>
      </c>
      <c r="O25" s="3" t="s">
        <v>1</v>
      </c>
      <c r="P25" s="8">
        <v>20</v>
      </c>
      <c r="Q25" s="13">
        <v>14800</v>
      </c>
      <c r="R25" s="19">
        <v>17612</v>
      </c>
      <c r="S25" s="15">
        <v>296000</v>
      </c>
      <c r="T25" s="17">
        <v>352240</v>
      </c>
      <c r="U25" s="26">
        <f t="shared" si="0"/>
        <v>339546.66666666669</v>
      </c>
      <c r="V25" s="26">
        <f t="shared" si="1"/>
        <v>314160</v>
      </c>
    </row>
    <row r="26" spans="1:22" ht="16" customHeight="1" x14ac:dyDescent="0.2">
      <c r="A26" s="8">
        <v>24</v>
      </c>
      <c r="B26" s="3" t="s">
        <v>24</v>
      </c>
      <c r="C26" s="3" t="s">
        <v>1</v>
      </c>
      <c r="D26" s="8">
        <v>10</v>
      </c>
      <c r="E26" s="13">
        <v>43200</v>
      </c>
      <c r="F26" s="16">
        <v>51408</v>
      </c>
      <c r="G26" s="15">
        <v>432000</v>
      </c>
      <c r="H26" s="17">
        <v>514080</v>
      </c>
      <c r="I26" s="3" t="s">
        <v>1</v>
      </c>
      <c r="J26" s="8">
        <v>10</v>
      </c>
      <c r="K26" s="13">
        <v>40250</v>
      </c>
      <c r="L26" s="19">
        <v>47897.5</v>
      </c>
      <c r="M26" s="15">
        <v>402500</v>
      </c>
      <c r="N26" s="18">
        <v>478975</v>
      </c>
      <c r="O26" s="3" t="s">
        <v>1</v>
      </c>
      <c r="P26" s="8">
        <v>10</v>
      </c>
      <c r="Q26" s="13">
        <v>43200</v>
      </c>
      <c r="R26" s="19">
        <v>51408</v>
      </c>
      <c r="S26" s="15">
        <v>432000</v>
      </c>
      <c r="T26" s="17">
        <v>514080</v>
      </c>
      <c r="U26" s="26">
        <f t="shared" si="0"/>
        <v>502378.33333333331</v>
      </c>
      <c r="V26" s="26">
        <f t="shared" si="1"/>
        <v>478975</v>
      </c>
    </row>
    <row r="27" spans="1:22" ht="16" customHeight="1" x14ac:dyDescent="0.2">
      <c r="A27" s="8">
        <v>25</v>
      </c>
      <c r="B27" s="3" t="s">
        <v>25</v>
      </c>
      <c r="C27" s="3" t="s">
        <v>1</v>
      </c>
      <c r="D27" s="8">
        <v>3</v>
      </c>
      <c r="E27" s="13">
        <v>363000</v>
      </c>
      <c r="F27" s="16">
        <v>431970</v>
      </c>
      <c r="G27" s="15">
        <v>1089000</v>
      </c>
      <c r="H27" s="17">
        <v>1295910</v>
      </c>
      <c r="I27" s="3" t="s">
        <v>1</v>
      </c>
      <c r="J27" s="8">
        <v>3</v>
      </c>
      <c r="K27" s="13">
        <v>375000</v>
      </c>
      <c r="L27" s="19">
        <v>446250</v>
      </c>
      <c r="M27" s="15">
        <v>1125000</v>
      </c>
      <c r="N27" s="18">
        <v>1338750</v>
      </c>
      <c r="O27" s="3" t="s">
        <v>1</v>
      </c>
      <c r="P27" s="8">
        <v>3</v>
      </c>
      <c r="Q27" s="13">
        <v>363000</v>
      </c>
      <c r="R27" s="19">
        <v>431970</v>
      </c>
      <c r="S27" s="15">
        <v>1089000</v>
      </c>
      <c r="T27" s="17">
        <v>1295910</v>
      </c>
      <c r="U27" s="26">
        <f t="shared" si="0"/>
        <v>1310190</v>
      </c>
      <c r="V27" s="26">
        <f t="shared" si="1"/>
        <v>1295910</v>
      </c>
    </row>
    <row r="28" spans="1:22" ht="16" customHeight="1" x14ac:dyDescent="0.2">
      <c r="A28" s="8">
        <v>26</v>
      </c>
      <c r="B28" s="3" t="s">
        <v>26</v>
      </c>
      <c r="C28" s="3" t="s">
        <v>1</v>
      </c>
      <c r="D28" s="8">
        <v>100</v>
      </c>
      <c r="E28" s="13">
        <v>1300</v>
      </c>
      <c r="F28" s="16">
        <v>1547</v>
      </c>
      <c r="G28" s="15">
        <v>130000</v>
      </c>
      <c r="H28" s="17">
        <v>154700</v>
      </c>
      <c r="I28" s="3" t="s">
        <v>1</v>
      </c>
      <c r="J28" s="8">
        <v>100</v>
      </c>
      <c r="K28" s="13">
        <v>1950</v>
      </c>
      <c r="L28" s="19">
        <v>2320.5</v>
      </c>
      <c r="M28" s="15">
        <v>195000</v>
      </c>
      <c r="N28" s="18">
        <v>232050</v>
      </c>
      <c r="O28" s="3" t="s">
        <v>1</v>
      </c>
      <c r="P28" s="8">
        <v>100</v>
      </c>
      <c r="Q28" s="13">
        <v>1650</v>
      </c>
      <c r="R28" s="19">
        <v>1963.5</v>
      </c>
      <c r="S28" s="15">
        <v>165000</v>
      </c>
      <c r="T28" s="17">
        <v>196350</v>
      </c>
      <c r="U28" s="26">
        <f t="shared" si="0"/>
        <v>194366.66666666666</v>
      </c>
      <c r="V28" s="26">
        <f t="shared" si="1"/>
        <v>154700</v>
      </c>
    </row>
    <row r="29" spans="1:22" ht="16" customHeight="1" x14ac:dyDescent="0.2">
      <c r="A29" s="8">
        <v>27</v>
      </c>
      <c r="B29" s="3" t="s">
        <v>27</v>
      </c>
      <c r="C29" s="3" t="s">
        <v>1</v>
      </c>
      <c r="D29" s="8">
        <v>3</v>
      </c>
      <c r="E29" s="13">
        <v>27000</v>
      </c>
      <c r="F29" s="16">
        <v>32130</v>
      </c>
      <c r="G29" s="15">
        <v>81000</v>
      </c>
      <c r="H29" s="17">
        <v>96390</v>
      </c>
      <c r="I29" s="3" t="s">
        <v>1</v>
      </c>
      <c r="J29" s="8">
        <v>3</v>
      </c>
      <c r="K29" s="13">
        <v>26000</v>
      </c>
      <c r="L29" s="19">
        <v>30940</v>
      </c>
      <c r="M29" s="15">
        <v>78000</v>
      </c>
      <c r="N29" s="18">
        <v>92820</v>
      </c>
      <c r="O29" s="3" t="s">
        <v>1</v>
      </c>
      <c r="P29" s="8">
        <v>3</v>
      </c>
      <c r="Q29" s="13">
        <v>27500</v>
      </c>
      <c r="R29" s="19">
        <v>32725</v>
      </c>
      <c r="S29" s="15">
        <v>82500</v>
      </c>
      <c r="T29" s="17">
        <v>98175</v>
      </c>
      <c r="U29" s="26">
        <f t="shared" si="0"/>
        <v>95795</v>
      </c>
      <c r="V29" s="26">
        <f t="shared" si="1"/>
        <v>92820</v>
      </c>
    </row>
    <row r="30" spans="1:22" ht="16" customHeight="1" x14ac:dyDescent="0.2">
      <c r="A30" s="8">
        <v>28</v>
      </c>
      <c r="B30" s="3" t="s">
        <v>28</v>
      </c>
      <c r="C30" s="3" t="s">
        <v>1</v>
      </c>
      <c r="D30" s="8">
        <v>3</v>
      </c>
      <c r="E30" s="13">
        <v>38000</v>
      </c>
      <c r="F30" s="16">
        <v>45220</v>
      </c>
      <c r="G30" s="15">
        <v>114000</v>
      </c>
      <c r="H30" s="17">
        <v>135660</v>
      </c>
      <c r="I30" s="3" t="s">
        <v>1</v>
      </c>
      <c r="J30" s="8">
        <v>3</v>
      </c>
      <c r="K30" s="13">
        <v>37900</v>
      </c>
      <c r="L30" s="19">
        <v>45101</v>
      </c>
      <c r="M30" s="15">
        <v>113700</v>
      </c>
      <c r="N30" s="18">
        <v>135303</v>
      </c>
      <c r="O30" s="3" t="s">
        <v>1</v>
      </c>
      <c r="P30" s="8">
        <v>3</v>
      </c>
      <c r="Q30" s="13">
        <v>38000</v>
      </c>
      <c r="R30" s="19">
        <v>45220</v>
      </c>
      <c r="S30" s="15">
        <v>114000</v>
      </c>
      <c r="T30" s="17">
        <v>135660</v>
      </c>
      <c r="U30" s="26">
        <f t="shared" si="0"/>
        <v>135541</v>
      </c>
      <c r="V30" s="26">
        <f t="shared" si="1"/>
        <v>135303</v>
      </c>
    </row>
    <row r="31" spans="1:22" ht="16" customHeight="1" x14ac:dyDescent="0.2">
      <c r="A31" s="8">
        <v>29</v>
      </c>
      <c r="B31" s="3" t="s">
        <v>29</v>
      </c>
      <c r="C31" s="3" t="s">
        <v>1</v>
      </c>
      <c r="D31" s="8">
        <v>6</v>
      </c>
      <c r="E31" s="14">
        <v>163100</v>
      </c>
      <c r="F31" s="16">
        <v>194089</v>
      </c>
      <c r="G31" s="15">
        <v>978600</v>
      </c>
      <c r="H31" s="17">
        <v>1164534</v>
      </c>
      <c r="I31" s="3" t="s">
        <v>1</v>
      </c>
      <c r="J31" s="8">
        <v>6</v>
      </c>
      <c r="K31" s="13">
        <v>193500</v>
      </c>
      <c r="L31" s="19">
        <v>230265</v>
      </c>
      <c r="M31" s="15">
        <v>1161000</v>
      </c>
      <c r="N31" s="18">
        <v>1381590</v>
      </c>
      <c r="O31" s="3" t="s">
        <v>1</v>
      </c>
      <c r="P31" s="8">
        <v>6</v>
      </c>
      <c r="Q31" s="14">
        <v>163500</v>
      </c>
      <c r="R31" s="19">
        <v>194565</v>
      </c>
      <c r="S31" s="15">
        <v>981000</v>
      </c>
      <c r="T31" s="17">
        <v>1167390</v>
      </c>
      <c r="U31" s="26">
        <f t="shared" si="0"/>
        <v>1237838</v>
      </c>
      <c r="V31" s="26">
        <f t="shared" si="1"/>
        <v>1164534</v>
      </c>
    </row>
    <row r="32" spans="1:22" ht="16" customHeight="1" x14ac:dyDescent="0.2">
      <c r="A32" s="8">
        <v>30</v>
      </c>
      <c r="B32" s="3" t="s">
        <v>30</v>
      </c>
      <c r="C32" s="3" t="s">
        <v>1</v>
      </c>
      <c r="D32" s="8">
        <v>8</v>
      </c>
      <c r="E32" s="13">
        <v>96000</v>
      </c>
      <c r="F32" s="16">
        <v>114240</v>
      </c>
      <c r="G32" s="15">
        <v>768000</v>
      </c>
      <c r="H32" s="17">
        <v>913920</v>
      </c>
      <c r="I32" s="3" t="s">
        <v>1</v>
      </c>
      <c r="J32" s="8">
        <v>8</v>
      </c>
      <c r="K32" s="13">
        <v>98500</v>
      </c>
      <c r="L32" s="19">
        <v>117215</v>
      </c>
      <c r="M32" s="15">
        <v>788000</v>
      </c>
      <c r="N32" s="18">
        <v>937720</v>
      </c>
      <c r="O32" s="3" t="s">
        <v>1</v>
      </c>
      <c r="P32" s="8">
        <v>8</v>
      </c>
      <c r="Q32" s="13">
        <v>97500</v>
      </c>
      <c r="R32" s="19">
        <v>116025</v>
      </c>
      <c r="S32" s="15">
        <v>780000</v>
      </c>
      <c r="T32" s="17">
        <v>928200</v>
      </c>
      <c r="U32" s="26">
        <f t="shared" si="0"/>
        <v>926613.33333333337</v>
      </c>
      <c r="V32" s="26">
        <f t="shared" si="1"/>
        <v>913920</v>
      </c>
    </row>
    <row r="33" spans="1:25" ht="16" customHeight="1" x14ac:dyDescent="0.2">
      <c r="A33" s="8">
        <v>31</v>
      </c>
      <c r="B33" s="3" t="s">
        <v>31</v>
      </c>
      <c r="C33" s="3" t="s">
        <v>1</v>
      </c>
      <c r="D33" s="8">
        <v>8</v>
      </c>
      <c r="E33" s="13">
        <v>210000</v>
      </c>
      <c r="F33" s="16">
        <v>249900</v>
      </c>
      <c r="G33" s="15">
        <v>1680000</v>
      </c>
      <c r="H33" s="17">
        <v>1999200</v>
      </c>
      <c r="I33" s="3" t="s">
        <v>1</v>
      </c>
      <c r="J33" s="8">
        <v>8</v>
      </c>
      <c r="K33" s="13">
        <v>235500</v>
      </c>
      <c r="L33" s="19">
        <v>280245</v>
      </c>
      <c r="M33" s="15">
        <v>1884000</v>
      </c>
      <c r="N33" s="18">
        <v>2241960</v>
      </c>
      <c r="O33" s="3" t="s">
        <v>1</v>
      </c>
      <c r="P33" s="8">
        <v>8</v>
      </c>
      <c r="Q33" s="13">
        <v>215000</v>
      </c>
      <c r="R33" s="19">
        <v>255850</v>
      </c>
      <c r="S33" s="15">
        <v>1720000</v>
      </c>
      <c r="T33" s="17">
        <v>2046800</v>
      </c>
      <c r="U33" s="26">
        <f t="shared" si="0"/>
        <v>2095986.6666666667</v>
      </c>
      <c r="V33" s="26">
        <f t="shared" si="1"/>
        <v>1999200</v>
      </c>
      <c r="Y33" s="18"/>
    </row>
    <row r="34" spans="1:25" ht="16" customHeight="1" x14ac:dyDescent="0.2">
      <c r="A34" s="8">
        <v>32</v>
      </c>
      <c r="B34" s="3" t="s">
        <v>32</v>
      </c>
      <c r="C34" s="3" t="s">
        <v>1</v>
      </c>
      <c r="D34" s="8">
        <v>6</v>
      </c>
      <c r="E34" s="13">
        <v>162000</v>
      </c>
      <c r="F34" s="16">
        <v>192780</v>
      </c>
      <c r="G34" s="15">
        <v>972000</v>
      </c>
      <c r="H34" s="17">
        <v>1156680</v>
      </c>
      <c r="I34" s="3" t="s">
        <v>1</v>
      </c>
      <c r="J34" s="8">
        <v>6</v>
      </c>
      <c r="K34" s="13">
        <v>150000</v>
      </c>
      <c r="L34" s="19">
        <v>178500</v>
      </c>
      <c r="M34" s="15">
        <v>900000</v>
      </c>
      <c r="N34" s="18">
        <v>1071000</v>
      </c>
      <c r="O34" s="3" t="s">
        <v>1</v>
      </c>
      <c r="P34" s="8">
        <v>6</v>
      </c>
      <c r="Q34" s="13">
        <v>163500</v>
      </c>
      <c r="R34" s="19">
        <v>194565</v>
      </c>
      <c r="S34" s="15">
        <v>981000</v>
      </c>
      <c r="T34" s="17">
        <v>1167390</v>
      </c>
      <c r="U34" s="26">
        <f t="shared" si="0"/>
        <v>1131690</v>
      </c>
      <c r="V34" s="26">
        <f t="shared" si="1"/>
        <v>1071000</v>
      </c>
    </row>
    <row r="35" spans="1:25" ht="16" customHeight="1" x14ac:dyDescent="0.2">
      <c r="A35" s="8">
        <v>33</v>
      </c>
      <c r="B35" s="3" t="s">
        <v>33</v>
      </c>
      <c r="C35" s="3" t="s">
        <v>1</v>
      </c>
      <c r="D35" s="8">
        <v>6</v>
      </c>
      <c r="E35" s="13">
        <v>426000</v>
      </c>
      <c r="F35" s="16">
        <v>506940</v>
      </c>
      <c r="G35" s="15">
        <v>2556000</v>
      </c>
      <c r="H35" s="17">
        <v>3041640</v>
      </c>
      <c r="I35" s="3" t="s">
        <v>1</v>
      </c>
      <c r="J35" s="8">
        <v>6</v>
      </c>
      <c r="K35" s="13">
        <v>402000</v>
      </c>
      <c r="L35" s="19">
        <v>478380</v>
      </c>
      <c r="M35" s="15">
        <v>2412000</v>
      </c>
      <c r="N35" s="18">
        <v>2870280</v>
      </c>
      <c r="O35" s="3" t="s">
        <v>1</v>
      </c>
      <c r="P35" s="8">
        <v>6</v>
      </c>
      <c r="Q35" s="13">
        <v>426000</v>
      </c>
      <c r="R35" s="19">
        <v>506940</v>
      </c>
      <c r="S35" s="15">
        <v>2556000</v>
      </c>
      <c r="T35" s="17">
        <v>3041640</v>
      </c>
      <c r="U35" s="26">
        <f t="shared" si="0"/>
        <v>2984520</v>
      </c>
      <c r="V35" s="26">
        <f t="shared" si="1"/>
        <v>2870280</v>
      </c>
    </row>
    <row r="36" spans="1:25" ht="16" customHeight="1" x14ac:dyDescent="0.2">
      <c r="A36" s="8">
        <v>34</v>
      </c>
      <c r="B36" s="3" t="s">
        <v>34</v>
      </c>
      <c r="C36" s="3" t="s">
        <v>1</v>
      </c>
      <c r="D36" s="8">
        <v>6</v>
      </c>
      <c r="E36" s="13">
        <v>48500</v>
      </c>
      <c r="F36" s="16">
        <v>57715</v>
      </c>
      <c r="G36" s="15">
        <v>291000</v>
      </c>
      <c r="H36" s="17">
        <v>346290</v>
      </c>
      <c r="I36" s="3" t="s">
        <v>1</v>
      </c>
      <c r="J36" s="8">
        <v>6</v>
      </c>
      <c r="K36" s="13">
        <v>63000</v>
      </c>
      <c r="L36" s="19">
        <v>74970</v>
      </c>
      <c r="M36" s="15">
        <v>378000</v>
      </c>
      <c r="N36" s="18">
        <v>449820</v>
      </c>
      <c r="O36" s="3" t="s">
        <v>1</v>
      </c>
      <c r="P36" s="8">
        <v>6</v>
      </c>
      <c r="Q36" s="13">
        <v>49550</v>
      </c>
      <c r="R36" s="19">
        <v>58964.5</v>
      </c>
      <c r="S36" s="15">
        <v>297300</v>
      </c>
      <c r="T36" s="17">
        <v>353787</v>
      </c>
      <c r="U36" s="26">
        <f t="shared" si="0"/>
        <v>383299</v>
      </c>
      <c r="V36" s="26">
        <f t="shared" si="1"/>
        <v>346290</v>
      </c>
    </row>
    <row r="37" spans="1:25" ht="16" customHeight="1" x14ac:dyDescent="0.2">
      <c r="A37" s="8">
        <v>35</v>
      </c>
      <c r="B37" s="3" t="s">
        <v>35</v>
      </c>
      <c r="C37" s="3" t="s">
        <v>1</v>
      </c>
      <c r="D37" s="8">
        <v>8</v>
      </c>
      <c r="E37" s="13">
        <v>145000</v>
      </c>
      <c r="F37" s="16">
        <v>172550</v>
      </c>
      <c r="G37" s="15">
        <v>1160000</v>
      </c>
      <c r="H37" s="17">
        <v>1380400</v>
      </c>
      <c r="I37" s="3" t="s">
        <v>1</v>
      </c>
      <c r="J37" s="8">
        <v>8</v>
      </c>
      <c r="K37" s="13">
        <v>194100</v>
      </c>
      <c r="L37" s="19">
        <v>230979</v>
      </c>
      <c r="M37" s="15">
        <v>1552800</v>
      </c>
      <c r="N37" s="18">
        <v>1847832</v>
      </c>
      <c r="O37" s="3" t="s">
        <v>1</v>
      </c>
      <c r="P37" s="8">
        <v>8</v>
      </c>
      <c r="Q37" s="13">
        <v>145000</v>
      </c>
      <c r="R37" s="19">
        <v>172550</v>
      </c>
      <c r="S37" s="15">
        <v>1160000</v>
      </c>
      <c r="T37" s="17">
        <v>1380400</v>
      </c>
      <c r="U37" s="26">
        <f t="shared" si="0"/>
        <v>1536210.6666666667</v>
      </c>
      <c r="V37" s="26">
        <f t="shared" si="1"/>
        <v>1380400</v>
      </c>
    </row>
    <row r="38" spans="1:25" ht="16" customHeight="1" x14ac:dyDescent="0.2">
      <c r="A38" s="8">
        <v>36</v>
      </c>
      <c r="B38" s="3" t="s">
        <v>36</v>
      </c>
      <c r="C38" s="3" t="s">
        <v>1</v>
      </c>
      <c r="D38" s="8">
        <v>10</v>
      </c>
      <c r="E38" s="13">
        <v>10500</v>
      </c>
      <c r="F38" s="16">
        <v>12495</v>
      </c>
      <c r="G38" s="15">
        <v>105000</v>
      </c>
      <c r="H38" s="17">
        <v>124950</v>
      </c>
      <c r="I38" s="3" t="s">
        <v>1</v>
      </c>
      <c r="J38" s="8">
        <v>10</v>
      </c>
      <c r="K38" s="13">
        <v>10900</v>
      </c>
      <c r="L38" s="19">
        <v>12971</v>
      </c>
      <c r="M38" s="15">
        <v>109000</v>
      </c>
      <c r="N38" s="18">
        <v>129710</v>
      </c>
      <c r="O38" s="3" t="s">
        <v>1</v>
      </c>
      <c r="P38" s="8">
        <v>10</v>
      </c>
      <c r="Q38" s="13">
        <v>12000</v>
      </c>
      <c r="R38" s="19">
        <v>14280</v>
      </c>
      <c r="S38" s="15">
        <v>120000</v>
      </c>
      <c r="T38" s="17">
        <v>142800</v>
      </c>
      <c r="U38" s="26">
        <f t="shared" si="0"/>
        <v>132486.66666666666</v>
      </c>
      <c r="V38" s="26">
        <f t="shared" si="1"/>
        <v>124950</v>
      </c>
    </row>
    <row r="39" spans="1:25" ht="16" customHeight="1" x14ac:dyDescent="0.2">
      <c r="A39" s="8">
        <v>37</v>
      </c>
      <c r="B39" s="3" t="s">
        <v>37</v>
      </c>
      <c r="C39" s="3" t="s">
        <v>1</v>
      </c>
      <c r="D39" s="8">
        <v>30</v>
      </c>
      <c r="E39" s="13">
        <v>23000</v>
      </c>
      <c r="F39" s="16">
        <v>27370</v>
      </c>
      <c r="G39" s="15">
        <v>690000</v>
      </c>
      <c r="H39" s="17">
        <v>821100</v>
      </c>
      <c r="I39" s="3" t="s">
        <v>1</v>
      </c>
      <c r="J39" s="8">
        <v>30</v>
      </c>
      <c r="K39" s="13">
        <v>39000</v>
      </c>
      <c r="L39" s="16">
        <v>46410</v>
      </c>
      <c r="M39" s="24">
        <v>1170000</v>
      </c>
      <c r="N39" s="18">
        <v>1392300</v>
      </c>
      <c r="O39" s="3" t="s">
        <v>1</v>
      </c>
      <c r="P39" s="8">
        <v>30</v>
      </c>
      <c r="Q39" s="13">
        <v>26500</v>
      </c>
      <c r="R39" s="19">
        <v>31535</v>
      </c>
      <c r="S39" s="15">
        <v>795000</v>
      </c>
      <c r="T39" s="17">
        <v>946050</v>
      </c>
      <c r="U39" s="26">
        <f t="shared" si="0"/>
        <v>1053150</v>
      </c>
      <c r="V39" s="26">
        <f t="shared" si="1"/>
        <v>821100</v>
      </c>
    </row>
    <row r="40" spans="1:25" x14ac:dyDescent="0.2">
      <c r="E40" s="19"/>
      <c r="G40" s="22">
        <v>26817540</v>
      </c>
      <c r="H40" s="23">
        <v>31912872.600000001</v>
      </c>
      <c r="M40" s="22">
        <v>26888300</v>
      </c>
      <c r="N40" s="23">
        <v>31997077</v>
      </c>
      <c r="S40" s="22">
        <v>26835340</v>
      </c>
      <c r="T40" s="23">
        <v>31934054.600000001</v>
      </c>
      <c r="U40" s="27">
        <f>SUM(U3:U39)</f>
        <v>31948001.400000006</v>
      </c>
      <c r="V40" s="27">
        <f>SUM(V3:V39)</f>
        <v>29927905</v>
      </c>
    </row>
  </sheetData>
  <mergeCells count="4">
    <mergeCell ref="C1:H1"/>
    <mergeCell ref="I1:N1"/>
    <mergeCell ref="O1:T1"/>
    <mergeCell ref="U1:V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2025-10-31T00:55:19Z</dcterms:created>
  <dcterms:modified xsi:type="dcterms:W3CDTF">2025-10-31T18:50:48Z</dcterms:modified>
</cp:coreProperties>
</file>