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STUDIOS PREVIOS  2025\CAMPESENA\CONTRATACION CAMPESENA MES DE NOVIEMBRE\"/>
    </mc:Choice>
  </mc:AlternateContent>
  <xr:revisionPtr revIDLastSave="0" documentId="8_{E0B60AD1-097F-4930-B7D5-78B030B704B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Hoja1!$A$8:$J$250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1" i="1" l="1"/>
  <c r="G381" i="1"/>
  <c r="H368" i="1"/>
  <c r="G368" i="1"/>
  <c r="H358" i="1"/>
  <c r="G358" i="1"/>
  <c r="G342" i="1" l="1"/>
  <c r="H342" i="1"/>
  <c r="G326" i="1"/>
  <c r="H326" i="1"/>
  <c r="G306" i="1"/>
  <c r="H306" i="1"/>
  <c r="G276" i="1"/>
  <c r="H276" i="1"/>
  <c r="H260" i="1"/>
  <c r="G248" i="1"/>
  <c r="H248" i="1"/>
  <c r="G237" i="1"/>
  <c r="H237" i="1"/>
  <c r="H209" i="1"/>
  <c r="G209" i="1"/>
  <c r="G199" i="1"/>
  <c r="H199" i="1"/>
  <c r="G341" i="1"/>
  <c r="H341" i="1"/>
  <c r="G325" i="1"/>
  <c r="H325" i="1"/>
  <c r="G305" i="1"/>
  <c r="H305" i="1"/>
  <c r="G275" i="1"/>
  <c r="H275" i="1"/>
  <c r="H259" i="1"/>
  <c r="G259" i="1"/>
  <c r="H258" i="1"/>
  <c r="G247" i="1"/>
  <c r="H247" i="1"/>
  <c r="G236" i="1"/>
  <c r="H236" i="1"/>
  <c r="H208" i="1"/>
  <c r="G208" i="1"/>
  <c r="G198" i="1"/>
  <c r="H198" i="1"/>
  <c r="H336" i="1"/>
  <c r="G336" i="1"/>
  <c r="H335" i="1"/>
  <c r="G33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04" i="1"/>
  <c r="G304" i="1"/>
  <c r="H303" i="1"/>
  <c r="G303" i="1"/>
  <c r="H302" i="1"/>
  <c r="G302" i="1"/>
  <c r="H300" i="1"/>
  <c r="G300" i="1"/>
  <c r="H301" i="1"/>
  <c r="G301" i="1"/>
  <c r="H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57" i="1"/>
  <c r="H256" i="1"/>
  <c r="G256" i="1"/>
  <c r="H255" i="1"/>
  <c r="G255" i="1"/>
  <c r="H254" i="1"/>
  <c r="G254" i="1"/>
  <c r="H253" i="1"/>
  <c r="G253" i="1"/>
  <c r="H197" i="1"/>
  <c r="H194" i="1"/>
  <c r="H193" i="1"/>
  <c r="H196" i="1"/>
  <c r="H195" i="1"/>
  <c r="H192" i="1"/>
  <c r="H191" i="1"/>
  <c r="H340" i="1"/>
  <c r="G340" i="1"/>
  <c r="H339" i="1"/>
  <c r="G339" i="1"/>
  <c r="H338" i="1"/>
  <c r="G338" i="1"/>
  <c r="H337" i="1"/>
  <c r="G337" i="1"/>
  <c r="H334" i="1"/>
  <c r="G334" i="1"/>
  <c r="H333" i="1"/>
  <c r="G333" i="1"/>
  <c r="H332" i="1"/>
  <c r="G332" i="1"/>
  <c r="G331" i="1"/>
  <c r="H308" i="1" l="1"/>
  <c r="G308" i="1"/>
  <c r="H201" i="1"/>
  <c r="G262" i="1"/>
  <c r="H262" i="1"/>
  <c r="G278" i="1"/>
  <c r="G344" i="1"/>
  <c r="H278" i="1"/>
  <c r="H344" i="1"/>
  <c r="G328" i="1"/>
  <c r="H328" i="1"/>
  <c r="H246" i="1"/>
  <c r="G246" i="1"/>
  <c r="G245" i="1"/>
  <c r="G244" i="1"/>
  <c r="G243" i="1"/>
  <c r="H244" i="1"/>
  <c r="H245" i="1"/>
  <c r="H243" i="1"/>
  <c r="H231" i="1"/>
  <c r="H232" i="1"/>
  <c r="H233" i="1"/>
  <c r="H234" i="1"/>
  <c r="H235" i="1"/>
  <c r="H230" i="1"/>
  <c r="H205" i="1"/>
  <c r="H206" i="1"/>
  <c r="H207" i="1"/>
  <c r="H204" i="1"/>
  <c r="G231" i="1"/>
  <c r="G232" i="1"/>
  <c r="G233" i="1"/>
  <c r="G234" i="1"/>
  <c r="G235" i="1"/>
  <c r="G230" i="1"/>
  <c r="G205" i="1"/>
  <c r="G206" i="1"/>
  <c r="G207" i="1"/>
  <c r="G204" i="1"/>
  <c r="G192" i="1"/>
  <c r="G193" i="1"/>
  <c r="G194" i="1"/>
  <c r="G195" i="1"/>
  <c r="G196" i="1"/>
  <c r="G197" i="1"/>
  <c r="G191" i="1"/>
  <c r="G201" i="1" l="1"/>
  <c r="H250" i="1"/>
  <c r="H211" i="1"/>
  <c r="G250" i="1"/>
  <c r="G211" i="1"/>
  <c r="H239" i="1"/>
  <c r="G239" i="1"/>
  <c r="H227" i="1"/>
  <c r="G227" i="1"/>
  <c r="H188" i="1" l="1"/>
  <c r="G188" i="1"/>
  <c r="H174" i="1" l="1"/>
  <c r="G174" i="1"/>
  <c r="H138" i="1" l="1"/>
  <c r="G138" i="1"/>
  <c r="H156" i="1" l="1"/>
  <c r="G156" i="1"/>
  <c r="H147" i="1"/>
  <c r="G147" i="1"/>
  <c r="H127" i="1" l="1"/>
  <c r="G127" i="1"/>
  <c r="H117" i="1" l="1"/>
  <c r="G117" i="1"/>
  <c r="G95" i="1"/>
  <c r="H83" i="1"/>
  <c r="G83" i="1"/>
  <c r="H72" i="1" l="1"/>
  <c r="G72" i="1"/>
  <c r="H58" i="1" l="1"/>
  <c r="G58" i="1"/>
  <c r="H105" i="1" l="1"/>
  <c r="G105" i="1"/>
  <c r="H95" i="1"/>
  <c r="H30" i="1" l="1"/>
  <c r="G30" i="1"/>
  <c r="H20" i="1" l="1"/>
  <c r="G20" i="1" l="1"/>
</calcChain>
</file>

<file path=xl/sharedStrings.xml><?xml version="1.0" encoding="utf-8"?>
<sst xmlns="http://schemas.openxmlformats.org/spreadsheetml/2006/main" count="1045" uniqueCount="125">
  <si>
    <t>IDONEIDAD</t>
  </si>
  <si>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</si>
  <si>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</si>
  <si>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</si>
  <si>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</si>
  <si>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</si>
  <si>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</si>
  <si>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</si>
  <si>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</si>
  <si>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</si>
  <si>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</si>
  <si>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</si>
  <si>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</si>
  <si>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</si>
  <si>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</si>
  <si>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</si>
  <si>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</si>
  <si>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</si>
  <si>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>SENA - CAAG</t>
  </si>
  <si>
    <t>x</t>
  </si>
  <si>
    <t>SENA-CAAG</t>
  </si>
  <si>
    <t>CORPOICA</t>
  </si>
  <si>
    <t>COLEGIO ESPIRITU SANTO</t>
  </si>
  <si>
    <t xml:space="preserve">ANEXO 1 </t>
  </si>
  <si>
    <t>ALBERTO JOSE MOZO ACOSTA</t>
  </si>
  <si>
    <t>ADMINISTRADOR DE EMPRESAS CON ENFASIS EN FINANZAS Y SISTEMAS</t>
  </si>
  <si>
    <t>JUAN CARLOS JIMENEZ OROZCO</t>
  </si>
  <si>
    <t xml:space="preserve">CENTRO ETNOEDUCATIVO PLURICULTURAL GUNMAKU
</t>
  </si>
  <si>
    <t>FUPARCIS - FUNDACIÓN PARA LA PARTICIPACIÓN, CAPACITACIÓN Y LA INVESTIGACIÓN SOCIAL</t>
  </si>
  <si>
    <t>UNIVERSIDAD DEL MAGDALENA</t>
  </si>
  <si>
    <t>GRANJA GUAJIRA</t>
  </si>
  <si>
    <t>GUSTAVO ENRIQUE GOMEZ DAZA</t>
  </si>
  <si>
    <t>INGENIERO PESQUERO</t>
  </si>
  <si>
    <t>ELIANA BORREGO DE LA CRUZ</t>
  </si>
  <si>
    <t>INGENIERA AGRONOMA</t>
  </si>
  <si>
    <t>PALMARES H.D.B Y CIA S EN CA</t>
  </si>
  <si>
    <t>Consejo Comunitario de
Comunidades Negras Jacobo Perez</t>
  </si>
  <si>
    <t>C.I Tequendama S.A.</t>
  </si>
  <si>
    <t>Laboratorio de Suelo E.C.N</t>
  </si>
  <si>
    <t>REMEDIO BEATRIZ GOMEZ RICO</t>
  </si>
  <si>
    <t>ADMINISTRADORA AGROPECUARIA</t>
  </si>
  <si>
    <t>UNIVERSIDAD TECNOLOGICA DE PEREIRA</t>
  </si>
  <si>
    <t>CORPORACION COLOMBIA INTERNACIONAL</t>
  </si>
  <si>
    <t>ORGANIZACÍON DE ESTADO IBEROAMERICANA (OEI)</t>
  </si>
  <si>
    <t>ASOHOFRUCOL</t>
  </si>
  <si>
    <t>FUNDAPROSOCIAL</t>
  </si>
  <si>
    <t>CORPORACIÓN TÉCNICA DEL NORTE</t>
  </si>
  <si>
    <t xml:space="preserve">ADMINISTRADOR DE EMPRESAS  </t>
  </si>
  <si>
    <t>FERNANDO DAVID GONZALEZ VARGAS</t>
  </si>
  <si>
    <t>ALBERTO MARIO CUCUNUBA ARIZA</t>
  </si>
  <si>
    <t>SUPERINTENDENCIA DE INDUSTRA Y COMERCIO</t>
  </si>
  <si>
    <t>OMAR ALBERTO LOPERA MARIN</t>
  </si>
  <si>
    <t>INGENIERO AGRONOMO</t>
  </si>
  <si>
    <t>CIPAV</t>
  </si>
  <si>
    <t>SANTIAGO OSPINO  FLOREZ</t>
  </si>
  <si>
    <t>INSTITUTO NUEVA ESPERANZA EDUCACION FORMAL PARA ADULTOS</t>
  </si>
  <si>
    <t>ALCALDIA MUNICIPIO DE EL RETEN</t>
  </si>
  <si>
    <t>JAIME STEVE ARREGOCES SANCHEZ</t>
  </si>
  <si>
    <t>INGENIERO ELECTRONICO Y EN TELECOMUNICACIONES</t>
  </si>
  <si>
    <t>SENA</t>
  </si>
  <si>
    <t>ITECO SAS</t>
  </si>
  <si>
    <t>SMARTTRONIC INGENIERIA SAS</t>
  </si>
  <si>
    <t>TELMEX COLOMBIA SA</t>
  </si>
  <si>
    <t>YASSIR EMILIO FONSECA ZAMBRANO</t>
  </si>
  <si>
    <t>ZOOTECNISTA</t>
  </si>
  <si>
    <t>ASOPRAGAN</t>
  </si>
  <si>
    <t>SENA - CENTRO PARA EL DESARROLLO AGROECOLOGICO Y AGROINDUSTRIAL</t>
  </si>
  <si>
    <t>FUNDACION INNOVACION PARA EL DESARROLLO EMPRESARIAL, SOCIAL Y SOSTENIBLE</t>
  </si>
  <si>
    <t>DARIS LUZ MORON LOPEZ</t>
  </si>
  <si>
    <t>TECNOLOGO EN ACUICULTURA</t>
  </si>
  <si>
    <t>IED AGROPECUARIA Y AMBIENTAL URBANO MOLINA CASTRO</t>
  </si>
  <si>
    <t>BPESMAR</t>
  </si>
  <si>
    <t>ADMINISTRADOR DE EMPRESAS</t>
  </si>
  <si>
    <t>MIEMBRO DE COMITÉ DE VERIFICACIÓN POR BANCO DE INSTRUCTORES:</t>
  </si>
  <si>
    <t>GESTION DE LA FORMACION PROFESIONAL INTEGRAL</t>
  </si>
  <si>
    <t>PERIODO:</t>
  </si>
  <si>
    <t>ARNOLFO SEGUNDO YANES PEÑA</t>
  </si>
  <si>
    <t>NERIS MARLENE VILORIA NAVARRO</t>
  </si>
  <si>
    <t>Servicio Nacional de Aprendizaje- SENA</t>
  </si>
  <si>
    <t>ADMINISTRADOR DE EMPRESAS ESPECIALISTA EN FORMULACION, GERENCIA Y EVALUACION DE PROYECTOS DE DESARROLLO</t>
  </si>
  <si>
    <t>Universidad del Magdalena- UNIMAGDAALENA</t>
  </si>
  <si>
    <t>Universidad del Magdalena- UNIMAGDAALENA-IDEA</t>
  </si>
  <si>
    <t>SENA  - CAAG</t>
  </si>
  <si>
    <t>ALVARO DAVID LOPEZ PIANETA</t>
  </si>
  <si>
    <t>INGENIERO DE ALIMENTOS</t>
  </si>
  <si>
    <t>SENA BOLIVA</t>
  </si>
  <si>
    <t>BIENESTAR FAMILIAR</t>
  </si>
  <si>
    <t>ELIZABETH ANDRADE ULLOA</t>
  </si>
  <si>
    <t>TECNOLOGO EN PROCESAMIENTO DE ALIMENTOS</t>
  </si>
  <si>
    <t>COLEGIO PRIVADO GIMNASIO MONTESORIANO</t>
  </si>
  <si>
    <t>IROTAMA</t>
  </si>
  <si>
    <t>DECAMERON</t>
  </si>
  <si>
    <t>SOCORRO SANCHEZ FAJARDO</t>
  </si>
  <si>
    <t>AUNAP</t>
  </si>
  <si>
    <t>MONSALVE MOSQUERA</t>
  </si>
  <si>
    <t>INVEMAR</t>
  </si>
  <si>
    <t>IVAN DARIO CABRERA DURAN</t>
  </si>
  <si>
    <t>LILIANA MERCEDES RADA JUVINAO</t>
  </si>
  <si>
    <t>YISETH JOHANA CARDOZO MAURIO</t>
  </si>
  <si>
    <t>ASOCIACION DE AGRICULTORES PISCICULTORES SECCIONAL LA
MOLINA</t>
  </si>
  <si>
    <t>ALCALDIA DE SAN MARCOS</t>
  </si>
  <si>
    <t>FUNDACION EDUCATIVA ROBERTO VILLEGAS FERVI</t>
  </si>
  <si>
    <t>ENRIQUE LUIS BARRETO ESPINOSA</t>
  </si>
  <si>
    <t>ICA</t>
  </si>
  <si>
    <t>CARSUCRE</t>
  </si>
  <si>
    <t>CORPAMOJANA</t>
  </si>
  <si>
    <t>UNIVERSIDAD DE SUCRE</t>
  </si>
  <si>
    <t>VIGENCIA 2025</t>
  </si>
  <si>
    <t xml:space="preserve">VERIFICACION IDONEIDAD Y EXPERIENCIA  INSTRUCTORES PROGRAMA TITULADA CAMPESENA </t>
  </si>
  <si>
    <t>EDGARDO JIMENEZ BRUGES</t>
  </si>
  <si>
    <t>PEDRO RAFAEL FERREIRA</t>
  </si>
  <si>
    <t>COMERCIALIZADORA SUAREZ LEDESMA SAS</t>
  </si>
  <si>
    <t>ANGELA MARIA ROMERO GUZMAN</t>
  </si>
  <si>
    <t>BANAFRUCOOP</t>
  </si>
  <si>
    <t>APOSMAR S.A</t>
  </si>
  <si>
    <t>COLEGIO PERSONITAS DEL FUTURO</t>
  </si>
  <si>
    <t xml:space="preserve">ANDRES OLIVARES BOLAÑOS </t>
  </si>
  <si>
    <t>FEDERACION NACIONAL DE AVICULTORES DE COLOMBIA - FENAVI</t>
  </si>
  <si>
    <t>UNIVERSIDAD DE CARTAGENA</t>
  </si>
  <si>
    <t>GOBERNACION DE MAGDALENA</t>
  </si>
  <si>
    <t>100% DEL CAMPO S.A.S</t>
  </si>
  <si>
    <t>CORFECOL - CORPORACION PARA EL FOMENTO EMPRESARIAL DE COLOMBIA</t>
  </si>
  <si>
    <t>ALIANZAFIDUCIARIA SA</t>
  </si>
  <si>
    <t xml:space="preserve">GERMANAGRO S.A.S	</t>
  </si>
  <si>
    <t>CENTRO EDUCAITIVO MI BELLA SONRISA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</si>
</sst>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0.00"/>
    <numFmt numFmtId="165" formatCode="0;[Red]0"/>
    <numFmt numFmtId="166" formatCode="dd/mm/yyyy;@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7"/>
      <color rgb="FF3333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/>
    </xf>
    <xf numFmtId="0" fontId="1" fillId="5" borderId="0" xfId="0" applyFont="1" applyFill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0" borderId="0" xfId="0" applyFont="1"/>
    <xf numFmtId="0" fontId="6" fillId="5" borderId="1" xfId="0" applyFont="1" applyFill="1" applyBorder="1" applyAlignment="1">
      <alignment horizontal="justify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7" borderId="1" xfId="0" applyFont="1" applyFill="1" applyBorder="1" applyAlignment="1">
      <alignment horizontal="center" vertical="center"/>
    </xf>
    <xf numFmtId="1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justify" vertical="center" wrapText="1"/>
    </xf>
    <xf numFmtId="165" fontId="5" fillId="7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165" fontId="6" fillId="5" borderId="1" xfId="0" applyNumberFormat="1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 wrapText="1"/>
    </xf>
    <xf numFmtId="166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14" fontId="1" fillId="0" borderId="1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14" fontId="8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1"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0</xdr:row>
      <xdr:rowOff>123825</xdr:rowOff>
    </xdr:from>
    <xdr:to>
      <xdr:col>4</xdr:col>
      <xdr:colOff>40005</xdr:colOff>
      <xdr:row>2</xdr:row>
      <xdr:rowOff>2540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23825"/>
          <a:ext cx="592455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J381"/>
  <sheetViews>
    <sheetView tabSelected="1" workbookViewId="0">
      <selection activeCell="A251" sqref="A251:J264"/>
    </sheetView>
  </sheetViews>
  <sheetFormatPr baseColWidth="10" defaultColWidth="11.42578125" defaultRowHeight="12" x14ac:dyDescent="0.25"/>
  <cols>
    <col min="1" max="1" width="14.7109375" style="37" customWidth="1"/>
    <col min="2" max="2" width="23.85546875" style="37" customWidth="1"/>
    <col min="3" max="3" width="11.42578125" style="20"/>
    <col min="4" max="4" width="26.85546875" style="20" customWidth="1"/>
    <col min="5" max="5" width="15.42578125" style="20" customWidth="1"/>
    <col min="6" max="6" width="15" style="20" customWidth="1"/>
    <col min="7" max="7" width="10.7109375" style="37" customWidth="1"/>
    <col min="8" max="8" width="10.42578125" style="37" bestFit="1" customWidth="1"/>
    <col min="9" max="9" width="8.5703125" style="37" customWidth="1"/>
    <col min="10" max="10" width="11.42578125" style="37"/>
    <col min="11" max="16384" width="11.42578125" style="20"/>
  </cols>
  <sheetData>
    <row r="1" spans="1:10" x14ac:dyDescent="0.25">
      <c r="A1" s="118"/>
      <c r="B1" s="118"/>
      <c r="C1" s="118"/>
      <c r="D1" s="118"/>
      <c r="E1" s="118"/>
      <c r="F1" s="118"/>
      <c r="G1" s="118"/>
      <c r="H1" s="118"/>
      <c r="I1" s="118"/>
      <c r="J1" s="118"/>
    </row>
    <row r="2" spans="1:10" ht="42" customHeight="1" x14ac:dyDescent="0.25">
      <c r="A2" s="118"/>
      <c r="B2" s="118"/>
      <c r="C2" s="118"/>
      <c r="D2" s="118"/>
      <c r="E2" s="118"/>
      <c r="F2" s="118"/>
      <c r="G2" s="118"/>
      <c r="H2" s="118"/>
      <c r="I2" s="118"/>
      <c r="J2" s="118"/>
    </row>
    <row r="3" spans="1:10" x14ac:dyDescent="0.25">
      <c r="A3" s="105" t="s">
        <v>74</v>
      </c>
      <c r="B3" s="105"/>
      <c r="C3" s="105"/>
      <c r="D3" s="105"/>
      <c r="E3" s="105"/>
      <c r="F3" s="105"/>
      <c r="G3" s="105"/>
      <c r="H3" s="105"/>
      <c r="I3" s="105"/>
      <c r="J3" s="105"/>
    </row>
    <row r="4" spans="1:10" x14ac:dyDescent="0.25">
      <c r="A4" s="105" t="s">
        <v>23</v>
      </c>
      <c r="B4" s="105"/>
      <c r="C4" s="105"/>
      <c r="D4" s="105"/>
      <c r="E4" s="105"/>
      <c r="F4" s="105"/>
      <c r="G4" s="105"/>
      <c r="H4" s="105"/>
      <c r="I4" s="105"/>
      <c r="J4" s="105"/>
    </row>
    <row r="5" spans="1:10" x14ac:dyDescent="0.25">
      <c r="A5" s="105" t="s">
        <v>108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0" x14ac:dyDescent="0.25">
      <c r="A6" s="119" t="s">
        <v>73</v>
      </c>
      <c r="B6" s="119"/>
      <c r="C6" s="119"/>
      <c r="D6" s="119"/>
      <c r="E6" s="119"/>
      <c r="F6" s="119" t="s">
        <v>75</v>
      </c>
      <c r="G6" s="119"/>
      <c r="H6" s="119" t="s">
        <v>107</v>
      </c>
      <c r="I6" s="120"/>
      <c r="J6" s="119"/>
    </row>
    <row r="7" spans="1:10" x14ac:dyDescent="0.25">
      <c r="A7" s="119"/>
      <c r="B7" s="119"/>
      <c r="C7" s="119"/>
      <c r="D7" s="119"/>
      <c r="E7" s="119"/>
      <c r="F7" s="119"/>
      <c r="G7" s="119"/>
      <c r="H7" s="119"/>
      <c r="I7" s="120"/>
      <c r="J7" s="119"/>
    </row>
    <row r="8" spans="1:10" s="37" customFormat="1" ht="30" customHeight="1" x14ac:dyDescent="0.25">
      <c r="A8" s="36" t="s">
        <v>16</v>
      </c>
      <c r="B8" s="111" t="s">
        <v>0</v>
      </c>
      <c r="C8" s="111"/>
      <c r="D8" s="112" t="s">
        <v>4</v>
      </c>
      <c r="E8" s="112"/>
      <c r="F8" s="112"/>
      <c r="G8" s="112"/>
      <c r="H8" s="112"/>
      <c r="I8" s="113" t="s">
        <v>5</v>
      </c>
      <c r="J8" s="113"/>
    </row>
    <row r="9" spans="1:10" s="2" customFormat="1" ht="15" hidden="1" customHeight="1" x14ac:dyDescent="0.25">
      <c r="A9" s="86" t="s">
        <v>24</v>
      </c>
      <c r="B9" s="90" t="s">
        <v>1</v>
      </c>
      <c r="C9" s="90"/>
      <c r="D9" s="85" t="s">
        <v>6</v>
      </c>
      <c r="E9" s="14" t="s">
        <v>7</v>
      </c>
      <c r="F9" s="14" t="s">
        <v>9</v>
      </c>
      <c r="G9" s="85" t="s">
        <v>10</v>
      </c>
      <c r="H9" s="85" t="s">
        <v>11</v>
      </c>
      <c r="I9" s="85" t="s">
        <v>12</v>
      </c>
      <c r="J9" s="85" t="s">
        <v>13</v>
      </c>
    </row>
    <row r="10" spans="1:10" s="2" customFormat="1" ht="12.75" hidden="1" x14ac:dyDescent="0.25">
      <c r="A10" s="86"/>
      <c r="B10" s="12" t="s">
        <v>2</v>
      </c>
      <c r="C10" s="12" t="s">
        <v>3</v>
      </c>
      <c r="D10" s="85"/>
      <c r="E10" s="14" t="s">
        <v>8</v>
      </c>
      <c r="F10" s="14" t="s">
        <v>8</v>
      </c>
      <c r="G10" s="85"/>
      <c r="H10" s="85"/>
      <c r="I10" s="85"/>
      <c r="J10" s="85"/>
    </row>
    <row r="11" spans="1:10" s="2" customFormat="1" ht="12.75" hidden="1" x14ac:dyDescent="0.25">
      <c r="A11" s="86"/>
      <c r="B11" s="12" t="s">
        <v>17</v>
      </c>
      <c r="C11" s="117"/>
      <c r="D11" s="3" t="s">
        <v>20</v>
      </c>
      <c r="E11" s="4">
        <v>42054</v>
      </c>
      <c r="F11" s="4">
        <v>42352</v>
      </c>
      <c r="G11" s="16">
        <v>9</v>
      </c>
      <c r="H11" s="16">
        <v>25</v>
      </c>
      <c r="I11" s="16" t="s">
        <v>17</v>
      </c>
      <c r="J11" s="16"/>
    </row>
    <row r="12" spans="1:10" s="2" customFormat="1" ht="12.75" hidden="1" x14ac:dyDescent="0.25">
      <c r="A12" s="86"/>
      <c r="B12" s="85" t="s">
        <v>25</v>
      </c>
      <c r="C12" s="117"/>
      <c r="D12" s="3" t="s">
        <v>20</v>
      </c>
      <c r="E12" s="4">
        <v>42422</v>
      </c>
      <c r="F12" s="4">
        <v>42721</v>
      </c>
      <c r="G12" s="16">
        <v>9</v>
      </c>
      <c r="H12" s="16">
        <v>25</v>
      </c>
      <c r="I12" s="16" t="s">
        <v>17</v>
      </c>
      <c r="J12" s="16"/>
    </row>
    <row r="13" spans="1:10" s="2" customFormat="1" ht="12.75" hidden="1" x14ac:dyDescent="0.25">
      <c r="A13" s="86"/>
      <c r="B13" s="85"/>
      <c r="C13" s="117"/>
      <c r="D13" s="3" t="s">
        <v>20</v>
      </c>
      <c r="E13" s="4">
        <v>42790</v>
      </c>
      <c r="F13" s="4">
        <v>43078</v>
      </c>
      <c r="G13" s="16">
        <v>9</v>
      </c>
      <c r="H13" s="16">
        <v>15</v>
      </c>
      <c r="I13" s="16" t="s">
        <v>17</v>
      </c>
      <c r="J13" s="16"/>
    </row>
    <row r="14" spans="1:10" s="2" customFormat="1" ht="12.75" hidden="1" x14ac:dyDescent="0.25">
      <c r="A14" s="86"/>
      <c r="B14" s="85"/>
      <c r="C14" s="117"/>
      <c r="D14" s="3" t="s">
        <v>20</v>
      </c>
      <c r="E14" s="4">
        <v>43139</v>
      </c>
      <c r="F14" s="4">
        <v>43441</v>
      </c>
      <c r="G14" s="16">
        <v>10</v>
      </c>
      <c r="H14" s="16"/>
      <c r="I14" s="16" t="s">
        <v>17</v>
      </c>
      <c r="J14" s="16"/>
    </row>
    <row r="15" spans="1:10" s="2" customFormat="1" ht="12.75" hidden="1" x14ac:dyDescent="0.25">
      <c r="A15" s="86"/>
      <c r="B15" s="85"/>
      <c r="C15" s="117"/>
      <c r="D15" s="3" t="s">
        <v>20</v>
      </c>
      <c r="E15" s="4">
        <v>43535</v>
      </c>
      <c r="F15" s="4">
        <v>43795</v>
      </c>
      <c r="G15" s="16">
        <v>8</v>
      </c>
      <c r="H15" s="16">
        <v>17</v>
      </c>
      <c r="I15" s="16" t="s">
        <v>17</v>
      </c>
      <c r="J15" s="16"/>
    </row>
    <row r="16" spans="1:10" s="2" customFormat="1" ht="12.75" hidden="1" x14ac:dyDescent="0.25">
      <c r="A16" s="86"/>
      <c r="B16" s="85"/>
      <c r="C16" s="117"/>
      <c r="D16" s="3" t="s">
        <v>20</v>
      </c>
      <c r="E16" s="4">
        <v>44055</v>
      </c>
      <c r="F16" s="4">
        <v>44183</v>
      </c>
      <c r="G16" s="16">
        <v>4</v>
      </c>
      <c r="H16" s="16">
        <v>12</v>
      </c>
      <c r="I16" s="16" t="s">
        <v>17</v>
      </c>
      <c r="J16" s="16"/>
    </row>
    <row r="17" spans="1:10" s="2" customFormat="1" ht="12.75" hidden="1" x14ac:dyDescent="0.25">
      <c r="A17" s="86"/>
      <c r="B17" s="85"/>
      <c r="C17" s="117"/>
      <c r="D17" s="3" t="s">
        <v>20</v>
      </c>
      <c r="E17" s="4">
        <v>44356</v>
      </c>
      <c r="F17" s="4">
        <v>44547</v>
      </c>
      <c r="G17" s="16">
        <v>6</v>
      </c>
      <c r="H17" s="16">
        <v>9</v>
      </c>
      <c r="I17" s="16" t="s">
        <v>17</v>
      </c>
      <c r="J17" s="16"/>
    </row>
    <row r="18" spans="1:10" s="2" customFormat="1" ht="12.75" hidden="1" x14ac:dyDescent="0.25">
      <c r="A18" s="86"/>
      <c r="B18" s="85"/>
      <c r="C18" s="117"/>
      <c r="D18" s="3" t="s">
        <v>20</v>
      </c>
      <c r="E18" s="4">
        <v>44621</v>
      </c>
      <c r="F18" s="4">
        <v>44834</v>
      </c>
      <c r="G18" s="16">
        <v>7</v>
      </c>
      <c r="H18" s="16"/>
      <c r="I18" s="16"/>
      <c r="J18" s="16"/>
    </row>
    <row r="19" spans="1:10" s="2" customFormat="1" ht="12.75" hidden="1" x14ac:dyDescent="0.25">
      <c r="A19" s="86"/>
      <c r="B19" s="85"/>
      <c r="C19" s="117"/>
      <c r="D19" s="3"/>
      <c r="E19" s="3"/>
      <c r="F19" s="3"/>
      <c r="G19" s="16"/>
      <c r="H19" s="16"/>
      <c r="I19" s="14" t="s">
        <v>14</v>
      </c>
      <c r="J19" s="14" t="s">
        <v>3</v>
      </c>
    </row>
    <row r="20" spans="1:10" s="2" customFormat="1" ht="12.75" hidden="1" x14ac:dyDescent="0.25">
      <c r="A20" s="86"/>
      <c r="B20" s="85"/>
      <c r="C20" s="117"/>
      <c r="D20" s="85" t="s">
        <v>15</v>
      </c>
      <c r="E20" s="85"/>
      <c r="F20" s="85"/>
      <c r="G20" s="14">
        <f>+SUM(G11:G19)</f>
        <v>62</v>
      </c>
      <c r="H20" s="14">
        <f>SUM(H11:H17)</f>
        <v>103</v>
      </c>
      <c r="I20" s="14" t="s">
        <v>17</v>
      </c>
      <c r="J20" s="16"/>
    </row>
    <row r="21" spans="1:10" s="2" customFormat="1" ht="15" hidden="1" customHeight="1" x14ac:dyDescent="0.25">
      <c r="A21" s="86" t="s">
        <v>26</v>
      </c>
      <c r="B21" s="90" t="s">
        <v>1</v>
      </c>
      <c r="C21" s="90"/>
      <c r="D21" s="85" t="s">
        <v>6</v>
      </c>
      <c r="E21" s="14" t="s">
        <v>7</v>
      </c>
      <c r="F21" s="14" t="s">
        <v>9</v>
      </c>
      <c r="G21" s="85" t="s">
        <v>10</v>
      </c>
      <c r="H21" s="85" t="s">
        <v>11</v>
      </c>
      <c r="I21" s="85" t="s">
        <v>12</v>
      </c>
      <c r="J21" s="85" t="s">
        <v>13</v>
      </c>
    </row>
    <row r="22" spans="1:10" s="2" customFormat="1" ht="12.75" hidden="1" x14ac:dyDescent="0.25">
      <c r="A22" s="86"/>
      <c r="B22" s="12" t="s">
        <v>2</v>
      </c>
      <c r="C22" s="12" t="s">
        <v>3</v>
      </c>
      <c r="D22" s="85"/>
      <c r="E22" s="14" t="s">
        <v>8</v>
      </c>
      <c r="F22" s="14" t="s">
        <v>8</v>
      </c>
      <c r="G22" s="85"/>
      <c r="H22" s="85"/>
      <c r="I22" s="85"/>
      <c r="J22" s="85"/>
    </row>
    <row r="23" spans="1:10" s="2" customFormat="1" ht="12.75" hidden="1" x14ac:dyDescent="0.25">
      <c r="A23" s="86"/>
      <c r="B23" s="12" t="s">
        <v>17</v>
      </c>
      <c r="C23" s="12"/>
      <c r="D23" s="8" t="s">
        <v>18</v>
      </c>
      <c r="E23" s="10">
        <v>43139</v>
      </c>
      <c r="F23" s="10">
        <v>43441</v>
      </c>
      <c r="G23" s="13">
        <v>10</v>
      </c>
      <c r="H23" s="13">
        <v>0</v>
      </c>
      <c r="I23" s="13" t="s">
        <v>17</v>
      </c>
      <c r="J23" s="14"/>
    </row>
    <row r="24" spans="1:10" s="2" customFormat="1" ht="12.75" hidden="1" x14ac:dyDescent="0.25">
      <c r="A24" s="86"/>
      <c r="B24" s="85" t="s">
        <v>72</v>
      </c>
      <c r="C24" s="12"/>
      <c r="D24" s="8" t="s">
        <v>18</v>
      </c>
      <c r="E24" s="10">
        <v>43525</v>
      </c>
      <c r="F24" s="10">
        <v>43795</v>
      </c>
      <c r="G24" s="13">
        <v>8</v>
      </c>
      <c r="H24" s="13">
        <v>22</v>
      </c>
      <c r="I24" s="13" t="s">
        <v>17</v>
      </c>
      <c r="J24" s="14"/>
    </row>
    <row r="25" spans="1:10" s="2" customFormat="1" ht="12.75" hidden="1" x14ac:dyDescent="0.25">
      <c r="A25" s="86"/>
      <c r="B25" s="85"/>
      <c r="C25" s="12"/>
      <c r="D25" s="8" t="s">
        <v>18</v>
      </c>
      <c r="E25" s="10">
        <v>44355</v>
      </c>
      <c r="F25" s="10">
        <v>44547</v>
      </c>
      <c r="G25" s="13">
        <v>4</v>
      </c>
      <c r="H25" s="13">
        <v>11</v>
      </c>
      <c r="I25" s="13" t="s">
        <v>17</v>
      </c>
      <c r="J25" s="14"/>
    </row>
    <row r="26" spans="1:10" s="2" customFormat="1" ht="12.75" hidden="1" x14ac:dyDescent="0.25">
      <c r="A26" s="86"/>
      <c r="B26" s="85"/>
      <c r="C26" s="12"/>
      <c r="D26" s="8" t="s">
        <v>18</v>
      </c>
      <c r="E26" s="9">
        <v>42760</v>
      </c>
      <c r="F26" s="9">
        <v>43091</v>
      </c>
      <c r="G26" s="16">
        <v>11</v>
      </c>
      <c r="H26" s="16"/>
      <c r="I26" s="13" t="s">
        <v>17</v>
      </c>
      <c r="J26" s="14"/>
    </row>
    <row r="27" spans="1:10" s="2" customFormat="1" ht="12.75" hidden="1" x14ac:dyDescent="0.25">
      <c r="A27" s="86"/>
      <c r="B27" s="85"/>
      <c r="C27" s="12"/>
      <c r="D27" s="8" t="s">
        <v>18</v>
      </c>
      <c r="E27" s="9">
        <v>42390</v>
      </c>
      <c r="F27" s="9">
        <v>42643</v>
      </c>
      <c r="G27" s="16">
        <v>8</v>
      </c>
      <c r="H27" s="16">
        <v>10</v>
      </c>
      <c r="I27" s="13" t="s">
        <v>17</v>
      </c>
      <c r="J27" s="14"/>
    </row>
    <row r="28" spans="1:10" s="2" customFormat="1" ht="12.75" hidden="1" x14ac:dyDescent="0.25">
      <c r="A28" s="86"/>
      <c r="B28" s="85"/>
      <c r="C28" s="12"/>
      <c r="D28" s="8" t="s">
        <v>18</v>
      </c>
      <c r="E28" s="9">
        <v>42704</v>
      </c>
      <c r="F28" s="9">
        <v>42734</v>
      </c>
      <c r="G28" s="16">
        <v>1</v>
      </c>
      <c r="H28" s="16"/>
      <c r="I28" s="13" t="s">
        <v>17</v>
      </c>
      <c r="J28" s="14"/>
    </row>
    <row r="29" spans="1:10" s="2" customFormat="1" ht="12.75" hidden="1" x14ac:dyDescent="0.25">
      <c r="A29" s="86"/>
      <c r="B29" s="85"/>
      <c r="C29" s="1"/>
      <c r="D29" s="3"/>
      <c r="E29" s="3"/>
      <c r="F29" s="3"/>
      <c r="G29" s="16"/>
      <c r="H29" s="16"/>
      <c r="I29" s="14" t="s">
        <v>14</v>
      </c>
      <c r="J29" s="14" t="s">
        <v>3</v>
      </c>
    </row>
    <row r="30" spans="1:10" s="2" customFormat="1" ht="12.75" hidden="1" x14ac:dyDescent="0.25">
      <c r="A30" s="86"/>
      <c r="B30" s="85"/>
      <c r="C30" s="12"/>
      <c r="D30" s="85" t="s">
        <v>15</v>
      </c>
      <c r="E30" s="85"/>
      <c r="F30" s="85"/>
      <c r="G30" s="14">
        <f>+SUM(G23:G29)</f>
        <v>42</v>
      </c>
      <c r="H30" s="14">
        <f>SUM(H23:H28)</f>
        <v>43</v>
      </c>
      <c r="I30" s="14" t="s">
        <v>17</v>
      </c>
      <c r="J30" s="14"/>
    </row>
    <row r="31" spans="1:10" s="2" customFormat="1" ht="15" hidden="1" customHeight="1" x14ac:dyDescent="0.25">
      <c r="A31" s="86" t="s">
        <v>31</v>
      </c>
      <c r="B31" s="90" t="s">
        <v>1</v>
      </c>
      <c r="C31" s="90"/>
      <c r="D31" s="85" t="s">
        <v>6</v>
      </c>
      <c r="E31" s="14" t="s">
        <v>7</v>
      </c>
      <c r="F31" s="14" t="s">
        <v>9</v>
      </c>
      <c r="G31" s="85" t="s">
        <v>10</v>
      </c>
      <c r="H31" s="85" t="s">
        <v>11</v>
      </c>
      <c r="I31" s="85" t="s">
        <v>12</v>
      </c>
      <c r="J31" s="85" t="s">
        <v>13</v>
      </c>
    </row>
    <row r="32" spans="1:10" s="2" customFormat="1" ht="12.75" hidden="1" x14ac:dyDescent="0.25">
      <c r="A32" s="86"/>
      <c r="B32" s="12" t="s">
        <v>2</v>
      </c>
      <c r="C32" s="12" t="s">
        <v>3</v>
      </c>
      <c r="D32" s="85"/>
      <c r="E32" s="14" t="s">
        <v>8</v>
      </c>
      <c r="F32" s="14" t="s">
        <v>8</v>
      </c>
      <c r="G32" s="85"/>
      <c r="H32" s="85"/>
      <c r="I32" s="85"/>
      <c r="J32" s="85"/>
    </row>
    <row r="33" spans="1:10" s="2" customFormat="1" ht="12.75" hidden="1" x14ac:dyDescent="0.25">
      <c r="A33" s="86"/>
      <c r="B33" s="12" t="s">
        <v>17</v>
      </c>
      <c r="C33" s="103"/>
      <c r="D33" s="16" t="s">
        <v>18</v>
      </c>
      <c r="E33" s="4">
        <v>37883</v>
      </c>
      <c r="F33" s="4">
        <v>37973</v>
      </c>
      <c r="G33" s="16">
        <v>3</v>
      </c>
      <c r="H33" s="16"/>
      <c r="I33" s="16" t="s">
        <v>17</v>
      </c>
      <c r="J33" s="14"/>
    </row>
    <row r="34" spans="1:10" s="2" customFormat="1" ht="12.75" hidden="1" x14ac:dyDescent="0.25">
      <c r="A34" s="86"/>
      <c r="B34" s="85" t="s">
        <v>32</v>
      </c>
      <c r="C34" s="103"/>
      <c r="D34" s="16" t="s">
        <v>18</v>
      </c>
      <c r="E34" s="4">
        <v>38021</v>
      </c>
      <c r="F34" s="4">
        <v>38125</v>
      </c>
      <c r="G34" s="16">
        <v>3</v>
      </c>
      <c r="H34" s="16">
        <v>14</v>
      </c>
      <c r="I34" s="16" t="s">
        <v>17</v>
      </c>
      <c r="J34" s="14"/>
    </row>
    <row r="35" spans="1:10" s="2" customFormat="1" ht="12.75" hidden="1" x14ac:dyDescent="0.25">
      <c r="A35" s="86"/>
      <c r="B35" s="85"/>
      <c r="C35" s="103"/>
      <c r="D35" s="16" t="s">
        <v>18</v>
      </c>
      <c r="E35" s="4">
        <v>38546</v>
      </c>
      <c r="F35" s="4">
        <v>38668</v>
      </c>
      <c r="G35" s="16">
        <v>4</v>
      </c>
      <c r="H35" s="16"/>
      <c r="I35" s="16" t="s">
        <v>17</v>
      </c>
      <c r="J35" s="14"/>
    </row>
    <row r="36" spans="1:10" s="2" customFormat="1" ht="12.75" hidden="1" x14ac:dyDescent="0.25">
      <c r="A36" s="86"/>
      <c r="B36" s="85"/>
      <c r="C36" s="103"/>
      <c r="D36" s="16" t="s">
        <v>18</v>
      </c>
      <c r="E36" s="4">
        <v>38743</v>
      </c>
      <c r="F36" s="4">
        <v>39071</v>
      </c>
      <c r="G36" s="16">
        <v>10</v>
      </c>
      <c r="H36" s="16">
        <v>24</v>
      </c>
      <c r="I36" s="16" t="s">
        <v>17</v>
      </c>
      <c r="J36" s="14"/>
    </row>
    <row r="37" spans="1:10" s="2" customFormat="1" ht="12.75" hidden="1" x14ac:dyDescent="0.25">
      <c r="A37" s="86"/>
      <c r="B37" s="85"/>
      <c r="C37" s="103"/>
      <c r="D37" s="16" t="s">
        <v>18</v>
      </c>
      <c r="E37" s="4">
        <v>39107</v>
      </c>
      <c r="F37" s="4">
        <v>39436</v>
      </c>
      <c r="G37" s="16">
        <v>10</v>
      </c>
      <c r="H37" s="16">
        <v>25</v>
      </c>
      <c r="I37" s="16" t="s">
        <v>17</v>
      </c>
      <c r="J37" s="14"/>
    </row>
    <row r="38" spans="1:10" s="2" customFormat="1" ht="12.75" hidden="1" x14ac:dyDescent="0.25">
      <c r="A38" s="86"/>
      <c r="B38" s="85"/>
      <c r="C38" s="103"/>
      <c r="D38" s="16" t="s">
        <v>18</v>
      </c>
      <c r="E38" s="4">
        <v>39472</v>
      </c>
      <c r="F38" s="4">
        <v>39743</v>
      </c>
      <c r="G38" s="16">
        <v>8</v>
      </c>
      <c r="H38" s="16">
        <v>27</v>
      </c>
      <c r="I38" s="16" t="s">
        <v>17</v>
      </c>
      <c r="J38" s="14"/>
    </row>
    <row r="39" spans="1:10" s="2" customFormat="1" ht="12.75" hidden="1" x14ac:dyDescent="0.25">
      <c r="A39" s="86"/>
      <c r="B39" s="85"/>
      <c r="C39" s="103"/>
      <c r="D39" s="16" t="s">
        <v>18</v>
      </c>
      <c r="E39" s="4">
        <v>39881</v>
      </c>
      <c r="F39" s="4">
        <v>40176</v>
      </c>
      <c r="G39" s="16">
        <v>9</v>
      </c>
      <c r="H39" s="16">
        <v>20</v>
      </c>
      <c r="I39" s="16" t="s">
        <v>17</v>
      </c>
      <c r="J39" s="14"/>
    </row>
    <row r="40" spans="1:10" s="2" customFormat="1" ht="38.25" hidden="1" x14ac:dyDescent="0.25">
      <c r="A40" s="86"/>
      <c r="B40" s="85"/>
      <c r="C40" s="103"/>
      <c r="D40" s="16" t="s">
        <v>27</v>
      </c>
      <c r="E40" s="4">
        <v>39845</v>
      </c>
      <c r="F40" s="4">
        <v>40601</v>
      </c>
      <c r="G40" s="16">
        <v>24</v>
      </c>
      <c r="H40" s="16">
        <v>26</v>
      </c>
      <c r="I40" s="16" t="s">
        <v>17</v>
      </c>
      <c r="J40" s="14"/>
    </row>
    <row r="41" spans="1:10" s="2" customFormat="1" ht="12.75" hidden="1" x14ac:dyDescent="0.25">
      <c r="A41" s="86"/>
      <c r="B41" s="85"/>
      <c r="C41" s="103"/>
      <c r="D41" s="16" t="s">
        <v>18</v>
      </c>
      <c r="E41" s="4">
        <v>40211</v>
      </c>
      <c r="F41" s="4">
        <v>40532</v>
      </c>
      <c r="G41" s="16">
        <v>10</v>
      </c>
      <c r="H41" s="16">
        <v>18</v>
      </c>
      <c r="I41" s="16" t="s">
        <v>17</v>
      </c>
      <c r="J41" s="14"/>
    </row>
    <row r="42" spans="1:10" s="2" customFormat="1" ht="12.75" hidden="1" x14ac:dyDescent="0.25">
      <c r="A42" s="86"/>
      <c r="B42" s="85"/>
      <c r="C42" s="103"/>
      <c r="D42" s="16" t="s">
        <v>18</v>
      </c>
      <c r="E42" s="4">
        <v>40568</v>
      </c>
      <c r="F42" s="4">
        <v>40719</v>
      </c>
      <c r="G42" s="16">
        <v>5</v>
      </c>
      <c r="H42" s="16">
        <v>0</v>
      </c>
      <c r="I42" s="16" t="s">
        <v>17</v>
      </c>
      <c r="J42" s="14"/>
    </row>
    <row r="43" spans="1:10" s="2" customFormat="1" ht="12.75" hidden="1" x14ac:dyDescent="0.25">
      <c r="A43" s="86"/>
      <c r="B43" s="85"/>
      <c r="C43" s="103"/>
      <c r="D43" s="16" t="s">
        <v>18</v>
      </c>
      <c r="E43" s="4">
        <v>40746</v>
      </c>
      <c r="F43" s="4">
        <v>40892</v>
      </c>
      <c r="G43" s="16">
        <v>4</v>
      </c>
      <c r="H43" s="16">
        <v>23</v>
      </c>
      <c r="I43" s="16" t="s">
        <v>17</v>
      </c>
      <c r="J43" s="14"/>
    </row>
    <row r="44" spans="1:10" s="2" customFormat="1" ht="12.75" hidden="1" x14ac:dyDescent="0.25">
      <c r="A44" s="86"/>
      <c r="B44" s="85"/>
      <c r="C44" s="103"/>
      <c r="D44" s="16" t="s">
        <v>18</v>
      </c>
      <c r="E44" s="4">
        <v>40926</v>
      </c>
      <c r="F44" s="4">
        <v>41273</v>
      </c>
      <c r="G44" s="16">
        <v>11</v>
      </c>
      <c r="H44" s="16">
        <v>12</v>
      </c>
      <c r="I44" s="16" t="s">
        <v>17</v>
      </c>
      <c r="J44" s="14"/>
    </row>
    <row r="45" spans="1:10" s="2" customFormat="1" ht="12.75" hidden="1" x14ac:dyDescent="0.25">
      <c r="A45" s="86"/>
      <c r="B45" s="85"/>
      <c r="C45" s="103"/>
      <c r="D45" s="16" t="s">
        <v>18</v>
      </c>
      <c r="E45" s="4">
        <v>41299</v>
      </c>
      <c r="F45" s="4">
        <v>41633</v>
      </c>
      <c r="G45" s="16">
        <v>11</v>
      </c>
      <c r="H45" s="16">
        <v>0</v>
      </c>
      <c r="I45" s="16" t="s">
        <v>17</v>
      </c>
      <c r="J45" s="14"/>
    </row>
    <row r="46" spans="1:10" s="2" customFormat="1" ht="12.75" hidden="1" x14ac:dyDescent="0.25">
      <c r="A46" s="86"/>
      <c r="B46" s="85"/>
      <c r="C46" s="103"/>
      <c r="D46" s="16" t="s">
        <v>18</v>
      </c>
      <c r="E46" s="4">
        <v>41664</v>
      </c>
      <c r="F46" s="4">
        <v>41983</v>
      </c>
      <c r="G46" s="16">
        <v>10</v>
      </c>
      <c r="H46" s="16">
        <v>15</v>
      </c>
      <c r="I46" s="16" t="s">
        <v>17</v>
      </c>
      <c r="J46" s="14"/>
    </row>
    <row r="47" spans="1:10" s="2" customFormat="1" ht="12.75" hidden="1" x14ac:dyDescent="0.25">
      <c r="A47" s="86"/>
      <c r="B47" s="85"/>
      <c r="C47" s="103"/>
      <c r="D47" s="16" t="s">
        <v>18</v>
      </c>
      <c r="E47" s="4">
        <v>42053</v>
      </c>
      <c r="F47" s="4">
        <v>42353</v>
      </c>
      <c r="G47" s="16">
        <v>9</v>
      </c>
      <c r="H47" s="16">
        <v>27</v>
      </c>
      <c r="I47" s="16" t="s">
        <v>17</v>
      </c>
      <c r="J47" s="14"/>
    </row>
    <row r="48" spans="1:10" s="2" customFormat="1" ht="12.75" hidden="1" x14ac:dyDescent="0.25">
      <c r="A48" s="86"/>
      <c r="B48" s="85"/>
      <c r="C48" s="103"/>
      <c r="D48" s="16" t="s">
        <v>18</v>
      </c>
      <c r="E48" s="4">
        <v>42422</v>
      </c>
      <c r="F48" s="4">
        <v>42721</v>
      </c>
      <c r="G48" s="16">
        <v>9</v>
      </c>
      <c r="H48" s="16">
        <v>25</v>
      </c>
      <c r="I48" s="16" t="s">
        <v>17</v>
      </c>
      <c r="J48" s="14"/>
    </row>
    <row r="49" spans="1:10" s="2" customFormat="1" ht="38.25" hidden="1" x14ac:dyDescent="0.25">
      <c r="A49" s="86"/>
      <c r="B49" s="85"/>
      <c r="C49" s="103"/>
      <c r="D49" s="16" t="s">
        <v>28</v>
      </c>
      <c r="E49" s="4">
        <v>42738</v>
      </c>
      <c r="F49" s="4">
        <v>43096</v>
      </c>
      <c r="G49" s="16">
        <v>11</v>
      </c>
      <c r="H49" s="16">
        <v>24</v>
      </c>
      <c r="I49" s="16" t="s">
        <v>17</v>
      </c>
      <c r="J49" s="14"/>
    </row>
    <row r="50" spans="1:10" s="2" customFormat="1" ht="12.75" hidden="1" x14ac:dyDescent="0.25">
      <c r="A50" s="86"/>
      <c r="B50" s="85"/>
      <c r="C50" s="103"/>
      <c r="D50" s="16" t="s">
        <v>29</v>
      </c>
      <c r="E50" s="4">
        <v>42891</v>
      </c>
      <c r="F50" s="4">
        <v>42985</v>
      </c>
      <c r="G50" s="16">
        <v>3</v>
      </c>
      <c r="H50" s="16">
        <v>2</v>
      </c>
      <c r="I50" s="16" t="s">
        <v>17</v>
      </c>
      <c r="J50" s="14"/>
    </row>
    <row r="51" spans="1:10" s="2" customFormat="1" ht="12.75" hidden="1" x14ac:dyDescent="0.25">
      <c r="A51" s="86"/>
      <c r="B51" s="85"/>
      <c r="C51" s="103"/>
      <c r="D51" s="16" t="s">
        <v>30</v>
      </c>
      <c r="E51" s="4">
        <v>42751</v>
      </c>
      <c r="F51" s="4">
        <v>43116</v>
      </c>
      <c r="G51" s="16">
        <v>12</v>
      </c>
      <c r="H51" s="16">
        <v>0</v>
      </c>
      <c r="I51" s="16" t="s">
        <v>17</v>
      </c>
      <c r="J51" s="14"/>
    </row>
    <row r="52" spans="1:10" s="2" customFormat="1" ht="12.75" hidden="1" x14ac:dyDescent="0.25">
      <c r="A52" s="86"/>
      <c r="B52" s="85"/>
      <c r="C52" s="103"/>
      <c r="D52" s="16" t="s">
        <v>18</v>
      </c>
      <c r="E52" s="4">
        <v>43132</v>
      </c>
      <c r="F52" s="4">
        <v>43536</v>
      </c>
      <c r="G52" s="16">
        <v>13</v>
      </c>
      <c r="H52" s="16">
        <v>11</v>
      </c>
      <c r="I52" s="16" t="s">
        <v>17</v>
      </c>
      <c r="J52" s="14"/>
    </row>
    <row r="53" spans="1:10" s="2" customFormat="1" ht="12.75" hidden="1" x14ac:dyDescent="0.25">
      <c r="A53" s="86"/>
      <c r="B53" s="85"/>
      <c r="C53" s="103"/>
      <c r="D53" s="16" t="s">
        <v>18</v>
      </c>
      <c r="E53" s="4">
        <v>43550</v>
      </c>
      <c r="F53" s="4">
        <v>43812</v>
      </c>
      <c r="G53" s="16">
        <v>8</v>
      </c>
      <c r="H53" s="16">
        <v>5</v>
      </c>
      <c r="I53" s="16" t="s">
        <v>17</v>
      </c>
      <c r="J53" s="14"/>
    </row>
    <row r="54" spans="1:10" s="2" customFormat="1" ht="12.75" hidden="1" x14ac:dyDescent="0.25">
      <c r="A54" s="86"/>
      <c r="B54" s="85"/>
      <c r="C54" s="103"/>
      <c r="D54" s="16" t="s">
        <v>18</v>
      </c>
      <c r="E54" s="4">
        <v>44070</v>
      </c>
      <c r="F54" s="4">
        <v>44183</v>
      </c>
      <c r="G54" s="16">
        <v>3</v>
      </c>
      <c r="H54" s="16">
        <v>21</v>
      </c>
      <c r="I54" s="16" t="s">
        <v>17</v>
      </c>
      <c r="J54" s="14"/>
    </row>
    <row r="55" spans="1:10" s="2" customFormat="1" ht="12.75" hidden="1" x14ac:dyDescent="0.25">
      <c r="A55" s="86"/>
      <c r="B55" s="85"/>
      <c r="C55" s="103"/>
      <c r="D55" s="16" t="s">
        <v>18</v>
      </c>
      <c r="E55" s="4">
        <v>44356</v>
      </c>
      <c r="F55" s="4">
        <v>44529</v>
      </c>
      <c r="G55" s="16">
        <v>5</v>
      </c>
      <c r="H55" s="16">
        <v>20</v>
      </c>
      <c r="I55" s="16" t="s">
        <v>17</v>
      </c>
      <c r="J55" s="14"/>
    </row>
    <row r="56" spans="1:10" s="2" customFormat="1" ht="12.75" hidden="1" x14ac:dyDescent="0.25">
      <c r="A56" s="86"/>
      <c r="B56" s="85"/>
      <c r="C56" s="103"/>
      <c r="D56" s="16" t="s">
        <v>18</v>
      </c>
      <c r="E56" s="4">
        <v>44621</v>
      </c>
      <c r="F56" s="4">
        <v>44834</v>
      </c>
      <c r="G56" s="16">
        <v>7</v>
      </c>
      <c r="H56" s="16"/>
      <c r="I56" s="16"/>
      <c r="J56" s="14"/>
    </row>
    <row r="57" spans="1:10" s="2" customFormat="1" ht="12.75" hidden="1" x14ac:dyDescent="0.25">
      <c r="A57" s="86"/>
      <c r="B57" s="85"/>
      <c r="C57" s="103"/>
      <c r="D57" s="3"/>
      <c r="E57" s="1"/>
      <c r="F57" s="1"/>
      <c r="G57" s="16"/>
      <c r="H57" s="16"/>
      <c r="I57" s="14" t="s">
        <v>14</v>
      </c>
      <c r="J57" s="14" t="s">
        <v>3</v>
      </c>
    </row>
    <row r="58" spans="1:10" s="2" customFormat="1" ht="12.75" hidden="1" x14ac:dyDescent="0.25">
      <c r="A58" s="86"/>
      <c r="B58" s="85"/>
      <c r="C58" s="103"/>
      <c r="D58" s="85" t="s">
        <v>15</v>
      </c>
      <c r="E58" s="85"/>
      <c r="F58" s="85"/>
      <c r="G58" s="14">
        <f>+SUM(G33:G57)</f>
        <v>202</v>
      </c>
      <c r="H58" s="14">
        <f>SUM(H33:H55)</f>
        <v>339</v>
      </c>
      <c r="I58" s="14" t="s">
        <v>17</v>
      </c>
      <c r="J58" s="14"/>
    </row>
    <row r="59" spans="1:10" s="2" customFormat="1" ht="15" hidden="1" customHeight="1" x14ac:dyDescent="0.25">
      <c r="A59" s="86" t="s">
        <v>33</v>
      </c>
      <c r="B59" s="90" t="s">
        <v>1</v>
      </c>
      <c r="C59" s="90"/>
      <c r="D59" s="85" t="s">
        <v>6</v>
      </c>
      <c r="E59" s="14" t="s">
        <v>7</v>
      </c>
      <c r="F59" s="14" t="s">
        <v>9</v>
      </c>
      <c r="G59" s="85" t="s">
        <v>10</v>
      </c>
      <c r="H59" s="85" t="s">
        <v>11</v>
      </c>
      <c r="I59" s="85" t="s">
        <v>12</v>
      </c>
      <c r="J59" s="85" t="s">
        <v>13</v>
      </c>
    </row>
    <row r="60" spans="1:10" s="2" customFormat="1" ht="12.75" hidden="1" x14ac:dyDescent="0.25">
      <c r="A60" s="86"/>
      <c r="B60" s="12" t="s">
        <v>2</v>
      </c>
      <c r="C60" s="12" t="s">
        <v>3</v>
      </c>
      <c r="D60" s="85"/>
      <c r="E60" s="14" t="s">
        <v>8</v>
      </c>
      <c r="F60" s="14" t="s">
        <v>8</v>
      </c>
      <c r="G60" s="85"/>
      <c r="H60" s="85"/>
      <c r="I60" s="85"/>
      <c r="J60" s="85"/>
    </row>
    <row r="61" spans="1:10" s="2" customFormat="1" ht="12.75" hidden="1" x14ac:dyDescent="0.25">
      <c r="A61" s="86"/>
      <c r="B61" s="12" t="s">
        <v>17</v>
      </c>
      <c r="C61" s="103"/>
      <c r="D61" s="3" t="s">
        <v>18</v>
      </c>
      <c r="E61" s="4">
        <v>44621</v>
      </c>
      <c r="F61" s="4">
        <v>44834</v>
      </c>
      <c r="G61" s="16">
        <v>7</v>
      </c>
      <c r="H61" s="16"/>
      <c r="I61" s="16" t="s">
        <v>17</v>
      </c>
      <c r="J61" s="14"/>
    </row>
    <row r="62" spans="1:10" s="2" customFormat="1" ht="12.75" hidden="1" x14ac:dyDescent="0.25">
      <c r="A62" s="86"/>
      <c r="B62" s="12"/>
      <c r="C62" s="103"/>
      <c r="D62" s="3" t="s">
        <v>35</v>
      </c>
      <c r="E62" s="4">
        <v>42675</v>
      </c>
      <c r="F62" s="4">
        <v>43038</v>
      </c>
      <c r="G62" s="16">
        <v>11</v>
      </c>
      <c r="H62" s="16">
        <v>30</v>
      </c>
      <c r="I62" s="16" t="s">
        <v>17</v>
      </c>
      <c r="J62" s="14"/>
    </row>
    <row r="63" spans="1:10" s="2" customFormat="1" ht="12.75" hidden="1" x14ac:dyDescent="0.25">
      <c r="A63" s="86"/>
      <c r="B63" s="85" t="s">
        <v>34</v>
      </c>
      <c r="C63" s="103"/>
      <c r="D63" s="3" t="s">
        <v>18</v>
      </c>
      <c r="E63" s="4">
        <v>42418</v>
      </c>
      <c r="F63" s="4">
        <v>42719</v>
      </c>
      <c r="G63" s="16">
        <v>9</v>
      </c>
      <c r="H63" s="16">
        <v>26</v>
      </c>
      <c r="I63" s="16" t="s">
        <v>17</v>
      </c>
      <c r="J63" s="14"/>
    </row>
    <row r="64" spans="1:10" s="2" customFormat="1" ht="12.75" hidden="1" x14ac:dyDescent="0.25">
      <c r="A64" s="86"/>
      <c r="B64" s="85"/>
      <c r="C64" s="103"/>
      <c r="D64" s="3" t="s">
        <v>18</v>
      </c>
      <c r="E64" s="4">
        <v>42053</v>
      </c>
      <c r="F64" s="4">
        <v>42353</v>
      </c>
      <c r="G64" s="16">
        <v>9</v>
      </c>
      <c r="H64" s="16">
        <v>25</v>
      </c>
      <c r="I64" s="16" t="s">
        <v>17</v>
      </c>
      <c r="J64" s="14"/>
    </row>
    <row r="65" spans="1:10" s="2" customFormat="1" ht="12.75" hidden="1" x14ac:dyDescent="0.25">
      <c r="A65" s="86"/>
      <c r="B65" s="85"/>
      <c r="C65" s="103"/>
      <c r="D65" s="3" t="s">
        <v>18</v>
      </c>
      <c r="E65" s="4">
        <v>41785</v>
      </c>
      <c r="F65" s="4">
        <v>41877</v>
      </c>
      <c r="G65" s="16">
        <v>3</v>
      </c>
      <c r="H65" s="16">
        <v>6</v>
      </c>
      <c r="I65" s="16" t="s">
        <v>17</v>
      </c>
      <c r="J65" s="14"/>
    </row>
    <row r="66" spans="1:10" s="2" customFormat="1" ht="12.75" hidden="1" x14ac:dyDescent="0.25">
      <c r="A66" s="86"/>
      <c r="B66" s="85"/>
      <c r="C66" s="103"/>
      <c r="D66" s="3" t="s">
        <v>18</v>
      </c>
      <c r="E66" s="4">
        <v>41317</v>
      </c>
      <c r="F66" s="4">
        <v>41623</v>
      </c>
      <c r="G66" s="16">
        <v>10</v>
      </c>
      <c r="H66" s="16"/>
      <c r="I66" s="16" t="s">
        <v>17</v>
      </c>
      <c r="J66" s="14"/>
    </row>
    <row r="67" spans="1:10" s="2" customFormat="1" ht="38.25" hidden="1" x14ac:dyDescent="0.25">
      <c r="A67" s="86"/>
      <c r="B67" s="85"/>
      <c r="C67" s="103"/>
      <c r="D67" s="3" t="s">
        <v>36</v>
      </c>
      <c r="E67" s="4">
        <v>40122</v>
      </c>
      <c r="F67" s="4">
        <v>41315</v>
      </c>
      <c r="G67" s="16">
        <v>39</v>
      </c>
      <c r="H67" s="16">
        <v>6</v>
      </c>
      <c r="I67" s="16" t="s">
        <v>17</v>
      </c>
      <c r="J67" s="14"/>
    </row>
    <row r="68" spans="1:10" s="2" customFormat="1" ht="12.75" hidden="1" x14ac:dyDescent="0.25">
      <c r="A68" s="86"/>
      <c r="B68" s="85"/>
      <c r="C68" s="103"/>
      <c r="D68" s="3" t="s">
        <v>18</v>
      </c>
      <c r="E68" s="4">
        <v>41106</v>
      </c>
      <c r="F68" s="4">
        <v>41258</v>
      </c>
      <c r="G68" s="16">
        <v>5</v>
      </c>
      <c r="H68" s="16">
        <v>1</v>
      </c>
      <c r="I68" s="16" t="s">
        <v>17</v>
      </c>
      <c r="J68" s="14"/>
    </row>
    <row r="69" spans="1:10" s="2" customFormat="1" ht="12.75" hidden="1" x14ac:dyDescent="0.25">
      <c r="A69" s="86"/>
      <c r="B69" s="85"/>
      <c r="C69" s="103"/>
      <c r="D69" s="3" t="s">
        <v>37</v>
      </c>
      <c r="E69" s="4">
        <v>39295</v>
      </c>
      <c r="F69" s="4">
        <v>39709</v>
      </c>
      <c r="G69" s="16">
        <v>13</v>
      </c>
      <c r="H69" s="16">
        <v>18</v>
      </c>
      <c r="I69" s="4" t="s">
        <v>17</v>
      </c>
      <c r="J69" s="14"/>
    </row>
    <row r="70" spans="1:10" s="2" customFormat="1" ht="15.75" hidden="1" customHeight="1" x14ac:dyDescent="0.25">
      <c r="A70" s="86"/>
      <c r="B70" s="85"/>
      <c r="C70" s="103"/>
      <c r="D70" s="3" t="s">
        <v>38</v>
      </c>
      <c r="E70" s="4">
        <v>38718</v>
      </c>
      <c r="F70" s="4">
        <v>39293</v>
      </c>
      <c r="G70" s="16">
        <v>18</v>
      </c>
      <c r="H70" s="16">
        <v>29</v>
      </c>
      <c r="I70" s="4" t="s">
        <v>17</v>
      </c>
      <c r="J70" s="14"/>
    </row>
    <row r="71" spans="1:10" s="2" customFormat="1" ht="12.75" hidden="1" x14ac:dyDescent="0.25">
      <c r="A71" s="86"/>
      <c r="B71" s="85"/>
      <c r="C71" s="103"/>
      <c r="D71" s="3"/>
      <c r="E71" s="1"/>
      <c r="F71" s="1"/>
      <c r="G71" s="16"/>
      <c r="H71" s="16"/>
      <c r="I71" s="14" t="s">
        <v>14</v>
      </c>
      <c r="J71" s="14" t="s">
        <v>3</v>
      </c>
    </row>
    <row r="72" spans="1:10" s="2" customFormat="1" ht="12.75" hidden="1" x14ac:dyDescent="0.25">
      <c r="A72" s="86"/>
      <c r="B72" s="85"/>
      <c r="C72" s="103"/>
      <c r="D72" s="85" t="s">
        <v>15</v>
      </c>
      <c r="E72" s="85"/>
      <c r="F72" s="85"/>
      <c r="G72" s="14">
        <f>+SUM(G61:G71)</f>
        <v>124</v>
      </c>
      <c r="H72" s="14">
        <f>SUM(H61:H70)</f>
        <v>141</v>
      </c>
      <c r="I72" s="14" t="s">
        <v>17</v>
      </c>
      <c r="J72" s="14"/>
    </row>
    <row r="73" spans="1:10" s="2" customFormat="1" ht="15" hidden="1" customHeight="1" x14ac:dyDescent="0.25">
      <c r="A73" s="85" t="s">
        <v>39</v>
      </c>
      <c r="B73" s="90" t="s">
        <v>1</v>
      </c>
      <c r="C73" s="90"/>
      <c r="D73" s="85" t="s">
        <v>6</v>
      </c>
      <c r="E73" s="14" t="s">
        <v>7</v>
      </c>
      <c r="F73" s="14" t="s">
        <v>9</v>
      </c>
      <c r="G73" s="85" t="s">
        <v>10</v>
      </c>
      <c r="H73" s="85" t="s">
        <v>11</v>
      </c>
      <c r="I73" s="85" t="s">
        <v>12</v>
      </c>
      <c r="J73" s="85" t="s">
        <v>13</v>
      </c>
    </row>
    <row r="74" spans="1:10" s="2" customFormat="1" ht="12.75" hidden="1" x14ac:dyDescent="0.25">
      <c r="A74" s="85"/>
      <c r="B74" s="12" t="s">
        <v>2</v>
      </c>
      <c r="C74" s="12" t="s">
        <v>3</v>
      </c>
      <c r="D74" s="85"/>
      <c r="E74" s="14" t="s">
        <v>8</v>
      </c>
      <c r="F74" s="14" t="s">
        <v>8</v>
      </c>
      <c r="G74" s="85"/>
      <c r="H74" s="85"/>
      <c r="I74" s="85"/>
      <c r="J74" s="85"/>
    </row>
    <row r="75" spans="1:10" s="2" customFormat="1" ht="12.75" hidden="1" x14ac:dyDescent="0.25">
      <c r="A75" s="85"/>
      <c r="B75" s="12" t="s">
        <v>17</v>
      </c>
      <c r="C75" s="103"/>
      <c r="D75" s="3" t="s">
        <v>18</v>
      </c>
      <c r="E75" s="4">
        <v>44621</v>
      </c>
      <c r="F75" s="4">
        <v>44834</v>
      </c>
      <c r="G75" s="16">
        <v>7</v>
      </c>
      <c r="H75" s="16"/>
      <c r="I75" s="16" t="s">
        <v>17</v>
      </c>
      <c r="J75" s="14"/>
    </row>
    <row r="76" spans="1:10" s="2" customFormat="1" ht="25.5" hidden="1" x14ac:dyDescent="0.25">
      <c r="A76" s="85"/>
      <c r="B76" s="12"/>
      <c r="C76" s="103"/>
      <c r="D76" s="3" t="s">
        <v>41</v>
      </c>
      <c r="E76" s="4">
        <v>43766</v>
      </c>
      <c r="F76" s="4">
        <v>44146</v>
      </c>
      <c r="G76" s="16">
        <v>12</v>
      </c>
      <c r="H76" s="16">
        <v>14</v>
      </c>
      <c r="I76" s="16" t="s">
        <v>17</v>
      </c>
      <c r="J76" s="14"/>
    </row>
    <row r="77" spans="1:10" s="2" customFormat="1" ht="25.5" hidden="1" x14ac:dyDescent="0.25">
      <c r="A77" s="85"/>
      <c r="B77" s="85" t="s">
        <v>40</v>
      </c>
      <c r="C77" s="103"/>
      <c r="D77" s="3" t="s">
        <v>42</v>
      </c>
      <c r="E77" s="4">
        <v>43591</v>
      </c>
      <c r="F77" s="4">
        <v>43860</v>
      </c>
      <c r="G77" s="16">
        <v>9</v>
      </c>
      <c r="H77" s="16">
        <v>23</v>
      </c>
      <c r="I77" s="16" t="s">
        <v>17</v>
      </c>
      <c r="J77" s="14"/>
    </row>
    <row r="78" spans="1:10" s="2" customFormat="1" ht="25.5" hidden="1" x14ac:dyDescent="0.25">
      <c r="A78" s="85"/>
      <c r="B78" s="85"/>
      <c r="C78" s="103"/>
      <c r="D78" s="3" t="s">
        <v>43</v>
      </c>
      <c r="E78" s="4">
        <v>43171</v>
      </c>
      <c r="F78" s="4">
        <v>43312</v>
      </c>
      <c r="G78" s="16">
        <v>7</v>
      </c>
      <c r="H78" s="16">
        <v>19</v>
      </c>
      <c r="I78" s="16" t="s">
        <v>17</v>
      </c>
      <c r="J78" s="14"/>
    </row>
    <row r="79" spans="1:10" s="2" customFormat="1" ht="12.75" hidden="1" x14ac:dyDescent="0.25">
      <c r="A79" s="85"/>
      <c r="B79" s="85"/>
      <c r="C79" s="103"/>
      <c r="D79" s="3" t="s">
        <v>44</v>
      </c>
      <c r="E79" s="4">
        <v>42933</v>
      </c>
      <c r="F79" s="4">
        <v>43099</v>
      </c>
      <c r="G79" s="16">
        <v>6</v>
      </c>
      <c r="H79" s="16">
        <v>13</v>
      </c>
      <c r="I79" s="16" t="s">
        <v>17</v>
      </c>
      <c r="J79" s="14"/>
    </row>
    <row r="80" spans="1:10" s="2" customFormat="1" ht="12.75" hidden="1" x14ac:dyDescent="0.25">
      <c r="A80" s="85"/>
      <c r="B80" s="85"/>
      <c r="C80" s="103"/>
      <c r="D80" s="3" t="s">
        <v>45</v>
      </c>
      <c r="E80" s="4">
        <v>41649</v>
      </c>
      <c r="F80" s="4">
        <v>42776</v>
      </c>
      <c r="G80" s="16">
        <v>49</v>
      </c>
      <c r="H80" s="16"/>
      <c r="I80" s="16" t="s">
        <v>17</v>
      </c>
      <c r="J80" s="14"/>
    </row>
    <row r="81" spans="1:10" s="2" customFormat="1" ht="25.5" hidden="1" x14ac:dyDescent="0.25">
      <c r="A81" s="85"/>
      <c r="B81" s="85"/>
      <c r="C81" s="103"/>
      <c r="D81" s="3" t="s">
        <v>46</v>
      </c>
      <c r="E81" s="4">
        <v>41659</v>
      </c>
      <c r="F81" s="4">
        <v>42709</v>
      </c>
      <c r="G81" s="16">
        <v>46</v>
      </c>
      <c r="H81" s="16">
        <v>15</v>
      </c>
      <c r="I81" s="16" t="s">
        <v>17</v>
      </c>
      <c r="J81" s="14"/>
    </row>
    <row r="82" spans="1:10" s="2" customFormat="1" ht="12.75" hidden="1" x14ac:dyDescent="0.25">
      <c r="A82" s="85"/>
      <c r="B82" s="85"/>
      <c r="C82" s="103"/>
      <c r="D82" s="3"/>
      <c r="E82" s="1"/>
      <c r="F82" s="1"/>
      <c r="G82" s="16"/>
      <c r="H82" s="16"/>
      <c r="I82" s="14" t="s">
        <v>14</v>
      </c>
      <c r="J82" s="14" t="s">
        <v>3</v>
      </c>
    </row>
    <row r="83" spans="1:10" s="2" customFormat="1" ht="12.75" hidden="1" x14ac:dyDescent="0.25">
      <c r="A83" s="85"/>
      <c r="B83" s="85"/>
      <c r="C83" s="103"/>
      <c r="D83" s="85" t="s">
        <v>15</v>
      </c>
      <c r="E83" s="85"/>
      <c r="F83" s="85"/>
      <c r="G83" s="14">
        <f>+SUM(G75:G82)</f>
        <v>136</v>
      </c>
      <c r="H83" s="14">
        <f>SUM(H75:H81)</f>
        <v>84</v>
      </c>
      <c r="I83" s="14" t="s">
        <v>17</v>
      </c>
      <c r="J83" s="14"/>
    </row>
    <row r="84" spans="1:10" s="2" customFormat="1" ht="15" hidden="1" customHeight="1" x14ac:dyDescent="0.25">
      <c r="A84" s="86" t="s">
        <v>48</v>
      </c>
      <c r="B84" s="90" t="s">
        <v>1</v>
      </c>
      <c r="C84" s="90"/>
      <c r="D84" s="85" t="s">
        <v>6</v>
      </c>
      <c r="E84" s="14" t="s">
        <v>7</v>
      </c>
      <c r="F84" s="14" t="s">
        <v>9</v>
      </c>
      <c r="G84" s="85" t="s">
        <v>10</v>
      </c>
      <c r="H84" s="85" t="s">
        <v>11</v>
      </c>
      <c r="I84" s="85" t="s">
        <v>12</v>
      </c>
      <c r="J84" s="85" t="s">
        <v>13</v>
      </c>
    </row>
    <row r="85" spans="1:10" s="2" customFormat="1" ht="12.75" hidden="1" x14ac:dyDescent="0.25">
      <c r="A85" s="86"/>
      <c r="B85" s="12" t="s">
        <v>2</v>
      </c>
      <c r="C85" s="12" t="s">
        <v>3</v>
      </c>
      <c r="D85" s="85"/>
      <c r="E85" s="14" t="s">
        <v>8</v>
      </c>
      <c r="F85" s="14" t="s">
        <v>8</v>
      </c>
      <c r="G85" s="85"/>
      <c r="H85" s="85"/>
      <c r="I85" s="85"/>
      <c r="J85" s="85"/>
    </row>
    <row r="86" spans="1:10" s="2" customFormat="1" ht="12.75" hidden="1" x14ac:dyDescent="0.25">
      <c r="A86" s="86"/>
      <c r="B86" s="12" t="s">
        <v>17</v>
      </c>
      <c r="C86" s="12"/>
      <c r="D86" s="3" t="s">
        <v>18</v>
      </c>
      <c r="E86" s="5">
        <v>44356</v>
      </c>
      <c r="F86" s="5">
        <v>44547</v>
      </c>
      <c r="G86" s="16">
        <v>6</v>
      </c>
      <c r="H86" s="16">
        <v>8</v>
      </c>
      <c r="I86" s="16" t="s">
        <v>17</v>
      </c>
      <c r="J86" s="14"/>
    </row>
    <row r="87" spans="1:10" s="2" customFormat="1" ht="12.75" hidden="1" customHeight="1" x14ac:dyDescent="0.25">
      <c r="A87" s="86"/>
      <c r="B87" s="85" t="s">
        <v>47</v>
      </c>
      <c r="C87" s="12"/>
      <c r="D87" s="3" t="s">
        <v>18</v>
      </c>
      <c r="E87" s="5">
        <v>43906</v>
      </c>
      <c r="F87" s="5">
        <v>44103</v>
      </c>
      <c r="G87" s="16">
        <v>6</v>
      </c>
      <c r="H87" s="16">
        <v>15</v>
      </c>
      <c r="I87" s="16" t="s">
        <v>17</v>
      </c>
      <c r="J87" s="14"/>
    </row>
    <row r="88" spans="1:10" s="2" customFormat="1" ht="12.75" hidden="1" x14ac:dyDescent="0.25">
      <c r="A88" s="86"/>
      <c r="B88" s="85"/>
      <c r="C88" s="12"/>
      <c r="D88" s="3" t="s">
        <v>18</v>
      </c>
      <c r="E88" s="5">
        <v>44118</v>
      </c>
      <c r="F88" s="5">
        <v>44183</v>
      </c>
      <c r="G88" s="16">
        <v>2</v>
      </c>
      <c r="H88" s="16">
        <v>6</v>
      </c>
      <c r="I88" s="16" t="s">
        <v>17</v>
      </c>
      <c r="J88" s="14"/>
    </row>
    <row r="89" spans="1:10" s="2" customFormat="1" ht="12.75" hidden="1" x14ac:dyDescent="0.25">
      <c r="A89" s="86"/>
      <c r="B89" s="85"/>
      <c r="C89" s="12"/>
      <c r="D89" s="3" t="s">
        <v>18</v>
      </c>
      <c r="E89" s="5">
        <v>42563</v>
      </c>
      <c r="F89" s="5">
        <v>42716</v>
      </c>
      <c r="G89" s="16">
        <v>5</v>
      </c>
      <c r="H89" s="16">
        <v>4</v>
      </c>
      <c r="I89" s="16" t="s">
        <v>17</v>
      </c>
      <c r="J89" s="14"/>
    </row>
    <row r="90" spans="1:10" s="2" customFormat="1" ht="12.75" hidden="1" x14ac:dyDescent="0.25">
      <c r="A90" s="86"/>
      <c r="B90" s="85"/>
      <c r="C90" s="12"/>
      <c r="D90" s="3" t="s">
        <v>18</v>
      </c>
      <c r="E90" s="5">
        <v>42769</v>
      </c>
      <c r="F90" s="5">
        <v>43084</v>
      </c>
      <c r="G90" s="16">
        <v>10</v>
      </c>
      <c r="H90" s="16"/>
      <c r="I90" s="16" t="s">
        <v>17</v>
      </c>
      <c r="J90" s="14"/>
    </row>
    <row r="91" spans="1:10" s="2" customFormat="1" ht="12.75" hidden="1" x14ac:dyDescent="0.25">
      <c r="A91" s="86"/>
      <c r="B91" s="85"/>
      <c r="C91" s="12"/>
      <c r="D91" s="3" t="s">
        <v>18</v>
      </c>
      <c r="E91" s="5">
        <v>43160</v>
      </c>
      <c r="F91" s="5">
        <v>43434</v>
      </c>
      <c r="G91" s="16">
        <v>9</v>
      </c>
      <c r="H91" s="16"/>
      <c r="I91" s="16" t="s">
        <v>17</v>
      </c>
      <c r="J91" s="14"/>
    </row>
    <row r="92" spans="1:10" s="2" customFormat="1" ht="12.75" hidden="1" x14ac:dyDescent="0.25">
      <c r="A92" s="86"/>
      <c r="B92" s="85"/>
      <c r="C92" s="12"/>
      <c r="D92" s="3" t="s">
        <v>18</v>
      </c>
      <c r="E92" s="5">
        <v>43538</v>
      </c>
      <c r="F92" s="5">
        <v>43811</v>
      </c>
      <c r="G92" s="16">
        <v>9</v>
      </c>
      <c r="H92" s="16"/>
      <c r="I92" s="16" t="s">
        <v>17</v>
      </c>
      <c r="J92" s="14"/>
    </row>
    <row r="93" spans="1:10" s="2" customFormat="1" ht="12.75" hidden="1" x14ac:dyDescent="0.25">
      <c r="A93" s="86"/>
      <c r="B93" s="85"/>
      <c r="C93" s="12"/>
      <c r="D93" s="3" t="s">
        <v>18</v>
      </c>
      <c r="E93" s="5">
        <v>44621</v>
      </c>
      <c r="F93" s="5">
        <v>44834</v>
      </c>
      <c r="G93" s="16">
        <v>7</v>
      </c>
      <c r="H93" s="16"/>
      <c r="I93" s="16" t="s">
        <v>17</v>
      </c>
      <c r="J93" s="14"/>
    </row>
    <row r="94" spans="1:10" s="2" customFormat="1" ht="12.75" hidden="1" x14ac:dyDescent="0.25">
      <c r="A94" s="86"/>
      <c r="B94" s="85"/>
      <c r="C94" s="1"/>
      <c r="D94" s="3"/>
      <c r="E94" s="3"/>
      <c r="F94" s="3"/>
      <c r="G94" s="16"/>
      <c r="H94" s="16"/>
      <c r="I94" s="14" t="s">
        <v>14</v>
      </c>
      <c r="J94" s="14" t="s">
        <v>3</v>
      </c>
    </row>
    <row r="95" spans="1:10" s="2" customFormat="1" ht="12.75" hidden="1" x14ac:dyDescent="0.25">
      <c r="A95" s="86"/>
      <c r="B95" s="85"/>
      <c r="C95" s="12"/>
      <c r="D95" s="85" t="s">
        <v>15</v>
      </c>
      <c r="E95" s="85"/>
      <c r="F95" s="85"/>
      <c r="G95" s="14">
        <f>+SUM(G86:G94)</f>
        <v>54</v>
      </c>
      <c r="H95" s="14">
        <f>SUM(H86:H92)</f>
        <v>33</v>
      </c>
      <c r="I95" s="14" t="s">
        <v>17</v>
      </c>
      <c r="J95" s="14"/>
    </row>
    <row r="96" spans="1:10" s="2" customFormat="1" ht="15" hidden="1" customHeight="1" x14ac:dyDescent="0.25">
      <c r="A96" s="86" t="s">
        <v>49</v>
      </c>
      <c r="B96" s="90" t="s">
        <v>1</v>
      </c>
      <c r="C96" s="90"/>
      <c r="D96" s="85" t="s">
        <v>6</v>
      </c>
      <c r="E96" s="14" t="s">
        <v>7</v>
      </c>
      <c r="F96" s="14" t="s">
        <v>9</v>
      </c>
      <c r="G96" s="85" t="s">
        <v>10</v>
      </c>
      <c r="H96" s="85" t="s">
        <v>11</v>
      </c>
      <c r="I96" s="85" t="s">
        <v>12</v>
      </c>
      <c r="J96" s="85" t="s">
        <v>13</v>
      </c>
    </row>
    <row r="97" spans="1:10" s="2" customFormat="1" ht="12.75" hidden="1" x14ac:dyDescent="0.25">
      <c r="A97" s="85"/>
      <c r="B97" s="12" t="s">
        <v>2</v>
      </c>
      <c r="C97" s="12" t="s">
        <v>3</v>
      </c>
      <c r="D97" s="85"/>
      <c r="E97" s="14" t="s">
        <v>8</v>
      </c>
      <c r="F97" s="14" t="s">
        <v>8</v>
      </c>
      <c r="G97" s="85"/>
      <c r="H97" s="85"/>
      <c r="I97" s="85"/>
      <c r="J97" s="85"/>
    </row>
    <row r="98" spans="1:10" s="2" customFormat="1" ht="12.75" hidden="1" x14ac:dyDescent="0.25">
      <c r="A98" s="85"/>
      <c r="B98" s="12" t="s">
        <v>17</v>
      </c>
      <c r="C98" s="106"/>
      <c r="D98" s="3" t="s">
        <v>18</v>
      </c>
      <c r="E98" s="4">
        <v>44621</v>
      </c>
      <c r="F98" s="4">
        <v>44834</v>
      </c>
      <c r="G98" s="16">
        <v>7</v>
      </c>
      <c r="H98" s="16"/>
      <c r="I98" s="16" t="s">
        <v>17</v>
      </c>
      <c r="J98" s="15"/>
    </row>
    <row r="99" spans="1:10" s="2" customFormat="1" ht="25.5" hidden="1" x14ac:dyDescent="0.25">
      <c r="A99" s="85"/>
      <c r="B99" s="114" t="s">
        <v>47</v>
      </c>
      <c r="C99" s="107"/>
      <c r="D99" s="3" t="s">
        <v>50</v>
      </c>
      <c r="E99" s="4">
        <v>42401</v>
      </c>
      <c r="F99" s="4">
        <v>42566</v>
      </c>
      <c r="G99" s="16">
        <v>5</v>
      </c>
      <c r="H99" s="16">
        <v>15</v>
      </c>
      <c r="I99" s="16" t="s">
        <v>17</v>
      </c>
      <c r="J99" s="15"/>
    </row>
    <row r="100" spans="1:10" s="2" customFormat="1" ht="25.5" hidden="1" x14ac:dyDescent="0.25">
      <c r="A100" s="85"/>
      <c r="B100" s="115"/>
      <c r="C100" s="107"/>
      <c r="D100" s="3" t="s">
        <v>50</v>
      </c>
      <c r="E100" s="4">
        <v>42314</v>
      </c>
      <c r="F100" s="4">
        <v>42369</v>
      </c>
      <c r="G100" s="16">
        <v>1</v>
      </c>
      <c r="H100" s="16">
        <v>26</v>
      </c>
      <c r="I100" s="16" t="s">
        <v>17</v>
      </c>
      <c r="J100" s="15"/>
    </row>
    <row r="101" spans="1:10" s="2" customFormat="1" ht="12.75" hidden="1" x14ac:dyDescent="0.25">
      <c r="A101" s="85"/>
      <c r="B101" s="115"/>
      <c r="C101" s="107"/>
      <c r="D101" s="3" t="s">
        <v>18</v>
      </c>
      <c r="E101" s="4">
        <v>41709</v>
      </c>
      <c r="F101" s="4">
        <v>41991</v>
      </c>
      <c r="G101" s="16">
        <v>9</v>
      </c>
      <c r="H101" s="16">
        <v>7</v>
      </c>
      <c r="I101" s="16" t="s">
        <v>17</v>
      </c>
      <c r="J101" s="15"/>
    </row>
    <row r="102" spans="1:10" s="2" customFormat="1" ht="12.75" hidden="1" x14ac:dyDescent="0.25">
      <c r="A102" s="85"/>
      <c r="B102" s="115"/>
      <c r="C102" s="107"/>
      <c r="D102" s="3" t="s">
        <v>18</v>
      </c>
      <c r="E102" s="4">
        <v>41333</v>
      </c>
      <c r="F102" s="4">
        <v>41618</v>
      </c>
      <c r="G102" s="16">
        <v>9</v>
      </c>
      <c r="H102" s="16">
        <v>11</v>
      </c>
      <c r="I102" s="16" t="s">
        <v>17</v>
      </c>
      <c r="J102" s="15"/>
    </row>
    <row r="103" spans="1:10" s="2" customFormat="1" ht="12.75" hidden="1" x14ac:dyDescent="0.25">
      <c r="A103" s="85"/>
      <c r="B103" s="115"/>
      <c r="C103" s="107"/>
      <c r="D103" s="3" t="s">
        <v>18</v>
      </c>
      <c r="E103" s="4">
        <v>40957</v>
      </c>
      <c r="F103" s="4">
        <v>41258</v>
      </c>
      <c r="G103" s="16">
        <v>9</v>
      </c>
      <c r="H103" s="16">
        <v>25</v>
      </c>
      <c r="I103" s="16" t="s">
        <v>17</v>
      </c>
      <c r="J103" s="15"/>
    </row>
    <row r="104" spans="1:10" s="2" customFormat="1" ht="12.75" hidden="1" x14ac:dyDescent="0.25">
      <c r="A104" s="85"/>
      <c r="B104" s="115"/>
      <c r="C104" s="107"/>
      <c r="D104" s="3" t="s">
        <v>22</v>
      </c>
      <c r="E104" s="4">
        <v>38761</v>
      </c>
      <c r="F104" s="4">
        <v>41248</v>
      </c>
      <c r="G104" s="16">
        <v>81</v>
      </c>
      <c r="H104" s="16">
        <v>21</v>
      </c>
      <c r="I104" s="16" t="s">
        <v>17</v>
      </c>
      <c r="J104" s="15"/>
    </row>
    <row r="105" spans="1:10" s="2" customFormat="1" ht="14.25" hidden="1" customHeight="1" x14ac:dyDescent="0.25">
      <c r="A105" s="85"/>
      <c r="B105" s="116"/>
      <c r="C105" s="108"/>
      <c r="D105" s="85" t="s">
        <v>15</v>
      </c>
      <c r="E105" s="85"/>
      <c r="F105" s="85"/>
      <c r="G105" s="14">
        <f>+SUM(G98:G104)</f>
        <v>121</v>
      </c>
      <c r="H105" s="14">
        <f>SUM(H98:H104)</f>
        <v>105</v>
      </c>
      <c r="I105" s="14" t="s">
        <v>17</v>
      </c>
      <c r="J105" s="14"/>
    </row>
    <row r="106" spans="1:10" s="6" customFormat="1" ht="15" hidden="1" customHeight="1" x14ac:dyDescent="0.25">
      <c r="A106" s="110" t="s">
        <v>51</v>
      </c>
      <c r="B106" s="92" t="s">
        <v>1</v>
      </c>
      <c r="C106" s="92"/>
      <c r="D106" s="109" t="s">
        <v>6</v>
      </c>
      <c r="E106" s="17" t="s">
        <v>7</v>
      </c>
      <c r="F106" s="17" t="s">
        <v>9</v>
      </c>
      <c r="G106" s="109" t="s">
        <v>10</v>
      </c>
      <c r="H106" s="109" t="s">
        <v>11</v>
      </c>
      <c r="I106" s="109" t="s">
        <v>12</v>
      </c>
      <c r="J106" s="109" t="s">
        <v>13</v>
      </c>
    </row>
    <row r="107" spans="1:10" s="6" customFormat="1" ht="12.75" hidden="1" x14ac:dyDescent="0.25">
      <c r="A107" s="110"/>
      <c r="B107" s="7" t="s">
        <v>2</v>
      </c>
      <c r="C107" s="7" t="s">
        <v>3</v>
      </c>
      <c r="D107" s="109"/>
      <c r="E107" s="17" t="s">
        <v>8</v>
      </c>
      <c r="F107" s="17" t="s">
        <v>8</v>
      </c>
      <c r="G107" s="109"/>
      <c r="H107" s="109"/>
      <c r="I107" s="109"/>
      <c r="J107" s="109"/>
    </row>
    <row r="108" spans="1:10" s="6" customFormat="1" ht="12.75" hidden="1" x14ac:dyDescent="0.25">
      <c r="A108" s="110"/>
      <c r="B108" s="7" t="s">
        <v>17</v>
      </c>
      <c r="C108" s="121"/>
      <c r="D108" s="8" t="s">
        <v>18</v>
      </c>
      <c r="E108" s="10">
        <v>44621</v>
      </c>
      <c r="F108" s="10">
        <v>44834</v>
      </c>
      <c r="G108" s="13">
        <v>7</v>
      </c>
      <c r="H108" s="13"/>
      <c r="I108" s="13" t="s">
        <v>17</v>
      </c>
      <c r="J108" s="17"/>
    </row>
    <row r="109" spans="1:10" s="6" customFormat="1" ht="12.75" hidden="1" x14ac:dyDescent="0.25">
      <c r="A109" s="110"/>
      <c r="B109" s="7"/>
      <c r="C109" s="121"/>
      <c r="D109" s="8" t="s">
        <v>53</v>
      </c>
      <c r="E109" s="10">
        <v>43885</v>
      </c>
      <c r="F109" s="10">
        <v>43913</v>
      </c>
      <c r="G109" s="13">
        <v>1</v>
      </c>
      <c r="H109" s="13"/>
      <c r="I109" s="13" t="s">
        <v>17</v>
      </c>
      <c r="J109" s="17"/>
    </row>
    <row r="110" spans="1:10" s="6" customFormat="1" ht="12.75" hidden="1" x14ac:dyDescent="0.25">
      <c r="A110" s="110"/>
      <c r="B110" s="109" t="s">
        <v>52</v>
      </c>
      <c r="C110" s="121"/>
      <c r="D110" s="8" t="s">
        <v>53</v>
      </c>
      <c r="E110" s="10">
        <v>44180</v>
      </c>
      <c r="F110" s="10">
        <v>44227</v>
      </c>
      <c r="G110" s="13">
        <v>1</v>
      </c>
      <c r="H110" s="13">
        <v>18</v>
      </c>
      <c r="I110" s="13" t="s">
        <v>17</v>
      </c>
      <c r="J110" s="17"/>
    </row>
    <row r="111" spans="1:10" s="6" customFormat="1" ht="12.75" hidden="1" x14ac:dyDescent="0.25">
      <c r="A111" s="110"/>
      <c r="B111" s="109"/>
      <c r="C111" s="121"/>
      <c r="D111" s="8" t="s">
        <v>53</v>
      </c>
      <c r="E111" s="10">
        <v>44081</v>
      </c>
      <c r="F111" s="10">
        <v>44203</v>
      </c>
      <c r="G111" s="13">
        <v>4</v>
      </c>
      <c r="H111" s="13">
        <v>1</v>
      </c>
      <c r="I111" s="13" t="s">
        <v>17</v>
      </c>
      <c r="J111" s="17"/>
    </row>
    <row r="112" spans="1:10" s="6" customFormat="1" ht="12.75" hidden="1" x14ac:dyDescent="0.25">
      <c r="A112" s="110"/>
      <c r="B112" s="109"/>
      <c r="C112" s="121"/>
      <c r="D112" s="8" t="s">
        <v>53</v>
      </c>
      <c r="E112" s="10">
        <v>44303</v>
      </c>
      <c r="F112" s="10">
        <v>44469</v>
      </c>
      <c r="G112" s="13">
        <v>5</v>
      </c>
      <c r="H112" s="13">
        <v>14</v>
      </c>
      <c r="I112" s="13" t="s">
        <v>17</v>
      </c>
      <c r="J112" s="17"/>
    </row>
    <row r="113" spans="1:10" s="6" customFormat="1" ht="12.75" hidden="1" x14ac:dyDescent="0.25">
      <c r="A113" s="110"/>
      <c r="B113" s="109"/>
      <c r="C113" s="121"/>
      <c r="D113" s="8" t="s">
        <v>53</v>
      </c>
      <c r="E113" s="10">
        <v>43885</v>
      </c>
      <c r="F113" s="10">
        <v>43913</v>
      </c>
      <c r="G113" s="13">
        <v>1</v>
      </c>
      <c r="H113" s="13"/>
      <c r="I113" s="13" t="s">
        <v>17</v>
      </c>
      <c r="J113" s="17"/>
    </row>
    <row r="114" spans="1:10" s="6" customFormat="1" ht="12.75" hidden="1" x14ac:dyDescent="0.25">
      <c r="A114" s="110"/>
      <c r="B114" s="109"/>
      <c r="C114" s="121"/>
      <c r="D114" s="8" t="s">
        <v>53</v>
      </c>
      <c r="E114" s="10">
        <v>43678</v>
      </c>
      <c r="F114" s="10">
        <v>43829</v>
      </c>
      <c r="G114" s="13">
        <v>5</v>
      </c>
      <c r="H114" s="13"/>
      <c r="I114" s="13" t="s">
        <v>17</v>
      </c>
      <c r="J114" s="17"/>
    </row>
    <row r="115" spans="1:10" s="6" customFormat="1" ht="12.75" hidden="1" x14ac:dyDescent="0.25">
      <c r="A115" s="110"/>
      <c r="B115" s="109"/>
      <c r="C115" s="121"/>
      <c r="D115" s="8" t="s">
        <v>53</v>
      </c>
      <c r="E115" s="10">
        <v>43313</v>
      </c>
      <c r="F115" s="10">
        <v>43585</v>
      </c>
      <c r="G115" s="13">
        <v>9</v>
      </c>
      <c r="H115" s="13"/>
      <c r="I115" s="13" t="s">
        <v>17</v>
      </c>
      <c r="J115" s="17"/>
    </row>
    <row r="116" spans="1:10" s="6" customFormat="1" ht="12.75" hidden="1" x14ac:dyDescent="0.25">
      <c r="A116" s="110"/>
      <c r="B116" s="109"/>
      <c r="C116" s="121"/>
      <c r="D116" s="8"/>
      <c r="E116" s="8"/>
      <c r="F116" s="8"/>
      <c r="G116" s="13"/>
      <c r="H116" s="13"/>
      <c r="I116" s="17" t="s">
        <v>14</v>
      </c>
      <c r="J116" s="17" t="s">
        <v>3</v>
      </c>
    </row>
    <row r="117" spans="1:10" s="6" customFormat="1" ht="12.75" hidden="1" x14ac:dyDescent="0.25">
      <c r="A117" s="110"/>
      <c r="B117" s="109"/>
      <c r="C117" s="121"/>
      <c r="D117" s="109" t="s">
        <v>15</v>
      </c>
      <c r="E117" s="109"/>
      <c r="F117" s="109"/>
      <c r="G117" s="17">
        <f>+SUM(G108:G116)</f>
        <v>33</v>
      </c>
      <c r="H117" s="17">
        <f>SUM(H108:H114)</f>
        <v>33</v>
      </c>
      <c r="I117" s="17" t="s">
        <v>17</v>
      </c>
      <c r="J117" s="17"/>
    </row>
    <row r="118" spans="1:10" s="2" customFormat="1" ht="36" hidden="1" customHeight="1" x14ac:dyDescent="0.25">
      <c r="A118" s="86" t="s">
        <v>54</v>
      </c>
      <c r="B118" s="92" t="s">
        <v>1</v>
      </c>
      <c r="C118" s="92"/>
      <c r="D118" s="85" t="s">
        <v>6</v>
      </c>
      <c r="E118" s="14" t="s">
        <v>7</v>
      </c>
      <c r="F118" s="14" t="s">
        <v>9</v>
      </c>
      <c r="G118" s="85" t="s">
        <v>10</v>
      </c>
      <c r="H118" s="85" t="s">
        <v>11</v>
      </c>
      <c r="I118" s="85" t="s">
        <v>12</v>
      </c>
      <c r="J118" s="85" t="s">
        <v>13</v>
      </c>
    </row>
    <row r="119" spans="1:10" s="2" customFormat="1" ht="12.75" hidden="1" x14ac:dyDescent="0.25">
      <c r="A119" s="85"/>
      <c r="B119" s="14" t="s">
        <v>2</v>
      </c>
      <c r="C119" s="14" t="s">
        <v>3</v>
      </c>
      <c r="D119" s="85"/>
      <c r="E119" s="14" t="s">
        <v>8</v>
      </c>
      <c r="F119" s="14" t="s">
        <v>8</v>
      </c>
      <c r="G119" s="85"/>
      <c r="H119" s="85"/>
      <c r="I119" s="85"/>
      <c r="J119" s="85"/>
    </row>
    <row r="120" spans="1:10" s="2" customFormat="1" ht="12.75" hidden="1" x14ac:dyDescent="0.25">
      <c r="A120" s="85"/>
      <c r="B120" s="14" t="s">
        <v>17</v>
      </c>
      <c r="C120" s="104"/>
      <c r="D120" s="3" t="s">
        <v>18</v>
      </c>
      <c r="E120" s="4">
        <v>44621</v>
      </c>
      <c r="F120" s="4">
        <v>44834</v>
      </c>
      <c r="G120" s="16">
        <v>7</v>
      </c>
      <c r="H120" s="16"/>
      <c r="I120" s="16" t="s">
        <v>17</v>
      </c>
      <c r="J120" s="3"/>
    </row>
    <row r="121" spans="1:10" s="2" customFormat="1" ht="12.75" hidden="1" x14ac:dyDescent="0.25">
      <c r="A121" s="85"/>
      <c r="B121" s="14"/>
      <c r="C121" s="104"/>
      <c r="D121" s="3" t="s">
        <v>18</v>
      </c>
      <c r="E121" s="4">
        <v>44055</v>
      </c>
      <c r="F121" s="4">
        <v>44183</v>
      </c>
      <c r="G121" s="16">
        <v>7</v>
      </c>
      <c r="H121" s="16">
        <v>8</v>
      </c>
      <c r="I121" s="16"/>
      <c r="J121" s="3"/>
    </row>
    <row r="122" spans="1:10" s="2" customFormat="1" ht="12.75" hidden="1" x14ac:dyDescent="0.25">
      <c r="A122" s="85"/>
      <c r="B122" s="85" t="s">
        <v>52</v>
      </c>
      <c r="C122" s="104"/>
      <c r="D122" s="3" t="s">
        <v>18</v>
      </c>
      <c r="E122" s="4">
        <v>43552</v>
      </c>
      <c r="F122" s="4">
        <v>43798</v>
      </c>
      <c r="G122" s="16">
        <v>7</v>
      </c>
      <c r="H122" s="16">
        <v>18</v>
      </c>
      <c r="I122" s="16" t="s">
        <v>17</v>
      </c>
      <c r="J122" s="3"/>
    </row>
    <row r="123" spans="1:10" s="2" customFormat="1" ht="12.75" hidden="1" x14ac:dyDescent="0.25">
      <c r="A123" s="85"/>
      <c r="B123" s="85"/>
      <c r="C123" s="104"/>
      <c r="D123" s="3" t="s">
        <v>18</v>
      </c>
      <c r="E123" s="4">
        <v>42782</v>
      </c>
      <c r="F123" s="4">
        <v>43084</v>
      </c>
      <c r="G123" s="16">
        <v>10</v>
      </c>
      <c r="H123" s="16"/>
      <c r="I123" s="16" t="s">
        <v>17</v>
      </c>
      <c r="J123" s="3"/>
    </row>
    <row r="124" spans="1:10" s="2" customFormat="1" ht="38.25" hidden="1" x14ac:dyDescent="0.25">
      <c r="A124" s="85"/>
      <c r="B124" s="85"/>
      <c r="C124" s="104"/>
      <c r="D124" s="3" t="s">
        <v>55</v>
      </c>
      <c r="E124" s="4">
        <v>39483</v>
      </c>
      <c r="F124" s="4">
        <v>40944</v>
      </c>
      <c r="G124" s="16">
        <v>48</v>
      </c>
      <c r="H124" s="16"/>
      <c r="I124" s="16" t="s">
        <v>17</v>
      </c>
      <c r="J124" s="3"/>
    </row>
    <row r="125" spans="1:10" s="2" customFormat="1" ht="25.5" hidden="1" x14ac:dyDescent="0.25">
      <c r="A125" s="85"/>
      <c r="B125" s="85"/>
      <c r="C125" s="104"/>
      <c r="D125" s="3" t="s">
        <v>56</v>
      </c>
      <c r="E125" s="4">
        <v>43076</v>
      </c>
      <c r="F125" s="4">
        <v>43465</v>
      </c>
      <c r="G125" s="16">
        <v>12</v>
      </c>
      <c r="H125" s="16">
        <v>26</v>
      </c>
      <c r="I125" s="16" t="s">
        <v>17</v>
      </c>
      <c r="J125" s="3"/>
    </row>
    <row r="126" spans="1:10" s="2" customFormat="1" ht="12.75" hidden="1" x14ac:dyDescent="0.25">
      <c r="A126" s="85"/>
      <c r="B126" s="85"/>
      <c r="C126" s="104"/>
      <c r="D126" s="3"/>
      <c r="E126" s="1"/>
      <c r="F126" s="1"/>
      <c r="G126" s="16"/>
      <c r="H126" s="3"/>
      <c r="I126" s="14" t="s">
        <v>14</v>
      </c>
      <c r="J126" s="14" t="s">
        <v>3</v>
      </c>
    </row>
    <row r="127" spans="1:10" s="2" customFormat="1" ht="12.75" hidden="1" x14ac:dyDescent="0.25">
      <c r="A127" s="85"/>
      <c r="B127" s="85"/>
      <c r="C127" s="104"/>
      <c r="D127" s="85" t="s">
        <v>15</v>
      </c>
      <c r="E127" s="85"/>
      <c r="F127" s="85"/>
      <c r="G127" s="16">
        <f>+SUM(G120:G126)</f>
        <v>91</v>
      </c>
      <c r="H127" s="16">
        <f>SUM(H122:H125)</f>
        <v>44</v>
      </c>
      <c r="I127" s="16" t="s">
        <v>17</v>
      </c>
      <c r="J127" s="3"/>
    </row>
    <row r="128" spans="1:10" s="2" customFormat="1" ht="15" hidden="1" customHeight="1" x14ac:dyDescent="0.25">
      <c r="A128" s="85" t="s">
        <v>57</v>
      </c>
      <c r="B128" s="92" t="s">
        <v>1</v>
      </c>
      <c r="C128" s="92"/>
      <c r="D128" s="85" t="s">
        <v>6</v>
      </c>
      <c r="E128" s="14" t="s">
        <v>7</v>
      </c>
      <c r="F128" s="14" t="s">
        <v>9</v>
      </c>
      <c r="G128" s="85" t="s">
        <v>10</v>
      </c>
      <c r="H128" s="85" t="s">
        <v>11</v>
      </c>
      <c r="I128" s="85" t="s">
        <v>12</v>
      </c>
      <c r="J128" s="85" t="s">
        <v>13</v>
      </c>
    </row>
    <row r="129" spans="1:10" s="2" customFormat="1" ht="12.75" hidden="1" x14ac:dyDescent="0.25">
      <c r="A129" s="85"/>
      <c r="B129" s="14" t="s">
        <v>2</v>
      </c>
      <c r="C129" s="14" t="s">
        <v>3</v>
      </c>
      <c r="D129" s="85"/>
      <c r="E129" s="14" t="s">
        <v>8</v>
      </c>
      <c r="F129" s="14" t="s">
        <v>8</v>
      </c>
      <c r="G129" s="85"/>
      <c r="H129" s="85"/>
      <c r="I129" s="85"/>
      <c r="J129" s="85"/>
    </row>
    <row r="130" spans="1:10" s="2" customFormat="1" ht="12.75" hidden="1" customHeight="1" x14ac:dyDescent="0.25">
      <c r="A130" s="85"/>
      <c r="B130" s="14" t="s">
        <v>17</v>
      </c>
      <c r="C130" s="104"/>
      <c r="D130" s="11" t="s">
        <v>59</v>
      </c>
      <c r="E130" s="4">
        <v>44621</v>
      </c>
      <c r="F130" s="4">
        <v>44834</v>
      </c>
      <c r="G130" s="16">
        <v>7</v>
      </c>
      <c r="H130" s="16"/>
      <c r="I130" s="16" t="s">
        <v>17</v>
      </c>
      <c r="J130" s="3"/>
    </row>
    <row r="131" spans="1:10" s="2" customFormat="1" ht="12.75" hidden="1" customHeight="1" x14ac:dyDescent="0.25">
      <c r="A131" s="85"/>
      <c r="B131" s="14"/>
      <c r="C131" s="104"/>
      <c r="D131" s="11" t="s">
        <v>59</v>
      </c>
      <c r="E131" s="4">
        <v>43874</v>
      </c>
      <c r="F131" s="4">
        <v>44087</v>
      </c>
      <c r="G131" s="16">
        <v>7</v>
      </c>
      <c r="H131" s="16"/>
      <c r="I131" s="16"/>
      <c r="J131" s="3"/>
    </row>
    <row r="132" spans="1:10" s="2" customFormat="1" ht="25.5" hidden="1" customHeight="1" x14ac:dyDescent="0.25">
      <c r="A132" s="85"/>
      <c r="B132" s="85" t="s">
        <v>58</v>
      </c>
      <c r="C132" s="104"/>
      <c r="D132" s="11" t="s">
        <v>59</v>
      </c>
      <c r="E132" s="4">
        <v>44106</v>
      </c>
      <c r="F132" s="4">
        <v>44174</v>
      </c>
      <c r="G132" s="16">
        <v>2</v>
      </c>
      <c r="H132" s="16">
        <v>7</v>
      </c>
      <c r="I132" s="16" t="s">
        <v>17</v>
      </c>
      <c r="J132" s="3"/>
    </row>
    <row r="133" spans="1:10" s="2" customFormat="1" ht="12.75" hidden="1" x14ac:dyDescent="0.25">
      <c r="A133" s="85"/>
      <c r="B133" s="85"/>
      <c r="C133" s="104"/>
      <c r="D133" s="11" t="s">
        <v>60</v>
      </c>
      <c r="E133" s="4">
        <v>43361</v>
      </c>
      <c r="F133" s="4">
        <v>43452</v>
      </c>
      <c r="G133" s="16">
        <v>3</v>
      </c>
      <c r="H133" s="16"/>
      <c r="I133" s="16" t="s">
        <v>17</v>
      </c>
      <c r="J133" s="3"/>
    </row>
    <row r="134" spans="1:10" s="2" customFormat="1" ht="12.75" hidden="1" x14ac:dyDescent="0.25">
      <c r="A134" s="85"/>
      <c r="B134" s="85"/>
      <c r="C134" s="104"/>
      <c r="D134" s="11" t="s">
        <v>61</v>
      </c>
      <c r="E134" s="4">
        <v>42744</v>
      </c>
      <c r="F134" s="4">
        <v>43343</v>
      </c>
      <c r="G134" s="16">
        <v>19</v>
      </c>
      <c r="H134" s="16">
        <v>24</v>
      </c>
      <c r="I134" s="16" t="s">
        <v>17</v>
      </c>
      <c r="J134" s="3"/>
    </row>
    <row r="135" spans="1:10" s="2" customFormat="1" ht="12.75" hidden="1" x14ac:dyDescent="0.25">
      <c r="A135" s="85"/>
      <c r="B135" s="85"/>
      <c r="C135" s="104"/>
      <c r="D135" s="11" t="s">
        <v>59</v>
      </c>
      <c r="E135" s="4">
        <v>42425</v>
      </c>
      <c r="F135" s="4">
        <v>42704</v>
      </c>
      <c r="G135" s="16">
        <v>9</v>
      </c>
      <c r="H135" s="16">
        <v>5</v>
      </c>
      <c r="I135" s="16" t="s">
        <v>17</v>
      </c>
      <c r="J135" s="3"/>
    </row>
    <row r="136" spans="1:10" s="2" customFormat="1" ht="12.75" hidden="1" x14ac:dyDescent="0.25">
      <c r="A136" s="85"/>
      <c r="B136" s="85"/>
      <c r="C136" s="104"/>
      <c r="D136" s="11" t="s">
        <v>62</v>
      </c>
      <c r="E136" s="4">
        <v>39475</v>
      </c>
      <c r="F136" s="4">
        <v>41248</v>
      </c>
      <c r="G136" s="16">
        <v>58</v>
      </c>
      <c r="H136" s="16">
        <v>9</v>
      </c>
      <c r="I136" s="16" t="s">
        <v>17</v>
      </c>
      <c r="J136" s="3"/>
    </row>
    <row r="137" spans="1:10" s="2" customFormat="1" ht="12.75" hidden="1" x14ac:dyDescent="0.25">
      <c r="A137" s="85"/>
      <c r="B137" s="85"/>
      <c r="C137" s="104"/>
      <c r="D137" s="3"/>
      <c r="E137" s="1"/>
      <c r="F137" s="1"/>
      <c r="G137" s="16"/>
      <c r="H137" s="3"/>
      <c r="I137" s="14" t="s">
        <v>14</v>
      </c>
      <c r="J137" s="14" t="s">
        <v>3</v>
      </c>
    </row>
    <row r="138" spans="1:10" s="2" customFormat="1" ht="12.75" hidden="1" x14ac:dyDescent="0.25">
      <c r="A138" s="85"/>
      <c r="B138" s="85"/>
      <c r="C138" s="104"/>
      <c r="D138" s="85" t="s">
        <v>15</v>
      </c>
      <c r="E138" s="85"/>
      <c r="F138" s="85"/>
      <c r="G138" s="16">
        <f>+SUM(G130:G137)</f>
        <v>105</v>
      </c>
      <c r="H138" s="16">
        <f>SUM(H132:H136)</f>
        <v>45</v>
      </c>
      <c r="I138" s="16" t="s">
        <v>17</v>
      </c>
      <c r="J138" s="3"/>
    </row>
    <row r="139" spans="1:10" s="2" customFormat="1" ht="15" hidden="1" customHeight="1" x14ac:dyDescent="0.25">
      <c r="A139" s="85" t="s">
        <v>63</v>
      </c>
      <c r="B139" s="92" t="s">
        <v>1</v>
      </c>
      <c r="C139" s="92"/>
      <c r="D139" s="85" t="s">
        <v>6</v>
      </c>
      <c r="E139" s="14" t="s">
        <v>7</v>
      </c>
      <c r="F139" s="14" t="s">
        <v>9</v>
      </c>
      <c r="G139" s="85" t="s">
        <v>10</v>
      </c>
      <c r="H139" s="85" t="s">
        <v>11</v>
      </c>
      <c r="I139" s="85" t="s">
        <v>12</v>
      </c>
      <c r="J139" s="85" t="s">
        <v>13</v>
      </c>
    </row>
    <row r="140" spans="1:10" s="2" customFormat="1" ht="12.75" hidden="1" x14ac:dyDescent="0.25">
      <c r="A140" s="85"/>
      <c r="B140" s="14" t="s">
        <v>2</v>
      </c>
      <c r="C140" s="14" t="s">
        <v>3</v>
      </c>
      <c r="D140" s="85"/>
      <c r="E140" s="14" t="s">
        <v>8</v>
      </c>
      <c r="F140" s="14" t="s">
        <v>8</v>
      </c>
      <c r="G140" s="85"/>
      <c r="H140" s="85"/>
      <c r="I140" s="85"/>
      <c r="J140" s="85"/>
    </row>
    <row r="141" spans="1:10" s="2" customFormat="1" ht="12.75" hidden="1" x14ac:dyDescent="0.25">
      <c r="A141" s="85"/>
      <c r="B141" s="14" t="s">
        <v>17</v>
      </c>
      <c r="C141" s="85"/>
      <c r="D141" s="3" t="s">
        <v>65</v>
      </c>
      <c r="E141" s="4">
        <v>41275</v>
      </c>
      <c r="F141" s="4">
        <v>41547</v>
      </c>
      <c r="G141" s="16">
        <v>9</v>
      </c>
      <c r="H141" s="16"/>
      <c r="I141" s="13" t="s">
        <v>17</v>
      </c>
      <c r="J141" s="3"/>
    </row>
    <row r="142" spans="1:10" s="2" customFormat="1" ht="38.25" hidden="1" x14ac:dyDescent="0.25">
      <c r="A142" s="85"/>
      <c r="B142" s="85" t="s">
        <v>64</v>
      </c>
      <c r="C142" s="85"/>
      <c r="D142" s="3" t="s">
        <v>66</v>
      </c>
      <c r="E142" s="4">
        <v>43126</v>
      </c>
      <c r="F142" s="4">
        <v>43423</v>
      </c>
      <c r="G142" s="16">
        <v>9</v>
      </c>
      <c r="H142" s="16">
        <v>26</v>
      </c>
      <c r="I142" s="13" t="s">
        <v>17</v>
      </c>
      <c r="J142" s="3"/>
    </row>
    <row r="143" spans="1:10" s="2" customFormat="1" ht="12.75" hidden="1" x14ac:dyDescent="0.25">
      <c r="A143" s="85"/>
      <c r="B143" s="85"/>
      <c r="C143" s="85"/>
      <c r="D143" s="3" t="s">
        <v>21</v>
      </c>
      <c r="E143" s="4">
        <v>41534</v>
      </c>
      <c r="F143" s="4">
        <v>41638</v>
      </c>
      <c r="G143" s="16">
        <v>3</v>
      </c>
      <c r="H143" s="16">
        <v>14</v>
      </c>
      <c r="I143" s="13" t="s">
        <v>17</v>
      </c>
      <c r="J143" s="3"/>
    </row>
    <row r="144" spans="1:10" s="2" customFormat="1" ht="38.25" hidden="1" x14ac:dyDescent="0.25">
      <c r="A144" s="85"/>
      <c r="B144" s="85"/>
      <c r="C144" s="85"/>
      <c r="D144" s="3" t="s">
        <v>67</v>
      </c>
      <c r="E144" s="4">
        <v>42305</v>
      </c>
      <c r="F144" s="4"/>
      <c r="G144" s="16">
        <v>2</v>
      </c>
      <c r="H144" s="13"/>
      <c r="I144" s="13" t="s">
        <v>17</v>
      </c>
      <c r="J144" s="3"/>
    </row>
    <row r="145" spans="1:10" s="2" customFormat="1" ht="12.75" hidden="1" x14ac:dyDescent="0.25">
      <c r="A145" s="85"/>
      <c r="B145" s="85"/>
      <c r="C145" s="85"/>
      <c r="D145" s="3" t="s">
        <v>18</v>
      </c>
      <c r="E145" s="4">
        <v>44621</v>
      </c>
      <c r="F145" s="4">
        <v>44834</v>
      </c>
      <c r="G145" s="16">
        <v>7</v>
      </c>
      <c r="H145" s="13"/>
      <c r="I145" s="13"/>
      <c r="J145" s="3"/>
    </row>
    <row r="146" spans="1:10" s="2" customFormat="1" ht="12.75" hidden="1" x14ac:dyDescent="0.25">
      <c r="A146" s="85"/>
      <c r="B146" s="85"/>
      <c r="C146" s="85"/>
      <c r="D146" s="3"/>
      <c r="E146" s="5"/>
      <c r="F146" s="5"/>
      <c r="G146" s="16"/>
      <c r="H146" s="16"/>
      <c r="I146" s="17" t="s">
        <v>14</v>
      </c>
      <c r="J146" s="14" t="s">
        <v>3</v>
      </c>
    </row>
    <row r="147" spans="1:10" s="2" customFormat="1" ht="12.75" hidden="1" x14ac:dyDescent="0.25">
      <c r="A147" s="85"/>
      <c r="B147" s="85"/>
      <c r="C147" s="85"/>
      <c r="D147" s="85" t="s">
        <v>15</v>
      </c>
      <c r="E147" s="85"/>
      <c r="F147" s="85"/>
      <c r="G147" s="14">
        <f>+SUM(G141:G146)</f>
        <v>30</v>
      </c>
      <c r="H147" s="14">
        <f>SUM(H141:H144)</f>
        <v>40</v>
      </c>
      <c r="I147" s="14" t="s">
        <v>17</v>
      </c>
      <c r="J147" s="3"/>
    </row>
    <row r="148" spans="1:10" s="2" customFormat="1" ht="15" hidden="1" customHeight="1" x14ac:dyDescent="0.25">
      <c r="A148" s="85" t="s">
        <v>68</v>
      </c>
      <c r="B148" s="92" t="s">
        <v>1</v>
      </c>
      <c r="C148" s="92"/>
      <c r="D148" s="85" t="s">
        <v>6</v>
      </c>
      <c r="E148" s="14" t="s">
        <v>7</v>
      </c>
      <c r="F148" s="14" t="s">
        <v>9</v>
      </c>
      <c r="G148" s="85" t="s">
        <v>10</v>
      </c>
      <c r="H148" s="85" t="s">
        <v>11</v>
      </c>
      <c r="I148" s="85" t="s">
        <v>12</v>
      </c>
      <c r="J148" s="85" t="s">
        <v>13</v>
      </c>
    </row>
    <row r="149" spans="1:10" s="2" customFormat="1" ht="12.75" hidden="1" x14ac:dyDescent="0.25">
      <c r="A149" s="85"/>
      <c r="B149" s="14" t="s">
        <v>2</v>
      </c>
      <c r="C149" s="14" t="s">
        <v>3</v>
      </c>
      <c r="D149" s="85"/>
      <c r="E149" s="14" t="s">
        <v>8</v>
      </c>
      <c r="F149" s="14" t="s">
        <v>8</v>
      </c>
      <c r="G149" s="85"/>
      <c r="H149" s="85"/>
      <c r="I149" s="85"/>
      <c r="J149" s="85"/>
    </row>
    <row r="150" spans="1:10" s="2" customFormat="1" ht="12.75" hidden="1" x14ac:dyDescent="0.25">
      <c r="A150" s="85"/>
      <c r="B150" s="14" t="s">
        <v>17</v>
      </c>
      <c r="C150" s="85"/>
      <c r="D150" s="3" t="s">
        <v>18</v>
      </c>
      <c r="E150" s="4">
        <v>44621</v>
      </c>
      <c r="F150" s="4">
        <v>44834</v>
      </c>
      <c r="G150" s="16">
        <v>7</v>
      </c>
      <c r="H150" s="16"/>
      <c r="I150" s="13" t="s">
        <v>17</v>
      </c>
      <c r="J150" s="3"/>
    </row>
    <row r="151" spans="1:10" s="2" customFormat="1" ht="12.75" hidden="1" x14ac:dyDescent="0.25">
      <c r="A151" s="85"/>
      <c r="B151" s="14"/>
      <c r="C151" s="85"/>
      <c r="D151" s="3" t="s">
        <v>18</v>
      </c>
      <c r="E151" s="4">
        <v>44406</v>
      </c>
      <c r="F151" s="4">
        <v>44481</v>
      </c>
      <c r="G151" s="16">
        <v>2</v>
      </c>
      <c r="H151" s="16">
        <v>15</v>
      </c>
      <c r="I151" s="13" t="s">
        <v>17</v>
      </c>
      <c r="J151" s="3"/>
    </row>
    <row r="152" spans="1:10" s="2" customFormat="1" ht="12.75" hidden="1" x14ac:dyDescent="0.25">
      <c r="A152" s="85"/>
      <c r="B152" s="85" t="s">
        <v>69</v>
      </c>
      <c r="C152" s="85"/>
      <c r="D152" s="3" t="s">
        <v>18</v>
      </c>
      <c r="E152" s="4">
        <v>44110</v>
      </c>
      <c r="F152" s="4">
        <v>44176</v>
      </c>
      <c r="G152" s="16">
        <v>2</v>
      </c>
      <c r="H152" s="16">
        <v>7</v>
      </c>
      <c r="I152" s="13" t="s">
        <v>17</v>
      </c>
      <c r="J152" s="3"/>
    </row>
    <row r="153" spans="1:10" s="2" customFormat="1" ht="25.5" hidden="1" x14ac:dyDescent="0.25">
      <c r="A153" s="85"/>
      <c r="B153" s="85"/>
      <c r="C153" s="85"/>
      <c r="D153" s="3" t="s">
        <v>70</v>
      </c>
      <c r="E153" s="4">
        <v>42286</v>
      </c>
      <c r="F153" s="4">
        <v>42824</v>
      </c>
      <c r="G153" s="16">
        <v>17</v>
      </c>
      <c r="H153" s="16">
        <v>23</v>
      </c>
      <c r="I153" s="13" t="s">
        <v>17</v>
      </c>
      <c r="J153" s="3"/>
    </row>
    <row r="154" spans="1:10" s="2" customFormat="1" ht="12.75" hidden="1" x14ac:dyDescent="0.25">
      <c r="A154" s="85"/>
      <c r="B154" s="85"/>
      <c r="C154" s="85"/>
      <c r="D154" s="3" t="s">
        <v>71</v>
      </c>
      <c r="E154" s="4">
        <v>42572</v>
      </c>
      <c r="F154" s="4">
        <v>43797</v>
      </c>
      <c r="G154" s="16">
        <v>40</v>
      </c>
      <c r="H154" s="13">
        <v>9</v>
      </c>
      <c r="I154" s="13" t="s">
        <v>17</v>
      </c>
      <c r="J154" s="3"/>
    </row>
    <row r="155" spans="1:10" s="2" customFormat="1" ht="12.75" hidden="1" x14ac:dyDescent="0.25">
      <c r="A155" s="85"/>
      <c r="B155" s="85"/>
      <c r="C155" s="85"/>
      <c r="D155" s="3"/>
      <c r="E155" s="5"/>
      <c r="F155" s="5"/>
      <c r="G155" s="16"/>
      <c r="H155" s="16"/>
      <c r="I155" s="17" t="s">
        <v>14</v>
      </c>
      <c r="J155" s="14" t="s">
        <v>3</v>
      </c>
    </row>
    <row r="156" spans="1:10" s="2" customFormat="1" ht="12.75" hidden="1" x14ac:dyDescent="0.25">
      <c r="A156" s="85"/>
      <c r="B156" s="85"/>
      <c r="C156" s="85"/>
      <c r="D156" s="85" t="s">
        <v>15</v>
      </c>
      <c r="E156" s="85"/>
      <c r="F156" s="85"/>
      <c r="G156" s="14">
        <f>+SUM(G150:G155)</f>
        <v>68</v>
      </c>
      <c r="H156" s="14">
        <f>SUM(H150:H154)</f>
        <v>54</v>
      </c>
      <c r="I156" s="14" t="s">
        <v>17</v>
      </c>
      <c r="J156" s="3"/>
    </row>
    <row r="157" spans="1:10" ht="15" hidden="1" customHeight="1" x14ac:dyDescent="0.25">
      <c r="A157" s="93" t="s">
        <v>76</v>
      </c>
      <c r="B157" s="87" t="s">
        <v>1</v>
      </c>
      <c r="C157" s="87"/>
      <c r="D157" s="88" t="s">
        <v>6</v>
      </c>
      <c r="E157" s="19" t="s">
        <v>7</v>
      </c>
      <c r="F157" s="19" t="s">
        <v>9</v>
      </c>
      <c r="G157" s="88" t="s">
        <v>10</v>
      </c>
      <c r="H157" s="88" t="s">
        <v>11</v>
      </c>
      <c r="I157" s="88" t="s">
        <v>12</v>
      </c>
      <c r="J157" s="88" t="s">
        <v>13</v>
      </c>
    </row>
    <row r="158" spans="1:10" hidden="1" x14ac:dyDescent="0.25">
      <c r="A158" s="94"/>
      <c r="B158" s="21" t="s">
        <v>2</v>
      </c>
      <c r="C158" s="21" t="s">
        <v>3</v>
      </c>
      <c r="D158" s="88"/>
      <c r="E158" s="19" t="s">
        <v>8</v>
      </c>
      <c r="F158" s="19" t="s">
        <v>8</v>
      </c>
      <c r="G158" s="88"/>
      <c r="H158" s="88"/>
      <c r="I158" s="88"/>
      <c r="J158" s="88"/>
    </row>
    <row r="159" spans="1:10" hidden="1" x14ac:dyDescent="0.25">
      <c r="A159" s="94"/>
      <c r="B159" s="21" t="s">
        <v>17</v>
      </c>
      <c r="C159" s="99"/>
      <c r="D159" s="23" t="s">
        <v>18</v>
      </c>
      <c r="E159" s="24">
        <v>44790</v>
      </c>
      <c r="F159" s="24">
        <v>44882</v>
      </c>
      <c r="G159" s="25">
        <v>3</v>
      </c>
      <c r="H159" s="25"/>
      <c r="I159" s="25" t="s">
        <v>19</v>
      </c>
      <c r="J159" s="25"/>
    </row>
    <row r="160" spans="1:10" ht="15" hidden="1" customHeight="1" x14ac:dyDescent="0.25">
      <c r="A160" s="94"/>
      <c r="B160" s="96" t="s">
        <v>32</v>
      </c>
      <c r="C160" s="100"/>
      <c r="D160" s="23" t="s">
        <v>18</v>
      </c>
      <c r="E160" s="24">
        <v>44070</v>
      </c>
      <c r="F160" s="24">
        <v>44183</v>
      </c>
      <c r="G160" s="25">
        <v>3</v>
      </c>
      <c r="H160" s="25">
        <v>23</v>
      </c>
      <c r="I160" s="25" t="s">
        <v>19</v>
      </c>
      <c r="J160" s="25"/>
    </row>
    <row r="161" spans="1:10" hidden="1" x14ac:dyDescent="0.25">
      <c r="A161" s="94"/>
      <c r="B161" s="97"/>
      <c r="C161" s="100"/>
      <c r="D161" s="23" t="s">
        <v>18</v>
      </c>
      <c r="E161" s="24">
        <v>43521</v>
      </c>
      <c r="F161" s="24">
        <v>43807</v>
      </c>
      <c r="G161" s="25">
        <v>9</v>
      </c>
      <c r="H161" s="25">
        <v>15</v>
      </c>
      <c r="I161" s="25" t="s">
        <v>19</v>
      </c>
      <c r="J161" s="25"/>
    </row>
    <row r="162" spans="1:10" hidden="1" x14ac:dyDescent="0.25">
      <c r="A162" s="94"/>
      <c r="B162" s="97"/>
      <c r="C162" s="100"/>
      <c r="D162" s="23" t="s">
        <v>18</v>
      </c>
      <c r="E162" s="24">
        <v>43147</v>
      </c>
      <c r="F162" s="24">
        <v>43421</v>
      </c>
      <c r="G162" s="25">
        <v>9</v>
      </c>
      <c r="H162" s="25"/>
      <c r="I162" s="25" t="s">
        <v>19</v>
      </c>
      <c r="J162" s="25"/>
    </row>
    <row r="163" spans="1:10" hidden="1" x14ac:dyDescent="0.25">
      <c r="A163" s="94"/>
      <c r="B163" s="97"/>
      <c r="C163" s="100"/>
      <c r="D163" s="23" t="s">
        <v>18</v>
      </c>
      <c r="E163" s="24">
        <v>42783</v>
      </c>
      <c r="F163" s="24">
        <v>43084</v>
      </c>
      <c r="G163" s="25">
        <v>10</v>
      </c>
      <c r="H163" s="25"/>
      <c r="I163" s="25" t="s">
        <v>19</v>
      </c>
      <c r="J163" s="25"/>
    </row>
    <row r="164" spans="1:10" hidden="1" x14ac:dyDescent="0.25">
      <c r="A164" s="94"/>
      <c r="B164" s="97"/>
      <c r="C164" s="100"/>
      <c r="D164" s="23" t="s">
        <v>18</v>
      </c>
      <c r="E164" s="24">
        <v>42418</v>
      </c>
      <c r="F164" s="24">
        <v>42716</v>
      </c>
      <c r="G164" s="25">
        <v>9</v>
      </c>
      <c r="H164" s="25">
        <v>26</v>
      </c>
      <c r="I164" s="25" t="s">
        <v>19</v>
      </c>
      <c r="J164" s="25"/>
    </row>
    <row r="165" spans="1:10" hidden="1" x14ac:dyDescent="0.25">
      <c r="A165" s="94"/>
      <c r="B165" s="97"/>
      <c r="C165" s="100"/>
      <c r="D165" s="23" t="s">
        <v>18</v>
      </c>
      <c r="E165" s="24">
        <v>42054</v>
      </c>
      <c r="F165" s="24">
        <v>42353</v>
      </c>
      <c r="G165" s="25">
        <v>9</v>
      </c>
      <c r="H165" s="25">
        <v>25</v>
      </c>
      <c r="I165" s="25" t="s">
        <v>19</v>
      </c>
      <c r="J165" s="25"/>
    </row>
    <row r="166" spans="1:10" hidden="1" x14ac:dyDescent="0.25">
      <c r="A166" s="94"/>
      <c r="B166" s="97"/>
      <c r="C166" s="100"/>
      <c r="D166" s="23" t="s">
        <v>18</v>
      </c>
      <c r="E166" s="24">
        <v>41671</v>
      </c>
      <c r="F166" s="24">
        <v>41881</v>
      </c>
      <c r="G166" s="25">
        <v>7</v>
      </c>
      <c r="H166" s="25"/>
      <c r="I166" s="25" t="s">
        <v>19</v>
      </c>
      <c r="J166" s="25"/>
    </row>
    <row r="167" spans="1:10" hidden="1" x14ac:dyDescent="0.25">
      <c r="A167" s="94"/>
      <c r="B167" s="97"/>
      <c r="C167" s="100"/>
      <c r="D167" s="23" t="s">
        <v>18</v>
      </c>
      <c r="E167" s="24">
        <v>41303</v>
      </c>
      <c r="F167" s="24">
        <v>41513</v>
      </c>
      <c r="G167" s="25">
        <v>7</v>
      </c>
      <c r="H167" s="25"/>
      <c r="I167" s="25" t="s">
        <v>19</v>
      </c>
      <c r="J167" s="25"/>
    </row>
    <row r="168" spans="1:10" hidden="1" x14ac:dyDescent="0.25">
      <c r="A168" s="94"/>
      <c r="B168" s="97"/>
      <c r="C168" s="100"/>
      <c r="D168" s="23" t="s">
        <v>18</v>
      </c>
      <c r="E168" s="24">
        <v>40928</v>
      </c>
      <c r="F168" s="24">
        <v>41080</v>
      </c>
      <c r="G168" s="25">
        <v>5</v>
      </c>
      <c r="H168" s="25"/>
      <c r="I168" s="25" t="s">
        <v>19</v>
      </c>
      <c r="J168" s="25"/>
    </row>
    <row r="169" spans="1:10" hidden="1" x14ac:dyDescent="0.25">
      <c r="A169" s="94"/>
      <c r="B169" s="97"/>
      <c r="C169" s="100"/>
      <c r="D169" s="23" t="s">
        <v>18</v>
      </c>
      <c r="E169" s="24">
        <v>40205</v>
      </c>
      <c r="F169" s="24">
        <v>40386</v>
      </c>
      <c r="G169" s="25">
        <v>6</v>
      </c>
      <c r="H169" s="25"/>
      <c r="I169" s="25" t="s">
        <v>19</v>
      </c>
      <c r="J169" s="25"/>
    </row>
    <row r="170" spans="1:10" hidden="1" x14ac:dyDescent="0.25">
      <c r="A170" s="94"/>
      <c r="B170" s="97"/>
      <c r="C170" s="100"/>
      <c r="D170" s="23" t="s">
        <v>18</v>
      </c>
      <c r="E170" s="24">
        <v>39853</v>
      </c>
      <c r="F170" s="24">
        <v>40042</v>
      </c>
      <c r="G170" s="25">
        <v>6</v>
      </c>
      <c r="H170" s="25">
        <v>7</v>
      </c>
      <c r="I170" s="25" t="s">
        <v>19</v>
      </c>
      <c r="J170" s="25"/>
    </row>
    <row r="171" spans="1:10" hidden="1" x14ac:dyDescent="0.25">
      <c r="A171" s="94"/>
      <c r="B171" s="97"/>
      <c r="C171" s="100"/>
      <c r="D171" s="23" t="s">
        <v>18</v>
      </c>
      <c r="E171" s="24">
        <v>39471</v>
      </c>
      <c r="F171" s="24">
        <v>39651</v>
      </c>
      <c r="G171" s="25">
        <v>6</v>
      </c>
      <c r="H171" s="25"/>
      <c r="I171" s="25" t="s">
        <v>19</v>
      </c>
      <c r="J171" s="25"/>
    </row>
    <row r="172" spans="1:10" hidden="1" x14ac:dyDescent="0.25">
      <c r="A172" s="94"/>
      <c r="B172" s="97"/>
      <c r="C172" s="100"/>
      <c r="D172" s="23" t="s">
        <v>18</v>
      </c>
      <c r="E172" s="24">
        <v>39246</v>
      </c>
      <c r="F172" s="24">
        <v>39437</v>
      </c>
      <c r="G172" s="25">
        <v>6</v>
      </c>
      <c r="H172" s="25"/>
      <c r="I172" s="25" t="s">
        <v>19</v>
      </c>
      <c r="J172" s="25"/>
    </row>
    <row r="173" spans="1:10" hidden="1" x14ac:dyDescent="0.25">
      <c r="A173" s="94"/>
      <c r="B173" s="97"/>
      <c r="C173" s="100"/>
      <c r="D173" s="23"/>
      <c r="E173" s="25"/>
      <c r="F173" s="25"/>
      <c r="G173" s="22"/>
      <c r="H173" s="25"/>
      <c r="I173" s="19" t="s">
        <v>14</v>
      </c>
      <c r="J173" s="19" t="s">
        <v>3</v>
      </c>
    </row>
    <row r="174" spans="1:10" hidden="1" x14ac:dyDescent="0.25">
      <c r="A174" s="95"/>
      <c r="B174" s="98"/>
      <c r="C174" s="101"/>
      <c r="D174" s="88" t="s">
        <v>15</v>
      </c>
      <c r="E174" s="88"/>
      <c r="F174" s="88"/>
      <c r="G174" s="19">
        <f>SUM(G159:G173)</f>
        <v>95</v>
      </c>
      <c r="H174" s="19">
        <f>SUM(H159:H173)</f>
        <v>96</v>
      </c>
      <c r="I174" s="19" t="s">
        <v>17</v>
      </c>
      <c r="J174" s="25"/>
    </row>
    <row r="175" spans="1:10" s="2" customFormat="1" ht="12.75" hidden="1" x14ac:dyDescent="0.25">
      <c r="A175" s="89" t="s">
        <v>77</v>
      </c>
      <c r="B175" s="90" t="s">
        <v>1</v>
      </c>
      <c r="C175" s="90"/>
      <c r="D175" s="85" t="s">
        <v>6</v>
      </c>
      <c r="E175" s="14" t="s">
        <v>7</v>
      </c>
      <c r="F175" s="14" t="s">
        <v>9</v>
      </c>
      <c r="G175" s="91" t="s">
        <v>10</v>
      </c>
      <c r="H175" s="85" t="s">
        <v>11</v>
      </c>
      <c r="I175" s="85" t="s">
        <v>12</v>
      </c>
      <c r="J175" s="85" t="s">
        <v>13</v>
      </c>
    </row>
    <row r="176" spans="1:10" s="2" customFormat="1" ht="12.75" hidden="1" x14ac:dyDescent="0.25">
      <c r="A176" s="89"/>
      <c r="B176" s="14" t="s">
        <v>2</v>
      </c>
      <c r="C176" s="12" t="s">
        <v>3</v>
      </c>
      <c r="D176" s="85"/>
      <c r="E176" s="14" t="s">
        <v>8</v>
      </c>
      <c r="F176" s="14" t="s">
        <v>8</v>
      </c>
      <c r="G176" s="91"/>
      <c r="H176" s="85"/>
      <c r="I176" s="85"/>
      <c r="J176" s="85"/>
    </row>
    <row r="177" spans="1:10" s="2" customFormat="1" ht="25.5" hidden="1" x14ac:dyDescent="0.25">
      <c r="A177" s="89"/>
      <c r="B177" s="14" t="s">
        <v>17</v>
      </c>
      <c r="C177" s="102"/>
      <c r="D177" s="3" t="s">
        <v>78</v>
      </c>
      <c r="E177" s="4">
        <v>44055</v>
      </c>
      <c r="F177" s="4">
        <v>44183</v>
      </c>
      <c r="G177" s="16">
        <v>4</v>
      </c>
      <c r="H177" s="16">
        <v>8</v>
      </c>
      <c r="I177" s="16" t="s">
        <v>17</v>
      </c>
      <c r="J177" s="26"/>
    </row>
    <row r="178" spans="1:10" s="2" customFormat="1" ht="25.5" hidden="1" x14ac:dyDescent="0.25">
      <c r="A178" s="89"/>
      <c r="B178" s="85" t="s">
        <v>79</v>
      </c>
      <c r="C178" s="102"/>
      <c r="D178" s="3" t="s">
        <v>78</v>
      </c>
      <c r="E178" s="4">
        <v>43530</v>
      </c>
      <c r="F178" s="4">
        <v>43795</v>
      </c>
      <c r="G178" s="16">
        <v>8</v>
      </c>
      <c r="H178" s="16">
        <v>20</v>
      </c>
      <c r="I178" s="16" t="s">
        <v>17</v>
      </c>
      <c r="J178" s="26"/>
    </row>
    <row r="179" spans="1:10" s="2" customFormat="1" ht="25.5" hidden="1" x14ac:dyDescent="0.25">
      <c r="A179" s="89"/>
      <c r="B179" s="85"/>
      <c r="C179" s="102"/>
      <c r="D179" s="3" t="s">
        <v>78</v>
      </c>
      <c r="E179" s="4">
        <v>43027</v>
      </c>
      <c r="F179" s="4">
        <v>43083</v>
      </c>
      <c r="G179" s="16">
        <v>1</v>
      </c>
      <c r="H179" s="16">
        <v>21</v>
      </c>
      <c r="I179" s="16" t="s">
        <v>17</v>
      </c>
      <c r="J179" s="26"/>
    </row>
    <row r="180" spans="1:10" s="2" customFormat="1" ht="25.5" hidden="1" x14ac:dyDescent="0.25">
      <c r="A180" s="89"/>
      <c r="B180" s="85"/>
      <c r="C180" s="102"/>
      <c r="D180" s="3" t="s">
        <v>78</v>
      </c>
      <c r="E180" s="4">
        <v>42422</v>
      </c>
      <c r="F180" s="4">
        <v>42720</v>
      </c>
      <c r="G180" s="16">
        <v>9</v>
      </c>
      <c r="H180" s="16">
        <v>26</v>
      </c>
      <c r="I180" s="16" t="s">
        <v>17</v>
      </c>
      <c r="J180" s="26"/>
    </row>
    <row r="181" spans="1:10" s="2" customFormat="1" ht="25.5" hidden="1" x14ac:dyDescent="0.25">
      <c r="A181" s="89"/>
      <c r="B181" s="85"/>
      <c r="C181" s="102"/>
      <c r="D181" s="3" t="s">
        <v>78</v>
      </c>
      <c r="E181" s="4">
        <v>42132</v>
      </c>
      <c r="F181" s="4">
        <v>42353</v>
      </c>
      <c r="G181" s="16">
        <v>7</v>
      </c>
      <c r="H181" s="16">
        <v>7</v>
      </c>
      <c r="I181" s="16" t="s">
        <v>17</v>
      </c>
      <c r="J181" s="26"/>
    </row>
    <row r="182" spans="1:10" s="2" customFormat="1" ht="25.5" hidden="1" x14ac:dyDescent="0.25">
      <c r="A182" s="89"/>
      <c r="B182" s="85"/>
      <c r="C182" s="102"/>
      <c r="D182" s="3" t="s">
        <v>80</v>
      </c>
      <c r="E182" s="4">
        <v>39848</v>
      </c>
      <c r="F182" s="4">
        <v>40877</v>
      </c>
      <c r="G182" s="16">
        <v>33</v>
      </c>
      <c r="H182" s="16">
        <v>26</v>
      </c>
      <c r="I182" s="16" t="s">
        <v>17</v>
      </c>
      <c r="J182" s="26"/>
    </row>
    <row r="183" spans="1:10" s="2" customFormat="1" ht="25.5" hidden="1" x14ac:dyDescent="0.25">
      <c r="A183" s="89"/>
      <c r="B183" s="85"/>
      <c r="C183" s="102"/>
      <c r="D183" s="3" t="s">
        <v>81</v>
      </c>
      <c r="E183" s="4">
        <v>39128</v>
      </c>
      <c r="F183" s="4">
        <v>39232</v>
      </c>
      <c r="G183" s="16">
        <v>3</v>
      </c>
      <c r="H183" s="16">
        <v>15</v>
      </c>
      <c r="I183" s="16" t="s">
        <v>17</v>
      </c>
      <c r="J183" s="26"/>
    </row>
    <row r="184" spans="1:10" s="2" customFormat="1" ht="25.5" hidden="1" x14ac:dyDescent="0.25">
      <c r="A184" s="89"/>
      <c r="B184" s="85"/>
      <c r="C184" s="102"/>
      <c r="D184" s="3" t="s">
        <v>81</v>
      </c>
      <c r="E184" s="4">
        <v>38892</v>
      </c>
      <c r="F184" s="4">
        <v>39047</v>
      </c>
      <c r="G184" s="16">
        <v>5</v>
      </c>
      <c r="H184" s="16">
        <v>2</v>
      </c>
      <c r="I184" s="16" t="s">
        <v>17</v>
      </c>
      <c r="J184" s="26"/>
    </row>
    <row r="185" spans="1:10" s="2" customFormat="1" ht="25.5" hidden="1" x14ac:dyDescent="0.25">
      <c r="A185" s="89"/>
      <c r="B185" s="85"/>
      <c r="C185" s="102"/>
      <c r="D185" s="3" t="s">
        <v>81</v>
      </c>
      <c r="E185" s="4">
        <v>38743</v>
      </c>
      <c r="F185" s="4">
        <v>38867</v>
      </c>
      <c r="G185" s="16">
        <v>4</v>
      </c>
      <c r="H185" s="16">
        <v>4</v>
      </c>
      <c r="I185" s="16" t="s">
        <v>17</v>
      </c>
      <c r="J185" s="26"/>
    </row>
    <row r="186" spans="1:10" s="2" customFormat="1" ht="25.5" hidden="1" x14ac:dyDescent="0.25">
      <c r="A186" s="89"/>
      <c r="B186" s="85"/>
      <c r="C186" s="102"/>
      <c r="D186" s="3" t="s">
        <v>81</v>
      </c>
      <c r="E186" s="4">
        <v>38531</v>
      </c>
      <c r="F186" s="4">
        <v>38686</v>
      </c>
      <c r="G186" s="16">
        <v>5</v>
      </c>
      <c r="H186" s="16">
        <v>2</v>
      </c>
      <c r="I186" s="16" t="s">
        <v>17</v>
      </c>
      <c r="J186" s="26"/>
    </row>
    <row r="187" spans="1:10" s="2" customFormat="1" ht="12.75" hidden="1" x14ac:dyDescent="0.25">
      <c r="A187" s="89"/>
      <c r="B187" s="85"/>
      <c r="C187" s="103"/>
      <c r="D187" s="27"/>
      <c r="E187" s="28"/>
      <c r="F187" s="28"/>
      <c r="G187" s="29"/>
      <c r="H187" s="29"/>
      <c r="I187" s="18" t="s">
        <v>14</v>
      </c>
      <c r="J187" s="14" t="s">
        <v>3</v>
      </c>
    </row>
    <row r="188" spans="1:10" s="2" customFormat="1" ht="12.75" hidden="1" x14ac:dyDescent="0.25">
      <c r="A188" s="89"/>
      <c r="B188" s="85"/>
      <c r="C188" s="103"/>
      <c r="D188" s="85" t="s">
        <v>15</v>
      </c>
      <c r="E188" s="85"/>
      <c r="F188" s="85"/>
      <c r="G188" s="30">
        <f>SUM(G177:G187)</f>
        <v>79</v>
      </c>
      <c r="H188" s="30">
        <f>SUM(H177:H187)</f>
        <v>131</v>
      </c>
      <c r="I188" s="14" t="s">
        <v>17</v>
      </c>
      <c r="J188" s="16"/>
    </row>
    <row r="189" spans="1:10" s="32" customFormat="1" ht="12.95" hidden="1" customHeight="1" x14ac:dyDescent="0.2">
      <c r="A189" s="83" t="s">
        <v>83</v>
      </c>
      <c r="B189" s="82" t="s">
        <v>1</v>
      </c>
      <c r="C189" s="82"/>
      <c r="D189" s="82" t="s">
        <v>6</v>
      </c>
      <c r="E189" s="31" t="s">
        <v>7</v>
      </c>
      <c r="F189" s="31" t="s">
        <v>9</v>
      </c>
      <c r="G189" s="82" t="s">
        <v>10</v>
      </c>
      <c r="H189" s="82" t="s">
        <v>11</v>
      </c>
      <c r="I189" s="82" t="s">
        <v>12</v>
      </c>
      <c r="J189" s="82" t="s">
        <v>13</v>
      </c>
    </row>
    <row r="190" spans="1:10" s="39" customFormat="1" ht="12" customHeight="1" x14ac:dyDescent="0.2">
      <c r="A190" s="124"/>
      <c r="B190" s="38" t="s">
        <v>2</v>
      </c>
      <c r="C190" s="38" t="s">
        <v>3</v>
      </c>
      <c r="D190" s="82"/>
      <c r="E190" s="38" t="s">
        <v>8</v>
      </c>
      <c r="F190" s="38" t="s">
        <v>8</v>
      </c>
      <c r="G190" s="82"/>
      <c r="H190" s="82"/>
      <c r="I190" s="82"/>
      <c r="J190" s="82"/>
    </row>
    <row r="191" spans="1:10" s="39" customFormat="1" ht="12" customHeight="1" x14ac:dyDescent="0.2">
      <c r="A191" s="124"/>
      <c r="B191" s="40" t="s">
        <v>17</v>
      </c>
      <c r="C191" s="67"/>
      <c r="D191" s="48" t="s">
        <v>82</v>
      </c>
      <c r="E191" s="34">
        <v>42683</v>
      </c>
      <c r="F191" s="34">
        <v>42725</v>
      </c>
      <c r="G191" s="49">
        <f t="shared" ref="G191:G199" si="0">DATEDIF(E191,F191,"YM")</f>
        <v>1</v>
      </c>
      <c r="H191" s="49">
        <f t="shared" ref="H191:H199" si="1">DATEDIF(E191,F191,"MD")</f>
        <v>12</v>
      </c>
      <c r="I191" s="42" t="s">
        <v>17</v>
      </c>
      <c r="J191" s="38"/>
    </row>
    <row r="192" spans="1:10" s="39" customFormat="1" ht="12" customHeight="1" x14ac:dyDescent="0.2">
      <c r="A192" s="124"/>
      <c r="B192" s="64" t="s">
        <v>84</v>
      </c>
      <c r="C192" s="67"/>
      <c r="D192" s="48" t="s">
        <v>82</v>
      </c>
      <c r="E192" s="50">
        <v>42752</v>
      </c>
      <c r="F192" s="50">
        <v>43050</v>
      </c>
      <c r="G192" s="49">
        <f t="shared" si="0"/>
        <v>9</v>
      </c>
      <c r="H192" s="49">
        <f t="shared" si="1"/>
        <v>25</v>
      </c>
      <c r="I192" s="42" t="s">
        <v>17</v>
      </c>
      <c r="J192" s="38"/>
    </row>
    <row r="193" spans="1:10" s="39" customFormat="1" ht="12" customHeight="1" x14ac:dyDescent="0.2">
      <c r="A193" s="124"/>
      <c r="B193" s="64"/>
      <c r="C193" s="67"/>
      <c r="D193" s="48" t="s">
        <v>85</v>
      </c>
      <c r="E193" s="50">
        <v>43328</v>
      </c>
      <c r="F193" s="50">
        <v>43448</v>
      </c>
      <c r="G193" s="49">
        <f t="shared" si="0"/>
        <v>3</v>
      </c>
      <c r="H193" s="49">
        <f t="shared" si="1"/>
        <v>28</v>
      </c>
      <c r="I193" s="42" t="s">
        <v>17</v>
      </c>
      <c r="J193" s="38"/>
    </row>
    <row r="194" spans="1:10" s="39" customFormat="1" ht="12" customHeight="1" x14ac:dyDescent="0.2">
      <c r="A194" s="124"/>
      <c r="B194" s="64"/>
      <c r="C194" s="67"/>
      <c r="D194" s="48" t="s">
        <v>82</v>
      </c>
      <c r="E194" s="41">
        <v>43550</v>
      </c>
      <c r="F194" s="41">
        <v>43798</v>
      </c>
      <c r="G194" s="49">
        <f t="shared" si="0"/>
        <v>8</v>
      </c>
      <c r="H194" s="49">
        <f t="shared" si="1"/>
        <v>3</v>
      </c>
      <c r="I194" s="42" t="s">
        <v>17</v>
      </c>
      <c r="J194" s="38"/>
    </row>
    <row r="195" spans="1:10" s="39" customFormat="1" ht="12" customHeight="1" x14ac:dyDescent="0.2">
      <c r="A195" s="124"/>
      <c r="B195" s="64"/>
      <c r="C195" s="67"/>
      <c r="D195" s="48" t="s">
        <v>82</v>
      </c>
      <c r="E195" s="41">
        <v>44055</v>
      </c>
      <c r="F195" s="41">
        <v>44183</v>
      </c>
      <c r="G195" s="49">
        <f t="shared" si="0"/>
        <v>4</v>
      </c>
      <c r="H195" s="49">
        <f t="shared" si="1"/>
        <v>6</v>
      </c>
      <c r="I195" s="42" t="s">
        <v>17</v>
      </c>
      <c r="J195" s="38"/>
    </row>
    <row r="196" spans="1:10" s="39" customFormat="1" ht="12" customHeight="1" x14ac:dyDescent="0.2">
      <c r="A196" s="124"/>
      <c r="B196" s="64"/>
      <c r="C196" s="67"/>
      <c r="D196" s="48" t="s">
        <v>82</v>
      </c>
      <c r="E196" s="41">
        <v>44264</v>
      </c>
      <c r="F196" s="41">
        <v>44476</v>
      </c>
      <c r="G196" s="49">
        <f t="shared" si="0"/>
        <v>6</v>
      </c>
      <c r="H196" s="49">
        <f t="shared" si="1"/>
        <v>28</v>
      </c>
      <c r="I196" s="42" t="s">
        <v>17</v>
      </c>
      <c r="J196" s="38"/>
    </row>
    <row r="197" spans="1:10" s="39" customFormat="1" ht="12" customHeight="1" x14ac:dyDescent="0.2">
      <c r="A197" s="124"/>
      <c r="B197" s="64"/>
      <c r="C197" s="67"/>
      <c r="D197" s="48" t="s">
        <v>86</v>
      </c>
      <c r="E197" s="41">
        <v>40680</v>
      </c>
      <c r="F197" s="41">
        <v>40956</v>
      </c>
      <c r="G197" s="49">
        <f t="shared" si="0"/>
        <v>9</v>
      </c>
      <c r="H197" s="49">
        <f t="shared" si="1"/>
        <v>0</v>
      </c>
      <c r="I197" s="42" t="s">
        <v>17</v>
      </c>
      <c r="J197" s="38"/>
    </row>
    <row r="198" spans="1:10" s="39" customFormat="1" ht="12" customHeight="1" x14ac:dyDescent="0.2">
      <c r="A198" s="124"/>
      <c r="B198" s="64"/>
      <c r="C198" s="67"/>
      <c r="D198" s="48" t="s">
        <v>18</v>
      </c>
      <c r="E198" s="41">
        <v>45080</v>
      </c>
      <c r="F198" s="41">
        <v>45251</v>
      </c>
      <c r="G198" s="49">
        <f t="shared" si="0"/>
        <v>5</v>
      </c>
      <c r="H198" s="49">
        <f t="shared" si="1"/>
        <v>18</v>
      </c>
      <c r="I198" s="42" t="s">
        <v>17</v>
      </c>
      <c r="J198" s="38"/>
    </row>
    <row r="199" spans="1:10" s="39" customFormat="1" ht="12" customHeight="1" x14ac:dyDescent="0.2">
      <c r="A199" s="124"/>
      <c r="B199" s="64"/>
      <c r="C199" s="67"/>
      <c r="D199" s="48" t="s">
        <v>18</v>
      </c>
      <c r="E199" s="41">
        <v>45355</v>
      </c>
      <c r="F199" s="41">
        <v>45567</v>
      </c>
      <c r="G199" s="49">
        <f t="shared" si="0"/>
        <v>6</v>
      </c>
      <c r="H199" s="49">
        <f t="shared" si="1"/>
        <v>28</v>
      </c>
      <c r="I199" s="42" t="s">
        <v>17</v>
      </c>
      <c r="J199" s="38"/>
    </row>
    <row r="200" spans="1:10" s="39" customFormat="1" ht="12" customHeight="1" x14ac:dyDescent="0.2">
      <c r="A200" s="124"/>
      <c r="B200" s="64"/>
      <c r="C200" s="67"/>
      <c r="D200" s="42"/>
      <c r="E200" s="41"/>
      <c r="F200" s="41"/>
      <c r="G200" s="49"/>
      <c r="H200" s="49"/>
      <c r="I200" s="43" t="s">
        <v>14</v>
      </c>
      <c r="J200" s="43" t="s">
        <v>3</v>
      </c>
    </row>
    <row r="201" spans="1:10" s="39" customFormat="1" ht="12" customHeight="1" x14ac:dyDescent="0.2">
      <c r="A201" s="124"/>
      <c r="B201" s="64"/>
      <c r="C201" s="67"/>
      <c r="D201" s="64" t="s">
        <v>15</v>
      </c>
      <c r="E201" s="64"/>
      <c r="F201" s="64"/>
      <c r="G201" s="45">
        <f>SUBTOTAL(9,G191:G200)</f>
        <v>51</v>
      </c>
      <c r="H201" s="38">
        <f>SUBTOTAL(9,H191:H200)</f>
        <v>148</v>
      </c>
      <c r="I201" s="38" t="s">
        <v>17</v>
      </c>
      <c r="J201" s="44"/>
    </row>
    <row r="202" spans="1:10" s="32" customFormat="1" ht="12.95" hidden="1" customHeight="1" x14ac:dyDescent="0.2">
      <c r="A202" s="84" t="s">
        <v>87</v>
      </c>
      <c r="B202" s="82" t="s">
        <v>1</v>
      </c>
      <c r="C202" s="82"/>
      <c r="D202" s="82" t="s">
        <v>6</v>
      </c>
      <c r="E202" s="31" t="s">
        <v>7</v>
      </c>
      <c r="F202" s="31" t="s">
        <v>9</v>
      </c>
      <c r="G202" s="82" t="s">
        <v>10</v>
      </c>
      <c r="H202" s="82" t="s">
        <v>11</v>
      </c>
      <c r="I202" s="82" t="s">
        <v>12</v>
      </c>
      <c r="J202" s="82" t="s">
        <v>13</v>
      </c>
    </row>
    <row r="203" spans="1:10" s="39" customFormat="1" ht="12" customHeight="1" x14ac:dyDescent="0.2">
      <c r="A203" s="125"/>
      <c r="B203" s="38" t="s">
        <v>2</v>
      </c>
      <c r="C203" s="38" t="s">
        <v>3</v>
      </c>
      <c r="D203" s="82"/>
      <c r="E203" s="38" t="s">
        <v>8</v>
      </c>
      <c r="F203" s="38" t="s">
        <v>8</v>
      </c>
      <c r="G203" s="82"/>
      <c r="H203" s="82"/>
      <c r="I203" s="82"/>
      <c r="J203" s="82"/>
    </row>
    <row r="204" spans="1:10" s="39" customFormat="1" ht="24" x14ac:dyDescent="0.2">
      <c r="A204" s="125"/>
      <c r="B204" s="40" t="s">
        <v>17</v>
      </c>
      <c r="C204" s="67"/>
      <c r="D204" s="48" t="s">
        <v>89</v>
      </c>
      <c r="E204" s="34">
        <v>43136</v>
      </c>
      <c r="F204" s="34">
        <v>43798</v>
      </c>
      <c r="G204" s="49">
        <f t="shared" ref="G204:G209" si="2">DATEDIF(E204,F204,"YM")</f>
        <v>9</v>
      </c>
      <c r="H204" s="49">
        <f t="shared" ref="H204:H209" si="3">DATEDIF(E204,F204,"MD")</f>
        <v>24</v>
      </c>
      <c r="I204" s="42" t="s">
        <v>17</v>
      </c>
      <c r="J204" s="38"/>
    </row>
    <row r="205" spans="1:10" s="39" customFormat="1" ht="12" customHeight="1" x14ac:dyDescent="0.2">
      <c r="A205" s="125"/>
      <c r="B205" s="64" t="s">
        <v>88</v>
      </c>
      <c r="C205" s="67"/>
      <c r="D205" s="48" t="s">
        <v>90</v>
      </c>
      <c r="E205" s="50">
        <v>42217</v>
      </c>
      <c r="F205" s="50">
        <v>42581</v>
      </c>
      <c r="G205" s="49">
        <f t="shared" si="2"/>
        <v>11</v>
      </c>
      <c r="H205" s="49">
        <f t="shared" si="3"/>
        <v>29</v>
      </c>
      <c r="I205" s="42" t="s">
        <v>17</v>
      </c>
      <c r="J205" s="38"/>
    </row>
    <row r="206" spans="1:10" s="39" customFormat="1" ht="12" customHeight="1" x14ac:dyDescent="0.2">
      <c r="A206" s="125"/>
      <c r="B206" s="64"/>
      <c r="C206" s="67"/>
      <c r="D206" s="48" t="s">
        <v>90</v>
      </c>
      <c r="E206" s="50">
        <v>42599</v>
      </c>
      <c r="F206" s="50">
        <v>42693</v>
      </c>
      <c r="G206" s="49">
        <f t="shared" si="2"/>
        <v>3</v>
      </c>
      <c r="H206" s="49">
        <f t="shared" si="3"/>
        <v>2</v>
      </c>
      <c r="I206" s="42" t="s">
        <v>17</v>
      </c>
      <c r="J206" s="38"/>
    </row>
    <row r="207" spans="1:10" s="39" customFormat="1" ht="12" customHeight="1" x14ac:dyDescent="0.2">
      <c r="A207" s="125"/>
      <c r="B207" s="64"/>
      <c r="C207" s="67"/>
      <c r="D207" s="48" t="s">
        <v>91</v>
      </c>
      <c r="E207" s="41">
        <v>41438</v>
      </c>
      <c r="F207" s="41">
        <v>42075</v>
      </c>
      <c r="G207" s="49">
        <f t="shared" si="2"/>
        <v>8</v>
      </c>
      <c r="H207" s="49">
        <f t="shared" si="3"/>
        <v>27</v>
      </c>
      <c r="I207" s="42" t="s">
        <v>17</v>
      </c>
      <c r="J207" s="38"/>
    </row>
    <row r="208" spans="1:10" s="39" customFormat="1" ht="12" customHeight="1" x14ac:dyDescent="0.2">
      <c r="A208" s="125"/>
      <c r="B208" s="64"/>
      <c r="C208" s="67"/>
      <c r="D208" s="48" t="s">
        <v>18</v>
      </c>
      <c r="E208" s="41">
        <v>45080</v>
      </c>
      <c r="F208" s="41">
        <v>45251</v>
      </c>
      <c r="G208" s="49">
        <f t="shared" si="2"/>
        <v>5</v>
      </c>
      <c r="H208" s="49">
        <f t="shared" si="3"/>
        <v>18</v>
      </c>
      <c r="I208" s="42" t="s">
        <v>17</v>
      </c>
      <c r="J208" s="38"/>
    </row>
    <row r="209" spans="1:10" s="39" customFormat="1" ht="12" customHeight="1" x14ac:dyDescent="0.2">
      <c r="A209" s="125"/>
      <c r="B209" s="64"/>
      <c r="C209" s="67"/>
      <c r="D209" s="48" t="s">
        <v>18</v>
      </c>
      <c r="E209" s="41">
        <v>45355</v>
      </c>
      <c r="F209" s="41">
        <v>45567</v>
      </c>
      <c r="G209" s="49">
        <f t="shared" si="2"/>
        <v>6</v>
      </c>
      <c r="H209" s="49">
        <f t="shared" si="3"/>
        <v>28</v>
      </c>
      <c r="I209" s="42"/>
      <c r="J209" s="38"/>
    </row>
    <row r="210" spans="1:10" s="39" customFormat="1" ht="12" customHeight="1" x14ac:dyDescent="0.2">
      <c r="A210" s="125"/>
      <c r="B210" s="64"/>
      <c r="C210" s="67"/>
      <c r="D210" s="42"/>
      <c r="E210" s="41"/>
      <c r="F210" s="41"/>
      <c r="G210" s="49"/>
      <c r="H210" s="49"/>
      <c r="I210" s="43" t="s">
        <v>14</v>
      </c>
      <c r="J210" s="43" t="s">
        <v>3</v>
      </c>
    </row>
    <row r="211" spans="1:10" s="39" customFormat="1" ht="12" customHeight="1" x14ac:dyDescent="0.2">
      <c r="A211" s="126"/>
      <c r="B211" s="64"/>
      <c r="C211" s="67"/>
      <c r="D211" s="64" t="s">
        <v>15</v>
      </c>
      <c r="E211" s="64"/>
      <c r="F211" s="64"/>
      <c r="G211" s="49">
        <f>SUBTOTAL(9,G204:G210)</f>
        <v>42</v>
      </c>
      <c r="H211" s="49">
        <f>SUBTOTAL(9,H204:H210)</f>
        <v>128</v>
      </c>
      <c r="I211" s="38" t="s">
        <v>17</v>
      </c>
      <c r="J211" s="44"/>
    </row>
    <row r="212" spans="1:10" s="2" customFormat="1" ht="15" hidden="1" customHeight="1" x14ac:dyDescent="0.25">
      <c r="A212" s="86" t="s">
        <v>92</v>
      </c>
      <c r="B212" s="90" t="s">
        <v>1</v>
      </c>
      <c r="C212" s="90"/>
      <c r="D212" s="85" t="s">
        <v>6</v>
      </c>
      <c r="E212" s="14" t="s">
        <v>7</v>
      </c>
      <c r="F212" s="14" t="s">
        <v>9</v>
      </c>
      <c r="G212" s="85" t="s">
        <v>10</v>
      </c>
      <c r="H212" s="85" t="s">
        <v>11</v>
      </c>
      <c r="I212" s="85" t="s">
        <v>12</v>
      </c>
      <c r="J212" s="85" t="s">
        <v>13</v>
      </c>
    </row>
    <row r="213" spans="1:10" s="2" customFormat="1" ht="12.75" hidden="1" x14ac:dyDescent="0.25">
      <c r="A213" s="85"/>
      <c r="B213" s="12" t="s">
        <v>2</v>
      </c>
      <c r="C213" s="12" t="s">
        <v>3</v>
      </c>
      <c r="D213" s="85"/>
      <c r="E213" s="14" t="s">
        <v>8</v>
      </c>
      <c r="F213" s="14" t="s">
        <v>8</v>
      </c>
      <c r="G213" s="85"/>
      <c r="H213" s="85"/>
      <c r="I213" s="85"/>
      <c r="J213" s="85"/>
    </row>
    <row r="214" spans="1:10" s="2" customFormat="1" ht="12.75" hidden="1" x14ac:dyDescent="0.25">
      <c r="A214" s="85"/>
      <c r="B214" s="12" t="s">
        <v>17</v>
      </c>
      <c r="C214" s="122"/>
      <c r="D214" s="3" t="s">
        <v>93</v>
      </c>
      <c r="E214" s="4">
        <v>41158</v>
      </c>
      <c r="F214" s="4">
        <v>41274</v>
      </c>
      <c r="G214" s="16">
        <v>3</v>
      </c>
      <c r="H214" s="16">
        <v>26</v>
      </c>
      <c r="I214" s="16" t="s">
        <v>17</v>
      </c>
      <c r="J214" s="26"/>
    </row>
    <row r="215" spans="1:10" s="2" customFormat="1" ht="12.75" hidden="1" x14ac:dyDescent="0.25">
      <c r="A215" s="85"/>
      <c r="B215" s="114" t="s">
        <v>32</v>
      </c>
      <c r="C215" s="123"/>
      <c r="D215" s="3" t="s">
        <v>94</v>
      </c>
      <c r="E215" s="4">
        <v>35125</v>
      </c>
      <c r="F215" s="4">
        <v>35419</v>
      </c>
      <c r="G215" s="16">
        <v>9</v>
      </c>
      <c r="H215" s="16">
        <v>20</v>
      </c>
      <c r="I215" s="16" t="s">
        <v>17</v>
      </c>
      <c r="J215" s="26"/>
    </row>
    <row r="216" spans="1:10" s="2" customFormat="1" ht="12.75" hidden="1" x14ac:dyDescent="0.25">
      <c r="A216" s="85"/>
      <c r="B216" s="115"/>
      <c r="C216" s="123"/>
      <c r="D216" s="3" t="s">
        <v>95</v>
      </c>
      <c r="E216" s="4">
        <v>33971</v>
      </c>
      <c r="F216" s="4">
        <v>34911</v>
      </c>
      <c r="G216" s="16">
        <v>31</v>
      </c>
      <c r="H216" s="16"/>
      <c r="I216" s="16" t="s">
        <v>17</v>
      </c>
      <c r="J216" s="26"/>
    </row>
    <row r="217" spans="1:10" s="2" customFormat="1" ht="12.75" hidden="1" x14ac:dyDescent="0.25">
      <c r="A217" s="85"/>
      <c r="B217" s="115"/>
      <c r="C217" s="123"/>
      <c r="D217" s="3" t="s">
        <v>95</v>
      </c>
      <c r="E217" s="4">
        <v>35808</v>
      </c>
      <c r="F217" s="4">
        <v>36249</v>
      </c>
      <c r="G217" s="16">
        <v>14</v>
      </c>
      <c r="H217" s="16">
        <v>19</v>
      </c>
      <c r="I217" s="16" t="s">
        <v>17</v>
      </c>
      <c r="J217" s="26"/>
    </row>
    <row r="218" spans="1:10" s="2" customFormat="1" ht="12.75" hidden="1" x14ac:dyDescent="0.25">
      <c r="A218" s="85"/>
      <c r="B218" s="115"/>
      <c r="C218" s="123"/>
      <c r="D218" s="3" t="s">
        <v>95</v>
      </c>
      <c r="E218" s="4">
        <v>36251</v>
      </c>
      <c r="F218" s="4">
        <v>36615</v>
      </c>
      <c r="G218" s="16">
        <v>12</v>
      </c>
      <c r="H218" s="16"/>
      <c r="I218" s="16" t="s">
        <v>17</v>
      </c>
      <c r="J218" s="26"/>
    </row>
    <row r="219" spans="1:10" s="2" customFormat="1" ht="12.75" hidden="1" x14ac:dyDescent="0.25">
      <c r="A219" s="85"/>
      <c r="B219" s="115"/>
      <c r="C219" s="123"/>
      <c r="D219" s="3" t="s">
        <v>95</v>
      </c>
      <c r="E219" s="4">
        <v>36774</v>
      </c>
      <c r="F219" s="4">
        <v>36882</v>
      </c>
      <c r="G219" s="16">
        <v>3</v>
      </c>
      <c r="H219" s="16">
        <v>18</v>
      </c>
      <c r="I219" s="16" t="s">
        <v>17</v>
      </c>
      <c r="J219" s="26"/>
    </row>
    <row r="220" spans="1:10" s="2" customFormat="1" ht="12.75" hidden="1" x14ac:dyDescent="0.25">
      <c r="A220" s="85"/>
      <c r="B220" s="115"/>
      <c r="C220" s="123"/>
      <c r="D220" s="3" t="s">
        <v>18</v>
      </c>
      <c r="E220" s="4">
        <v>43018</v>
      </c>
      <c r="F220" s="4">
        <v>43099</v>
      </c>
      <c r="G220" s="16">
        <v>2</v>
      </c>
      <c r="H220" s="16">
        <v>20</v>
      </c>
      <c r="I220" s="16" t="s">
        <v>17</v>
      </c>
      <c r="J220" s="26"/>
    </row>
    <row r="221" spans="1:10" s="2" customFormat="1" ht="12.75" hidden="1" x14ac:dyDescent="0.25">
      <c r="A221" s="85"/>
      <c r="B221" s="115"/>
      <c r="C221" s="123"/>
      <c r="D221" s="3" t="s">
        <v>18</v>
      </c>
      <c r="E221" s="4">
        <v>43120</v>
      </c>
      <c r="F221" s="4">
        <v>43465</v>
      </c>
      <c r="G221" s="16">
        <v>11</v>
      </c>
      <c r="H221" s="16">
        <v>11</v>
      </c>
      <c r="I221" s="16" t="s">
        <v>17</v>
      </c>
      <c r="J221" s="26"/>
    </row>
    <row r="222" spans="1:10" s="2" customFormat="1" ht="12.75" hidden="1" x14ac:dyDescent="0.25">
      <c r="A222" s="85"/>
      <c r="B222" s="115"/>
      <c r="C222" s="123"/>
      <c r="D222" s="3" t="s">
        <v>29</v>
      </c>
      <c r="E222" s="4">
        <v>38596</v>
      </c>
      <c r="F222" s="4">
        <v>38960</v>
      </c>
      <c r="G222" s="16">
        <v>12</v>
      </c>
      <c r="H222" s="16"/>
      <c r="I222" s="16" t="s">
        <v>17</v>
      </c>
      <c r="J222" s="26"/>
    </row>
    <row r="223" spans="1:10" s="2" customFormat="1" ht="12.75" hidden="1" x14ac:dyDescent="0.25">
      <c r="A223" s="85"/>
      <c r="B223" s="115"/>
      <c r="C223" s="123"/>
      <c r="D223" s="3" t="s">
        <v>18</v>
      </c>
      <c r="E223" s="4">
        <v>43524</v>
      </c>
      <c r="F223" s="4">
        <v>43830</v>
      </c>
      <c r="G223" s="16">
        <v>10</v>
      </c>
      <c r="H223" s="16"/>
      <c r="I223" s="16" t="s">
        <v>17</v>
      </c>
      <c r="J223" s="26"/>
    </row>
    <row r="224" spans="1:10" s="2" customFormat="1" ht="12.75" hidden="1" x14ac:dyDescent="0.25">
      <c r="A224" s="85"/>
      <c r="B224" s="115"/>
      <c r="C224" s="123"/>
      <c r="D224" s="3" t="s">
        <v>18</v>
      </c>
      <c r="E224" s="4">
        <v>43847</v>
      </c>
      <c r="F224" s="4">
        <v>44182</v>
      </c>
      <c r="G224" s="16">
        <v>11</v>
      </c>
      <c r="H224" s="16"/>
      <c r="I224" s="16" t="s">
        <v>17</v>
      </c>
      <c r="J224" s="26"/>
    </row>
    <row r="225" spans="1:10" s="2" customFormat="1" ht="12.75" hidden="1" x14ac:dyDescent="0.25">
      <c r="A225" s="85"/>
      <c r="B225" s="115"/>
      <c r="C225" s="123"/>
      <c r="D225" s="3" t="s">
        <v>18</v>
      </c>
      <c r="E225" s="4">
        <v>44593</v>
      </c>
      <c r="F225" s="4">
        <v>44926</v>
      </c>
      <c r="G225" s="16">
        <v>11</v>
      </c>
      <c r="H225" s="16"/>
      <c r="I225" s="16" t="s">
        <v>17</v>
      </c>
      <c r="J225" s="26"/>
    </row>
    <row r="226" spans="1:10" s="2" customFormat="1" ht="12.75" hidden="1" x14ac:dyDescent="0.25">
      <c r="A226" s="85"/>
      <c r="B226" s="115"/>
      <c r="C226" s="107"/>
      <c r="D226" s="3"/>
      <c r="E226" s="3"/>
      <c r="F226" s="3"/>
      <c r="G226" s="16"/>
      <c r="H226" s="16"/>
      <c r="I226" s="14" t="s">
        <v>14</v>
      </c>
      <c r="J226" s="14" t="s">
        <v>3</v>
      </c>
    </row>
    <row r="227" spans="1:10" s="2" customFormat="1" ht="12.75" hidden="1" x14ac:dyDescent="0.25">
      <c r="A227" s="85"/>
      <c r="B227" s="116"/>
      <c r="C227" s="108"/>
      <c r="D227" s="85" t="s">
        <v>15</v>
      </c>
      <c r="E227" s="85"/>
      <c r="F227" s="85"/>
      <c r="G227" s="14">
        <f>+SUM(G214:G226)</f>
        <v>129</v>
      </c>
      <c r="H227" s="14">
        <f>SUM(H214:H224)</f>
        <v>114</v>
      </c>
      <c r="I227" s="14" t="s">
        <v>17</v>
      </c>
      <c r="J227" s="16"/>
    </row>
    <row r="228" spans="1:10" s="32" customFormat="1" ht="12.95" hidden="1" customHeight="1" x14ac:dyDescent="0.2">
      <c r="A228" s="84" t="s">
        <v>96</v>
      </c>
      <c r="B228" s="82" t="s">
        <v>1</v>
      </c>
      <c r="C228" s="82"/>
      <c r="D228" s="82" t="s">
        <v>6</v>
      </c>
      <c r="E228" s="31" t="s">
        <v>7</v>
      </c>
      <c r="F228" s="31" t="s">
        <v>9</v>
      </c>
      <c r="G228" s="82" t="s">
        <v>10</v>
      </c>
      <c r="H228" s="82" t="s">
        <v>11</v>
      </c>
      <c r="I228" s="82" t="s">
        <v>12</v>
      </c>
      <c r="J228" s="82" t="s">
        <v>13</v>
      </c>
    </row>
    <row r="229" spans="1:10" s="39" customFormat="1" ht="12" customHeight="1" x14ac:dyDescent="0.2">
      <c r="A229" s="125"/>
      <c r="B229" s="38" t="s">
        <v>2</v>
      </c>
      <c r="C229" s="38" t="s">
        <v>3</v>
      </c>
      <c r="D229" s="82"/>
      <c r="E229" s="38" t="s">
        <v>8</v>
      </c>
      <c r="F229" s="38" t="s">
        <v>8</v>
      </c>
      <c r="G229" s="82"/>
      <c r="H229" s="82"/>
      <c r="I229" s="82"/>
      <c r="J229" s="82"/>
    </row>
    <row r="230" spans="1:10" s="39" customFormat="1" ht="12" customHeight="1" x14ac:dyDescent="0.2">
      <c r="A230" s="125"/>
      <c r="B230" s="40" t="s">
        <v>17</v>
      </c>
      <c r="C230" s="67"/>
      <c r="D230" s="48" t="s">
        <v>82</v>
      </c>
      <c r="E230" s="34">
        <v>44249</v>
      </c>
      <c r="F230" s="34">
        <v>44537</v>
      </c>
      <c r="G230" s="49">
        <f t="shared" ref="G230:G237" si="4">DATEDIF(E230,F230,"YM")</f>
        <v>9</v>
      </c>
      <c r="H230" s="49">
        <f t="shared" ref="H230:H237" si="5">DATEDIF(E230,F230,"MD")</f>
        <v>15</v>
      </c>
      <c r="I230" s="42" t="s">
        <v>17</v>
      </c>
      <c r="J230" s="38"/>
    </row>
    <row r="231" spans="1:10" s="39" customFormat="1" ht="12" customHeight="1" x14ac:dyDescent="0.2">
      <c r="A231" s="125"/>
      <c r="B231" s="64" t="s">
        <v>32</v>
      </c>
      <c r="C231" s="67"/>
      <c r="D231" s="48" t="s">
        <v>82</v>
      </c>
      <c r="E231" s="50">
        <v>42143</v>
      </c>
      <c r="F231" s="50">
        <v>42367</v>
      </c>
      <c r="G231" s="49">
        <f t="shared" si="4"/>
        <v>7</v>
      </c>
      <c r="H231" s="49">
        <f t="shared" si="5"/>
        <v>10</v>
      </c>
      <c r="I231" s="42" t="s">
        <v>17</v>
      </c>
      <c r="J231" s="38"/>
    </row>
    <row r="232" spans="1:10" s="39" customFormat="1" ht="12" customHeight="1" x14ac:dyDescent="0.2">
      <c r="A232" s="125"/>
      <c r="B232" s="64"/>
      <c r="C232" s="67"/>
      <c r="D232" s="48" t="s">
        <v>85</v>
      </c>
      <c r="E232" s="50">
        <v>42403</v>
      </c>
      <c r="F232" s="50">
        <v>42616</v>
      </c>
      <c r="G232" s="49">
        <f t="shared" si="4"/>
        <v>7</v>
      </c>
      <c r="H232" s="49">
        <f t="shared" si="5"/>
        <v>0</v>
      </c>
      <c r="I232" s="42" t="s">
        <v>17</v>
      </c>
      <c r="J232" s="38"/>
    </row>
    <row r="233" spans="1:10" s="39" customFormat="1" ht="12" customHeight="1" x14ac:dyDescent="0.2">
      <c r="A233" s="125"/>
      <c r="B233" s="64"/>
      <c r="C233" s="67"/>
      <c r="D233" s="48" t="s">
        <v>82</v>
      </c>
      <c r="E233" s="41">
        <v>42755</v>
      </c>
      <c r="F233" s="41">
        <v>43089</v>
      </c>
      <c r="G233" s="49">
        <f t="shared" si="4"/>
        <v>11</v>
      </c>
      <c r="H233" s="49">
        <f t="shared" si="5"/>
        <v>0</v>
      </c>
      <c r="I233" s="42" t="s">
        <v>17</v>
      </c>
      <c r="J233" s="38"/>
    </row>
    <row r="234" spans="1:10" s="39" customFormat="1" ht="12" customHeight="1" x14ac:dyDescent="0.2">
      <c r="A234" s="125"/>
      <c r="B234" s="64"/>
      <c r="C234" s="67"/>
      <c r="D234" s="48" t="s">
        <v>82</v>
      </c>
      <c r="E234" s="41">
        <v>43147</v>
      </c>
      <c r="F234" s="41">
        <v>43420</v>
      </c>
      <c r="G234" s="49">
        <f t="shared" si="4"/>
        <v>9</v>
      </c>
      <c r="H234" s="49">
        <f t="shared" si="5"/>
        <v>0</v>
      </c>
      <c r="I234" s="42" t="s">
        <v>17</v>
      </c>
      <c r="J234" s="38"/>
    </row>
    <row r="235" spans="1:10" s="39" customFormat="1" ht="12" customHeight="1" x14ac:dyDescent="0.2">
      <c r="A235" s="125"/>
      <c r="B235" s="64"/>
      <c r="C235" s="67"/>
      <c r="D235" s="48" t="s">
        <v>82</v>
      </c>
      <c r="E235" s="41">
        <v>43563</v>
      </c>
      <c r="F235" s="41">
        <v>43798</v>
      </c>
      <c r="G235" s="49">
        <f t="shared" si="4"/>
        <v>7</v>
      </c>
      <c r="H235" s="49">
        <f t="shared" si="5"/>
        <v>21</v>
      </c>
      <c r="I235" s="42" t="s">
        <v>17</v>
      </c>
      <c r="J235" s="38"/>
    </row>
    <row r="236" spans="1:10" s="39" customFormat="1" ht="12" customHeight="1" x14ac:dyDescent="0.2">
      <c r="A236" s="125"/>
      <c r="B236" s="64"/>
      <c r="C236" s="67"/>
      <c r="D236" s="48" t="s">
        <v>18</v>
      </c>
      <c r="E236" s="41">
        <v>45080</v>
      </c>
      <c r="F236" s="41">
        <v>45252</v>
      </c>
      <c r="G236" s="49">
        <f t="shared" si="4"/>
        <v>5</v>
      </c>
      <c r="H236" s="49">
        <f t="shared" si="5"/>
        <v>19</v>
      </c>
      <c r="I236" s="42" t="s">
        <v>17</v>
      </c>
      <c r="J236" s="38"/>
    </row>
    <row r="237" spans="1:10" s="39" customFormat="1" ht="12" customHeight="1" x14ac:dyDescent="0.2">
      <c r="A237" s="125"/>
      <c r="B237" s="64"/>
      <c r="C237" s="67"/>
      <c r="D237" s="48" t="s">
        <v>18</v>
      </c>
      <c r="E237" s="41">
        <v>45355</v>
      </c>
      <c r="F237" s="41">
        <v>45567</v>
      </c>
      <c r="G237" s="49">
        <f t="shared" si="4"/>
        <v>6</v>
      </c>
      <c r="H237" s="49">
        <f t="shared" si="5"/>
        <v>28</v>
      </c>
      <c r="I237" s="42"/>
      <c r="J237" s="38"/>
    </row>
    <row r="238" spans="1:10" s="39" customFormat="1" ht="12" customHeight="1" x14ac:dyDescent="0.2">
      <c r="A238" s="125"/>
      <c r="B238" s="64"/>
      <c r="C238" s="67"/>
      <c r="D238" s="42"/>
      <c r="E238" s="41"/>
      <c r="F238" s="41"/>
      <c r="G238" s="49"/>
      <c r="H238" s="49"/>
      <c r="I238" s="43" t="s">
        <v>14</v>
      </c>
      <c r="J238" s="43" t="s">
        <v>3</v>
      </c>
    </row>
    <row r="239" spans="1:10" s="39" customFormat="1" ht="12" customHeight="1" x14ac:dyDescent="0.2">
      <c r="A239" s="126"/>
      <c r="B239" s="64"/>
      <c r="C239" s="67"/>
      <c r="D239" s="64" t="s">
        <v>15</v>
      </c>
      <c r="E239" s="64"/>
      <c r="F239" s="64"/>
      <c r="G239" s="45">
        <f>SUBTOTAL(9,G230:G238)</f>
        <v>61</v>
      </c>
      <c r="H239" s="38">
        <f>SUBTOTAL(9,H230:H238)</f>
        <v>93</v>
      </c>
      <c r="I239" s="38" t="s">
        <v>17</v>
      </c>
      <c r="J239" s="44"/>
    </row>
    <row r="240" spans="1:10" s="32" customFormat="1" ht="12.95" hidden="1" customHeight="1" x14ac:dyDescent="0.2">
      <c r="A240" s="47" t="s">
        <v>97</v>
      </c>
      <c r="B240" s="82" t="s">
        <v>1</v>
      </c>
      <c r="C240" s="82"/>
      <c r="D240" s="31" t="s">
        <v>6</v>
      </c>
      <c r="E240" s="31" t="s">
        <v>7</v>
      </c>
      <c r="F240" s="31" t="s">
        <v>9</v>
      </c>
      <c r="G240" s="31" t="s">
        <v>10</v>
      </c>
      <c r="H240" s="31" t="s">
        <v>11</v>
      </c>
      <c r="I240" s="31" t="s">
        <v>12</v>
      </c>
      <c r="J240" s="31" t="s">
        <v>13</v>
      </c>
    </row>
    <row r="241" spans="1:10" s="32" customFormat="1" ht="12.95" hidden="1" customHeight="1" x14ac:dyDescent="0.2">
      <c r="A241" s="83" t="s">
        <v>98</v>
      </c>
      <c r="B241" s="82" t="s">
        <v>1</v>
      </c>
      <c r="C241" s="82"/>
      <c r="D241" s="82" t="s">
        <v>6</v>
      </c>
      <c r="E241" s="31" t="s">
        <v>7</v>
      </c>
      <c r="F241" s="31" t="s">
        <v>9</v>
      </c>
      <c r="G241" s="82" t="s">
        <v>10</v>
      </c>
      <c r="H241" s="82" t="s">
        <v>11</v>
      </c>
      <c r="I241" s="82" t="s">
        <v>12</v>
      </c>
      <c r="J241" s="82" t="s">
        <v>13</v>
      </c>
    </row>
    <row r="242" spans="1:10" s="39" customFormat="1" ht="12" customHeight="1" x14ac:dyDescent="0.2">
      <c r="A242" s="124"/>
      <c r="B242" s="38" t="s">
        <v>2</v>
      </c>
      <c r="C242" s="38" t="s">
        <v>3</v>
      </c>
      <c r="D242" s="82"/>
      <c r="E242" s="38" t="s">
        <v>8</v>
      </c>
      <c r="F242" s="38" t="s">
        <v>8</v>
      </c>
      <c r="G242" s="82"/>
      <c r="H242" s="82"/>
      <c r="I242" s="82"/>
      <c r="J242" s="82"/>
    </row>
    <row r="243" spans="1:10" s="39" customFormat="1" ht="36" x14ac:dyDescent="0.2">
      <c r="A243" s="124"/>
      <c r="B243" s="40" t="s">
        <v>17</v>
      </c>
      <c r="C243" s="67"/>
      <c r="D243" s="48" t="s">
        <v>99</v>
      </c>
      <c r="E243" s="51">
        <v>42376</v>
      </c>
      <c r="F243" s="51">
        <v>43107</v>
      </c>
      <c r="G243" s="49">
        <f t="shared" ref="G243:G248" si="6">DATEDIF(E243,F243,"M")</f>
        <v>24</v>
      </c>
      <c r="H243" s="49">
        <f t="shared" ref="H243:H248" si="7">DATEDIF(E243,F243,"MD")</f>
        <v>0</v>
      </c>
      <c r="I243" s="42" t="s">
        <v>17</v>
      </c>
      <c r="J243" s="38"/>
    </row>
    <row r="244" spans="1:10" s="39" customFormat="1" ht="24" x14ac:dyDescent="0.2">
      <c r="A244" s="124"/>
      <c r="B244" s="64" t="s">
        <v>64</v>
      </c>
      <c r="C244" s="67"/>
      <c r="D244" s="48" t="s">
        <v>101</v>
      </c>
      <c r="E244" s="51">
        <v>43475</v>
      </c>
      <c r="F244" s="51">
        <v>44165</v>
      </c>
      <c r="G244" s="49">
        <f t="shared" si="6"/>
        <v>22</v>
      </c>
      <c r="H244" s="49">
        <f t="shared" si="7"/>
        <v>20</v>
      </c>
      <c r="I244" s="42" t="s">
        <v>17</v>
      </c>
      <c r="J244" s="38"/>
    </row>
    <row r="245" spans="1:10" s="39" customFormat="1" ht="12" customHeight="1" x14ac:dyDescent="0.2">
      <c r="A245" s="124"/>
      <c r="B245" s="64"/>
      <c r="C245" s="67"/>
      <c r="D245" s="48" t="s">
        <v>82</v>
      </c>
      <c r="E245" s="51">
        <v>44621</v>
      </c>
      <c r="F245" s="51">
        <v>44839</v>
      </c>
      <c r="G245" s="49">
        <f t="shared" si="6"/>
        <v>7</v>
      </c>
      <c r="H245" s="49">
        <f t="shared" si="7"/>
        <v>4</v>
      </c>
      <c r="I245" s="42" t="s">
        <v>17</v>
      </c>
      <c r="J245" s="38"/>
    </row>
    <row r="246" spans="1:10" s="39" customFormat="1" ht="12" customHeight="1" x14ac:dyDescent="0.2">
      <c r="A246" s="124"/>
      <c r="B246" s="64"/>
      <c r="C246" s="67"/>
      <c r="D246" s="48" t="s">
        <v>100</v>
      </c>
      <c r="E246" s="51">
        <v>44181</v>
      </c>
      <c r="F246" s="51">
        <v>44203</v>
      </c>
      <c r="G246" s="49">
        <f t="shared" si="6"/>
        <v>0</v>
      </c>
      <c r="H246" s="49">
        <f t="shared" si="7"/>
        <v>22</v>
      </c>
      <c r="I246" s="42" t="s">
        <v>17</v>
      </c>
      <c r="J246" s="38"/>
    </row>
    <row r="247" spans="1:10" s="39" customFormat="1" ht="12" customHeight="1" x14ac:dyDescent="0.2">
      <c r="A247" s="124"/>
      <c r="B247" s="64"/>
      <c r="C247" s="67"/>
      <c r="D247" s="48" t="s">
        <v>18</v>
      </c>
      <c r="E247" s="51">
        <v>44991</v>
      </c>
      <c r="F247" s="51">
        <v>45252</v>
      </c>
      <c r="G247" s="49">
        <f t="shared" si="6"/>
        <v>8</v>
      </c>
      <c r="H247" s="49">
        <f t="shared" si="7"/>
        <v>16</v>
      </c>
      <c r="I247" s="42" t="s">
        <v>17</v>
      </c>
      <c r="J247" s="38"/>
    </row>
    <row r="248" spans="1:10" s="39" customFormat="1" ht="12" customHeight="1" x14ac:dyDescent="0.2">
      <c r="A248" s="124"/>
      <c r="B248" s="64"/>
      <c r="C248" s="67"/>
      <c r="D248" s="48" t="s">
        <v>18</v>
      </c>
      <c r="E248" s="51">
        <v>45385</v>
      </c>
      <c r="F248" s="51">
        <v>45567</v>
      </c>
      <c r="G248" s="49">
        <f t="shared" si="6"/>
        <v>5</v>
      </c>
      <c r="H248" s="49">
        <f t="shared" si="7"/>
        <v>29</v>
      </c>
      <c r="I248" s="42"/>
      <c r="J248" s="38"/>
    </row>
    <row r="249" spans="1:10" s="39" customFormat="1" ht="12" customHeight="1" x14ac:dyDescent="0.2">
      <c r="A249" s="124"/>
      <c r="B249" s="64"/>
      <c r="C249" s="67"/>
      <c r="D249" s="42"/>
      <c r="E249" s="41"/>
      <c r="F249" s="41"/>
      <c r="G249" s="49"/>
      <c r="H249" s="49"/>
      <c r="I249" s="43" t="s">
        <v>14</v>
      </c>
      <c r="J249" s="43" t="s">
        <v>3</v>
      </c>
    </row>
    <row r="250" spans="1:10" s="39" customFormat="1" ht="12" customHeight="1" x14ac:dyDescent="0.2">
      <c r="A250" s="124"/>
      <c r="B250" s="64"/>
      <c r="C250" s="67"/>
      <c r="D250" s="64" t="s">
        <v>15</v>
      </c>
      <c r="E250" s="64"/>
      <c r="F250" s="64"/>
      <c r="G250" s="45">
        <f>SUBTOTAL(9,G243:G249)</f>
        <v>66</v>
      </c>
      <c r="H250" s="38">
        <f>SUBTOTAL(9,H243:H249)</f>
        <v>91</v>
      </c>
      <c r="I250" s="38" t="s">
        <v>17</v>
      </c>
      <c r="J250" s="44"/>
    </row>
    <row r="251" spans="1:10" ht="15" customHeight="1" x14ac:dyDescent="0.25">
      <c r="A251" s="83" t="s">
        <v>54</v>
      </c>
      <c r="B251" s="80" t="s">
        <v>1</v>
      </c>
      <c r="C251" s="80"/>
      <c r="D251" s="72" t="s">
        <v>6</v>
      </c>
      <c r="E251" s="43" t="s">
        <v>7</v>
      </c>
      <c r="F251" s="43" t="s">
        <v>9</v>
      </c>
      <c r="G251" s="72" t="s">
        <v>10</v>
      </c>
      <c r="H251" s="72" t="s">
        <v>11</v>
      </c>
      <c r="I251" s="72" t="s">
        <v>12</v>
      </c>
      <c r="J251" s="72" t="s">
        <v>13</v>
      </c>
    </row>
    <row r="252" spans="1:10" x14ac:dyDescent="0.25">
      <c r="A252" s="83"/>
      <c r="B252" s="43" t="s">
        <v>2</v>
      </c>
      <c r="C252" s="43" t="s">
        <v>3</v>
      </c>
      <c r="D252" s="72"/>
      <c r="E252" s="43" t="s">
        <v>8</v>
      </c>
      <c r="F252" s="43" t="s">
        <v>8</v>
      </c>
      <c r="G252" s="72"/>
      <c r="H252" s="72"/>
      <c r="I252" s="72"/>
      <c r="J252" s="72"/>
    </row>
    <row r="253" spans="1:10" x14ac:dyDescent="0.25">
      <c r="A253" s="83"/>
      <c r="B253" s="43" t="s">
        <v>17</v>
      </c>
      <c r="C253" s="81"/>
      <c r="D253" s="33" t="s">
        <v>18</v>
      </c>
      <c r="E253" s="34">
        <v>44621</v>
      </c>
      <c r="F253" s="34">
        <v>44834</v>
      </c>
      <c r="G253" s="49">
        <f t="shared" ref="G253:G256" si="8">DATEDIF(E253,F253,"YM")</f>
        <v>6</v>
      </c>
      <c r="H253" s="49">
        <f t="shared" ref="H253:H260" si="9">DATEDIF(E253,F253,"MD")</f>
        <v>29</v>
      </c>
      <c r="I253" s="35" t="s">
        <v>17</v>
      </c>
      <c r="J253" s="33"/>
    </row>
    <row r="254" spans="1:10" x14ac:dyDescent="0.25">
      <c r="A254" s="83"/>
      <c r="B254" s="43"/>
      <c r="C254" s="81"/>
      <c r="D254" s="33" t="s">
        <v>18</v>
      </c>
      <c r="E254" s="34">
        <v>44055</v>
      </c>
      <c r="F254" s="34">
        <v>44183</v>
      </c>
      <c r="G254" s="49">
        <f t="shared" si="8"/>
        <v>4</v>
      </c>
      <c r="H254" s="49">
        <f t="shared" si="9"/>
        <v>6</v>
      </c>
      <c r="I254" s="35"/>
      <c r="J254" s="33"/>
    </row>
    <row r="255" spans="1:10" x14ac:dyDescent="0.25">
      <c r="A255" s="83"/>
      <c r="B255" s="72" t="s">
        <v>52</v>
      </c>
      <c r="C255" s="81"/>
      <c r="D255" s="33" t="s">
        <v>18</v>
      </c>
      <c r="E255" s="34">
        <v>43552</v>
      </c>
      <c r="F255" s="34">
        <v>43798</v>
      </c>
      <c r="G255" s="49">
        <f t="shared" si="8"/>
        <v>8</v>
      </c>
      <c r="H255" s="49">
        <f t="shared" si="9"/>
        <v>1</v>
      </c>
      <c r="I255" s="35" t="s">
        <v>17</v>
      </c>
      <c r="J255" s="33"/>
    </row>
    <row r="256" spans="1:10" x14ac:dyDescent="0.25">
      <c r="A256" s="83"/>
      <c r="B256" s="72"/>
      <c r="C256" s="81"/>
      <c r="D256" s="33" t="s">
        <v>18</v>
      </c>
      <c r="E256" s="34">
        <v>42782</v>
      </c>
      <c r="F256" s="34">
        <v>43084</v>
      </c>
      <c r="G256" s="49">
        <f t="shared" si="8"/>
        <v>9</v>
      </c>
      <c r="H256" s="49">
        <f t="shared" si="9"/>
        <v>29</v>
      </c>
      <c r="I256" s="35" t="s">
        <v>17</v>
      </c>
      <c r="J256" s="33"/>
    </row>
    <row r="257" spans="1:10" ht="36" x14ac:dyDescent="0.25">
      <c r="A257" s="83"/>
      <c r="B257" s="72"/>
      <c r="C257" s="81"/>
      <c r="D257" s="33" t="s">
        <v>55</v>
      </c>
      <c r="E257" s="34">
        <v>39483</v>
      </c>
      <c r="F257" s="34">
        <v>40944</v>
      </c>
      <c r="G257" s="49">
        <v>48</v>
      </c>
      <c r="H257" s="49">
        <f t="shared" si="9"/>
        <v>0</v>
      </c>
      <c r="I257" s="35" t="s">
        <v>17</v>
      </c>
      <c r="J257" s="33"/>
    </row>
    <row r="258" spans="1:10" x14ac:dyDescent="0.25">
      <c r="A258" s="83"/>
      <c r="B258" s="72"/>
      <c r="C258" s="81"/>
      <c r="D258" s="33" t="s">
        <v>56</v>
      </c>
      <c r="E258" s="34">
        <v>43076</v>
      </c>
      <c r="F258" s="34">
        <v>43465</v>
      </c>
      <c r="G258" s="49">
        <v>12</v>
      </c>
      <c r="H258" s="49">
        <f t="shared" si="9"/>
        <v>24</v>
      </c>
      <c r="I258" s="35" t="s">
        <v>17</v>
      </c>
      <c r="J258" s="33"/>
    </row>
    <row r="259" spans="1:10" x14ac:dyDescent="0.25">
      <c r="A259" s="83"/>
      <c r="B259" s="72"/>
      <c r="C259" s="81"/>
      <c r="D259" s="33" t="s">
        <v>18</v>
      </c>
      <c r="E259" s="34">
        <v>45080</v>
      </c>
      <c r="F259" s="34">
        <v>45251</v>
      </c>
      <c r="G259" s="49">
        <f t="shared" ref="G259" si="10">DATEDIF(E259,F259,"YM")</f>
        <v>5</v>
      </c>
      <c r="H259" s="49">
        <f t="shared" si="9"/>
        <v>18</v>
      </c>
      <c r="I259" s="35" t="s">
        <v>17</v>
      </c>
      <c r="J259" s="33"/>
    </row>
    <row r="260" spans="1:10" x14ac:dyDescent="0.25">
      <c r="A260" s="83"/>
      <c r="B260" s="72"/>
      <c r="C260" s="81"/>
      <c r="D260" s="33" t="s">
        <v>18</v>
      </c>
      <c r="E260" s="34">
        <v>45355</v>
      </c>
      <c r="F260" s="34">
        <v>45567</v>
      </c>
      <c r="G260" s="49">
        <v>6</v>
      </c>
      <c r="H260" s="49">
        <f t="shared" si="9"/>
        <v>28</v>
      </c>
      <c r="I260" s="35" t="s">
        <v>17</v>
      </c>
      <c r="J260" s="33"/>
    </row>
    <row r="261" spans="1:10" x14ac:dyDescent="0.25">
      <c r="A261" s="83"/>
      <c r="B261" s="72"/>
      <c r="C261" s="81"/>
      <c r="D261" s="33"/>
      <c r="E261" s="52"/>
      <c r="F261" s="52"/>
      <c r="G261" s="35"/>
      <c r="H261" s="33"/>
      <c r="I261" s="43" t="s">
        <v>14</v>
      </c>
      <c r="J261" s="43" t="s">
        <v>3</v>
      </c>
    </row>
    <row r="262" spans="1:10" x14ac:dyDescent="0.25">
      <c r="A262" s="83"/>
      <c r="B262" s="72"/>
      <c r="C262" s="81"/>
      <c r="D262" s="72" t="s">
        <v>15</v>
      </c>
      <c r="E262" s="72"/>
      <c r="F262" s="72"/>
      <c r="G262" s="35">
        <f>SUBTOTAL(9,G253:G261)</f>
        <v>98</v>
      </c>
      <c r="H262" s="35">
        <f>SUBTOTAL(9,H253:H261)</f>
        <v>135</v>
      </c>
      <c r="I262" s="35" t="s">
        <v>17</v>
      </c>
      <c r="J262" s="33"/>
    </row>
    <row r="263" spans="1:10" ht="15" customHeight="1" x14ac:dyDescent="0.25">
      <c r="A263" s="83" t="s">
        <v>33</v>
      </c>
      <c r="B263" s="71" t="s">
        <v>1</v>
      </c>
      <c r="C263" s="71"/>
      <c r="D263" s="72" t="s">
        <v>6</v>
      </c>
      <c r="E263" s="43" t="s">
        <v>7</v>
      </c>
      <c r="F263" s="43" t="s">
        <v>9</v>
      </c>
      <c r="G263" s="72" t="s">
        <v>10</v>
      </c>
      <c r="H263" s="72" t="s">
        <v>11</v>
      </c>
      <c r="I263" s="72" t="s">
        <v>12</v>
      </c>
      <c r="J263" s="72" t="s">
        <v>13</v>
      </c>
    </row>
    <row r="264" spans="1:10" x14ac:dyDescent="0.25">
      <c r="A264" s="83"/>
      <c r="B264" s="46" t="s">
        <v>2</v>
      </c>
      <c r="C264" s="46" t="s">
        <v>3</v>
      </c>
      <c r="D264" s="72"/>
      <c r="E264" s="43" t="s">
        <v>8</v>
      </c>
      <c r="F264" s="43" t="s">
        <v>8</v>
      </c>
      <c r="G264" s="72"/>
      <c r="H264" s="72"/>
      <c r="I264" s="72"/>
      <c r="J264" s="72"/>
    </row>
    <row r="265" spans="1:10" x14ac:dyDescent="0.25">
      <c r="A265" s="83"/>
      <c r="B265" s="46" t="s">
        <v>17</v>
      </c>
      <c r="C265" s="79"/>
      <c r="D265" s="33" t="s">
        <v>18</v>
      </c>
      <c r="E265" s="34">
        <v>44621</v>
      </c>
      <c r="F265" s="34">
        <v>44834</v>
      </c>
      <c r="G265" s="49">
        <f t="shared" ref="G265:G276" si="11">DATEDIF(E265,F265,"YM")</f>
        <v>6</v>
      </c>
      <c r="H265" s="49">
        <f t="shared" ref="H265:H276" si="12">DATEDIF(E265,F265,"MD")</f>
        <v>29</v>
      </c>
      <c r="I265" s="35" t="s">
        <v>17</v>
      </c>
      <c r="J265" s="43"/>
    </row>
    <row r="266" spans="1:10" x14ac:dyDescent="0.25">
      <c r="A266" s="83"/>
      <c r="B266" s="46"/>
      <c r="C266" s="79"/>
      <c r="D266" s="33" t="s">
        <v>35</v>
      </c>
      <c r="E266" s="34">
        <v>42675</v>
      </c>
      <c r="F266" s="34">
        <v>43038</v>
      </c>
      <c r="G266" s="49">
        <f t="shared" si="11"/>
        <v>11</v>
      </c>
      <c r="H266" s="49">
        <f t="shared" si="12"/>
        <v>29</v>
      </c>
      <c r="I266" s="35" t="s">
        <v>17</v>
      </c>
      <c r="J266" s="43"/>
    </row>
    <row r="267" spans="1:10" x14ac:dyDescent="0.25">
      <c r="A267" s="83"/>
      <c r="B267" s="72" t="s">
        <v>34</v>
      </c>
      <c r="C267" s="79"/>
      <c r="D267" s="33" t="s">
        <v>18</v>
      </c>
      <c r="E267" s="34">
        <v>42418</v>
      </c>
      <c r="F267" s="34">
        <v>42719</v>
      </c>
      <c r="G267" s="49">
        <f t="shared" si="11"/>
        <v>9</v>
      </c>
      <c r="H267" s="49">
        <f t="shared" si="12"/>
        <v>27</v>
      </c>
      <c r="I267" s="35" t="s">
        <v>17</v>
      </c>
      <c r="J267" s="43"/>
    </row>
    <row r="268" spans="1:10" x14ac:dyDescent="0.25">
      <c r="A268" s="83"/>
      <c r="B268" s="72"/>
      <c r="C268" s="79"/>
      <c r="D268" s="33" t="s">
        <v>18</v>
      </c>
      <c r="E268" s="34">
        <v>42053</v>
      </c>
      <c r="F268" s="34">
        <v>42353</v>
      </c>
      <c r="G268" s="49">
        <f t="shared" si="11"/>
        <v>9</v>
      </c>
      <c r="H268" s="49">
        <f t="shared" si="12"/>
        <v>27</v>
      </c>
      <c r="I268" s="35" t="s">
        <v>17</v>
      </c>
      <c r="J268" s="43"/>
    </row>
    <row r="269" spans="1:10" x14ac:dyDescent="0.25">
      <c r="A269" s="83"/>
      <c r="B269" s="72"/>
      <c r="C269" s="79"/>
      <c r="D269" s="33" t="s">
        <v>18</v>
      </c>
      <c r="E269" s="34">
        <v>41785</v>
      </c>
      <c r="F269" s="34">
        <v>41877</v>
      </c>
      <c r="G269" s="49">
        <f t="shared" si="11"/>
        <v>3</v>
      </c>
      <c r="H269" s="49">
        <f t="shared" si="12"/>
        <v>0</v>
      </c>
      <c r="I269" s="35" t="s">
        <v>17</v>
      </c>
      <c r="J269" s="43"/>
    </row>
    <row r="270" spans="1:10" x14ac:dyDescent="0.25">
      <c r="A270" s="83"/>
      <c r="B270" s="72"/>
      <c r="C270" s="79"/>
      <c r="D270" s="33" t="s">
        <v>18</v>
      </c>
      <c r="E270" s="34">
        <v>41317</v>
      </c>
      <c r="F270" s="34">
        <v>41623</v>
      </c>
      <c r="G270" s="49">
        <f t="shared" si="11"/>
        <v>10</v>
      </c>
      <c r="H270" s="49">
        <f t="shared" si="12"/>
        <v>3</v>
      </c>
      <c r="I270" s="35" t="s">
        <v>17</v>
      </c>
      <c r="J270" s="43"/>
    </row>
    <row r="271" spans="1:10" ht="36" x14ac:dyDescent="0.25">
      <c r="A271" s="83"/>
      <c r="B271" s="72"/>
      <c r="C271" s="79"/>
      <c r="D271" s="33" t="s">
        <v>36</v>
      </c>
      <c r="E271" s="34">
        <v>40122</v>
      </c>
      <c r="F271" s="34">
        <v>41315</v>
      </c>
      <c r="G271" s="49">
        <f t="shared" si="11"/>
        <v>3</v>
      </c>
      <c r="H271" s="49">
        <f t="shared" si="12"/>
        <v>5</v>
      </c>
      <c r="I271" s="35" t="s">
        <v>17</v>
      </c>
      <c r="J271" s="43"/>
    </row>
    <row r="272" spans="1:10" x14ac:dyDescent="0.25">
      <c r="A272" s="83"/>
      <c r="B272" s="72"/>
      <c r="C272" s="79"/>
      <c r="D272" s="33" t="s">
        <v>18</v>
      </c>
      <c r="E272" s="34">
        <v>41106</v>
      </c>
      <c r="F272" s="34">
        <v>41258</v>
      </c>
      <c r="G272" s="49">
        <f t="shared" si="11"/>
        <v>4</v>
      </c>
      <c r="H272" s="49">
        <f t="shared" si="12"/>
        <v>29</v>
      </c>
      <c r="I272" s="35" t="s">
        <v>17</v>
      </c>
      <c r="J272" s="43"/>
    </row>
    <row r="273" spans="1:10" x14ac:dyDescent="0.25">
      <c r="A273" s="83"/>
      <c r="B273" s="72"/>
      <c r="C273" s="79"/>
      <c r="D273" s="33" t="s">
        <v>37</v>
      </c>
      <c r="E273" s="34">
        <v>39295</v>
      </c>
      <c r="F273" s="34">
        <v>39709</v>
      </c>
      <c r="G273" s="49">
        <f t="shared" si="11"/>
        <v>1</v>
      </c>
      <c r="H273" s="49">
        <f t="shared" si="12"/>
        <v>17</v>
      </c>
      <c r="I273" s="34" t="s">
        <v>17</v>
      </c>
      <c r="J273" s="43"/>
    </row>
    <row r="274" spans="1:10" ht="15.75" customHeight="1" x14ac:dyDescent="0.25">
      <c r="A274" s="83"/>
      <c r="B274" s="72"/>
      <c r="C274" s="79"/>
      <c r="D274" s="33" t="s">
        <v>38</v>
      </c>
      <c r="E274" s="34">
        <v>38718</v>
      </c>
      <c r="F274" s="34">
        <v>39293</v>
      </c>
      <c r="G274" s="49">
        <f t="shared" si="11"/>
        <v>6</v>
      </c>
      <c r="H274" s="49">
        <f t="shared" si="12"/>
        <v>29</v>
      </c>
      <c r="I274" s="34" t="s">
        <v>17</v>
      </c>
      <c r="J274" s="43"/>
    </row>
    <row r="275" spans="1:10" ht="15.75" customHeight="1" x14ac:dyDescent="0.25">
      <c r="A275" s="83"/>
      <c r="B275" s="72"/>
      <c r="C275" s="79"/>
      <c r="D275" s="33" t="s">
        <v>18</v>
      </c>
      <c r="E275" s="34">
        <v>44991</v>
      </c>
      <c r="F275" s="34">
        <v>45251</v>
      </c>
      <c r="G275" s="49">
        <f t="shared" si="11"/>
        <v>8</v>
      </c>
      <c r="H275" s="49">
        <f t="shared" si="12"/>
        <v>15</v>
      </c>
      <c r="I275" s="34" t="s">
        <v>17</v>
      </c>
      <c r="J275" s="43"/>
    </row>
    <row r="276" spans="1:10" ht="15.75" customHeight="1" x14ac:dyDescent="0.25">
      <c r="A276" s="83"/>
      <c r="B276" s="72"/>
      <c r="C276" s="79"/>
      <c r="D276" s="33" t="s">
        <v>18</v>
      </c>
      <c r="E276" s="34">
        <v>45355</v>
      </c>
      <c r="F276" s="34">
        <v>45567</v>
      </c>
      <c r="G276" s="49">
        <f t="shared" si="11"/>
        <v>6</v>
      </c>
      <c r="H276" s="49">
        <f t="shared" si="12"/>
        <v>28</v>
      </c>
      <c r="I276" s="34" t="s">
        <v>17</v>
      </c>
      <c r="J276" s="43"/>
    </row>
    <row r="277" spans="1:10" x14ac:dyDescent="0.25">
      <c r="A277" s="83"/>
      <c r="B277" s="72"/>
      <c r="C277" s="79"/>
      <c r="D277" s="33"/>
      <c r="E277" s="52"/>
      <c r="F277" s="52"/>
      <c r="G277" s="35"/>
      <c r="H277" s="35"/>
      <c r="I277" s="43" t="s">
        <v>14</v>
      </c>
      <c r="J277" s="43" t="s">
        <v>3</v>
      </c>
    </row>
    <row r="278" spans="1:10" x14ac:dyDescent="0.25">
      <c r="A278" s="83"/>
      <c r="B278" s="72"/>
      <c r="C278" s="79"/>
      <c r="D278" s="72" t="s">
        <v>15</v>
      </c>
      <c r="E278" s="72"/>
      <c r="F278" s="72"/>
      <c r="G278" s="43">
        <f>SUBTOTAL(9,G265:G277)</f>
        <v>76</v>
      </c>
      <c r="H278" s="43">
        <f>SUBTOTAL(9,H265:H277)</f>
        <v>238</v>
      </c>
      <c r="I278" s="43" t="s">
        <v>17</v>
      </c>
      <c r="J278" s="43"/>
    </row>
    <row r="279" spans="1:10" ht="15" customHeight="1" x14ac:dyDescent="0.25">
      <c r="A279" s="83" t="s">
        <v>31</v>
      </c>
      <c r="B279" s="71" t="s">
        <v>1</v>
      </c>
      <c r="C279" s="71"/>
      <c r="D279" s="72" t="s">
        <v>6</v>
      </c>
      <c r="E279" s="43" t="s">
        <v>7</v>
      </c>
      <c r="F279" s="43" t="s">
        <v>9</v>
      </c>
      <c r="G279" s="72" t="s">
        <v>10</v>
      </c>
      <c r="H279" s="72" t="s">
        <v>11</v>
      </c>
      <c r="I279" s="72" t="s">
        <v>12</v>
      </c>
      <c r="J279" s="72" t="s">
        <v>13</v>
      </c>
    </row>
    <row r="280" spans="1:10" x14ac:dyDescent="0.25">
      <c r="A280" s="83"/>
      <c r="B280" s="46" t="s">
        <v>2</v>
      </c>
      <c r="C280" s="46" t="s">
        <v>3</v>
      </c>
      <c r="D280" s="72"/>
      <c r="E280" s="43" t="s">
        <v>8</v>
      </c>
      <c r="F280" s="43" t="s">
        <v>8</v>
      </c>
      <c r="G280" s="72"/>
      <c r="H280" s="72"/>
      <c r="I280" s="72"/>
      <c r="J280" s="72"/>
    </row>
    <row r="281" spans="1:10" x14ac:dyDescent="0.25">
      <c r="A281" s="83"/>
      <c r="B281" s="46" t="s">
        <v>17</v>
      </c>
      <c r="C281" s="79"/>
      <c r="D281" s="35" t="s">
        <v>18</v>
      </c>
      <c r="E281" s="34">
        <v>37883</v>
      </c>
      <c r="F281" s="34">
        <v>37973</v>
      </c>
      <c r="G281" s="35">
        <v>3</v>
      </c>
      <c r="H281" s="35"/>
      <c r="I281" s="35" t="s">
        <v>17</v>
      </c>
      <c r="J281" s="43"/>
    </row>
    <row r="282" spans="1:10" x14ac:dyDescent="0.25">
      <c r="A282" s="83"/>
      <c r="B282" s="72" t="s">
        <v>32</v>
      </c>
      <c r="C282" s="79"/>
      <c r="D282" s="35" t="s">
        <v>18</v>
      </c>
      <c r="E282" s="34">
        <v>38021</v>
      </c>
      <c r="F282" s="34">
        <v>38125</v>
      </c>
      <c r="G282" s="35">
        <v>3</v>
      </c>
      <c r="H282" s="35">
        <v>14</v>
      </c>
      <c r="I282" s="35" t="s">
        <v>17</v>
      </c>
      <c r="J282" s="43"/>
    </row>
    <row r="283" spans="1:10" x14ac:dyDescent="0.25">
      <c r="A283" s="83"/>
      <c r="B283" s="72"/>
      <c r="C283" s="79"/>
      <c r="D283" s="35" t="s">
        <v>18</v>
      </c>
      <c r="E283" s="34">
        <v>38546</v>
      </c>
      <c r="F283" s="34">
        <v>38668</v>
      </c>
      <c r="G283" s="35">
        <v>4</v>
      </c>
      <c r="H283" s="35"/>
      <c r="I283" s="35" t="s">
        <v>17</v>
      </c>
      <c r="J283" s="43"/>
    </row>
    <row r="284" spans="1:10" x14ac:dyDescent="0.25">
      <c r="A284" s="83"/>
      <c r="B284" s="72"/>
      <c r="C284" s="79"/>
      <c r="D284" s="35" t="s">
        <v>18</v>
      </c>
      <c r="E284" s="34">
        <v>38743</v>
      </c>
      <c r="F284" s="34">
        <v>39071</v>
      </c>
      <c r="G284" s="35">
        <v>10</v>
      </c>
      <c r="H284" s="35">
        <v>24</v>
      </c>
      <c r="I284" s="35" t="s">
        <v>17</v>
      </c>
      <c r="J284" s="43"/>
    </row>
    <row r="285" spans="1:10" x14ac:dyDescent="0.25">
      <c r="A285" s="83"/>
      <c r="B285" s="72"/>
      <c r="C285" s="79"/>
      <c r="D285" s="35" t="s">
        <v>18</v>
      </c>
      <c r="E285" s="34">
        <v>39107</v>
      </c>
      <c r="F285" s="34">
        <v>39436</v>
      </c>
      <c r="G285" s="35">
        <v>10</v>
      </c>
      <c r="H285" s="35">
        <v>25</v>
      </c>
      <c r="I285" s="35" t="s">
        <v>17</v>
      </c>
      <c r="J285" s="43"/>
    </row>
    <row r="286" spans="1:10" x14ac:dyDescent="0.25">
      <c r="A286" s="83"/>
      <c r="B286" s="72"/>
      <c r="C286" s="79"/>
      <c r="D286" s="35" t="s">
        <v>18</v>
      </c>
      <c r="E286" s="34">
        <v>39472</v>
      </c>
      <c r="F286" s="34">
        <v>39743</v>
      </c>
      <c r="G286" s="35">
        <v>8</v>
      </c>
      <c r="H286" s="35">
        <v>27</v>
      </c>
      <c r="I286" s="35" t="s">
        <v>17</v>
      </c>
      <c r="J286" s="43"/>
    </row>
    <row r="287" spans="1:10" x14ac:dyDescent="0.25">
      <c r="A287" s="83"/>
      <c r="B287" s="72"/>
      <c r="C287" s="79"/>
      <c r="D287" s="35" t="s">
        <v>18</v>
      </c>
      <c r="E287" s="34">
        <v>39881</v>
      </c>
      <c r="F287" s="34">
        <v>40176</v>
      </c>
      <c r="G287" s="35">
        <v>9</v>
      </c>
      <c r="H287" s="35">
        <v>20</v>
      </c>
      <c r="I287" s="35" t="s">
        <v>17</v>
      </c>
      <c r="J287" s="43"/>
    </row>
    <row r="288" spans="1:10" ht="36" x14ac:dyDescent="0.25">
      <c r="A288" s="83"/>
      <c r="B288" s="72"/>
      <c r="C288" s="79"/>
      <c r="D288" s="35" t="s">
        <v>27</v>
      </c>
      <c r="E288" s="34">
        <v>39845</v>
      </c>
      <c r="F288" s="34">
        <v>40601</v>
      </c>
      <c r="G288" s="35">
        <v>24</v>
      </c>
      <c r="H288" s="35">
        <v>26</v>
      </c>
      <c r="I288" s="35" t="s">
        <v>17</v>
      </c>
      <c r="J288" s="43"/>
    </row>
    <row r="289" spans="1:10" x14ac:dyDescent="0.25">
      <c r="A289" s="83"/>
      <c r="B289" s="72"/>
      <c r="C289" s="79"/>
      <c r="D289" s="35" t="s">
        <v>18</v>
      </c>
      <c r="E289" s="34">
        <v>40211</v>
      </c>
      <c r="F289" s="34">
        <v>40532</v>
      </c>
      <c r="G289" s="49">
        <f t="shared" ref="G289:G298" si="13">DATEDIF(E289,F289,"YM")</f>
        <v>10</v>
      </c>
      <c r="H289" s="49">
        <f t="shared" ref="H289:H306" si="14">DATEDIF(E289,F289,"MD")</f>
        <v>18</v>
      </c>
      <c r="I289" s="35" t="s">
        <v>17</v>
      </c>
      <c r="J289" s="43"/>
    </row>
    <row r="290" spans="1:10" x14ac:dyDescent="0.25">
      <c r="A290" s="83"/>
      <c r="B290" s="72"/>
      <c r="C290" s="79"/>
      <c r="D290" s="35" t="s">
        <v>18</v>
      </c>
      <c r="E290" s="34">
        <v>40568</v>
      </c>
      <c r="F290" s="34">
        <v>40719</v>
      </c>
      <c r="G290" s="49">
        <f t="shared" si="13"/>
        <v>5</v>
      </c>
      <c r="H290" s="49">
        <f t="shared" si="14"/>
        <v>0</v>
      </c>
      <c r="I290" s="35" t="s">
        <v>17</v>
      </c>
      <c r="J290" s="43"/>
    </row>
    <row r="291" spans="1:10" x14ac:dyDescent="0.25">
      <c r="A291" s="83"/>
      <c r="B291" s="72"/>
      <c r="C291" s="79"/>
      <c r="D291" s="35" t="s">
        <v>18</v>
      </c>
      <c r="E291" s="34">
        <v>40746</v>
      </c>
      <c r="F291" s="34">
        <v>40892</v>
      </c>
      <c r="G291" s="49">
        <f t="shared" si="13"/>
        <v>4</v>
      </c>
      <c r="H291" s="49">
        <f t="shared" si="14"/>
        <v>23</v>
      </c>
      <c r="I291" s="35" t="s">
        <v>17</v>
      </c>
      <c r="J291" s="43"/>
    </row>
    <row r="292" spans="1:10" x14ac:dyDescent="0.25">
      <c r="A292" s="83"/>
      <c r="B292" s="72"/>
      <c r="C292" s="79"/>
      <c r="D292" s="35" t="s">
        <v>18</v>
      </c>
      <c r="E292" s="34">
        <v>40926</v>
      </c>
      <c r="F292" s="34">
        <v>41273</v>
      </c>
      <c r="G292" s="49">
        <f t="shared" si="13"/>
        <v>11</v>
      </c>
      <c r="H292" s="49">
        <f t="shared" si="14"/>
        <v>12</v>
      </c>
      <c r="I292" s="35" t="s">
        <v>17</v>
      </c>
      <c r="J292" s="43"/>
    </row>
    <row r="293" spans="1:10" x14ac:dyDescent="0.25">
      <c r="A293" s="83"/>
      <c r="B293" s="72"/>
      <c r="C293" s="79"/>
      <c r="D293" s="35" t="s">
        <v>18</v>
      </c>
      <c r="E293" s="34">
        <v>41299</v>
      </c>
      <c r="F293" s="34">
        <v>41633</v>
      </c>
      <c r="G293" s="49">
        <f t="shared" si="13"/>
        <v>11</v>
      </c>
      <c r="H293" s="49">
        <f t="shared" si="14"/>
        <v>0</v>
      </c>
      <c r="I293" s="35" t="s">
        <v>17</v>
      </c>
      <c r="J293" s="43"/>
    </row>
    <row r="294" spans="1:10" x14ac:dyDescent="0.25">
      <c r="A294" s="83"/>
      <c r="B294" s="72"/>
      <c r="C294" s="79"/>
      <c r="D294" s="35" t="s">
        <v>18</v>
      </c>
      <c r="E294" s="34">
        <v>41664</v>
      </c>
      <c r="F294" s="34">
        <v>41983</v>
      </c>
      <c r="G294" s="49">
        <f t="shared" si="13"/>
        <v>10</v>
      </c>
      <c r="H294" s="49">
        <f t="shared" si="14"/>
        <v>15</v>
      </c>
      <c r="I294" s="35" t="s">
        <v>17</v>
      </c>
      <c r="J294" s="43"/>
    </row>
    <row r="295" spans="1:10" x14ac:dyDescent="0.25">
      <c r="A295" s="83"/>
      <c r="B295" s="72"/>
      <c r="C295" s="79"/>
      <c r="D295" s="35" t="s">
        <v>18</v>
      </c>
      <c r="E295" s="34">
        <v>42053</v>
      </c>
      <c r="F295" s="34">
        <v>42353</v>
      </c>
      <c r="G295" s="49">
        <f t="shared" si="13"/>
        <v>9</v>
      </c>
      <c r="H295" s="49">
        <f t="shared" si="14"/>
        <v>27</v>
      </c>
      <c r="I295" s="35" t="s">
        <v>17</v>
      </c>
      <c r="J295" s="43"/>
    </row>
    <row r="296" spans="1:10" x14ac:dyDescent="0.25">
      <c r="A296" s="83"/>
      <c r="B296" s="72"/>
      <c r="C296" s="79"/>
      <c r="D296" s="35" t="s">
        <v>18</v>
      </c>
      <c r="E296" s="34">
        <v>42422</v>
      </c>
      <c r="F296" s="34">
        <v>42721</v>
      </c>
      <c r="G296" s="49">
        <f t="shared" si="13"/>
        <v>9</v>
      </c>
      <c r="H296" s="49">
        <f t="shared" si="14"/>
        <v>25</v>
      </c>
      <c r="I296" s="35" t="s">
        <v>17</v>
      </c>
      <c r="J296" s="43"/>
    </row>
    <row r="297" spans="1:10" ht="36" x14ac:dyDescent="0.25">
      <c r="A297" s="83"/>
      <c r="B297" s="72"/>
      <c r="C297" s="79"/>
      <c r="D297" s="35" t="s">
        <v>28</v>
      </c>
      <c r="E297" s="34">
        <v>42738</v>
      </c>
      <c r="F297" s="34">
        <v>43096</v>
      </c>
      <c r="G297" s="49">
        <f t="shared" si="13"/>
        <v>11</v>
      </c>
      <c r="H297" s="49">
        <f t="shared" si="14"/>
        <v>24</v>
      </c>
      <c r="I297" s="35" t="s">
        <v>17</v>
      </c>
      <c r="J297" s="43"/>
    </row>
    <row r="298" spans="1:10" x14ac:dyDescent="0.25">
      <c r="A298" s="83"/>
      <c r="B298" s="72"/>
      <c r="C298" s="79"/>
      <c r="D298" s="35" t="s">
        <v>29</v>
      </c>
      <c r="E298" s="34">
        <v>42891</v>
      </c>
      <c r="F298" s="34">
        <v>42985</v>
      </c>
      <c r="G298" s="49">
        <f t="shared" si="13"/>
        <v>3</v>
      </c>
      <c r="H298" s="49">
        <f t="shared" si="14"/>
        <v>2</v>
      </c>
      <c r="I298" s="35" t="s">
        <v>17</v>
      </c>
      <c r="J298" s="43"/>
    </row>
    <row r="299" spans="1:10" x14ac:dyDescent="0.25">
      <c r="A299" s="83"/>
      <c r="B299" s="72"/>
      <c r="C299" s="79"/>
      <c r="D299" s="35" t="s">
        <v>30</v>
      </c>
      <c r="E299" s="34">
        <v>42751</v>
      </c>
      <c r="F299" s="34">
        <v>43116</v>
      </c>
      <c r="G299" s="49">
        <v>12</v>
      </c>
      <c r="H299" s="49">
        <f t="shared" si="14"/>
        <v>0</v>
      </c>
      <c r="I299" s="35" t="s">
        <v>17</v>
      </c>
      <c r="J299" s="43"/>
    </row>
    <row r="300" spans="1:10" x14ac:dyDescent="0.25">
      <c r="A300" s="83"/>
      <c r="B300" s="72"/>
      <c r="C300" s="79"/>
      <c r="D300" s="35" t="s">
        <v>18</v>
      </c>
      <c r="E300" s="34">
        <v>43132</v>
      </c>
      <c r="F300" s="34">
        <v>43536</v>
      </c>
      <c r="G300" s="49">
        <f t="shared" ref="G300" si="15">DATEDIF(E300,F300,"YM")</f>
        <v>1</v>
      </c>
      <c r="H300" s="49">
        <f t="shared" si="14"/>
        <v>11</v>
      </c>
      <c r="I300" s="35" t="s">
        <v>17</v>
      </c>
      <c r="J300" s="43"/>
    </row>
    <row r="301" spans="1:10" x14ac:dyDescent="0.25">
      <c r="A301" s="83"/>
      <c r="B301" s="72"/>
      <c r="C301" s="79"/>
      <c r="D301" s="35" t="s">
        <v>18</v>
      </c>
      <c r="E301" s="34">
        <v>43550</v>
      </c>
      <c r="F301" s="34">
        <v>43812</v>
      </c>
      <c r="G301" s="49">
        <f t="shared" ref="G301:G306" si="16">DATEDIF(E301,F301,"YM")</f>
        <v>8</v>
      </c>
      <c r="H301" s="49">
        <f t="shared" si="14"/>
        <v>17</v>
      </c>
      <c r="I301" s="35" t="s">
        <v>17</v>
      </c>
      <c r="J301" s="43"/>
    </row>
    <row r="302" spans="1:10" x14ac:dyDescent="0.25">
      <c r="A302" s="83"/>
      <c r="B302" s="72"/>
      <c r="C302" s="79"/>
      <c r="D302" s="35" t="s">
        <v>18</v>
      </c>
      <c r="E302" s="34">
        <v>44070</v>
      </c>
      <c r="F302" s="34">
        <v>44183</v>
      </c>
      <c r="G302" s="49">
        <f t="shared" si="16"/>
        <v>3</v>
      </c>
      <c r="H302" s="49">
        <f t="shared" si="14"/>
        <v>21</v>
      </c>
      <c r="I302" s="35" t="s">
        <v>17</v>
      </c>
      <c r="J302" s="43"/>
    </row>
    <row r="303" spans="1:10" x14ac:dyDescent="0.25">
      <c r="A303" s="83"/>
      <c r="B303" s="72"/>
      <c r="C303" s="79"/>
      <c r="D303" s="35" t="s">
        <v>18</v>
      </c>
      <c r="E303" s="34">
        <v>44356</v>
      </c>
      <c r="F303" s="34">
        <v>44529</v>
      </c>
      <c r="G303" s="49">
        <f t="shared" si="16"/>
        <v>5</v>
      </c>
      <c r="H303" s="49">
        <f t="shared" si="14"/>
        <v>20</v>
      </c>
      <c r="I303" s="35" t="s">
        <v>17</v>
      </c>
      <c r="J303" s="43"/>
    </row>
    <row r="304" spans="1:10" x14ac:dyDescent="0.25">
      <c r="A304" s="83"/>
      <c r="B304" s="72"/>
      <c r="C304" s="79"/>
      <c r="D304" s="35" t="s">
        <v>18</v>
      </c>
      <c r="E304" s="34">
        <v>44621</v>
      </c>
      <c r="F304" s="34">
        <v>44834</v>
      </c>
      <c r="G304" s="49">
        <f t="shared" si="16"/>
        <v>6</v>
      </c>
      <c r="H304" s="49">
        <f t="shared" si="14"/>
        <v>29</v>
      </c>
      <c r="I304" s="35" t="s">
        <v>17</v>
      </c>
      <c r="J304" s="43"/>
    </row>
    <row r="305" spans="1:10" x14ac:dyDescent="0.25">
      <c r="A305" s="83"/>
      <c r="B305" s="72"/>
      <c r="C305" s="79"/>
      <c r="D305" s="35" t="s">
        <v>18</v>
      </c>
      <c r="E305" s="34">
        <v>45080</v>
      </c>
      <c r="F305" s="34">
        <v>45253</v>
      </c>
      <c r="G305" s="49">
        <f t="shared" si="16"/>
        <v>5</v>
      </c>
      <c r="H305" s="49">
        <f t="shared" si="14"/>
        <v>20</v>
      </c>
      <c r="I305" s="35" t="s">
        <v>17</v>
      </c>
      <c r="J305" s="43"/>
    </row>
    <row r="306" spans="1:10" x14ac:dyDescent="0.25">
      <c r="A306" s="83"/>
      <c r="B306" s="72"/>
      <c r="C306" s="79"/>
      <c r="D306" s="35" t="s">
        <v>20</v>
      </c>
      <c r="E306" s="34">
        <v>45355</v>
      </c>
      <c r="F306" s="34">
        <v>45567</v>
      </c>
      <c r="G306" s="49">
        <f t="shared" si="16"/>
        <v>6</v>
      </c>
      <c r="H306" s="49">
        <f t="shared" si="14"/>
        <v>28</v>
      </c>
      <c r="I306" s="35" t="s">
        <v>17</v>
      </c>
      <c r="J306" s="43"/>
    </row>
    <row r="307" spans="1:10" x14ac:dyDescent="0.25">
      <c r="A307" s="83"/>
      <c r="B307" s="72"/>
      <c r="C307" s="79"/>
      <c r="D307" s="33"/>
      <c r="E307" s="52"/>
      <c r="F307" s="52"/>
      <c r="G307" s="35"/>
      <c r="H307" s="35"/>
      <c r="I307" s="43" t="s">
        <v>14</v>
      </c>
      <c r="J307" s="43" t="s">
        <v>3</v>
      </c>
    </row>
    <row r="308" spans="1:10" x14ac:dyDescent="0.25">
      <c r="A308" s="83"/>
      <c r="B308" s="72"/>
      <c r="C308" s="79"/>
      <c r="D308" s="72" t="s">
        <v>15</v>
      </c>
      <c r="E308" s="72"/>
      <c r="F308" s="72"/>
      <c r="G308" s="43">
        <f>SUBTOTAL(9,G281:G307)</f>
        <v>200</v>
      </c>
      <c r="H308" s="43">
        <f>SUBTOTAL(9,H282:H306)</f>
        <v>428</v>
      </c>
      <c r="I308" s="43" t="s">
        <v>17</v>
      </c>
      <c r="J308" s="43"/>
    </row>
    <row r="309" spans="1:10" ht="15" customHeight="1" x14ac:dyDescent="0.25">
      <c r="A309" s="84" t="s">
        <v>76</v>
      </c>
      <c r="B309" s="71" t="s">
        <v>1</v>
      </c>
      <c r="C309" s="71"/>
      <c r="D309" s="72" t="s">
        <v>6</v>
      </c>
      <c r="E309" s="43" t="s">
        <v>7</v>
      </c>
      <c r="F309" s="43" t="s">
        <v>9</v>
      </c>
      <c r="G309" s="72" t="s">
        <v>10</v>
      </c>
      <c r="H309" s="72" t="s">
        <v>11</v>
      </c>
      <c r="I309" s="72" t="s">
        <v>12</v>
      </c>
      <c r="J309" s="72" t="s">
        <v>13</v>
      </c>
    </row>
    <row r="310" spans="1:10" x14ac:dyDescent="0.25">
      <c r="A310" s="127"/>
      <c r="B310" s="46" t="s">
        <v>2</v>
      </c>
      <c r="C310" s="46" t="s">
        <v>3</v>
      </c>
      <c r="D310" s="72"/>
      <c r="E310" s="43" t="s">
        <v>8</v>
      </c>
      <c r="F310" s="43" t="s">
        <v>8</v>
      </c>
      <c r="G310" s="72"/>
      <c r="H310" s="72"/>
      <c r="I310" s="72"/>
      <c r="J310" s="72"/>
    </row>
    <row r="311" spans="1:10" x14ac:dyDescent="0.25">
      <c r="A311" s="127"/>
      <c r="B311" s="46" t="s">
        <v>17</v>
      </c>
      <c r="C311" s="73"/>
      <c r="D311" s="33" t="s">
        <v>18</v>
      </c>
      <c r="E311" s="34">
        <v>44790</v>
      </c>
      <c r="F311" s="34">
        <v>44882</v>
      </c>
      <c r="G311" s="49">
        <f t="shared" ref="G311:G326" si="17">DATEDIF(E311,F311,"YM")</f>
        <v>3</v>
      </c>
      <c r="H311" s="49">
        <f t="shared" ref="H311:H326" si="18">DATEDIF(E311,F311,"MD")</f>
        <v>0</v>
      </c>
      <c r="I311" s="35" t="s">
        <v>19</v>
      </c>
      <c r="J311" s="35"/>
    </row>
    <row r="312" spans="1:10" ht="15" customHeight="1" x14ac:dyDescent="0.25">
      <c r="A312" s="127"/>
      <c r="B312" s="76" t="s">
        <v>32</v>
      </c>
      <c r="C312" s="74"/>
      <c r="D312" s="33" t="s">
        <v>18</v>
      </c>
      <c r="E312" s="34">
        <v>44070</v>
      </c>
      <c r="F312" s="34">
        <v>44183</v>
      </c>
      <c r="G312" s="49">
        <f t="shared" si="17"/>
        <v>3</v>
      </c>
      <c r="H312" s="49">
        <f t="shared" si="18"/>
        <v>21</v>
      </c>
      <c r="I312" s="35" t="s">
        <v>19</v>
      </c>
      <c r="J312" s="35"/>
    </row>
    <row r="313" spans="1:10" x14ac:dyDescent="0.25">
      <c r="A313" s="127"/>
      <c r="B313" s="77"/>
      <c r="C313" s="74"/>
      <c r="D313" s="33" t="s">
        <v>18</v>
      </c>
      <c r="E313" s="34">
        <v>43521</v>
      </c>
      <c r="F313" s="34">
        <v>43807</v>
      </c>
      <c r="G313" s="49">
        <f t="shared" si="17"/>
        <v>9</v>
      </c>
      <c r="H313" s="49">
        <f t="shared" si="18"/>
        <v>13</v>
      </c>
      <c r="I313" s="35" t="s">
        <v>19</v>
      </c>
      <c r="J313" s="35"/>
    </row>
    <row r="314" spans="1:10" x14ac:dyDescent="0.25">
      <c r="A314" s="127"/>
      <c r="B314" s="77"/>
      <c r="C314" s="74"/>
      <c r="D314" s="33" t="s">
        <v>18</v>
      </c>
      <c r="E314" s="34">
        <v>43147</v>
      </c>
      <c r="F314" s="34">
        <v>43421</v>
      </c>
      <c r="G314" s="49">
        <f t="shared" si="17"/>
        <v>9</v>
      </c>
      <c r="H314" s="49">
        <f t="shared" si="18"/>
        <v>1</v>
      </c>
      <c r="I314" s="35" t="s">
        <v>19</v>
      </c>
      <c r="J314" s="35"/>
    </row>
    <row r="315" spans="1:10" x14ac:dyDescent="0.25">
      <c r="A315" s="127"/>
      <c r="B315" s="77"/>
      <c r="C315" s="74"/>
      <c r="D315" s="33" t="s">
        <v>18</v>
      </c>
      <c r="E315" s="34">
        <v>42783</v>
      </c>
      <c r="F315" s="34">
        <v>43084</v>
      </c>
      <c r="G315" s="49">
        <f t="shared" si="17"/>
        <v>9</v>
      </c>
      <c r="H315" s="49">
        <f t="shared" si="18"/>
        <v>28</v>
      </c>
      <c r="I315" s="35" t="s">
        <v>19</v>
      </c>
      <c r="J315" s="35"/>
    </row>
    <row r="316" spans="1:10" x14ac:dyDescent="0.25">
      <c r="A316" s="127"/>
      <c r="B316" s="77"/>
      <c r="C316" s="74"/>
      <c r="D316" s="33" t="s">
        <v>18</v>
      </c>
      <c r="E316" s="34">
        <v>42418</v>
      </c>
      <c r="F316" s="34">
        <v>42716</v>
      </c>
      <c r="G316" s="49">
        <f t="shared" si="17"/>
        <v>9</v>
      </c>
      <c r="H316" s="49">
        <f t="shared" si="18"/>
        <v>24</v>
      </c>
      <c r="I316" s="35" t="s">
        <v>19</v>
      </c>
      <c r="J316" s="35"/>
    </row>
    <row r="317" spans="1:10" x14ac:dyDescent="0.25">
      <c r="A317" s="127"/>
      <c r="B317" s="77"/>
      <c r="C317" s="74"/>
      <c r="D317" s="33" t="s">
        <v>18</v>
      </c>
      <c r="E317" s="34">
        <v>42054</v>
      </c>
      <c r="F317" s="34">
        <v>42353</v>
      </c>
      <c r="G317" s="49">
        <f t="shared" si="17"/>
        <v>9</v>
      </c>
      <c r="H317" s="49">
        <f t="shared" si="18"/>
        <v>26</v>
      </c>
      <c r="I317" s="35" t="s">
        <v>19</v>
      </c>
      <c r="J317" s="35"/>
    </row>
    <row r="318" spans="1:10" x14ac:dyDescent="0.25">
      <c r="A318" s="127"/>
      <c r="B318" s="77"/>
      <c r="C318" s="74"/>
      <c r="D318" s="33" t="s">
        <v>18</v>
      </c>
      <c r="E318" s="34">
        <v>41671</v>
      </c>
      <c r="F318" s="34">
        <v>41881</v>
      </c>
      <c r="G318" s="49">
        <f t="shared" si="17"/>
        <v>6</v>
      </c>
      <c r="H318" s="49">
        <f t="shared" si="18"/>
        <v>29</v>
      </c>
      <c r="I318" s="35" t="s">
        <v>19</v>
      </c>
      <c r="J318" s="35"/>
    </row>
    <row r="319" spans="1:10" x14ac:dyDescent="0.25">
      <c r="A319" s="127"/>
      <c r="B319" s="77"/>
      <c r="C319" s="74"/>
      <c r="D319" s="33" t="s">
        <v>18</v>
      </c>
      <c r="E319" s="34">
        <v>41303</v>
      </c>
      <c r="F319" s="34">
        <v>41513</v>
      </c>
      <c r="G319" s="49">
        <f t="shared" si="17"/>
        <v>6</v>
      </c>
      <c r="H319" s="49">
        <f t="shared" si="18"/>
        <v>29</v>
      </c>
      <c r="I319" s="35" t="s">
        <v>19</v>
      </c>
      <c r="J319" s="35"/>
    </row>
    <row r="320" spans="1:10" x14ac:dyDescent="0.25">
      <c r="A320" s="127"/>
      <c r="B320" s="77"/>
      <c r="C320" s="74"/>
      <c r="D320" s="33" t="s">
        <v>18</v>
      </c>
      <c r="E320" s="34">
        <v>40928</v>
      </c>
      <c r="F320" s="34">
        <v>41080</v>
      </c>
      <c r="G320" s="49">
        <f t="shared" si="17"/>
        <v>5</v>
      </c>
      <c r="H320" s="49">
        <f t="shared" si="18"/>
        <v>0</v>
      </c>
      <c r="I320" s="35" t="s">
        <v>19</v>
      </c>
      <c r="J320" s="35"/>
    </row>
    <row r="321" spans="1:10" x14ac:dyDescent="0.25">
      <c r="A321" s="127"/>
      <c r="B321" s="77"/>
      <c r="C321" s="74"/>
      <c r="D321" s="33" t="s">
        <v>18</v>
      </c>
      <c r="E321" s="34">
        <v>40205</v>
      </c>
      <c r="F321" s="34">
        <v>40386</v>
      </c>
      <c r="G321" s="49">
        <f t="shared" si="17"/>
        <v>6</v>
      </c>
      <c r="H321" s="49">
        <f t="shared" si="18"/>
        <v>0</v>
      </c>
      <c r="I321" s="35" t="s">
        <v>19</v>
      </c>
      <c r="J321" s="35"/>
    </row>
    <row r="322" spans="1:10" x14ac:dyDescent="0.25">
      <c r="A322" s="127"/>
      <c r="B322" s="77"/>
      <c r="C322" s="74"/>
      <c r="D322" s="33" t="s">
        <v>18</v>
      </c>
      <c r="E322" s="34">
        <v>39853</v>
      </c>
      <c r="F322" s="34">
        <v>40042</v>
      </c>
      <c r="G322" s="49">
        <f t="shared" si="17"/>
        <v>6</v>
      </c>
      <c r="H322" s="49">
        <f t="shared" si="18"/>
        <v>8</v>
      </c>
      <c r="I322" s="35" t="s">
        <v>19</v>
      </c>
      <c r="J322" s="35"/>
    </row>
    <row r="323" spans="1:10" x14ac:dyDescent="0.25">
      <c r="A323" s="127"/>
      <c r="B323" s="77"/>
      <c r="C323" s="74"/>
      <c r="D323" s="33" t="s">
        <v>18</v>
      </c>
      <c r="E323" s="34">
        <v>39471</v>
      </c>
      <c r="F323" s="34">
        <v>39651</v>
      </c>
      <c r="G323" s="49">
        <f t="shared" si="17"/>
        <v>5</v>
      </c>
      <c r="H323" s="49">
        <f t="shared" si="18"/>
        <v>28</v>
      </c>
      <c r="I323" s="35" t="s">
        <v>19</v>
      </c>
      <c r="J323" s="35"/>
    </row>
    <row r="324" spans="1:10" x14ac:dyDescent="0.25">
      <c r="A324" s="127"/>
      <c r="B324" s="77"/>
      <c r="C324" s="74"/>
      <c r="D324" s="33" t="s">
        <v>18</v>
      </c>
      <c r="E324" s="34">
        <v>39246</v>
      </c>
      <c r="F324" s="34">
        <v>39437</v>
      </c>
      <c r="G324" s="49">
        <f t="shared" si="17"/>
        <v>6</v>
      </c>
      <c r="H324" s="49">
        <f t="shared" si="18"/>
        <v>8</v>
      </c>
      <c r="I324" s="35" t="s">
        <v>19</v>
      </c>
      <c r="J324" s="35"/>
    </row>
    <row r="325" spans="1:10" x14ac:dyDescent="0.25">
      <c r="A325" s="127"/>
      <c r="B325" s="77"/>
      <c r="C325" s="74"/>
      <c r="D325" s="33" t="s">
        <v>18</v>
      </c>
      <c r="E325" s="34">
        <v>45080</v>
      </c>
      <c r="F325" s="34">
        <v>45251</v>
      </c>
      <c r="G325" s="49">
        <f t="shared" si="17"/>
        <v>5</v>
      </c>
      <c r="H325" s="49">
        <f t="shared" si="18"/>
        <v>18</v>
      </c>
      <c r="I325" s="35" t="s">
        <v>17</v>
      </c>
      <c r="J325" s="35"/>
    </row>
    <row r="326" spans="1:10" x14ac:dyDescent="0.25">
      <c r="A326" s="127"/>
      <c r="B326" s="77"/>
      <c r="C326" s="74"/>
      <c r="D326" s="33" t="s">
        <v>18</v>
      </c>
      <c r="E326" s="34">
        <v>45385</v>
      </c>
      <c r="F326" s="34">
        <v>45567</v>
      </c>
      <c r="G326" s="49">
        <f t="shared" si="17"/>
        <v>5</v>
      </c>
      <c r="H326" s="49">
        <f t="shared" si="18"/>
        <v>29</v>
      </c>
      <c r="I326" s="35" t="s">
        <v>17</v>
      </c>
      <c r="J326" s="35"/>
    </row>
    <row r="327" spans="1:10" x14ac:dyDescent="0.25">
      <c r="A327" s="127"/>
      <c r="B327" s="77"/>
      <c r="C327" s="74"/>
      <c r="D327" s="33"/>
      <c r="E327" s="35"/>
      <c r="F327" s="35"/>
      <c r="G327" s="52"/>
      <c r="H327" s="35"/>
      <c r="I327" s="43" t="s">
        <v>14</v>
      </c>
      <c r="J327" s="43" t="s">
        <v>3</v>
      </c>
    </row>
    <row r="328" spans="1:10" x14ac:dyDescent="0.25">
      <c r="A328" s="128"/>
      <c r="B328" s="78"/>
      <c r="C328" s="75"/>
      <c r="D328" s="72" t="s">
        <v>15</v>
      </c>
      <c r="E328" s="72"/>
      <c r="F328" s="72"/>
      <c r="G328" s="43">
        <f>SUBTOTAL(9,G311:G327)</f>
        <v>101</v>
      </c>
      <c r="H328" s="43">
        <f>SUBTOTAL(9,H311:H327)</f>
        <v>262</v>
      </c>
      <c r="I328" s="43" t="s">
        <v>17</v>
      </c>
      <c r="J328" s="35"/>
    </row>
    <row r="329" spans="1:10" s="39" customFormat="1" x14ac:dyDescent="0.2">
      <c r="A329" s="72" t="s">
        <v>102</v>
      </c>
      <c r="B329" s="64" t="s">
        <v>1</v>
      </c>
      <c r="C329" s="64"/>
      <c r="D329" s="64" t="s">
        <v>6</v>
      </c>
      <c r="E329" s="38" t="s">
        <v>7</v>
      </c>
      <c r="F329" s="38" t="s">
        <v>9</v>
      </c>
      <c r="G329" s="64" t="s">
        <v>10</v>
      </c>
      <c r="H329" s="64" t="s">
        <v>11</v>
      </c>
      <c r="I329" s="64" t="s">
        <v>12</v>
      </c>
      <c r="J329" s="64" t="s">
        <v>13</v>
      </c>
    </row>
    <row r="330" spans="1:10" s="39" customFormat="1" x14ac:dyDescent="0.2">
      <c r="A330" s="72"/>
      <c r="B330" s="38" t="s">
        <v>2</v>
      </c>
      <c r="C330" s="38" t="s">
        <v>3</v>
      </c>
      <c r="D330" s="64"/>
      <c r="E330" s="38" t="s">
        <v>8</v>
      </c>
      <c r="F330" s="38" t="s">
        <v>8</v>
      </c>
      <c r="G330" s="64"/>
      <c r="H330" s="64"/>
      <c r="I330" s="64"/>
      <c r="J330" s="64"/>
    </row>
    <row r="331" spans="1:10" s="39" customFormat="1" x14ac:dyDescent="0.2">
      <c r="A331" s="72"/>
      <c r="B331" s="40" t="s">
        <v>17</v>
      </c>
      <c r="C331" s="67"/>
      <c r="D331" s="48" t="s">
        <v>103</v>
      </c>
      <c r="E331" s="34">
        <v>44559</v>
      </c>
      <c r="F331" s="34">
        <v>44880</v>
      </c>
      <c r="G331" s="49">
        <f t="shared" ref="G331:G334" si="19">DATEDIF(E331,F331,"YM")</f>
        <v>10</v>
      </c>
      <c r="H331" s="49">
        <v>19</v>
      </c>
      <c r="I331" s="42" t="s">
        <v>17</v>
      </c>
      <c r="J331" s="38"/>
    </row>
    <row r="332" spans="1:10" s="39" customFormat="1" x14ac:dyDescent="0.2">
      <c r="A332" s="72"/>
      <c r="B332" s="64" t="s">
        <v>64</v>
      </c>
      <c r="C332" s="67"/>
      <c r="D332" s="48" t="s">
        <v>103</v>
      </c>
      <c r="E332" s="50">
        <v>44245</v>
      </c>
      <c r="F332" s="50">
        <v>44544</v>
      </c>
      <c r="G332" s="49">
        <f t="shared" si="19"/>
        <v>9</v>
      </c>
      <c r="H332" s="49">
        <f t="shared" ref="H332:H334" si="20">DATEDIF(E332,F332,"MD")</f>
        <v>26</v>
      </c>
      <c r="I332" s="42" t="s">
        <v>17</v>
      </c>
      <c r="J332" s="38"/>
    </row>
    <row r="333" spans="1:10" s="39" customFormat="1" x14ac:dyDescent="0.2">
      <c r="A333" s="72"/>
      <c r="B333" s="64"/>
      <c r="C333" s="67"/>
      <c r="D333" s="48" t="s">
        <v>103</v>
      </c>
      <c r="E333" s="50">
        <v>44106</v>
      </c>
      <c r="F333" s="50">
        <v>44196</v>
      </c>
      <c r="G333" s="49">
        <f t="shared" si="19"/>
        <v>2</v>
      </c>
      <c r="H333" s="49">
        <f t="shared" si="20"/>
        <v>29</v>
      </c>
      <c r="I333" s="42" t="s">
        <v>17</v>
      </c>
      <c r="J333" s="38"/>
    </row>
    <row r="334" spans="1:10" s="39" customFormat="1" x14ac:dyDescent="0.2">
      <c r="A334" s="72"/>
      <c r="B334" s="64"/>
      <c r="C334" s="67"/>
      <c r="D334" s="48" t="s">
        <v>103</v>
      </c>
      <c r="E334" s="41">
        <v>43644</v>
      </c>
      <c r="F334" s="41">
        <v>43829</v>
      </c>
      <c r="G334" s="49">
        <f t="shared" si="19"/>
        <v>6</v>
      </c>
      <c r="H334" s="49">
        <f t="shared" si="20"/>
        <v>2</v>
      </c>
      <c r="I334" s="42" t="s">
        <v>17</v>
      </c>
      <c r="J334" s="38"/>
    </row>
    <row r="335" spans="1:10" s="39" customFormat="1" x14ac:dyDescent="0.2">
      <c r="A335" s="72"/>
      <c r="B335" s="64"/>
      <c r="C335" s="67"/>
      <c r="D335" s="48" t="s">
        <v>104</v>
      </c>
      <c r="E335" s="41">
        <v>42690</v>
      </c>
      <c r="F335" s="41">
        <v>42870</v>
      </c>
      <c r="G335" s="49">
        <f t="shared" ref="G335:G336" si="21">DATEDIF(E335,F335,"YM")</f>
        <v>5</v>
      </c>
      <c r="H335" s="49">
        <f t="shared" ref="H335:H336" si="22">DATEDIF(E335,F335,"MD")</f>
        <v>29</v>
      </c>
      <c r="I335" s="42" t="s">
        <v>17</v>
      </c>
      <c r="J335" s="38"/>
    </row>
    <row r="336" spans="1:10" s="39" customFormat="1" x14ac:dyDescent="0.2">
      <c r="A336" s="72"/>
      <c r="B336" s="64"/>
      <c r="C336" s="67"/>
      <c r="D336" s="48" t="s">
        <v>105</v>
      </c>
      <c r="E336" s="41">
        <v>41873</v>
      </c>
      <c r="F336" s="41">
        <v>42175</v>
      </c>
      <c r="G336" s="49">
        <f t="shared" si="21"/>
        <v>9</v>
      </c>
      <c r="H336" s="49">
        <f t="shared" si="22"/>
        <v>29</v>
      </c>
      <c r="I336" s="42" t="s">
        <v>17</v>
      </c>
      <c r="J336" s="38"/>
    </row>
    <row r="337" spans="1:10" s="39" customFormat="1" x14ac:dyDescent="0.2">
      <c r="A337" s="72"/>
      <c r="B337" s="64"/>
      <c r="C337" s="67"/>
      <c r="D337" s="48" t="s">
        <v>59</v>
      </c>
      <c r="E337" s="41">
        <v>38544</v>
      </c>
      <c r="F337" s="41">
        <v>38701</v>
      </c>
      <c r="G337" s="49">
        <f t="shared" ref="G337:G342" si="23">DATEDIF(E337,F337,"YM")</f>
        <v>5</v>
      </c>
      <c r="H337" s="49">
        <f t="shared" ref="H337:H342" si="24">DATEDIF(E337,F337,"MD")</f>
        <v>4</v>
      </c>
      <c r="I337" s="42" t="s">
        <v>17</v>
      </c>
      <c r="J337" s="38"/>
    </row>
    <row r="338" spans="1:10" s="39" customFormat="1" x14ac:dyDescent="0.2">
      <c r="A338" s="72"/>
      <c r="B338" s="64"/>
      <c r="C338" s="67"/>
      <c r="D338" s="48" t="s">
        <v>59</v>
      </c>
      <c r="E338" s="41">
        <v>38749</v>
      </c>
      <c r="F338" s="41">
        <v>38898</v>
      </c>
      <c r="G338" s="49">
        <f t="shared" si="23"/>
        <v>4</v>
      </c>
      <c r="H338" s="49">
        <f t="shared" si="24"/>
        <v>29</v>
      </c>
      <c r="I338" s="42" t="s">
        <v>17</v>
      </c>
      <c r="J338" s="38"/>
    </row>
    <row r="339" spans="1:10" s="39" customFormat="1" x14ac:dyDescent="0.2">
      <c r="A339" s="72"/>
      <c r="B339" s="64"/>
      <c r="C339" s="67"/>
      <c r="D339" s="48" t="s">
        <v>59</v>
      </c>
      <c r="E339" s="41">
        <v>40961</v>
      </c>
      <c r="F339" s="41">
        <v>41090</v>
      </c>
      <c r="G339" s="49">
        <f t="shared" si="23"/>
        <v>4</v>
      </c>
      <c r="H339" s="49">
        <f t="shared" si="24"/>
        <v>8</v>
      </c>
      <c r="I339" s="42" t="s">
        <v>17</v>
      </c>
      <c r="J339" s="38"/>
    </row>
    <row r="340" spans="1:10" s="39" customFormat="1" x14ac:dyDescent="0.2">
      <c r="A340" s="72"/>
      <c r="B340" s="64"/>
      <c r="C340" s="67"/>
      <c r="D340" s="48" t="s">
        <v>106</v>
      </c>
      <c r="E340" s="41">
        <v>44676</v>
      </c>
      <c r="F340" s="41">
        <v>44800</v>
      </c>
      <c r="G340" s="49">
        <f t="shared" si="23"/>
        <v>4</v>
      </c>
      <c r="H340" s="49">
        <f t="shared" si="24"/>
        <v>2</v>
      </c>
      <c r="I340" s="42" t="s">
        <v>17</v>
      </c>
      <c r="J340" s="38"/>
    </row>
    <row r="341" spans="1:10" s="39" customFormat="1" x14ac:dyDescent="0.2">
      <c r="A341" s="72"/>
      <c r="B341" s="64"/>
      <c r="C341" s="67"/>
      <c r="D341" s="48" t="s">
        <v>18</v>
      </c>
      <c r="E341" s="41">
        <v>45080</v>
      </c>
      <c r="F341" s="41">
        <v>45251</v>
      </c>
      <c r="G341" s="49">
        <f t="shared" si="23"/>
        <v>5</v>
      </c>
      <c r="H341" s="49">
        <f t="shared" si="24"/>
        <v>18</v>
      </c>
      <c r="I341" s="42" t="s">
        <v>17</v>
      </c>
      <c r="J341" s="38"/>
    </row>
    <row r="342" spans="1:10" s="39" customFormat="1" x14ac:dyDescent="0.2">
      <c r="A342" s="72"/>
      <c r="B342" s="64"/>
      <c r="C342" s="67"/>
      <c r="D342" s="48" t="s">
        <v>18</v>
      </c>
      <c r="E342" s="41">
        <v>45355</v>
      </c>
      <c r="F342" s="41">
        <v>45567</v>
      </c>
      <c r="G342" s="49">
        <f t="shared" si="23"/>
        <v>6</v>
      </c>
      <c r="H342" s="49">
        <f t="shared" si="24"/>
        <v>28</v>
      </c>
      <c r="I342" s="42" t="s">
        <v>17</v>
      </c>
      <c r="J342" s="38"/>
    </row>
    <row r="343" spans="1:10" s="39" customFormat="1" x14ac:dyDescent="0.2">
      <c r="A343" s="72"/>
      <c r="B343" s="64"/>
      <c r="C343" s="67"/>
      <c r="D343" s="53"/>
      <c r="E343" s="41"/>
      <c r="F343" s="41"/>
      <c r="G343" s="42"/>
      <c r="H343" s="42"/>
      <c r="I343" s="43" t="s">
        <v>14</v>
      </c>
      <c r="J343" s="43" t="s">
        <v>3</v>
      </c>
    </row>
    <row r="344" spans="1:10" s="39" customFormat="1" x14ac:dyDescent="0.2">
      <c r="A344" s="72"/>
      <c r="B344" s="64"/>
      <c r="C344" s="67"/>
      <c r="D344" s="64" t="s">
        <v>15</v>
      </c>
      <c r="E344" s="64"/>
      <c r="F344" s="64"/>
      <c r="G344" s="45">
        <f>SUBTOTAL(9,G331:G343)</f>
        <v>69</v>
      </c>
      <c r="H344" s="45">
        <f>SUBTOTAL(9,H331:H343)</f>
        <v>223</v>
      </c>
      <c r="I344" s="38" t="s">
        <v>17</v>
      </c>
      <c r="J344" s="44"/>
    </row>
    <row r="345" spans="1:10" x14ac:dyDescent="0.25">
      <c r="A345" s="83" t="s">
        <v>109</v>
      </c>
      <c r="B345" s="64" t="s">
        <v>1</v>
      </c>
      <c r="C345" s="64"/>
      <c r="D345" s="64" t="s">
        <v>6</v>
      </c>
      <c r="E345" s="38" t="s">
        <v>7</v>
      </c>
      <c r="F345" s="38" t="s">
        <v>9</v>
      </c>
      <c r="G345" s="65" t="s">
        <v>10</v>
      </c>
      <c r="H345" s="64" t="s">
        <v>11</v>
      </c>
      <c r="I345" s="64" t="s">
        <v>12</v>
      </c>
      <c r="J345" s="64" t="s">
        <v>13</v>
      </c>
    </row>
    <row r="346" spans="1:10" ht="12.75" thickBot="1" x14ac:dyDescent="0.3">
      <c r="A346" s="83"/>
      <c r="B346" s="38" t="s">
        <v>2</v>
      </c>
      <c r="C346" s="38" t="s">
        <v>3</v>
      </c>
      <c r="D346" s="64"/>
      <c r="E346" s="38" t="s">
        <v>8</v>
      </c>
      <c r="F346" s="38" t="s">
        <v>8</v>
      </c>
      <c r="G346" s="66"/>
      <c r="H346" s="64"/>
      <c r="I346" s="64"/>
      <c r="J346" s="64"/>
    </row>
    <row r="347" spans="1:10" ht="13.5" thickBot="1" x14ac:dyDescent="0.3">
      <c r="A347" s="83"/>
      <c r="B347" s="64" t="s">
        <v>52</v>
      </c>
      <c r="C347" s="67"/>
      <c r="D347" s="54" t="s">
        <v>18</v>
      </c>
      <c r="E347" s="55">
        <v>40596</v>
      </c>
      <c r="F347" s="55">
        <v>40724</v>
      </c>
      <c r="G347" s="56">
        <v>4</v>
      </c>
      <c r="H347" s="57">
        <v>8</v>
      </c>
      <c r="I347" s="58" t="s">
        <v>17</v>
      </c>
      <c r="J347" s="38"/>
    </row>
    <row r="348" spans="1:10" ht="13.5" thickBot="1" x14ac:dyDescent="0.3">
      <c r="A348" s="83"/>
      <c r="B348" s="64"/>
      <c r="C348" s="67"/>
      <c r="D348" s="59" t="s">
        <v>18</v>
      </c>
      <c r="E348" s="60">
        <v>40933</v>
      </c>
      <c r="F348" s="60">
        <v>41090</v>
      </c>
      <c r="G348" s="61">
        <v>5</v>
      </c>
      <c r="H348" s="62">
        <v>5</v>
      </c>
      <c r="I348" s="58" t="s">
        <v>17</v>
      </c>
      <c r="J348" s="38"/>
    </row>
    <row r="349" spans="1:10" ht="13.5" thickBot="1" x14ac:dyDescent="0.3">
      <c r="A349" s="83"/>
      <c r="B349" s="64"/>
      <c r="C349" s="67"/>
      <c r="D349" s="59" t="s">
        <v>18</v>
      </c>
      <c r="E349" s="60">
        <v>41115</v>
      </c>
      <c r="F349" s="60">
        <v>41268</v>
      </c>
      <c r="G349" s="61">
        <v>5</v>
      </c>
      <c r="H349" s="62">
        <v>0</v>
      </c>
      <c r="I349" s="58" t="s">
        <v>17</v>
      </c>
      <c r="J349" s="38"/>
    </row>
    <row r="350" spans="1:10" ht="13.5" thickBot="1" x14ac:dyDescent="0.3">
      <c r="A350" s="83"/>
      <c r="B350" s="64"/>
      <c r="C350" s="67"/>
      <c r="D350" s="59" t="s">
        <v>18</v>
      </c>
      <c r="E350" s="60">
        <v>41671</v>
      </c>
      <c r="F350" s="60">
        <v>41973</v>
      </c>
      <c r="G350" s="61">
        <v>9</v>
      </c>
      <c r="H350" s="62">
        <v>29</v>
      </c>
      <c r="I350" s="58" t="s">
        <v>17</v>
      </c>
      <c r="J350" s="38"/>
    </row>
    <row r="351" spans="1:10" ht="13.5" thickBot="1" x14ac:dyDescent="0.3">
      <c r="A351" s="83"/>
      <c r="B351" s="64"/>
      <c r="C351" s="67"/>
      <c r="D351" s="59" t="s">
        <v>18</v>
      </c>
      <c r="E351" s="60">
        <v>42065</v>
      </c>
      <c r="F351" s="60">
        <v>42340</v>
      </c>
      <c r="G351" s="61">
        <v>9</v>
      </c>
      <c r="H351" s="62">
        <v>0</v>
      </c>
      <c r="I351" s="58" t="s">
        <v>17</v>
      </c>
      <c r="J351" s="38"/>
    </row>
    <row r="352" spans="1:10" ht="13.5" thickBot="1" x14ac:dyDescent="0.3">
      <c r="A352" s="83"/>
      <c r="B352" s="64"/>
      <c r="C352" s="67"/>
      <c r="D352" s="59" t="s">
        <v>18</v>
      </c>
      <c r="E352" s="60">
        <v>42425</v>
      </c>
      <c r="F352" s="60">
        <v>42704</v>
      </c>
      <c r="G352" s="61">
        <v>9</v>
      </c>
      <c r="H352" s="62">
        <v>5</v>
      </c>
      <c r="I352" s="58" t="s">
        <v>17</v>
      </c>
      <c r="J352" s="38"/>
    </row>
    <row r="353" spans="1:10" ht="13.5" thickBot="1" x14ac:dyDescent="0.3">
      <c r="A353" s="83"/>
      <c r="B353" s="64"/>
      <c r="C353" s="67"/>
      <c r="D353" s="59" t="s">
        <v>18</v>
      </c>
      <c r="E353" s="60">
        <v>42417</v>
      </c>
      <c r="F353" s="60">
        <v>42696</v>
      </c>
      <c r="G353" s="61">
        <v>9</v>
      </c>
      <c r="H353" s="62">
        <v>6</v>
      </c>
      <c r="I353" s="58" t="s">
        <v>17</v>
      </c>
      <c r="J353" s="38"/>
    </row>
    <row r="354" spans="1:10" ht="13.5" thickBot="1" x14ac:dyDescent="0.3">
      <c r="A354" s="83"/>
      <c r="B354" s="64"/>
      <c r="C354" s="67"/>
      <c r="D354" s="59" t="s">
        <v>18</v>
      </c>
      <c r="E354" s="60">
        <v>42772</v>
      </c>
      <c r="F354" s="60">
        <v>43036</v>
      </c>
      <c r="G354" s="61">
        <v>8</v>
      </c>
      <c r="H354" s="62">
        <v>21</v>
      </c>
      <c r="I354" s="58" t="s">
        <v>17</v>
      </c>
      <c r="J354" s="38"/>
    </row>
    <row r="355" spans="1:10" ht="13.5" thickBot="1" x14ac:dyDescent="0.3">
      <c r="A355" s="83"/>
      <c r="B355" s="64"/>
      <c r="C355" s="67"/>
      <c r="D355" s="59" t="s">
        <v>18</v>
      </c>
      <c r="E355" s="60">
        <v>44055</v>
      </c>
      <c r="F355" s="60">
        <v>44183</v>
      </c>
      <c r="G355" s="61">
        <v>4</v>
      </c>
      <c r="H355" s="62">
        <v>6</v>
      </c>
      <c r="I355" s="58" t="s">
        <v>17</v>
      </c>
      <c r="J355" s="38"/>
    </row>
    <row r="356" spans="1:10" x14ac:dyDescent="0.25">
      <c r="A356" s="83"/>
      <c r="B356" s="64"/>
      <c r="C356" s="67"/>
      <c r="D356" s="53"/>
      <c r="E356" s="41"/>
      <c r="F356" s="41"/>
      <c r="G356" s="63"/>
      <c r="H356" s="63"/>
      <c r="I356" s="58"/>
      <c r="J356" s="38"/>
    </row>
    <row r="357" spans="1:10" x14ac:dyDescent="0.25">
      <c r="A357" s="83"/>
      <c r="B357" s="64"/>
      <c r="C357" s="67"/>
      <c r="D357" s="42"/>
      <c r="E357" s="41"/>
      <c r="F357" s="41"/>
      <c r="G357" s="63"/>
      <c r="H357" s="63"/>
      <c r="I357" s="43" t="s">
        <v>14</v>
      </c>
      <c r="J357" s="43" t="s">
        <v>3</v>
      </c>
    </row>
    <row r="358" spans="1:10" x14ac:dyDescent="0.25">
      <c r="A358" s="83"/>
      <c r="B358" s="64"/>
      <c r="C358" s="67"/>
      <c r="D358" s="68" t="s">
        <v>15</v>
      </c>
      <c r="E358" s="69"/>
      <c r="F358" s="70"/>
      <c r="G358" s="38">
        <f>SUBTOTAL(9,G347:G357)</f>
        <v>62</v>
      </c>
      <c r="H358" s="38">
        <f>SUM(H347:H356)</f>
        <v>80</v>
      </c>
      <c r="I358" s="38" t="s">
        <v>17</v>
      </c>
      <c r="J358" s="44"/>
    </row>
    <row r="359" spans="1:10" x14ac:dyDescent="0.25">
      <c r="A359" s="72" t="s">
        <v>110</v>
      </c>
      <c r="B359" s="64" t="s">
        <v>1</v>
      </c>
      <c r="C359" s="64"/>
      <c r="D359" s="64" t="s">
        <v>6</v>
      </c>
      <c r="E359" s="38" t="s">
        <v>7</v>
      </c>
      <c r="F359" s="38" t="s">
        <v>9</v>
      </c>
      <c r="G359" s="64" t="s">
        <v>10</v>
      </c>
      <c r="H359" s="64" t="s">
        <v>11</v>
      </c>
      <c r="I359" s="64" t="s">
        <v>12</v>
      </c>
      <c r="J359" s="64" t="s">
        <v>13</v>
      </c>
    </row>
    <row r="360" spans="1:10" x14ac:dyDescent="0.25">
      <c r="A360" s="72"/>
      <c r="B360" s="38" t="s">
        <v>2</v>
      </c>
      <c r="C360" s="38" t="s">
        <v>3</v>
      </c>
      <c r="D360" s="64"/>
      <c r="E360" s="38" t="s">
        <v>8</v>
      </c>
      <c r="F360" s="38" t="s">
        <v>8</v>
      </c>
      <c r="G360" s="64"/>
      <c r="H360" s="64"/>
      <c r="I360" s="64"/>
      <c r="J360" s="64"/>
    </row>
    <row r="361" spans="1:10" ht="24" x14ac:dyDescent="0.25">
      <c r="A361" s="72"/>
      <c r="B361" s="40" t="s">
        <v>17</v>
      </c>
      <c r="C361" s="67"/>
      <c r="D361" s="129" t="s">
        <v>111</v>
      </c>
      <c r="E361" s="41">
        <v>43252</v>
      </c>
      <c r="F361" s="41">
        <v>45689</v>
      </c>
      <c r="G361" s="63">
        <v>81</v>
      </c>
      <c r="H361" s="63">
        <v>23</v>
      </c>
      <c r="I361" s="42" t="s">
        <v>17</v>
      </c>
      <c r="J361" s="38"/>
    </row>
    <row r="362" spans="1:10" x14ac:dyDescent="0.25">
      <c r="A362" s="72"/>
      <c r="B362" s="64" t="s">
        <v>32</v>
      </c>
      <c r="C362" s="67"/>
      <c r="D362" s="129" t="s">
        <v>112</v>
      </c>
      <c r="E362" s="41">
        <v>43891</v>
      </c>
      <c r="F362" s="41">
        <v>44256</v>
      </c>
      <c r="G362" s="63">
        <v>12</v>
      </c>
      <c r="H362" s="63">
        <v>16</v>
      </c>
      <c r="I362" s="42" t="s">
        <v>17</v>
      </c>
      <c r="J362" s="38"/>
    </row>
    <row r="363" spans="1:10" x14ac:dyDescent="0.25">
      <c r="A363" s="72"/>
      <c r="B363" s="64"/>
      <c r="C363" s="67"/>
      <c r="D363" s="129" t="s">
        <v>113</v>
      </c>
      <c r="E363" s="41">
        <v>43525</v>
      </c>
      <c r="F363" s="41">
        <v>43799</v>
      </c>
      <c r="G363" s="63">
        <v>9</v>
      </c>
      <c r="H363" s="63">
        <v>13</v>
      </c>
      <c r="I363" s="42" t="s">
        <v>17</v>
      </c>
      <c r="J363" s="38"/>
    </row>
    <row r="364" spans="1:10" x14ac:dyDescent="0.25">
      <c r="A364" s="72"/>
      <c r="B364" s="64"/>
      <c r="C364" s="67"/>
      <c r="D364" s="129" t="s">
        <v>114</v>
      </c>
      <c r="E364" s="41">
        <v>37914</v>
      </c>
      <c r="F364" s="41">
        <v>42062</v>
      </c>
      <c r="G364" s="63">
        <v>138</v>
      </c>
      <c r="H364" s="63">
        <v>26</v>
      </c>
      <c r="I364" s="42" t="s">
        <v>17</v>
      </c>
      <c r="J364" s="38"/>
    </row>
    <row r="365" spans="1:10" ht="24" x14ac:dyDescent="0.25">
      <c r="A365" s="72"/>
      <c r="B365" s="64"/>
      <c r="C365" s="67"/>
      <c r="D365" s="129" t="s">
        <v>115</v>
      </c>
      <c r="E365" s="41">
        <v>44936</v>
      </c>
      <c r="F365" s="41">
        <v>45260</v>
      </c>
      <c r="G365" s="63">
        <v>10</v>
      </c>
      <c r="H365" s="63">
        <v>8</v>
      </c>
      <c r="I365" s="42" t="s">
        <v>17</v>
      </c>
      <c r="J365" s="38"/>
    </row>
    <row r="366" spans="1:10" ht="24" x14ac:dyDescent="0.25">
      <c r="A366" s="72"/>
      <c r="B366" s="64"/>
      <c r="C366" s="67"/>
      <c r="D366" s="129" t="s">
        <v>115</v>
      </c>
      <c r="E366" s="24">
        <v>44569</v>
      </c>
      <c r="F366" s="24">
        <v>44895</v>
      </c>
      <c r="G366" s="63">
        <v>10</v>
      </c>
      <c r="H366" s="63">
        <v>9</v>
      </c>
      <c r="I366" s="42" t="s">
        <v>17</v>
      </c>
      <c r="J366" s="38"/>
    </row>
    <row r="367" spans="1:10" x14ac:dyDescent="0.25">
      <c r="A367" s="72"/>
      <c r="B367" s="64"/>
      <c r="C367" s="67"/>
      <c r="D367" s="42"/>
      <c r="E367" s="41"/>
      <c r="F367" s="41"/>
      <c r="G367" s="63"/>
      <c r="H367" s="63"/>
      <c r="I367" s="43" t="s">
        <v>14</v>
      </c>
      <c r="J367" s="43" t="s">
        <v>3</v>
      </c>
    </row>
    <row r="368" spans="1:10" x14ac:dyDescent="0.25">
      <c r="A368" s="72"/>
      <c r="B368" s="64"/>
      <c r="C368" s="67"/>
      <c r="D368" s="64" t="s">
        <v>15</v>
      </c>
      <c r="E368" s="64"/>
      <c r="F368" s="64"/>
      <c r="G368" s="45">
        <f>SUM(G361:G367)</f>
        <v>260</v>
      </c>
      <c r="H368" s="45">
        <f>SUM(H361:H367)</f>
        <v>95</v>
      </c>
      <c r="I368" s="38" t="s">
        <v>17</v>
      </c>
      <c r="J368" s="44"/>
    </row>
    <row r="369" spans="1:10" x14ac:dyDescent="0.25">
      <c r="A369" s="72" t="s">
        <v>116</v>
      </c>
      <c r="B369" s="64" t="s">
        <v>1</v>
      </c>
      <c r="C369" s="64"/>
      <c r="D369" s="64" t="s">
        <v>6</v>
      </c>
      <c r="E369" s="38" t="s">
        <v>7</v>
      </c>
      <c r="F369" s="38" t="s">
        <v>9</v>
      </c>
      <c r="G369" s="64" t="s">
        <v>10</v>
      </c>
      <c r="H369" s="64" t="s">
        <v>11</v>
      </c>
      <c r="I369" s="64" t="s">
        <v>12</v>
      </c>
      <c r="J369" s="64" t="s">
        <v>13</v>
      </c>
    </row>
    <row r="370" spans="1:10" x14ac:dyDescent="0.25">
      <c r="A370" s="72"/>
      <c r="B370" s="38" t="s">
        <v>2</v>
      </c>
      <c r="C370" s="38" t="s">
        <v>3</v>
      </c>
      <c r="D370" s="64"/>
      <c r="E370" s="38" t="s">
        <v>8</v>
      </c>
      <c r="F370" s="38" t="s">
        <v>8</v>
      </c>
      <c r="G370" s="64"/>
      <c r="H370" s="64"/>
      <c r="I370" s="64"/>
      <c r="J370" s="64"/>
    </row>
    <row r="371" spans="1:10" x14ac:dyDescent="0.25">
      <c r="A371" s="72"/>
      <c r="B371" s="40" t="s">
        <v>17</v>
      </c>
      <c r="C371" s="67"/>
      <c r="D371" s="130" t="s">
        <v>117</v>
      </c>
      <c r="E371" s="41">
        <v>45640</v>
      </c>
      <c r="F371" s="41">
        <v>45656</v>
      </c>
      <c r="G371" s="63"/>
      <c r="H371" s="63">
        <v>16</v>
      </c>
      <c r="I371" s="42" t="s">
        <v>17</v>
      </c>
      <c r="J371" s="38"/>
    </row>
    <row r="372" spans="1:10" x14ac:dyDescent="0.25">
      <c r="A372" s="72"/>
      <c r="B372" s="64" t="s">
        <v>64</v>
      </c>
      <c r="C372" s="67"/>
      <c r="D372" s="129" t="s">
        <v>118</v>
      </c>
      <c r="E372" s="41">
        <v>44769</v>
      </c>
      <c r="F372" s="41">
        <v>45319</v>
      </c>
      <c r="G372" s="63">
        <v>18</v>
      </c>
      <c r="H372" s="63">
        <v>3</v>
      </c>
      <c r="I372" s="42" t="s">
        <v>17</v>
      </c>
      <c r="J372" s="38"/>
    </row>
    <row r="373" spans="1:10" x14ac:dyDescent="0.25">
      <c r="A373" s="72"/>
      <c r="B373" s="64"/>
      <c r="C373" s="67"/>
      <c r="D373" s="129" t="s">
        <v>119</v>
      </c>
      <c r="E373" s="41">
        <v>45261</v>
      </c>
      <c r="F373" s="41">
        <v>45291</v>
      </c>
      <c r="G373" s="63">
        <v>1</v>
      </c>
      <c r="H373" s="63"/>
      <c r="I373" s="42" t="s">
        <v>17</v>
      </c>
      <c r="J373" s="38"/>
    </row>
    <row r="374" spans="1:10" x14ac:dyDescent="0.25">
      <c r="A374" s="72"/>
      <c r="B374" s="64"/>
      <c r="C374" s="67"/>
      <c r="D374" s="129" t="s">
        <v>120</v>
      </c>
      <c r="E374" s="41">
        <v>43497</v>
      </c>
      <c r="F374" s="41">
        <v>43921</v>
      </c>
      <c r="G374" s="63">
        <v>14</v>
      </c>
      <c r="H374" s="63">
        <v>1</v>
      </c>
      <c r="I374" s="42" t="s">
        <v>17</v>
      </c>
      <c r="J374" s="38"/>
    </row>
    <row r="375" spans="1:10" ht="36" x14ac:dyDescent="0.25">
      <c r="A375" s="72"/>
      <c r="B375" s="64"/>
      <c r="C375" s="67"/>
      <c r="D375" s="131" t="s">
        <v>121</v>
      </c>
      <c r="E375" s="41">
        <v>43466</v>
      </c>
      <c r="F375" s="41">
        <v>43678</v>
      </c>
      <c r="G375" s="63">
        <v>7</v>
      </c>
      <c r="H375" s="63"/>
      <c r="I375" s="42" t="s">
        <v>17</v>
      </c>
      <c r="J375" s="38"/>
    </row>
    <row r="376" spans="1:10" x14ac:dyDescent="0.25">
      <c r="A376" s="72"/>
      <c r="B376" s="64"/>
      <c r="C376" s="67"/>
      <c r="D376" s="129" t="s">
        <v>122</v>
      </c>
      <c r="E376" s="24">
        <v>43220</v>
      </c>
      <c r="F376" s="24">
        <v>43577</v>
      </c>
      <c r="G376" s="63">
        <v>11</v>
      </c>
      <c r="H376" s="63">
        <v>9</v>
      </c>
      <c r="I376" s="42" t="s">
        <v>17</v>
      </c>
      <c r="J376" s="38"/>
    </row>
    <row r="377" spans="1:10" x14ac:dyDescent="0.25">
      <c r="A377" s="72"/>
      <c r="B377" s="64"/>
      <c r="C377" s="67"/>
      <c r="D377" s="132" t="s">
        <v>123</v>
      </c>
      <c r="E377" s="58">
        <v>42339</v>
      </c>
      <c r="F377" s="58">
        <v>42658</v>
      </c>
      <c r="G377" s="63">
        <v>10</v>
      </c>
      <c r="H377" s="63">
        <v>6</v>
      </c>
      <c r="I377" s="42" t="s">
        <v>17</v>
      </c>
      <c r="J377" s="38"/>
    </row>
    <row r="378" spans="1:10" ht="24" x14ac:dyDescent="0.25">
      <c r="A378" s="72"/>
      <c r="B378" s="64"/>
      <c r="C378" s="67"/>
      <c r="D378" s="132" t="s">
        <v>124</v>
      </c>
      <c r="E378" s="41">
        <v>44594</v>
      </c>
      <c r="F378" s="41">
        <v>45093</v>
      </c>
      <c r="G378" s="63">
        <v>16</v>
      </c>
      <c r="H378" s="63">
        <v>6</v>
      </c>
      <c r="I378" s="42" t="s">
        <v>17</v>
      </c>
      <c r="J378" s="38"/>
    </row>
    <row r="379" spans="1:10" x14ac:dyDescent="0.25">
      <c r="A379" s="72"/>
      <c r="B379" s="64"/>
      <c r="C379" s="67"/>
      <c r="D379" s="129"/>
      <c r="E379" s="41"/>
      <c r="F379" s="41"/>
      <c r="G379" s="63"/>
      <c r="H379" s="63"/>
      <c r="I379" s="42"/>
      <c r="J379" s="38"/>
    </row>
    <row r="380" spans="1:10" x14ac:dyDescent="0.25">
      <c r="A380" s="72"/>
      <c r="B380" s="64"/>
      <c r="C380" s="67"/>
      <c r="D380" s="42"/>
      <c r="E380" s="41"/>
      <c r="F380" s="41"/>
      <c r="G380" s="63"/>
      <c r="H380" s="63"/>
      <c r="I380" s="43" t="s">
        <v>14</v>
      </c>
      <c r="J380" s="43" t="s">
        <v>3</v>
      </c>
    </row>
    <row r="381" spans="1:10" x14ac:dyDescent="0.25">
      <c r="A381" s="72"/>
      <c r="B381" s="64"/>
      <c r="C381" s="67"/>
      <c r="D381" s="64" t="s">
        <v>15</v>
      </c>
      <c r="E381" s="64"/>
      <c r="F381" s="64"/>
      <c r="G381" s="45">
        <f>SUM(G371:G380)</f>
        <v>77</v>
      </c>
      <c r="H381" s="45">
        <f>SUM(H371:H379)</f>
        <v>41</v>
      </c>
      <c r="I381" s="38"/>
      <c r="J381" s="44"/>
    </row>
  </sheetData>
  <autoFilter ref="A8:J250" xr:uid="{00000000-0001-0000-0000-000000000000}">
    <filterColumn colId="0">
      <colorFilter dxfId="0"/>
    </filterColumn>
    <filterColumn colId="1" showButton="0"/>
    <filterColumn colId="3" showButton="0"/>
    <filterColumn colId="4" showButton="0"/>
    <filterColumn colId="5" showButton="0"/>
    <filterColumn colId="6" showButton="0"/>
    <filterColumn colId="8" showButton="0"/>
  </autoFilter>
  <mergeCells count="281">
    <mergeCell ref="A369:A381"/>
    <mergeCell ref="B369:C369"/>
    <mergeCell ref="D369:D370"/>
    <mergeCell ref="G369:G370"/>
    <mergeCell ref="H369:H370"/>
    <mergeCell ref="I369:I370"/>
    <mergeCell ref="J369:J370"/>
    <mergeCell ref="C371:C381"/>
    <mergeCell ref="B372:B381"/>
    <mergeCell ref="D381:F381"/>
    <mergeCell ref="A359:A368"/>
    <mergeCell ref="B359:C359"/>
    <mergeCell ref="D359:D360"/>
    <mergeCell ref="G359:G360"/>
    <mergeCell ref="H359:H360"/>
    <mergeCell ref="I359:I360"/>
    <mergeCell ref="J359:J360"/>
    <mergeCell ref="C361:C368"/>
    <mergeCell ref="B362:B368"/>
    <mergeCell ref="D368:F368"/>
    <mergeCell ref="A309:A328"/>
    <mergeCell ref="G139:G140"/>
    <mergeCell ref="H139:H140"/>
    <mergeCell ref="I139:I140"/>
    <mergeCell ref="J139:J140"/>
    <mergeCell ref="C141:C147"/>
    <mergeCell ref="B142:B147"/>
    <mergeCell ref="D147:F147"/>
    <mergeCell ref="A148:A156"/>
    <mergeCell ref="B148:C148"/>
    <mergeCell ref="D148:D149"/>
    <mergeCell ref="G148:G149"/>
    <mergeCell ref="H148:H149"/>
    <mergeCell ref="I148:I149"/>
    <mergeCell ref="J148:J149"/>
    <mergeCell ref="A189:A201"/>
    <mergeCell ref="B189:C189"/>
    <mergeCell ref="D189:D190"/>
    <mergeCell ref="G189:G190"/>
    <mergeCell ref="I212:I213"/>
    <mergeCell ref="J212:J213"/>
    <mergeCell ref="C214:C227"/>
    <mergeCell ref="B215:B227"/>
    <mergeCell ref="D227:F227"/>
    <mergeCell ref="B212:C212"/>
    <mergeCell ref="A1:J1"/>
    <mergeCell ref="A2:J2"/>
    <mergeCell ref="A4:J4"/>
    <mergeCell ref="A6:E6"/>
    <mergeCell ref="A3:J3"/>
    <mergeCell ref="F6:G6"/>
    <mergeCell ref="H6:J6"/>
    <mergeCell ref="I202:I203"/>
    <mergeCell ref="J202:J203"/>
    <mergeCell ref="A202:A211"/>
    <mergeCell ref="B202:C202"/>
    <mergeCell ref="D202:D203"/>
    <mergeCell ref="G202:G203"/>
    <mergeCell ref="D156:F156"/>
    <mergeCell ref="A7:J7"/>
    <mergeCell ref="B132:B138"/>
    <mergeCell ref="B122:B127"/>
    <mergeCell ref="C108:C117"/>
    <mergeCell ref="J73:J74"/>
    <mergeCell ref="D83:F83"/>
    <mergeCell ref="B77:B83"/>
    <mergeCell ref="C75:C83"/>
    <mergeCell ref="A9:A20"/>
    <mergeCell ref="B12:B20"/>
    <mergeCell ref="H73:H74"/>
    <mergeCell ref="I73:I74"/>
    <mergeCell ref="C33:C58"/>
    <mergeCell ref="B63:B72"/>
    <mergeCell ref="C61:C72"/>
    <mergeCell ref="C11:C20"/>
    <mergeCell ref="D20:F20"/>
    <mergeCell ref="A73:A83"/>
    <mergeCell ref="B73:C73"/>
    <mergeCell ref="D73:D74"/>
    <mergeCell ref="G73:G74"/>
    <mergeCell ref="A59:A72"/>
    <mergeCell ref="B59:C59"/>
    <mergeCell ref="D59:D60"/>
    <mergeCell ref="I106:I107"/>
    <mergeCell ref="J106:J107"/>
    <mergeCell ref="G59:G60"/>
    <mergeCell ref="B31:C31"/>
    <mergeCell ref="D31:D32"/>
    <mergeCell ref="B24:B30"/>
    <mergeCell ref="D105:F105"/>
    <mergeCell ref="D95:F95"/>
    <mergeCell ref="A84:A95"/>
    <mergeCell ref="B96:C96"/>
    <mergeCell ref="D96:D97"/>
    <mergeCell ref="A96:A105"/>
    <mergeCell ref="G84:G85"/>
    <mergeCell ref="H84:H85"/>
    <mergeCell ref="I84:I85"/>
    <mergeCell ref="J84:J85"/>
    <mergeCell ref="G96:G97"/>
    <mergeCell ref="H96:H97"/>
    <mergeCell ref="I96:I97"/>
    <mergeCell ref="J96:J97"/>
    <mergeCell ref="B99:B105"/>
    <mergeCell ref="B110:B117"/>
    <mergeCell ref="A106:A117"/>
    <mergeCell ref="B8:C8"/>
    <mergeCell ref="B9:C9"/>
    <mergeCell ref="D8:H8"/>
    <mergeCell ref="I8:J8"/>
    <mergeCell ref="D9:D10"/>
    <mergeCell ref="G9:G10"/>
    <mergeCell ref="H9:H10"/>
    <mergeCell ref="I9:I10"/>
    <mergeCell ref="J9:J10"/>
    <mergeCell ref="G31:G32"/>
    <mergeCell ref="B34:B58"/>
    <mergeCell ref="D58:F58"/>
    <mergeCell ref="D117:F117"/>
    <mergeCell ref="B106:C106"/>
    <mergeCell ref="D106:D107"/>
    <mergeCell ref="G106:G107"/>
    <mergeCell ref="D72:F72"/>
    <mergeCell ref="A31:A58"/>
    <mergeCell ref="H106:H107"/>
    <mergeCell ref="B87:B95"/>
    <mergeCell ref="B84:C84"/>
    <mergeCell ref="D84:D85"/>
    <mergeCell ref="I128:I129"/>
    <mergeCell ref="J128:J129"/>
    <mergeCell ref="C130:C138"/>
    <mergeCell ref="D138:F138"/>
    <mergeCell ref="I118:I119"/>
    <mergeCell ref="J118:J119"/>
    <mergeCell ref="C120:C127"/>
    <mergeCell ref="D127:F127"/>
    <mergeCell ref="A5:J5"/>
    <mergeCell ref="A21:A30"/>
    <mergeCell ref="H31:H32"/>
    <mergeCell ref="I31:I32"/>
    <mergeCell ref="J31:J32"/>
    <mergeCell ref="B21:C21"/>
    <mergeCell ref="D21:D22"/>
    <mergeCell ref="G21:G22"/>
    <mergeCell ref="H21:H22"/>
    <mergeCell ref="I21:I22"/>
    <mergeCell ref="J21:J22"/>
    <mergeCell ref="D30:F30"/>
    <mergeCell ref="C98:C105"/>
    <mergeCell ref="H59:H60"/>
    <mergeCell ref="I59:I60"/>
    <mergeCell ref="J59:J60"/>
    <mergeCell ref="I157:I158"/>
    <mergeCell ref="J157:J158"/>
    <mergeCell ref="A157:A174"/>
    <mergeCell ref="D174:F174"/>
    <mergeCell ref="B160:B174"/>
    <mergeCell ref="C159:C174"/>
    <mergeCell ref="I175:I176"/>
    <mergeCell ref="J175:J176"/>
    <mergeCell ref="C177:C188"/>
    <mergeCell ref="B178:B188"/>
    <mergeCell ref="D188:F188"/>
    <mergeCell ref="H118:H119"/>
    <mergeCell ref="B157:C157"/>
    <mergeCell ref="D157:D158"/>
    <mergeCell ref="G157:G158"/>
    <mergeCell ref="H157:H158"/>
    <mergeCell ref="H128:H129"/>
    <mergeCell ref="A175:A188"/>
    <mergeCell ref="B175:C175"/>
    <mergeCell ref="D175:D176"/>
    <mergeCell ref="G175:G176"/>
    <mergeCell ref="H175:H176"/>
    <mergeCell ref="A128:A138"/>
    <mergeCell ref="B128:C128"/>
    <mergeCell ref="D128:D129"/>
    <mergeCell ref="G128:G129"/>
    <mergeCell ref="A118:A127"/>
    <mergeCell ref="B118:C118"/>
    <mergeCell ref="D118:D119"/>
    <mergeCell ref="G118:G119"/>
    <mergeCell ref="C150:C156"/>
    <mergeCell ref="B152:B156"/>
    <mergeCell ref="A139:A147"/>
    <mergeCell ref="B139:C139"/>
    <mergeCell ref="D139:D140"/>
    <mergeCell ref="H189:H190"/>
    <mergeCell ref="I189:I190"/>
    <mergeCell ref="J189:J190"/>
    <mergeCell ref="C191:C201"/>
    <mergeCell ref="B192:B201"/>
    <mergeCell ref="D201:F201"/>
    <mergeCell ref="A228:A239"/>
    <mergeCell ref="B228:C228"/>
    <mergeCell ref="D228:D229"/>
    <mergeCell ref="G228:G229"/>
    <mergeCell ref="H228:H229"/>
    <mergeCell ref="I228:I229"/>
    <mergeCell ref="J228:J229"/>
    <mergeCell ref="C230:C239"/>
    <mergeCell ref="B231:B239"/>
    <mergeCell ref="D239:F239"/>
    <mergeCell ref="H202:H203"/>
    <mergeCell ref="C204:C211"/>
    <mergeCell ref="B205:B211"/>
    <mergeCell ref="D211:F211"/>
    <mergeCell ref="H212:H213"/>
    <mergeCell ref="D212:D213"/>
    <mergeCell ref="G212:G213"/>
    <mergeCell ref="A212:A227"/>
    <mergeCell ref="B240:C240"/>
    <mergeCell ref="A241:A250"/>
    <mergeCell ref="B241:C241"/>
    <mergeCell ref="D241:D242"/>
    <mergeCell ref="G241:G242"/>
    <mergeCell ref="H241:H242"/>
    <mergeCell ref="I241:I242"/>
    <mergeCell ref="J241:J242"/>
    <mergeCell ref="C243:C250"/>
    <mergeCell ref="B244:B250"/>
    <mergeCell ref="D250:F250"/>
    <mergeCell ref="A251:A262"/>
    <mergeCell ref="B251:C251"/>
    <mergeCell ref="D251:D252"/>
    <mergeCell ref="G251:G252"/>
    <mergeCell ref="H251:H252"/>
    <mergeCell ref="I251:I252"/>
    <mergeCell ref="J251:J252"/>
    <mergeCell ref="C253:C262"/>
    <mergeCell ref="B255:B262"/>
    <mergeCell ref="D262:F262"/>
    <mergeCell ref="I263:I264"/>
    <mergeCell ref="J263:J264"/>
    <mergeCell ref="C265:C278"/>
    <mergeCell ref="B267:B278"/>
    <mergeCell ref="D278:F278"/>
    <mergeCell ref="A279:A308"/>
    <mergeCell ref="B279:C279"/>
    <mergeCell ref="D279:D280"/>
    <mergeCell ref="G279:G280"/>
    <mergeCell ref="H279:H280"/>
    <mergeCell ref="I279:I280"/>
    <mergeCell ref="J279:J280"/>
    <mergeCell ref="C281:C308"/>
    <mergeCell ref="B282:B308"/>
    <mergeCell ref="D308:F308"/>
    <mergeCell ref="A263:A278"/>
    <mergeCell ref="B263:C263"/>
    <mergeCell ref="D263:D264"/>
    <mergeCell ref="G263:G264"/>
    <mergeCell ref="H263:H264"/>
    <mergeCell ref="B309:C309"/>
    <mergeCell ref="D309:D310"/>
    <mergeCell ref="G309:G310"/>
    <mergeCell ref="H309:H310"/>
    <mergeCell ref="I309:I310"/>
    <mergeCell ref="J309:J310"/>
    <mergeCell ref="C311:C328"/>
    <mergeCell ref="B312:B328"/>
    <mergeCell ref="D328:F328"/>
    <mergeCell ref="A329:A344"/>
    <mergeCell ref="B329:C329"/>
    <mergeCell ref="D329:D330"/>
    <mergeCell ref="G329:G330"/>
    <mergeCell ref="H329:H330"/>
    <mergeCell ref="I329:I330"/>
    <mergeCell ref="J329:J330"/>
    <mergeCell ref="C331:C344"/>
    <mergeCell ref="B332:B344"/>
    <mergeCell ref="D344:F344"/>
    <mergeCell ref="A345:A358"/>
    <mergeCell ref="B345:C345"/>
    <mergeCell ref="D345:D346"/>
    <mergeCell ref="G345:G346"/>
    <mergeCell ref="H345:H346"/>
    <mergeCell ref="I345:I346"/>
    <mergeCell ref="J345:J346"/>
    <mergeCell ref="B347:B358"/>
    <mergeCell ref="C347:C358"/>
    <mergeCell ref="D358:F358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cp:lastPrinted>2022-01-19T03:11:14Z</cp:lastPrinted>
  <dcterms:created xsi:type="dcterms:W3CDTF">2022-01-06T14:38:03Z</dcterms:created>
  <dcterms:modified xsi:type="dcterms:W3CDTF">2025-11-04T18:07:48Z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2025-03-11T23:32:46Z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33cd2364-76d7-49e7-8390-9520994b3be2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