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rujillog\Desktop\KAESER 22102025\Proceso definitivo\"/>
    </mc:Choice>
  </mc:AlternateContent>
  <xr:revisionPtr revIDLastSave="0" documentId="13_ncr:1_{065F7F40-F0FE-42BB-8F14-98D4DCC93CDB}" xr6:coauthVersionLast="47" xr6:coauthVersionMax="47" xr10:uidLastSave="{00000000-0000-0000-0000-000000000000}"/>
  <bookViews>
    <workbookView xWindow="-120" yWindow="-120" windowWidth="20730" windowHeight="11040" xr2:uid="{C732C958-AE0D-4C5C-A9F0-280D3EB51E03}"/>
  </bookViews>
  <sheets>
    <sheet name="PRECIOS DE REFERENCIA" sheetId="1" r:id="rId1"/>
    <sheet name="LISTA REPUESTO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2" l="1"/>
  <c r="G24" i="1"/>
  <c r="G20" i="1"/>
  <c r="G18" i="1"/>
  <c r="G17" i="1"/>
  <c r="G16" i="1"/>
  <c r="G15" i="1"/>
  <c r="G14" i="1"/>
  <c r="G13" i="1"/>
  <c r="G12" i="1"/>
  <c r="G21" i="1" l="1"/>
  <c r="G26" i="1" s="1"/>
</calcChain>
</file>

<file path=xl/sharedStrings.xml><?xml version="1.0" encoding="utf-8"?>
<sst xmlns="http://schemas.openxmlformats.org/spreadsheetml/2006/main" count="51" uniqueCount="35">
  <si>
    <t>ITEM</t>
  </si>
  <si>
    <t xml:space="preserve"> TIPO DE EQUIPO </t>
  </si>
  <si>
    <t>CANT.</t>
  </si>
  <si>
    <t>UNIDAD</t>
  </si>
  <si>
    <t>Mantenimiento preventivo Compresor SX 7.5 (A+Aceite)</t>
  </si>
  <si>
    <t>UND</t>
  </si>
  <si>
    <t>Mantenimiento preventivo Secador TAH 7</t>
  </si>
  <si>
    <t>Mantenimiento deposito de aire comprimido. Tanque Pulmon 250 a 350 Litros</t>
  </si>
  <si>
    <t>Mantenimiento preventivo del Filtro F9KB, incluye suministro y cambio del elemento filtrante de este accesorio</t>
  </si>
  <si>
    <t>Mantenimiento preventivo del Filtro F9KE, incluye suministro y cambio del elemento filtrante de este accesorio</t>
  </si>
  <si>
    <t>Mantenimiento preventivo del Filtro F9KA, incluye suministro y cambio del elemento filtrante de este accesorio</t>
  </si>
  <si>
    <t>Inspeccion de fugas en la red de aire comprimido</t>
  </si>
  <si>
    <t>SERVICIO COMPLEMENTARIO-GESTION AMBIENTAL</t>
  </si>
  <si>
    <t>8.1</t>
  </si>
  <si>
    <t>Contribución Huella de carbono  Compresor SX 7.5</t>
  </si>
  <si>
    <t>VALOR TOTAL CON IVA</t>
  </si>
  <si>
    <t>Bolsa para mantenimientos correctivos  de acuerdo a necesidad por fugas en la red de aire comprimido</t>
  </si>
  <si>
    <t>VALOR TOTAL MANTENIMIENTO GENERAL Y BOLSA DE CORRECTIVOS</t>
  </si>
  <si>
    <t>VALOR TOTAL  IVA INCLUIDO</t>
  </si>
  <si>
    <t>VALOR UNITARIO CON IVA</t>
  </si>
  <si>
    <t>VALOR TOTAL MANTENIMIENTO</t>
  </si>
  <si>
    <t>ANEXO N° 2 PRECIOS DE REFERENCIA</t>
  </si>
  <si>
    <t>Objeto:  Mantenimiento con inclusión de repuestos, accesorios y/o consumibles para los compresores de aire marca KAESER y la red de aire comprimido de la Subdirección del Laboratorio Aduanero</t>
  </si>
  <si>
    <t>CANTIDAD</t>
  </si>
  <si>
    <t xml:space="preserve">VALOR UNITARIO </t>
  </si>
  <si>
    <t>USD</t>
  </si>
  <si>
    <t>15 de agosto de 2025</t>
  </si>
  <si>
    <t>Bloque de interc. SIGMA 05</t>
  </si>
  <si>
    <t>KIT polea correa Ø80 5xPK kon</t>
  </si>
  <si>
    <t>KIT polea correa Ø113 5xPK kon</t>
  </si>
  <si>
    <t>Correas poli V 5 PKE 759</t>
  </si>
  <si>
    <t>KIT refrigerador combinado</t>
  </si>
  <si>
    <t>Rodete vent.</t>
  </si>
  <si>
    <t>VALOR UNITARIO CON IVA PESOS</t>
  </si>
  <si>
    <t>VALOR UNITARIO SIN IVA PESOS (TRM $4.048,74)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</si>
</sst>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"/>
    <numFmt numFmtId="165" formatCode="&quot;$&quot;\ #,##0.00"/>
    <numFmt numFmtId="166" formatCode="&quot;$&quot;#,##0;[Red]\-&quot;$&quot;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DDEBF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166" fontId="2" fillId="0" borderId="0" xfId="0" applyNumberFormat="1" applyFont="1"/>
    <xf numFmtId="164" fontId="2" fillId="0" borderId="0" xfId="0" applyNumberFormat="1" applyFont="1"/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/>
    </xf>
    <xf numFmtId="164" fontId="6" fillId="2" borderId="2" xfId="0" applyNumberFormat="1" applyFont="1" applyFill="1" applyBorder="1"/>
    <xf numFmtId="0" fontId="7" fillId="0" borderId="0" xfId="0" applyFont="1" applyAlignment="1">
      <alignment horizontal="center"/>
    </xf>
    <xf numFmtId="0" fontId="7" fillId="0" borderId="0" xfId="0" applyFont="1"/>
    <xf numFmtId="165" fontId="7" fillId="0" borderId="0" xfId="0" applyNumberFormat="1" applyFont="1" applyAlignment="1">
      <alignment horizontal="center"/>
    </xf>
    <xf numFmtId="44" fontId="7" fillId="0" borderId="5" xfId="1" applyFont="1" applyBorder="1"/>
    <xf numFmtId="0" fontId="10" fillId="0" borderId="1" xfId="0" applyFont="1" applyBorder="1" applyAlignment="1">
      <alignment horizontal="justify" vertical="center" wrapText="1"/>
    </xf>
    <xf numFmtId="164" fontId="6" fillId="2" borderId="1" xfId="0" applyNumberFormat="1" applyFont="1" applyFill="1" applyBorder="1"/>
    <xf numFmtId="164" fontId="7" fillId="0" borderId="0" xfId="0" applyNumberFormat="1" applyFont="1"/>
    <xf numFmtId="0" fontId="6" fillId="2" borderId="3" xfId="0" applyFont="1" applyFill="1" applyBorder="1" applyAlignment="1">
      <alignment horizontal="center"/>
    </xf>
    <xf numFmtId="0" fontId="6" fillId="2" borderId="4" xfId="0" applyFont="1" applyFill="1" applyBorder="1" applyAlignment="1">
      <alignment horizontal="center"/>
    </xf>
    <xf numFmtId="0" fontId="11" fillId="0" borderId="0" xfId="0" applyFont="1" applyAlignment="1">
      <alignment horizontal="left"/>
    </xf>
    <xf numFmtId="164" fontId="7" fillId="0" borderId="0" xfId="0" applyNumberFormat="1" applyFont="1" applyAlignment="1">
      <alignment vertical="center"/>
    </xf>
    <xf numFmtId="8" fontId="0" fillId="0" borderId="0" xfId="0" applyNumberFormat="1"/>
    <xf numFmtId="0" fontId="12" fillId="3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6" fontId="14" fillId="0" borderId="1" xfId="0" applyNumberFormat="1" applyFont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/>
    </xf>
    <xf numFmtId="165" fontId="6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6" fontId="0" fillId="0" borderId="0" xfId="0" applyNumberForma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1724026</xdr:colOff>
      <xdr:row>0</xdr:row>
      <xdr:rowOff>76200</xdr:rowOff>
    </xdr:from>
    <xdr:to>
      <xdr:col>4</xdr:col>
      <xdr:colOff>276226</xdr:colOff>
      <xdr:row>6</xdr:row>
      <xdr:rowOff>112739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C63478A-16C4-4651-C2C4-96B10496CC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38401" y="76200"/>
          <a:ext cx="857250" cy="7223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1B884-C606-47E0-B05D-2AB9807BBB57}">
  <dimension ref="B1:L28"/>
  <sheetViews>
    <sheetView showGridLines="0" tabSelected="1" topLeftCell="A18" workbookViewId="0">
      <selection activeCell="G23" sqref="G23"/>
    </sheetView>
  </sheetViews>
  <sheetFormatPr baseColWidth="10" defaultColWidth="15.42578125" defaultRowHeight="9" x14ac:dyDescent="0.15"/>
  <cols>
    <col min="1" max="1" width="5.42578125" style="4" customWidth="1"/>
    <col min="2" max="2" width="5.28515625" style="5" customWidth="1"/>
    <col min="3" max="3" width="28.28515625" style="4" customWidth="1"/>
    <col min="4" max="4" width="6.28515625" style="4" customWidth="1"/>
    <col min="5" max="5" width="8.42578125" style="4" customWidth="1"/>
    <col min="6" max="6" width="12.140625" style="4" customWidth="1"/>
    <col min="7" max="7" width="12.5703125" style="4" customWidth="1"/>
    <col min="8" max="16384" width="15.42578125" style="4"/>
  </cols>
  <sheetData>
    <row r="1" spans="2:7" s="1" customFormat="1" x14ac:dyDescent="0.25"/>
    <row r="2" spans="2:7" s="1" customFormat="1" x14ac:dyDescent="0.25"/>
    <row r="3" spans="2:7" s="1" customFormat="1" x14ac:dyDescent="0.25"/>
    <row r="4" spans="2:7" s="1" customFormat="1" x14ac:dyDescent="0.25">
      <c r="D4" s="40"/>
      <c r="E4" s="40"/>
      <c r="F4" s="40"/>
      <c r="G4" s="40"/>
    </row>
    <row r="5" spans="2:7" s="2" customFormat="1" x14ac:dyDescent="0.25"/>
    <row r="7" spans="2:7" x14ac:dyDescent="0.15">
      <c r="B7" s="41"/>
      <c r="C7" s="41"/>
      <c r="D7" s="41"/>
      <c r="E7" s="41"/>
      <c r="F7" s="41"/>
      <c r="G7" s="41"/>
    </row>
    <row r="8" spans="2:7" x14ac:dyDescent="0.15">
      <c r="B8" s="3"/>
      <c r="C8" s="3"/>
      <c r="D8" s="3"/>
      <c r="E8" s="3"/>
      <c r="F8" s="3"/>
      <c r="G8" s="3"/>
    </row>
    <row r="9" spans="2:7" ht="12" x14ac:dyDescent="0.15">
      <c r="B9" s="42" t="s">
        <v>21</v>
      </c>
      <c r="C9" s="42"/>
      <c r="D9" s="42"/>
      <c r="E9" s="42"/>
      <c r="F9" s="42"/>
      <c r="G9" s="42"/>
    </row>
    <row r="10" spans="2:7" ht="49.5" customHeight="1" x14ac:dyDescent="0.2">
      <c r="B10" s="36" t="s">
        <v>22</v>
      </c>
      <c r="C10" s="37"/>
      <c r="D10" s="37"/>
      <c r="E10" s="37"/>
      <c r="F10" s="37"/>
      <c r="G10" s="37"/>
    </row>
    <row r="11" spans="2:7" ht="36" x14ac:dyDescent="0.15">
      <c r="B11" s="9" t="s">
        <v>0</v>
      </c>
      <c r="C11" s="10" t="s">
        <v>1</v>
      </c>
      <c r="D11" s="9" t="s">
        <v>2</v>
      </c>
      <c r="E11" s="9" t="s">
        <v>3</v>
      </c>
      <c r="F11" s="8" t="s">
        <v>19</v>
      </c>
      <c r="G11" s="8" t="s">
        <v>18</v>
      </c>
    </row>
    <row r="12" spans="2:7" ht="33.75" customHeight="1" x14ac:dyDescent="0.15">
      <c r="B12" s="11">
        <v>1</v>
      </c>
      <c r="C12" s="12" t="s">
        <v>4</v>
      </c>
      <c r="D12" s="13">
        <v>2</v>
      </c>
      <c r="E12" s="13" t="s">
        <v>5</v>
      </c>
      <c r="F12" s="14">
        <v>2582029</v>
      </c>
      <c r="G12" s="15">
        <f t="shared" ref="G12:G18" si="0">+F12*D12</f>
        <v>5164058</v>
      </c>
    </row>
    <row r="13" spans="2:7" ht="24" customHeight="1" x14ac:dyDescent="0.15">
      <c r="B13" s="11">
        <v>2</v>
      </c>
      <c r="C13" s="12" t="s">
        <v>6</v>
      </c>
      <c r="D13" s="13">
        <v>2</v>
      </c>
      <c r="E13" s="13" t="s">
        <v>5</v>
      </c>
      <c r="F13" s="14">
        <v>1171961</v>
      </c>
      <c r="G13" s="15">
        <f t="shared" si="0"/>
        <v>2343922</v>
      </c>
    </row>
    <row r="14" spans="2:7" ht="37.5" customHeight="1" x14ac:dyDescent="0.15">
      <c r="B14" s="11">
        <v>3</v>
      </c>
      <c r="C14" s="12" t="s">
        <v>7</v>
      </c>
      <c r="D14" s="13">
        <v>2</v>
      </c>
      <c r="E14" s="13" t="s">
        <v>5</v>
      </c>
      <c r="F14" s="14">
        <v>200928</v>
      </c>
      <c r="G14" s="15">
        <f t="shared" si="0"/>
        <v>401856</v>
      </c>
    </row>
    <row r="15" spans="2:7" ht="46.5" customHeight="1" x14ac:dyDescent="0.15">
      <c r="B15" s="11">
        <v>4</v>
      </c>
      <c r="C15" s="16" t="s">
        <v>8</v>
      </c>
      <c r="D15" s="13">
        <v>2</v>
      </c>
      <c r="E15" s="13" t="s">
        <v>5</v>
      </c>
      <c r="F15" s="14">
        <v>902214</v>
      </c>
      <c r="G15" s="15">
        <f t="shared" si="0"/>
        <v>1804428</v>
      </c>
    </row>
    <row r="16" spans="2:7" ht="47.25" customHeight="1" x14ac:dyDescent="0.15">
      <c r="B16" s="11">
        <v>5</v>
      </c>
      <c r="C16" s="16" t="s">
        <v>9</v>
      </c>
      <c r="D16" s="13">
        <v>2</v>
      </c>
      <c r="E16" s="13" t="s">
        <v>5</v>
      </c>
      <c r="F16" s="14">
        <v>902214</v>
      </c>
      <c r="G16" s="15">
        <f t="shared" si="0"/>
        <v>1804428</v>
      </c>
    </row>
    <row r="17" spans="2:12" ht="54" customHeight="1" x14ac:dyDescent="0.15">
      <c r="B17" s="11">
        <v>6</v>
      </c>
      <c r="C17" s="16" t="s">
        <v>10</v>
      </c>
      <c r="D17" s="13">
        <v>2</v>
      </c>
      <c r="E17" s="13" t="s">
        <v>5</v>
      </c>
      <c r="F17" s="14">
        <v>1804407</v>
      </c>
      <c r="G17" s="15">
        <f t="shared" si="0"/>
        <v>3608814</v>
      </c>
    </row>
    <row r="18" spans="2:12" ht="26.25" customHeight="1" x14ac:dyDescent="0.2">
      <c r="B18" s="17">
        <v>7</v>
      </c>
      <c r="C18" s="16" t="s">
        <v>11</v>
      </c>
      <c r="D18" s="13">
        <v>1</v>
      </c>
      <c r="E18" s="13" t="s">
        <v>5</v>
      </c>
      <c r="F18" s="14">
        <v>1311975</v>
      </c>
      <c r="G18" s="15">
        <f t="shared" si="0"/>
        <v>1311975</v>
      </c>
    </row>
    <row r="19" spans="2:12" ht="26.25" customHeight="1" x14ac:dyDescent="0.2">
      <c r="B19" s="17">
        <v>8</v>
      </c>
      <c r="C19" s="16" t="s">
        <v>12</v>
      </c>
      <c r="D19" s="13"/>
      <c r="E19" s="13"/>
      <c r="F19" s="14"/>
      <c r="G19" s="15"/>
    </row>
    <row r="20" spans="2:12" ht="30.75" customHeight="1" x14ac:dyDescent="0.2">
      <c r="B20" s="17" t="s">
        <v>13</v>
      </c>
      <c r="C20" s="16" t="s">
        <v>14</v>
      </c>
      <c r="D20" s="13">
        <v>2</v>
      </c>
      <c r="E20" s="13"/>
      <c r="F20" s="14">
        <v>641410</v>
      </c>
      <c r="G20" s="15">
        <f>+F20*D20</f>
        <v>1282820</v>
      </c>
    </row>
    <row r="21" spans="2:12" ht="12" customHeight="1" x14ac:dyDescent="0.2">
      <c r="B21" s="39" t="s">
        <v>20</v>
      </c>
      <c r="C21" s="39"/>
      <c r="D21" s="39"/>
      <c r="E21" s="39"/>
      <c r="F21" s="39"/>
      <c r="G21" s="18">
        <f>SUM(G12:G20)</f>
        <v>17722301</v>
      </c>
      <c r="I21" s="7"/>
    </row>
    <row r="22" spans="2:12" ht="12" x14ac:dyDescent="0.2">
      <c r="B22" s="19"/>
      <c r="C22" s="20"/>
      <c r="D22" s="20"/>
      <c r="E22" s="20"/>
      <c r="F22" s="21"/>
      <c r="G22" s="22"/>
    </row>
    <row r="23" spans="2:12" ht="48" x14ac:dyDescent="0.15">
      <c r="B23" s="11">
        <v>9</v>
      </c>
      <c r="C23" s="23" t="s">
        <v>16</v>
      </c>
      <c r="D23" s="11">
        <v>1</v>
      </c>
      <c r="E23" s="11" t="s">
        <v>5</v>
      </c>
      <c r="F23" s="14"/>
      <c r="G23" s="15">
        <v>22277698</v>
      </c>
      <c r="L23" s="29"/>
    </row>
    <row r="24" spans="2:12" ht="15" customHeight="1" x14ac:dyDescent="0.2">
      <c r="B24" s="39" t="s">
        <v>15</v>
      </c>
      <c r="C24" s="39"/>
      <c r="D24" s="39"/>
      <c r="E24" s="39"/>
      <c r="F24" s="39"/>
      <c r="G24" s="24">
        <f>+G23</f>
        <v>22277698</v>
      </c>
      <c r="H24" s="6"/>
      <c r="L24" s="29"/>
    </row>
    <row r="25" spans="2:12" ht="12" x14ac:dyDescent="0.2">
      <c r="B25" s="19"/>
      <c r="C25" s="20"/>
      <c r="D25" s="20"/>
      <c r="E25" s="20"/>
      <c r="F25" s="20"/>
      <c r="G25" s="25"/>
      <c r="L25" s="29"/>
    </row>
    <row r="26" spans="2:12" ht="12" x14ac:dyDescent="0.2">
      <c r="B26" s="26"/>
      <c r="C26" s="38" t="s">
        <v>17</v>
      </c>
      <c r="D26" s="38"/>
      <c r="E26" s="38"/>
      <c r="F26" s="27"/>
      <c r="G26" s="24">
        <f>+G21+G24</f>
        <v>39999999</v>
      </c>
      <c r="L26" s="29"/>
    </row>
    <row r="27" spans="2:12" ht="12" x14ac:dyDescent="0.2">
      <c r="B27" s="28"/>
      <c r="C27" s="20"/>
      <c r="D27" s="20"/>
      <c r="E27" s="20"/>
      <c r="F27" s="20"/>
      <c r="G27" s="20"/>
      <c r="L27" s="29"/>
    </row>
    <row r="28" spans="2:12" x14ac:dyDescent="0.15">
      <c r="G28" s="7"/>
    </row>
  </sheetData>
  <mergeCells count="7">
    <mergeCell ref="B10:G10"/>
    <mergeCell ref="C26:E26"/>
    <mergeCell ref="B21:F21"/>
    <mergeCell ref="B24:F24"/>
    <mergeCell ref="D4:G4"/>
    <mergeCell ref="B7:G7"/>
    <mergeCell ref="B9:G9"/>
  </mergeCells>
  <pageMargins left="0.7" right="0.7" top="0.75" bottom="0.75" header="0.3" footer="0.3"/>
  <headerFooter>
    <oddFooter>&amp;R_x000D_&amp;1#&amp;"Calibri"&amp;10&amp;K000000 Información Pública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F2320-C1F0-438D-9579-7D727687EDC1}">
  <dimension ref="A1:G10"/>
  <sheetViews>
    <sheetView workbookViewId="0">
      <selection activeCell="G10" sqref="G10"/>
    </sheetView>
  </sheetViews>
  <sheetFormatPr baseColWidth="10" defaultRowHeight="15" x14ac:dyDescent="0.25"/>
  <cols>
    <col min="1" max="1" width="7" customWidth="1"/>
    <col min="2" max="2" width="20" customWidth="1"/>
    <col min="3" max="3" width="10" customWidth="1"/>
    <col min="4" max="4" width="7.85546875" customWidth="1"/>
    <col min="5" max="5" width="13" customWidth="1"/>
    <col min="6" max="6" width="14.7109375" customWidth="1"/>
    <col min="7" max="7" width="14.140625" customWidth="1"/>
  </cols>
  <sheetData>
    <row r="1" spans="1:7" ht="56.25" customHeight="1" x14ac:dyDescent="0.25">
      <c r="A1" s="43" t="s">
        <v>0</v>
      </c>
      <c r="B1" s="43" t="s">
        <v>1</v>
      </c>
      <c r="C1" s="43" t="s">
        <v>23</v>
      </c>
      <c r="D1" s="43" t="s">
        <v>3</v>
      </c>
      <c r="E1" s="31" t="s">
        <v>24</v>
      </c>
      <c r="F1" s="31" t="s">
        <v>34</v>
      </c>
      <c r="G1" s="43" t="s">
        <v>33</v>
      </c>
    </row>
    <row r="2" spans="1:7" ht="30" customHeight="1" x14ac:dyDescent="0.25">
      <c r="A2" s="43"/>
      <c r="B2" s="43"/>
      <c r="C2" s="43"/>
      <c r="D2" s="43"/>
      <c r="E2" s="31" t="s">
        <v>25</v>
      </c>
      <c r="F2" s="31" t="s">
        <v>26</v>
      </c>
      <c r="G2" s="43"/>
    </row>
    <row r="3" spans="1:7" x14ac:dyDescent="0.25">
      <c r="A3" s="32">
        <v>1</v>
      </c>
      <c r="B3" s="33" t="s">
        <v>27</v>
      </c>
      <c r="C3" s="34">
        <v>1</v>
      </c>
      <c r="D3" s="34" t="s">
        <v>5</v>
      </c>
      <c r="E3" s="35">
        <v>3034</v>
      </c>
      <c r="F3" s="35">
        <v>12283877</v>
      </c>
      <c r="G3" s="35">
        <v>14617813</v>
      </c>
    </row>
    <row r="4" spans="1:7" ht="22.5" x14ac:dyDescent="0.25">
      <c r="A4" s="32">
        <v>2</v>
      </c>
      <c r="B4" s="33" t="s">
        <v>28</v>
      </c>
      <c r="C4" s="34">
        <v>1</v>
      </c>
      <c r="D4" s="34" t="s">
        <v>5</v>
      </c>
      <c r="E4" s="35">
        <v>220</v>
      </c>
      <c r="F4" s="35">
        <v>890722</v>
      </c>
      <c r="G4" s="35">
        <v>1059960</v>
      </c>
    </row>
    <row r="5" spans="1:7" ht="22.5" x14ac:dyDescent="0.25">
      <c r="A5" s="32">
        <v>3</v>
      </c>
      <c r="B5" s="33" t="s">
        <v>29</v>
      </c>
      <c r="C5" s="34">
        <v>1</v>
      </c>
      <c r="D5" s="34" t="s">
        <v>5</v>
      </c>
      <c r="E5" s="35">
        <v>321</v>
      </c>
      <c r="F5" s="35">
        <v>1299645</v>
      </c>
      <c r="G5" s="35">
        <v>1546578</v>
      </c>
    </row>
    <row r="6" spans="1:7" x14ac:dyDescent="0.25">
      <c r="A6" s="32">
        <v>4</v>
      </c>
      <c r="B6" s="33" t="s">
        <v>30</v>
      </c>
      <c r="C6" s="34">
        <v>1</v>
      </c>
      <c r="D6" s="34" t="s">
        <v>5</v>
      </c>
      <c r="E6" s="35">
        <v>92</v>
      </c>
      <c r="F6" s="35">
        <v>372484</v>
      </c>
      <c r="G6" s="35">
        <v>443256</v>
      </c>
    </row>
    <row r="7" spans="1:7" x14ac:dyDescent="0.25">
      <c r="A7" s="32">
        <v>5</v>
      </c>
      <c r="B7" s="33" t="s">
        <v>31</v>
      </c>
      <c r="C7" s="34">
        <v>1</v>
      </c>
      <c r="D7" s="34" t="s">
        <v>5</v>
      </c>
      <c r="E7" s="35">
        <v>1590</v>
      </c>
      <c r="F7" s="35">
        <v>6437496</v>
      </c>
      <c r="G7" s="35">
        <v>7660620</v>
      </c>
    </row>
    <row r="8" spans="1:7" x14ac:dyDescent="0.25">
      <c r="A8" s="32">
        <v>6</v>
      </c>
      <c r="B8" s="33" t="s">
        <v>32</v>
      </c>
      <c r="C8" s="34">
        <v>1</v>
      </c>
      <c r="D8" s="34" t="s">
        <v>5</v>
      </c>
      <c r="E8" s="35">
        <v>281</v>
      </c>
      <c r="F8" s="35">
        <v>1137695</v>
      </c>
      <c r="G8" s="35">
        <v>1353858</v>
      </c>
    </row>
    <row r="9" spans="1:7" x14ac:dyDescent="0.25">
      <c r="G9" s="44">
        <f>SUM(G3:G8)</f>
        <v>26682085</v>
      </c>
    </row>
    <row r="10" spans="1:7" x14ac:dyDescent="0.25">
      <c r="F10" s="30"/>
    </row>
  </sheetData>
  <mergeCells count="5">
    <mergeCell ref="A1:A2"/>
    <mergeCell ref="B1:B2"/>
    <mergeCell ref="C1:C2"/>
    <mergeCell ref="D1:D2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PRECIOS DE REFERENCIA</vt:lpstr>
      <vt:lpstr>LISTA REPUESTOS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Yadira Villarreal Pazos</dc:creator>
  <cp:lastModifiedBy>Sandra Liliana Trujillo Garzon</cp:lastModifiedBy>
  <dcterms:created xsi:type="dcterms:W3CDTF">2025-06-16T17:14:51Z</dcterms:created>
  <dcterms:modified xsi:type="dcterms:W3CDTF">2025-11-05T22:08:41Z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2025-06-16T17:18:56Z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0c19941c-317d-4ed6-8301-380f33385bad</vt:lpwstr>
  </property>
  <property fmtid="{D5CDD505-2E9C-101B-9397-08002B2CF9AE}" pid="8" name="MSIP_Label_9238af61-cfb1-43e3-a724-fe68a71eee05_ContentBits">
    <vt:lpwstr>2</vt:lpwstr>
  </property>
</Properties>
</file>