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231"/>
  <workbookPr/>
  <mc:AlternateContent xmlns:mc="http://schemas.openxmlformats.org/markup-compatibility/2006">
    <mc:Choice Requires="x15">
      <x15ac:absPath xmlns:x15ac="http://schemas.microsoft.com/office/spreadsheetml/2010/11/ac" url="C:\Users\Marianella Ochoa\Desktop\gobernacion 2025\procesomenor cuantia\"/>
    </mc:Choice>
  </mc:AlternateContent>
  <xr:revisionPtr revIDLastSave="0" documentId="8_{0D68D546-4482-454A-9C02-E97D90D2660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Table 1" sheetId="1" r:id="rId1"/>
    <sheet name="Table 2" sheetId="2" r:id="rId2"/>
    <sheet name="Table 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5" i="1" l="1"/>
  <c r="F25" i="1" s="1"/>
  <c r="E30" i="1"/>
  <c r="E31" i="1"/>
  <c r="F31" i="1" s="1"/>
  <c r="E32" i="1"/>
  <c r="E33" i="1"/>
  <c r="E28" i="1"/>
  <c r="E29" i="1"/>
  <c r="F29" i="1" s="1"/>
  <c r="F30" i="1"/>
  <c r="E26" i="1"/>
  <c r="E27" i="1"/>
  <c r="F27" i="1" s="1"/>
  <c r="E22" i="1"/>
  <c r="E23" i="1"/>
  <c r="E24" i="1"/>
  <c r="E19" i="1"/>
  <c r="E20" i="1"/>
  <c r="E21" i="1"/>
  <c r="E16" i="1"/>
  <c r="E17" i="1"/>
  <c r="E18" i="1"/>
  <c r="F18" i="1" s="1"/>
  <c r="E15" i="1"/>
  <c r="F15" i="1" s="1"/>
  <c r="E37" i="1"/>
  <c r="E38" i="1"/>
  <c r="E39" i="1"/>
  <c r="E40" i="1"/>
  <c r="E36" i="1"/>
  <c r="E4" i="1"/>
  <c r="E5" i="1"/>
  <c r="E6" i="1"/>
  <c r="E7" i="1"/>
  <c r="E8" i="1"/>
  <c r="E9" i="1"/>
  <c r="E10" i="1"/>
  <c r="E11" i="1"/>
  <c r="E3" i="1"/>
  <c r="C41" i="1"/>
  <c r="F28" i="1"/>
  <c r="F26" i="1"/>
  <c r="F23" i="1"/>
  <c r="F22" i="1"/>
  <c r="F21" i="1"/>
  <c r="F20" i="1"/>
  <c r="F19" i="1"/>
  <c r="F17" i="1"/>
  <c r="F16" i="1"/>
  <c r="C12" i="1"/>
  <c r="C34" i="1" l="1"/>
  <c r="E34" i="1"/>
  <c r="E41" i="1"/>
  <c r="F24" i="1"/>
  <c r="E12" i="1"/>
  <c r="E42" i="1" l="1"/>
</calcChain>
</file>

<file path=xl/sharedStrings.xml><?xml version="1.0" encoding="utf-8"?>
<sst xmlns="http://schemas.openxmlformats.org/spreadsheetml/2006/main" count="80" uniqueCount="72">
  <si>
    <r>
      <rPr>
        <b/>
        <sz val="11"/>
        <rFont val="Calibri"/>
        <charset val="134"/>
      </rPr>
      <t>PRODUCTOS EDITORIALES</t>
    </r>
  </si>
  <si>
    <r>
      <rPr>
        <b/>
        <sz val="11"/>
        <rFont val="Calibri"/>
        <charset val="134"/>
      </rPr>
      <t>ESPECIFICACIONES</t>
    </r>
  </si>
  <si>
    <r>
      <rPr>
        <b/>
        <sz val="11"/>
        <rFont val="Calibri"/>
        <charset val="134"/>
      </rPr>
      <t>VALOR UNITARIO</t>
    </r>
  </si>
  <si>
    <r>
      <rPr>
        <b/>
        <sz val="11"/>
        <rFont val="Calibri"/>
        <charset val="134"/>
      </rPr>
      <t>UNIDADES</t>
    </r>
  </si>
  <si>
    <r>
      <rPr>
        <b/>
        <sz val="11"/>
        <rFont val="Calibri"/>
        <charset val="134"/>
      </rPr>
      <t>VALOR TOTAL</t>
    </r>
  </si>
  <si>
    <r>
      <rPr>
        <sz val="10"/>
        <color rgb="FF23282A"/>
        <rFont val="Calibri"/>
        <charset val="134"/>
      </rPr>
      <t>Portada falsa</t>
    </r>
  </si>
  <si>
    <r>
      <rPr>
        <sz val="10"/>
        <color rgb="FF23282A"/>
        <rFont val="Calibri"/>
        <charset val="134"/>
      </rPr>
      <t>Aviso de pagina en formato estilo europeo que consta de 1 página con medidas de 25, 6 cm de alto * 33,6 cm de ancho y 1 portada de 25,6 cm de alto * 29,9 cm de ancho a policromía en periodico tradicional</t>
    </r>
  </si>
  <si>
    <r>
      <rPr>
        <sz val="10"/>
        <color rgb="FF23282A"/>
        <rFont val="Calibri"/>
        <charset val="134"/>
      </rPr>
      <t>Página completa</t>
    </r>
  </si>
  <si>
    <r>
      <rPr>
        <sz val="10"/>
        <color rgb="FF23282A"/>
        <rFont val="Calibri"/>
        <charset val="134"/>
      </rPr>
      <t>Aviso de página completa o contenido en formato estilo europeo (periódico Tradicional) con medidas de 25, 6 cm de alto * 33,6 cm de ancho a policromíaa</t>
    </r>
  </si>
  <si>
    <r>
      <rPr>
        <sz val="10"/>
        <color rgb="FF23282A"/>
        <rFont val="Calibri"/>
        <charset val="134"/>
      </rPr>
      <t>Separata de Bolívar (40) páginas.</t>
    </r>
  </si>
  <si>
    <r>
      <rPr>
        <sz val="10"/>
        <color rgb="FF23282A"/>
        <rFont val="Calibri"/>
        <charset val="134"/>
      </rPr>
      <t>separata a policromía con medidas de 25 cm de alto * 19 cm de ancho.</t>
    </r>
  </si>
  <si>
    <r>
      <rPr>
        <sz val="10"/>
        <color rgb="FF23282A"/>
        <rFont val="Calibri"/>
        <charset val="134"/>
      </rPr>
      <t>Contenido nativo</t>
    </r>
  </si>
  <si>
    <r>
      <rPr>
        <sz val="10"/>
        <color rgb="FF23282A"/>
        <rFont val="Calibri"/>
        <charset val="134"/>
      </rPr>
      <t>Publicación de un contenido anchado en home por 24 horas. realizado por el medio de comunicación.</t>
    </r>
  </si>
  <si>
    <r>
      <rPr>
        <sz val="10"/>
        <color rgb="FF23282A"/>
        <rFont val="Calibri"/>
        <charset val="134"/>
      </rPr>
      <t>Push Notications</t>
    </r>
  </si>
  <si>
    <r>
      <rPr>
        <sz val="10"/>
        <color rgb="FF23282A"/>
        <rFont val="Calibri"/>
        <charset val="134"/>
      </rPr>
      <t>Servicio de Notificación instantanea enviada a los usuarios inscritos al servicio.</t>
    </r>
  </si>
  <si>
    <r>
      <rPr>
        <sz val="10"/>
        <color rgb="FF23282A"/>
        <rFont val="Calibri"/>
        <charset val="134"/>
      </rPr>
      <t>Reel</t>
    </r>
  </si>
  <si>
    <r>
      <rPr>
        <sz val="10"/>
        <color rgb="FF23282A"/>
        <rFont val="Calibri"/>
        <charset val="134"/>
      </rPr>
      <t>Video de 45 segundos a un minuto. Se publica en las historias de las redes Instagram y Facebook (3 días en el feed de reels, Historia en Instagram/24h)</t>
    </r>
  </si>
  <si>
    <r>
      <rPr>
        <sz val="10"/>
        <color rgb="FF23282A"/>
        <rFont val="Calibri"/>
        <charset val="134"/>
      </rPr>
      <t>Multihistoria</t>
    </r>
  </si>
  <si>
    <r>
      <rPr>
        <sz val="10"/>
        <color rgb="FF23282A"/>
        <rFont val="Calibri"/>
        <charset val="134"/>
      </rPr>
      <t>Tres historias en meta formato 1080* 1920 cada una por 24 horas</t>
    </r>
  </si>
  <si>
    <r>
      <rPr>
        <sz val="10"/>
        <color rgb="FF23282A"/>
        <rFont val="Calibri"/>
        <charset val="134"/>
      </rPr>
      <t>Aviso de pagina en formato estilo tabloide consta de 1 página con medidas de 26 cm de alto * 25,5 cm de ancho y 1 portada de 20,25 cm de alto * 25,5 cm de ancho a policromía en periodico popular</t>
    </r>
  </si>
  <si>
    <r>
      <rPr>
        <sz val="10"/>
        <color rgb="FF23282A"/>
        <rFont val="Calibri"/>
        <charset val="134"/>
      </rPr>
      <t>Página completa de Aviso o contenido en formato tabloide (periódico popular) con medidas de 26 cm de alto * 25,5cm de ancho a policromía</t>
    </r>
  </si>
  <si>
    <r>
      <rPr>
        <b/>
        <i/>
        <sz val="10"/>
        <color rgb="FF23282A"/>
        <rFont val="Calibri"/>
        <charset val="134"/>
      </rPr>
      <t>TOTAL</t>
    </r>
  </si>
  <si>
    <r>
      <rPr>
        <b/>
        <i/>
        <sz val="10"/>
        <color rgb="FF23282A"/>
        <rFont val="Calibri"/>
        <charset val="134"/>
      </rPr>
      <t>PUBLICIDAD ATL LOCAL Y  NACIONAL</t>
    </r>
  </si>
  <si>
    <r>
      <rPr>
        <b/>
        <sz val="11"/>
        <rFont val="Calibri"/>
        <charset val="134"/>
      </rPr>
      <t>PRODUCTOS</t>
    </r>
  </si>
  <si>
    <r>
      <rPr>
        <sz val="10"/>
        <color rgb="FF23282A"/>
        <rFont val="Calibri"/>
        <charset val="134"/>
      </rPr>
      <t>LIBRO  BOLÍVAR ESTA EN TI</t>
    </r>
  </si>
  <si>
    <r>
      <rPr>
        <sz val="10"/>
        <color rgb="FF23282A"/>
        <rFont val="Calibri"/>
        <charset val="134"/>
      </rPr>
      <t>Diseño, Diagramación, portada, investigación, entrevistas, digitalización, corrección de estilo, edición del manuscrito e impresión del libro</t>
    </r>
  </si>
  <si>
    <r>
      <rPr>
        <sz val="10"/>
        <color rgb="FF23282A"/>
        <rFont val="Calibri"/>
        <charset val="134"/>
      </rPr>
      <t>MESAS EXTERIORES, POSICIÓN 1 DE 3 (FLOTA COMPLETA AVIANCA)</t>
    </r>
  </si>
  <si>
    <r>
      <rPr>
        <sz val="10"/>
        <color rgb="FF23282A"/>
        <rFont val="Calibri"/>
        <charset val="134"/>
      </rPr>
      <t xml:space="preserve">Publicidad impresa ubicada en el exterior de las mesas de servicio. 3 anunciantes con presencia a los lado derecho e izquierdo del avión. Disponible
</t>
    </r>
    <r>
      <rPr>
        <sz val="10"/>
        <color rgb="FF23282A"/>
        <rFont val="Calibri"/>
        <charset val="134"/>
      </rPr>
      <t>con alcance completo o medio alcance</t>
    </r>
  </si>
  <si>
    <r>
      <rPr>
        <sz val="10"/>
        <color rgb="FF23282A"/>
        <rFont val="Calibri"/>
        <charset val="134"/>
      </rPr>
      <t xml:space="preserve">VALLA IMPRESA AV SANTANDER 49 9 70 MARBELLA VISTA AE BOCAGRANDE – CONTRAFLUJO VALLA TUBO - AV
</t>
    </r>
    <r>
      <rPr>
        <sz val="10"/>
        <color rgb="FF23282A"/>
        <rFont val="Calibri"/>
        <charset val="134"/>
      </rPr>
      <t>SANTANDER MARBELLA</t>
    </r>
  </si>
  <si>
    <r>
      <rPr>
        <sz val="10"/>
        <rFont val="Calibri"/>
        <charset val="134"/>
      </rPr>
      <t>Está ubicada al norte  de la ciudad en la avenida marbella zona vía al mar ida y vuelta a las zonas turísticas principales de boca grande centro marbella las américas boquilla via al aeropuerto, mide 11.40 X 3.60</t>
    </r>
  </si>
  <si>
    <r>
      <rPr>
        <sz val="10"/>
        <color rgb="FF23282A"/>
        <rFont val="Calibri"/>
        <charset val="134"/>
      </rPr>
      <t>VALLA LED (DOOH ) CARTAGENA AMPARO</t>
    </r>
  </si>
  <si>
    <r>
      <rPr>
        <sz val="10"/>
        <rFont val="Calibri"/>
        <charset val="134"/>
      </rPr>
      <t>Ubicada en la diagonal 31 con 54-114, sobre la av. Pedro heredia en la estación de servicio del amparo primax, vía troncal de transporte masivo transcaribe, zona de alto flujo vehicular y comercio. Panaderías, cajeros automáticos, carulla santa lucia,  hoteles, restaurantes, aprox. A 400 mts del multicentro la  plazuela, estratos 2-3.</t>
    </r>
  </si>
  <si>
    <r>
      <rPr>
        <sz val="10"/>
        <color rgb="FF23282A"/>
        <rFont val="Calibri"/>
        <charset val="134"/>
      </rPr>
      <t>VALLA LED (DOOH ) CARTAGENA MARBELLA</t>
    </r>
  </si>
  <si>
    <r>
      <rPr>
        <sz val="10"/>
        <rFont val="Calibri"/>
        <charset val="134"/>
      </rPr>
      <t xml:space="preserve">Ubicada sobre la avenida santander con 43 en  dirección hacia el aeropuerto rafael nuñez, aprox a 1 km del club vacacional de la policía, en la estación de servicio gazel y terpel, junto a la playa y balneario marbella, estrato  </t>
    </r>
    <r>
      <rPr>
        <sz val="11"/>
        <rFont val="Calibri"/>
        <charset val="134"/>
      </rPr>
      <t xml:space="preserve">3-4-5 y
</t>
    </r>
    <r>
      <rPr>
        <sz val="11"/>
        <rFont val="Calibri"/>
        <charset val="134"/>
      </rPr>
      <t>6.</t>
    </r>
  </si>
  <si>
    <r>
      <rPr>
        <sz val="10"/>
        <color rgb="FF23282A"/>
        <rFont val="Calibri"/>
        <charset val="134"/>
      </rPr>
      <t>VALLA LED (DOOH ) CARTAGENA GLORIETA BOCAGRANDE</t>
    </r>
  </si>
  <si>
    <r>
      <rPr>
        <sz val="10"/>
        <rFont val="Calibri"/>
        <charset val="134"/>
      </rPr>
      <t xml:space="preserve">Ubicada en la intersección glorieta santander y avenida san martín sur, cerca al parque paseo del pescador, al monumento santander. Vía de acceso a
</t>
    </r>
    <r>
      <rPr>
        <sz val="10"/>
        <rFont val="Calibri"/>
        <charset val="134"/>
      </rPr>
      <t>centro histórico de Cartagena</t>
    </r>
  </si>
  <si>
    <r>
      <rPr>
        <sz val="10"/>
        <color rgb="FF23282A"/>
        <rFont val="Calibri"/>
        <charset val="134"/>
      </rPr>
      <t>VALLA LED (DOOH ) CARTAGENA CENTRO DE CONVENCIONES</t>
    </r>
  </si>
  <si>
    <r>
      <rPr>
        <sz val="10"/>
        <rFont val="Calibri"/>
        <charset val="134"/>
      </rPr>
      <t xml:space="preserve">Ubicada en el Centro de Convenciones Cartagena de Indias , entrada principal, lugar donde se realizan eventos , celebraciones en masivo con capacidad para
</t>
    </r>
    <r>
      <rPr>
        <sz val="10"/>
        <rFont val="Calibri"/>
        <charset val="134"/>
      </rPr>
      <t>5.000 personas.</t>
    </r>
  </si>
  <si>
    <r>
      <rPr>
        <sz val="10"/>
        <color rgb="FF23282A"/>
        <rFont val="Calibri"/>
        <charset val="134"/>
      </rPr>
      <t xml:space="preserve">VINILO MURO SALA DE EQUIPAJES
</t>
    </r>
    <r>
      <rPr>
        <sz val="10"/>
        <color rgb="FF23282A"/>
        <rFont val="Calibri"/>
        <charset val="134"/>
      </rPr>
      <t>INTERNACIONAL 6 mts2</t>
    </r>
  </si>
  <si>
    <r>
      <rPr>
        <sz val="10"/>
        <rFont val="Calibri"/>
        <charset val="134"/>
      </rPr>
      <t>Presencia de marca en el muro de equipajes en el Muelle Internacional</t>
    </r>
  </si>
  <si>
    <r>
      <rPr>
        <sz val="10"/>
        <color rgb="FF23282A"/>
        <rFont val="Calibri"/>
        <charset val="134"/>
      </rPr>
      <t xml:space="preserve">PANTALLA ACCESO A SALA DE
</t>
    </r>
    <r>
      <rPr>
        <sz val="10"/>
        <color rgb="FF23282A"/>
        <rFont val="Calibri"/>
        <charset val="134"/>
      </rPr>
      <t>EMBARQUE INTERNACIONAL</t>
    </r>
  </si>
  <si>
    <r>
      <rPr>
        <sz val="10"/>
        <rFont val="Calibri"/>
        <charset val="134"/>
      </rPr>
      <t>Presencia de marca en la pantalla de sala de embarque Internacional</t>
    </r>
  </si>
  <si>
    <r>
      <rPr>
        <sz val="10"/>
        <color rgb="FF23282A"/>
        <rFont val="Calibri"/>
        <charset val="134"/>
      </rPr>
      <t>VALLA PARQUEADERO</t>
    </r>
  </si>
  <si>
    <r>
      <rPr>
        <sz val="10"/>
        <rFont val="Calibri"/>
        <charset val="134"/>
      </rPr>
      <t>Presencia de marca en la valla del parqueadero del aeropuerto</t>
    </r>
  </si>
  <si>
    <r>
      <rPr>
        <sz val="10"/>
        <color rgb="FF23282A"/>
        <rFont val="Calibri"/>
        <charset val="134"/>
      </rPr>
      <t xml:space="preserve">VINILO PUERTA ACCESO A SALA DE
</t>
    </r>
    <r>
      <rPr>
        <sz val="10"/>
        <color rgb="FF23282A"/>
        <rFont val="Calibri"/>
        <charset val="134"/>
      </rPr>
      <t>EQUIPAJES NACIONALES 85.30 mts2</t>
    </r>
  </si>
  <si>
    <r>
      <rPr>
        <sz val="10"/>
        <rFont val="Calibri"/>
        <charset val="134"/>
      </rPr>
      <t>Presencia de marca en vinilo puerta de acceso a sala de equipaje nacional</t>
    </r>
  </si>
  <si>
    <r>
      <rPr>
        <sz val="10"/>
        <color rgb="FF23282A"/>
        <rFont val="Calibri"/>
        <charset val="134"/>
      </rPr>
      <t xml:space="preserve">CAJA DE ILUMINACIÓN LADO A – BANDA
</t>
    </r>
    <r>
      <rPr>
        <sz val="10"/>
        <color rgb="FF23282A"/>
        <rFont val="Calibri"/>
        <charset val="134"/>
      </rPr>
      <t xml:space="preserve">DE EQUIPAJES No.1  9.80 mts2
</t>
    </r>
    <r>
      <rPr>
        <sz val="10"/>
        <color rgb="FF23282A"/>
        <rFont val="Calibri"/>
        <charset val="134"/>
      </rPr>
      <t>aeropuerto Rafael Nuñez</t>
    </r>
  </si>
  <si>
    <r>
      <rPr>
        <sz val="10"/>
        <color rgb="FF23282A"/>
        <rFont val="Calibri"/>
        <charset val="134"/>
      </rPr>
      <t>Presencia de marca en caja de ilumincación</t>
    </r>
  </si>
  <si>
    <r>
      <rPr>
        <sz val="10"/>
        <color rgb="FF23282A"/>
        <rFont val="Calibri"/>
        <charset val="134"/>
      </rPr>
      <t xml:space="preserve">Circuito Advantage Aeropuerto
</t>
    </r>
    <r>
      <rPr>
        <sz val="10"/>
        <color rgb="FF23282A"/>
        <rFont val="Calibri"/>
        <charset val="134"/>
      </rPr>
      <t>Internacional  El Dorado de Bogotá (4 pantallas LED)</t>
    </r>
  </si>
  <si>
    <r>
      <rPr>
        <sz val="10"/>
        <color rgb="FF23282A"/>
        <rFont val="Calibri"/>
        <charset val="134"/>
      </rPr>
      <t xml:space="preserve">Pantallas LED </t>
    </r>
    <r>
      <rPr>
        <sz val="10"/>
        <rFont val="Calibri"/>
        <charset val="134"/>
      </rPr>
      <t>Filtros nacionales muelle avianca 2 x 3 mts 768 x 1152 píxeles</t>
    </r>
  </si>
  <si>
    <r>
      <rPr>
        <sz val="10"/>
        <color rgb="FF23282A"/>
        <rFont val="Calibri"/>
        <charset val="134"/>
      </rPr>
      <t>Circuito bandas nacionales Aeropuerto Internacional El Dorado de Bogotá (4 pantallas LED)</t>
    </r>
  </si>
  <si>
    <r>
      <rPr>
        <sz val="10"/>
        <rFont val="Calibri"/>
        <charset val="134"/>
      </rPr>
      <t>Pantallas LED Bandas Nacionales 1.92 x 4.32mts 768 x 1728 píxeles</t>
    </r>
  </si>
  <si>
    <r>
      <rPr>
        <sz val="10"/>
        <color rgb="FF23282A"/>
        <rFont val="Calibri"/>
        <charset val="134"/>
      </rPr>
      <t>CIRCUITO AIRTV Aeropuerto José María Córdova Medellín (86 pantallas LED)</t>
    </r>
  </si>
  <si>
    <r>
      <rPr>
        <sz val="10"/>
        <rFont val="Calibri"/>
        <charset val="134"/>
      </rPr>
      <t>Pantallas LED ubicadas en 1.Salas de abordaje (Nal e Inter) 2.Túnel Llegadas (Nal e Inter) 3.Bandas internacionales 4. Salas de abordaje 5. llegadas nacionales  1.21 x 0.68 mts 1920x1080px  0.68 x 1.21 mts / 1080x1920px</t>
    </r>
  </si>
  <si>
    <r>
      <rPr>
        <sz val="10"/>
        <color rgb="FF23282A"/>
        <rFont val="Calibri"/>
        <charset val="134"/>
      </rPr>
      <t xml:space="preserve">CIRCUITO ENRIQUE OLAYA H Aeropuerto
</t>
    </r>
    <r>
      <rPr>
        <sz val="10"/>
        <color rgb="FF23282A"/>
        <rFont val="Calibri"/>
        <charset val="134"/>
      </rPr>
      <t>Enrique Olaya Herrera Medellín (17 pantallas LED)</t>
    </r>
  </si>
  <si>
    <r>
      <rPr>
        <sz val="10"/>
        <rFont val="Calibri"/>
        <charset val="134"/>
      </rPr>
      <t>Pantallas LED ubicadas en Salidas y Llegadas Nacionales 1.21 x 0.68 mts 1920x1080px 0.68 x 1.21 mts / 1080x1920px</t>
    </r>
  </si>
  <si>
    <r>
      <rPr>
        <sz val="10"/>
        <color rgb="FF23282A"/>
        <rFont val="Calibri"/>
        <charset val="134"/>
      </rPr>
      <t xml:space="preserve">CIRCUITO ADVANTAGE Aeropuerto José
</t>
    </r>
    <r>
      <rPr>
        <sz val="10"/>
        <color rgb="FF23282A"/>
        <rFont val="Calibri"/>
        <charset val="134"/>
      </rPr>
      <t>María Córdova Medellín (13 pantallas LED)</t>
    </r>
  </si>
  <si>
    <r>
      <rPr>
        <sz val="10"/>
        <rFont val="Calibri"/>
        <charset val="134"/>
      </rPr>
      <t xml:space="preserve">Pantallas LED ubicadas en Salas de abordaje nacional e internacional  0.93 x
</t>
    </r>
    <r>
      <rPr>
        <sz val="10"/>
        <rFont val="Calibri"/>
        <charset val="134"/>
      </rPr>
      <t>1.66 mts 1080 x 1920 píxeles</t>
    </r>
  </si>
  <si>
    <r>
      <rPr>
        <sz val="10"/>
        <color rgb="FF23282A"/>
        <rFont val="Calibri"/>
        <charset val="134"/>
      </rPr>
      <t xml:space="preserve">Tótem Digitales Aeropuerto Ernesto
</t>
    </r>
    <r>
      <rPr>
        <sz val="10"/>
        <color rgb="FF23282A"/>
        <rFont val="Calibri"/>
        <charset val="134"/>
      </rPr>
      <t>Cortissoz - BARRANQUILLA   (18 pantallas LED)</t>
    </r>
  </si>
  <si>
    <r>
      <rPr>
        <sz val="10"/>
        <rFont val="Calibri"/>
        <charset val="134"/>
      </rPr>
      <t xml:space="preserve">Pantallas LED ubicadas en Hall Central – Filtros nacionales - salas de abordaje –
</t>
    </r>
    <r>
      <rPr>
        <sz val="10"/>
        <rFont val="Calibri"/>
        <charset val="134"/>
      </rPr>
      <t>Llegadas 0.93x1.66 mts 1080x1920 píxeles</t>
    </r>
  </si>
  <si>
    <r>
      <rPr>
        <sz val="10"/>
        <color rgb="FF23282A"/>
        <rFont val="Calibri"/>
        <charset val="134"/>
      </rPr>
      <t>CIRCUITO AIRTV  Aeropuerto Los Garzones - Montería  (18 pantallas LED)</t>
    </r>
  </si>
  <si>
    <r>
      <rPr>
        <sz val="10"/>
        <rFont val="Calibri"/>
        <charset val="134"/>
      </rPr>
      <t>Pantallas LED ubicadas en Hall Principal - Salas de abordaje 1.21 x 0.68 mts 1920x1080px 0.68 x 1.21 mts / 1080x1920px</t>
    </r>
  </si>
  <si>
    <r>
      <rPr>
        <b/>
        <i/>
        <sz val="10"/>
        <color rgb="FF23282A"/>
        <rFont val="Calibri"/>
        <charset val="134"/>
      </rPr>
      <t>MATERIAL POP</t>
    </r>
  </si>
  <si>
    <r>
      <rPr>
        <sz val="10"/>
        <color rgb="FF23282A"/>
        <rFont val="Calibri"/>
        <charset val="134"/>
      </rPr>
      <t>GORRAS</t>
    </r>
  </si>
  <si>
    <r>
      <rPr>
        <sz val="10"/>
        <rFont val="Calibri"/>
        <charset val="134"/>
      </rPr>
      <t>Brandeadas con el logo</t>
    </r>
  </si>
  <si>
    <r>
      <rPr>
        <sz val="10"/>
        <color rgb="FF23282A"/>
        <rFont val="Calibri"/>
        <charset val="134"/>
      </rPr>
      <t>Bolsas en Cambrel</t>
    </r>
  </si>
  <si>
    <r>
      <rPr>
        <sz val="11"/>
        <rFont val="Calibri"/>
        <charset val="134"/>
      </rPr>
      <t>Camisetas</t>
    </r>
  </si>
  <si>
    <r>
      <rPr>
        <sz val="10"/>
        <color rgb="FF23282A"/>
        <rFont val="Calibri"/>
        <charset val="134"/>
      </rPr>
      <t>Abanicos</t>
    </r>
  </si>
  <si>
    <r>
      <rPr>
        <sz val="10"/>
        <color rgb="FF23282A"/>
        <rFont val="Calibri"/>
        <charset val="134"/>
      </rPr>
      <t>Microperforados 1X1</t>
    </r>
  </si>
  <si>
    <r>
      <rPr>
        <b/>
        <i/>
        <sz val="11"/>
        <color rgb="FF23282A"/>
        <rFont val="Calibri"/>
        <charset val="134"/>
      </rPr>
      <t>VALOR TOTAL DEL PLAN</t>
    </r>
  </si>
  <si>
    <r>
      <rPr>
        <b/>
        <sz val="12"/>
        <rFont val="Calibri"/>
        <charset val="134"/>
      </rPr>
      <t>ADRIANA TRUCCO DE LA HOZ</t>
    </r>
  </si>
  <si>
    <r>
      <rPr>
        <sz val="12"/>
        <rFont val="Calibri"/>
        <charset val="134"/>
      </rPr>
      <t>SECRETARIA PRIVADA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</si>
</sst>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 * #,##0.00_ ;_ * \-#,##0.00_ ;_ * &quot;-&quot;??_ ;_ @_ "/>
    <numFmt numFmtId="165" formatCode="&quot;$&quot;\ #,##0"/>
    <numFmt numFmtId="166" formatCode="&quot;$&quot;\ 0"/>
    <numFmt numFmtId="167" formatCode="_ * #,##0_ ;_ * \-#,##0_ ;_ * &quot;-&quot;??_ ;_ @_ "/>
  </numFmts>
  <fonts count="22">
    <font>
      <sz val="10"/>
      <color rgb="FF000000"/>
      <name val="Times New Roman"/>
      <charset val="204"/>
    </font>
    <font>
      <b/>
      <sz val="11"/>
      <name val="Calibri"/>
      <charset val="134"/>
    </font>
    <font>
      <sz val="10"/>
      <name val="Calibri"/>
      <charset val="134"/>
    </font>
    <font>
      <sz val="11"/>
      <color rgb="FF000000"/>
      <name val="Calibri"/>
      <charset val="134"/>
    </font>
    <font>
      <b/>
      <i/>
      <sz val="10"/>
      <name val="Calibri"/>
      <charset val="134"/>
    </font>
    <font>
      <b/>
      <i/>
      <sz val="11"/>
      <color rgb="FF000000"/>
      <name val="Calibri"/>
      <charset val="134"/>
    </font>
    <font>
      <sz val="11"/>
      <color rgb="FF000000"/>
      <name val="Times New Roman"/>
      <charset val="134"/>
    </font>
    <font>
      <sz val="10"/>
      <name val="Times New Roman"/>
      <charset val="134"/>
    </font>
    <font>
      <b/>
      <i/>
      <sz val="10"/>
      <name val="Times New Roman"/>
      <charset val="134"/>
    </font>
    <font>
      <b/>
      <i/>
      <sz val="11"/>
      <color rgb="FF000000"/>
      <name val="Times New Roman"/>
      <charset val="134"/>
    </font>
    <font>
      <sz val="11"/>
      <name val="Times New Roman"/>
      <charset val="134"/>
    </font>
    <font>
      <sz val="10"/>
      <color rgb="FF23282A"/>
      <name val="Times New Roman"/>
      <charset val="134"/>
    </font>
    <font>
      <b/>
      <i/>
      <sz val="11"/>
      <name val="Times New Roman"/>
      <charset val="134"/>
    </font>
    <font>
      <b/>
      <sz val="12"/>
      <name val="Times New Roman"/>
      <charset val="134"/>
    </font>
    <font>
      <sz val="12"/>
      <name val="Times New Roman"/>
      <charset val="134"/>
    </font>
    <font>
      <sz val="11"/>
      <color theme="1"/>
      <name val="Calibri"/>
      <charset val="134"/>
      <scheme val="minor"/>
    </font>
    <font>
      <sz val="10"/>
      <color rgb="FF23282A"/>
      <name val="Calibri"/>
      <charset val="134"/>
    </font>
    <font>
      <b/>
      <sz val="12"/>
      <name val="Calibri"/>
      <charset val="134"/>
    </font>
    <font>
      <b/>
      <i/>
      <sz val="10"/>
      <color rgb="FF23282A"/>
      <name val="Calibri"/>
      <charset val="134"/>
    </font>
    <font>
      <b/>
      <i/>
      <sz val="11"/>
      <color rgb="FF23282A"/>
      <name val="Calibri"/>
      <charset val="134"/>
    </font>
    <font>
      <sz val="11"/>
      <name val="Calibri"/>
      <charset val="134"/>
    </font>
    <font>
      <sz val="12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rgb="FF4F81BC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164" fontId="15" fillId="0" borderId="0" applyFont="0" applyFill="0" applyBorder="0" applyAlignment="0" applyProtection="0">
      <alignment vertical="center"/>
    </xf>
  </cellStyleXfs>
  <cellXfs count="62">
    <xf numFmtId="0" fontId="0" fillId="0" borderId="0" xfId="0" applyAlignment="1">
      <alignment horizontal="left" vertical="top"/>
    </xf>
    <xf numFmtId="0" fontId="0" fillId="0" borderId="1" xfId="0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top" wrapText="1" indent="3"/>
    </xf>
    <xf numFmtId="0" fontId="1" fillId="3" borderId="1" xfId="0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horizontal="left" vertical="top" wrapText="1" indent="1"/>
    </xf>
    <xf numFmtId="0" fontId="2" fillId="0" borderId="1" xfId="0" applyFont="1" applyBorder="1" applyAlignment="1">
      <alignment horizontal="left" vertical="top" wrapText="1"/>
    </xf>
    <xf numFmtId="165" fontId="3" fillId="0" borderId="1" xfId="0" applyNumberFormat="1" applyFont="1" applyBorder="1" applyAlignment="1">
      <alignment horizontal="center" vertical="center" shrinkToFit="1"/>
    </xf>
    <xf numFmtId="1" fontId="3" fillId="0" borderId="1" xfId="0" applyNumberFormat="1" applyFont="1" applyBorder="1" applyAlignment="1">
      <alignment horizontal="right" vertical="center" shrinkToFit="1"/>
    </xf>
    <xf numFmtId="0" fontId="2" fillId="0" borderId="1" xfId="0" applyFont="1" applyBorder="1" applyAlignment="1">
      <alignment horizontal="left" vertical="center" wrapText="1"/>
    </xf>
    <xf numFmtId="165" fontId="3" fillId="0" borderId="1" xfId="0" applyNumberFormat="1" applyFont="1" applyBorder="1" applyAlignment="1">
      <alignment horizontal="center" vertical="top" shrinkToFit="1"/>
    </xf>
    <xf numFmtId="1" fontId="3" fillId="0" borderId="1" xfId="0" applyNumberFormat="1" applyFont="1" applyBorder="1" applyAlignment="1">
      <alignment horizontal="right" vertical="top" shrinkToFit="1"/>
    </xf>
    <xf numFmtId="165" fontId="5" fillId="3" borderId="1" xfId="0" applyNumberFormat="1" applyFont="1" applyFill="1" applyBorder="1" applyAlignment="1">
      <alignment horizontal="center" vertical="top" shrinkToFit="1"/>
    </xf>
    <xf numFmtId="0" fontId="0" fillId="3" borderId="1" xfId="0" applyFill="1" applyBorder="1" applyAlignment="1">
      <alignment horizontal="left" wrapText="1"/>
    </xf>
    <xf numFmtId="0" fontId="1" fillId="3" borderId="1" xfId="0" applyFont="1" applyFill="1" applyBorder="1" applyAlignment="1">
      <alignment horizontal="left" vertical="top" wrapText="1" indent="7"/>
    </xf>
    <xf numFmtId="166" fontId="3" fillId="0" borderId="1" xfId="0" applyNumberFormat="1" applyFont="1" applyBorder="1" applyAlignment="1">
      <alignment horizontal="left" vertical="center" shrinkToFit="1"/>
    </xf>
    <xf numFmtId="0" fontId="0" fillId="0" borderId="1" xfId="0" applyBorder="1" applyAlignment="1">
      <alignment horizontal="left" vertical="top" wrapText="1"/>
    </xf>
    <xf numFmtId="165" fontId="3" fillId="0" borderId="1" xfId="0" applyNumberFormat="1" applyFont="1" applyBorder="1" applyAlignment="1">
      <alignment horizontal="center" shrinkToFit="1"/>
    </xf>
    <xf numFmtId="166" fontId="3" fillId="0" borderId="1" xfId="0" applyNumberFormat="1" applyFont="1" applyBorder="1" applyAlignment="1">
      <alignment horizontal="left" shrinkToFit="1"/>
    </xf>
    <xf numFmtId="166" fontId="3" fillId="0" borderId="1" xfId="0" applyNumberFormat="1" applyFont="1" applyBorder="1" applyAlignment="1">
      <alignment horizontal="left" vertical="top" shrinkToFit="1"/>
    </xf>
    <xf numFmtId="165" fontId="6" fillId="0" borderId="1" xfId="0" applyNumberFormat="1" applyFont="1" applyBorder="1" applyAlignment="1">
      <alignment horizontal="center" vertical="center" shrinkToFit="1"/>
    </xf>
    <xf numFmtId="1" fontId="6" fillId="0" borderId="1" xfId="0" applyNumberFormat="1" applyFont="1" applyBorder="1" applyAlignment="1">
      <alignment horizontal="right" vertical="center" shrinkToFit="1"/>
    </xf>
    <xf numFmtId="0" fontId="7" fillId="0" borderId="1" xfId="0" applyFont="1" applyBorder="1" applyAlignment="1">
      <alignment horizontal="left" vertical="top" wrapText="1"/>
    </xf>
    <xf numFmtId="165" fontId="9" fillId="3" borderId="2" xfId="0" applyNumberFormat="1" applyFont="1" applyFill="1" applyBorder="1" applyAlignment="1">
      <alignment horizontal="center" vertical="top" shrinkToFit="1"/>
    </xf>
    <xf numFmtId="0" fontId="0" fillId="3" borderId="3" xfId="0" applyFill="1" applyBorder="1" applyAlignment="1">
      <alignment horizontal="left" wrapText="1"/>
    </xf>
    <xf numFmtId="165" fontId="6" fillId="0" borderId="1" xfId="0" applyNumberFormat="1" applyFont="1" applyBorder="1" applyAlignment="1">
      <alignment horizontal="center" vertical="top" shrinkToFit="1"/>
    </xf>
    <xf numFmtId="1" fontId="6" fillId="0" borderId="1" xfId="0" applyNumberFormat="1" applyFont="1" applyBorder="1" applyAlignment="1">
      <alignment horizontal="right" vertical="top" shrinkToFit="1"/>
    </xf>
    <xf numFmtId="0" fontId="0" fillId="0" borderId="1" xfId="0" applyBorder="1" applyAlignment="1">
      <alignment horizontal="left" wrapText="1"/>
    </xf>
    <xf numFmtId="1" fontId="6" fillId="0" borderId="5" xfId="0" applyNumberFormat="1" applyFont="1" applyBorder="1" applyAlignment="1">
      <alignment horizontal="right" vertical="top" shrinkToFit="1"/>
    </xf>
    <xf numFmtId="0" fontId="10" fillId="0" borderId="1" xfId="0" applyFont="1" applyBorder="1" applyAlignment="1">
      <alignment horizontal="left" vertical="top" wrapText="1"/>
    </xf>
    <xf numFmtId="1" fontId="6" fillId="0" borderId="6" xfId="0" applyNumberFormat="1" applyFont="1" applyBorder="1" applyAlignment="1">
      <alignment horizontal="right" vertical="top" shrinkToFit="1"/>
    </xf>
    <xf numFmtId="166" fontId="6" fillId="0" borderId="1" xfId="0" applyNumberFormat="1" applyFont="1" applyBorder="1" applyAlignment="1">
      <alignment horizontal="center" vertical="top" shrinkToFit="1"/>
    </xf>
    <xf numFmtId="1" fontId="11" fillId="0" borderId="1" xfId="0" applyNumberFormat="1" applyFont="1" applyBorder="1" applyAlignment="1">
      <alignment horizontal="right" vertical="top" shrinkToFit="1"/>
    </xf>
    <xf numFmtId="165" fontId="9" fillId="3" borderId="1" xfId="0" applyNumberFormat="1" applyFont="1" applyFill="1" applyBorder="1" applyAlignment="1">
      <alignment horizontal="center" vertical="top" shrinkToFit="1"/>
    </xf>
    <xf numFmtId="164" fontId="0" fillId="0" borderId="0" xfId="1" applyFont="1" applyAlignment="1">
      <alignment horizontal="left" vertical="top"/>
    </xf>
    <xf numFmtId="43" fontId="0" fillId="0" borderId="0" xfId="0" applyNumberFormat="1" applyAlignment="1">
      <alignment horizontal="left" vertical="top"/>
    </xf>
    <xf numFmtId="165" fontId="6" fillId="0" borderId="4" xfId="0" applyNumberFormat="1" applyFont="1" applyBorder="1" applyAlignment="1">
      <alignment vertical="center" shrinkToFit="1"/>
    </xf>
    <xf numFmtId="167" fontId="3" fillId="0" borderId="1" xfId="1" applyNumberFormat="1" applyFont="1" applyBorder="1" applyAlignment="1">
      <alignment horizontal="left" vertical="center" shrinkToFit="1"/>
    </xf>
    <xf numFmtId="0" fontId="12" fillId="0" borderId="2" xfId="0" applyFont="1" applyBorder="1" applyAlignment="1">
      <alignment horizontal="center" vertical="top" wrapText="1"/>
    </xf>
    <xf numFmtId="0" fontId="12" fillId="0" borderId="3" xfId="0" applyFont="1" applyBorder="1" applyAlignment="1">
      <alignment horizontal="center" vertical="top" wrapText="1"/>
    </xf>
    <xf numFmtId="0" fontId="12" fillId="0" borderId="4" xfId="0" applyFont="1" applyBorder="1" applyAlignment="1">
      <alignment horizontal="center" vertical="top" wrapText="1"/>
    </xf>
    <xf numFmtId="165" fontId="9" fillId="0" borderId="2" xfId="0" applyNumberFormat="1" applyFont="1" applyBorder="1" applyAlignment="1">
      <alignment horizontal="center" vertical="center" shrinkToFit="1"/>
    </xf>
    <xf numFmtId="165" fontId="9" fillId="0" borderId="4" xfId="0" applyNumberFormat="1" applyFont="1" applyBorder="1" applyAlignment="1">
      <alignment horizontal="center" vertical="center" shrinkToFit="1"/>
    </xf>
    <xf numFmtId="0" fontId="13" fillId="0" borderId="0" xfId="0" applyFont="1" applyAlignment="1">
      <alignment horizontal="center" vertical="top" wrapText="1"/>
    </xf>
    <xf numFmtId="0" fontId="14" fillId="0" borderId="0" xfId="0" applyFont="1" applyAlignment="1">
      <alignment horizontal="center" vertical="top" wrapText="1"/>
    </xf>
    <xf numFmtId="165" fontId="6" fillId="0" borderId="2" xfId="0" applyNumberFormat="1" applyFont="1" applyBorder="1" applyAlignment="1">
      <alignment horizontal="center" vertical="top" shrinkToFit="1"/>
    </xf>
    <xf numFmtId="165" fontId="6" fillId="0" borderId="4" xfId="0" applyNumberFormat="1" applyFont="1" applyBorder="1" applyAlignment="1">
      <alignment horizontal="center" vertical="top" shrinkToFit="1"/>
    </xf>
    <xf numFmtId="0" fontId="8" fillId="3" borderId="2" xfId="0" applyFont="1" applyFill="1" applyBorder="1" applyAlignment="1">
      <alignment horizontal="center" vertical="top" wrapText="1"/>
    </xf>
    <xf numFmtId="0" fontId="8" fillId="3" borderId="4" xfId="0" applyFont="1" applyFill="1" applyBorder="1" applyAlignment="1">
      <alignment horizontal="center" vertical="top" wrapText="1"/>
    </xf>
    <xf numFmtId="165" fontId="9" fillId="3" borderId="2" xfId="0" applyNumberFormat="1" applyFont="1" applyFill="1" applyBorder="1" applyAlignment="1">
      <alignment horizontal="center" vertical="top" shrinkToFit="1"/>
    </xf>
    <xf numFmtId="165" fontId="9" fillId="3" borderId="4" xfId="0" applyNumberFormat="1" applyFont="1" applyFill="1" applyBorder="1" applyAlignment="1">
      <alignment horizontal="center" vertical="top" shrinkToFit="1"/>
    </xf>
    <xf numFmtId="165" fontId="9" fillId="3" borderId="3" xfId="0" applyNumberFormat="1" applyFont="1" applyFill="1" applyBorder="1" applyAlignment="1">
      <alignment horizontal="center" vertical="top" shrinkToFit="1"/>
    </xf>
    <xf numFmtId="0" fontId="8" fillId="2" borderId="2" xfId="0" applyFont="1" applyFill="1" applyBorder="1" applyAlignment="1">
      <alignment horizontal="center" vertical="top" wrapText="1"/>
    </xf>
    <xf numFmtId="0" fontId="8" fillId="2" borderId="3" xfId="0" applyFont="1" applyFill="1" applyBorder="1" applyAlignment="1">
      <alignment horizontal="center" vertical="top" wrapText="1"/>
    </xf>
    <xf numFmtId="0" fontId="8" fillId="2" borderId="4" xfId="0" applyFont="1" applyFill="1" applyBorder="1" applyAlignment="1">
      <alignment horizontal="center" vertical="top" wrapText="1"/>
    </xf>
    <xf numFmtId="0" fontId="0" fillId="2" borderId="2" xfId="0" applyFill="1" applyBorder="1" applyAlignment="1">
      <alignment horizontal="left" wrapText="1"/>
    </xf>
    <xf numFmtId="0" fontId="0" fillId="2" borderId="3" xfId="0" applyFill="1" applyBorder="1" applyAlignment="1">
      <alignment horizontal="left" wrapText="1"/>
    </xf>
    <xf numFmtId="0" fontId="0" fillId="2" borderId="4" xfId="0" applyFill="1" applyBorder="1" applyAlignment="1">
      <alignment horizontal="left" wrapText="1"/>
    </xf>
    <xf numFmtId="0" fontId="4" fillId="3" borderId="2" xfId="0" applyFont="1" applyFill="1" applyBorder="1" applyAlignment="1">
      <alignment horizontal="center" vertical="top" wrapText="1"/>
    </xf>
    <xf numFmtId="0" fontId="4" fillId="3" borderId="4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 vertical="top" wrapText="1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1"/>
  <sheetViews>
    <sheetView tabSelected="1" topLeftCell="A35" workbookViewId="0">
      <selection activeCell="E48" sqref="E48"/>
    </sheetView>
  </sheetViews>
  <sheetFormatPr baseColWidth="10" defaultColWidth="9" defaultRowHeight="13"/>
  <cols>
    <col min="1" max="1" width="39.796875" customWidth="1"/>
    <col min="2" max="2" width="75.296875" customWidth="1"/>
    <col min="3" max="3" width="20.19921875" customWidth="1"/>
    <col min="4" max="4" width="15.796875" customWidth="1"/>
    <col min="5" max="5" width="33.796875" customWidth="1"/>
    <col min="6" max="6" width="0.69921875" customWidth="1"/>
  </cols>
  <sheetData>
    <row r="1" spans="1:6" ht="20.25" customHeight="1">
      <c r="A1" s="54"/>
      <c r="B1" s="55"/>
      <c r="C1" s="55"/>
      <c r="D1" s="55"/>
      <c r="E1" s="56"/>
    </row>
    <row r="2" spans="1:6" ht="16.5" customHeight="1">
      <c r="A2" s="2" t="s">
        <v>0</v>
      </c>
      <c r="B2" s="3" t="s">
        <v>1</v>
      </c>
      <c r="C2" s="3" t="s">
        <v>2</v>
      </c>
      <c r="D2" s="4" t="s">
        <v>3</v>
      </c>
      <c r="E2" s="3" t="s">
        <v>4</v>
      </c>
    </row>
    <row r="3" spans="1:6" ht="52.4" customHeight="1">
      <c r="A3" s="5" t="s">
        <v>5</v>
      </c>
      <c r="B3" s="5" t="s">
        <v>6</v>
      </c>
      <c r="C3" s="6">
        <v>26000000</v>
      </c>
      <c r="D3" s="7">
        <v>2</v>
      </c>
      <c r="E3" s="6">
        <f>+C3*D3</f>
        <v>52000000</v>
      </c>
    </row>
    <row r="4" spans="1:6" ht="48" customHeight="1">
      <c r="A4" s="5" t="s">
        <v>7</v>
      </c>
      <c r="B4" s="5" t="s">
        <v>8</v>
      </c>
      <c r="C4" s="6">
        <v>21660000</v>
      </c>
      <c r="D4" s="7">
        <v>4</v>
      </c>
      <c r="E4" s="6">
        <f t="shared" ref="E4:E11" si="0">+C4*D4</f>
        <v>86640000</v>
      </c>
    </row>
    <row r="5" spans="1:6" ht="32.25" customHeight="1">
      <c r="A5" s="5" t="s">
        <v>9</v>
      </c>
      <c r="B5" s="5" t="s">
        <v>10</v>
      </c>
      <c r="C5" s="6">
        <v>88416000</v>
      </c>
      <c r="D5" s="7">
        <v>1</v>
      </c>
      <c r="E5" s="6">
        <f t="shared" si="0"/>
        <v>88416000</v>
      </c>
    </row>
    <row r="6" spans="1:6" ht="37.75" customHeight="1">
      <c r="A6" s="8" t="s">
        <v>11</v>
      </c>
      <c r="B6" s="5" t="s">
        <v>12</v>
      </c>
      <c r="C6" s="6">
        <v>5500000</v>
      </c>
      <c r="D6" s="7">
        <v>4</v>
      </c>
      <c r="E6" s="6">
        <f t="shared" si="0"/>
        <v>22000000</v>
      </c>
    </row>
    <row r="7" spans="1:6" ht="32.25" customHeight="1">
      <c r="A7" s="5" t="s">
        <v>13</v>
      </c>
      <c r="B7" s="5" t="s">
        <v>14</v>
      </c>
      <c r="C7" s="6">
        <v>2116000</v>
      </c>
      <c r="D7" s="7">
        <v>4</v>
      </c>
      <c r="E7" s="6">
        <f t="shared" si="0"/>
        <v>8464000</v>
      </c>
    </row>
    <row r="8" spans="1:6" ht="48" customHeight="1">
      <c r="A8" s="5" t="s">
        <v>15</v>
      </c>
      <c r="B8" s="5" t="s">
        <v>16</v>
      </c>
      <c r="C8" s="6">
        <v>2324000</v>
      </c>
      <c r="D8" s="7">
        <v>4</v>
      </c>
      <c r="E8" s="6">
        <f t="shared" si="0"/>
        <v>9296000</v>
      </c>
    </row>
    <row r="9" spans="1:6" ht="21" customHeight="1">
      <c r="A9" s="5" t="s">
        <v>17</v>
      </c>
      <c r="B9" s="5" t="s">
        <v>18</v>
      </c>
      <c r="C9" s="9">
        <v>1250000</v>
      </c>
      <c r="D9" s="10">
        <v>3</v>
      </c>
      <c r="E9" s="6">
        <f t="shared" si="0"/>
        <v>3750000</v>
      </c>
    </row>
    <row r="10" spans="1:6" ht="52.4" customHeight="1">
      <c r="A10" s="5" t="s">
        <v>5</v>
      </c>
      <c r="B10" s="5" t="s">
        <v>19</v>
      </c>
      <c r="C10" s="6">
        <v>20000000</v>
      </c>
      <c r="D10" s="7">
        <v>2</v>
      </c>
      <c r="E10" s="6">
        <f t="shared" si="0"/>
        <v>40000000</v>
      </c>
    </row>
    <row r="11" spans="1:6" ht="48" customHeight="1">
      <c r="A11" s="5" t="s">
        <v>7</v>
      </c>
      <c r="B11" s="5" t="s">
        <v>20</v>
      </c>
      <c r="C11" s="6">
        <v>9500000</v>
      </c>
      <c r="D11" s="7">
        <v>3</v>
      </c>
      <c r="E11" s="6">
        <f t="shared" si="0"/>
        <v>28500000</v>
      </c>
    </row>
    <row r="12" spans="1:6" ht="16.5" customHeight="1">
      <c r="A12" s="57" t="s">
        <v>21</v>
      </c>
      <c r="B12" s="58"/>
      <c r="C12" s="11">
        <f>SUM(C3:C11)</f>
        <v>176766000</v>
      </c>
      <c r="D12" s="12"/>
      <c r="E12" s="11">
        <f>SUM(E3:E11)</f>
        <v>339066000</v>
      </c>
    </row>
    <row r="13" spans="1:6" ht="15" customHeight="1">
      <c r="A13" s="59" t="s">
        <v>22</v>
      </c>
      <c r="B13" s="60"/>
      <c r="C13" s="60"/>
      <c r="D13" s="60"/>
      <c r="E13" s="61"/>
    </row>
    <row r="14" spans="1:6" ht="16.5" customHeight="1">
      <c r="A14" s="13" t="s">
        <v>23</v>
      </c>
      <c r="B14" s="3" t="s">
        <v>1</v>
      </c>
      <c r="C14" s="3" t="s">
        <v>2</v>
      </c>
      <c r="D14" s="4" t="s">
        <v>3</v>
      </c>
      <c r="E14" s="3" t="s">
        <v>4</v>
      </c>
    </row>
    <row r="15" spans="1:6" ht="37" customHeight="1">
      <c r="A15" s="5" t="s">
        <v>24</v>
      </c>
      <c r="B15" s="5" t="s">
        <v>25</v>
      </c>
      <c r="C15" s="6">
        <v>340000</v>
      </c>
      <c r="D15" s="36">
        <v>650</v>
      </c>
      <c r="E15" s="6">
        <f>+C15*D15</f>
        <v>221000000</v>
      </c>
      <c r="F15">
        <f t="shared" ref="F15:F31" si="1">SUM(E15:E15)</f>
        <v>221000000</v>
      </c>
    </row>
    <row r="16" spans="1:6" ht="37" customHeight="1">
      <c r="A16" s="5" t="s">
        <v>26</v>
      </c>
      <c r="B16" s="15" t="s">
        <v>27</v>
      </c>
      <c r="C16" s="6">
        <v>140000000</v>
      </c>
      <c r="D16" s="7">
        <v>2</v>
      </c>
      <c r="E16" s="6">
        <f t="shared" ref="E16:E33" si="2">+C16*D16</f>
        <v>280000000</v>
      </c>
      <c r="F16">
        <f t="shared" si="1"/>
        <v>280000000</v>
      </c>
    </row>
    <row r="17" spans="1:6" ht="49.4" customHeight="1">
      <c r="A17" s="15" t="s">
        <v>28</v>
      </c>
      <c r="B17" s="5" t="s">
        <v>29</v>
      </c>
      <c r="C17" s="6">
        <v>10500000</v>
      </c>
      <c r="D17" s="7">
        <v>2</v>
      </c>
      <c r="E17" s="6">
        <f t="shared" si="2"/>
        <v>21000000</v>
      </c>
      <c r="F17">
        <f t="shared" si="1"/>
        <v>21000000</v>
      </c>
    </row>
    <row r="18" spans="1:6" ht="79.5" customHeight="1">
      <c r="A18" s="5" t="s">
        <v>30</v>
      </c>
      <c r="B18" s="5" t="s">
        <v>31</v>
      </c>
      <c r="C18" s="16">
        <v>14310000</v>
      </c>
      <c r="D18" s="17">
        <v>2</v>
      </c>
      <c r="E18" s="6">
        <f t="shared" si="2"/>
        <v>28620000</v>
      </c>
      <c r="F18">
        <f t="shared" si="1"/>
        <v>28620000</v>
      </c>
    </row>
    <row r="19" spans="1:6" ht="51.65" customHeight="1">
      <c r="A19" s="5" t="s">
        <v>32</v>
      </c>
      <c r="B19" s="15" t="s">
        <v>33</v>
      </c>
      <c r="C19" s="6">
        <v>14310000</v>
      </c>
      <c r="D19" s="14">
        <v>2</v>
      </c>
      <c r="E19" s="6">
        <f>+C19*D19</f>
        <v>28620000</v>
      </c>
      <c r="F19">
        <f t="shared" si="1"/>
        <v>28620000</v>
      </c>
    </row>
    <row r="20" spans="1:6" ht="37" customHeight="1">
      <c r="A20" s="5" t="s">
        <v>34</v>
      </c>
      <c r="B20" s="15" t="s">
        <v>35</v>
      </c>
      <c r="C20" s="6">
        <v>23500000</v>
      </c>
      <c r="D20" s="14">
        <v>2</v>
      </c>
      <c r="E20" s="6">
        <f t="shared" si="2"/>
        <v>47000000</v>
      </c>
      <c r="F20">
        <f t="shared" si="1"/>
        <v>47000000</v>
      </c>
    </row>
    <row r="21" spans="1:6" ht="37" customHeight="1">
      <c r="A21" s="5" t="s">
        <v>36</v>
      </c>
      <c r="B21" s="15" t="s">
        <v>37</v>
      </c>
      <c r="C21" s="6">
        <v>24600000</v>
      </c>
      <c r="D21" s="14">
        <v>2</v>
      </c>
      <c r="E21" s="6">
        <f t="shared" si="2"/>
        <v>49200000</v>
      </c>
      <c r="F21">
        <f t="shared" si="1"/>
        <v>49200000</v>
      </c>
    </row>
    <row r="22" spans="1:6" ht="30" customHeight="1">
      <c r="A22" s="15" t="s">
        <v>38</v>
      </c>
      <c r="B22" s="5" t="s">
        <v>39</v>
      </c>
      <c r="C22" s="9">
        <v>14000000</v>
      </c>
      <c r="D22" s="18">
        <v>2</v>
      </c>
      <c r="E22" s="6">
        <f>+C22*D22</f>
        <v>28000000</v>
      </c>
      <c r="F22">
        <f t="shared" si="1"/>
        <v>28000000</v>
      </c>
    </row>
    <row r="23" spans="1:6" ht="30" customHeight="1">
      <c r="A23" s="15" t="s">
        <v>40</v>
      </c>
      <c r="B23" s="5" t="s">
        <v>41</v>
      </c>
      <c r="C23" s="9">
        <v>22100000</v>
      </c>
      <c r="D23" s="18">
        <v>2</v>
      </c>
      <c r="E23" s="6">
        <f t="shared" si="2"/>
        <v>44200000</v>
      </c>
      <c r="F23">
        <f t="shared" si="1"/>
        <v>44200000</v>
      </c>
    </row>
    <row r="24" spans="1:6" ht="16.5" customHeight="1">
      <c r="A24" s="5" t="s">
        <v>42</v>
      </c>
      <c r="B24" s="5" t="s">
        <v>43</v>
      </c>
      <c r="C24" s="9">
        <v>38000000</v>
      </c>
      <c r="D24" s="18">
        <v>2</v>
      </c>
      <c r="E24" s="6">
        <f t="shared" si="2"/>
        <v>76000000</v>
      </c>
      <c r="F24">
        <f t="shared" si="1"/>
        <v>76000000</v>
      </c>
    </row>
    <row r="25" spans="1:6" ht="30" customHeight="1">
      <c r="A25" s="15" t="s">
        <v>44</v>
      </c>
      <c r="B25" s="5" t="s">
        <v>45</v>
      </c>
      <c r="C25" s="9">
        <v>38499735</v>
      </c>
      <c r="D25" s="18">
        <v>2</v>
      </c>
      <c r="E25" s="6">
        <f>+C25*D25</f>
        <v>76999470</v>
      </c>
      <c r="F25">
        <f t="shared" si="1"/>
        <v>76999470</v>
      </c>
    </row>
    <row r="26" spans="1:6" ht="45" customHeight="1">
      <c r="A26" s="15" t="s">
        <v>46</v>
      </c>
      <c r="B26" s="5" t="s">
        <v>47</v>
      </c>
      <c r="C26" s="6">
        <v>12100000</v>
      </c>
      <c r="D26" s="7">
        <v>2</v>
      </c>
      <c r="E26" s="6">
        <f t="shared" si="2"/>
        <v>24200000</v>
      </c>
      <c r="F26">
        <f t="shared" si="1"/>
        <v>24200000</v>
      </c>
    </row>
    <row r="27" spans="1:6" ht="37" customHeight="1">
      <c r="A27" s="15" t="s">
        <v>48</v>
      </c>
      <c r="B27" s="8" t="s">
        <v>49</v>
      </c>
      <c r="C27" s="6">
        <v>22000000</v>
      </c>
      <c r="D27" s="7">
        <v>1</v>
      </c>
      <c r="E27" s="6">
        <f t="shared" si="2"/>
        <v>22000000</v>
      </c>
      <c r="F27">
        <f t="shared" si="1"/>
        <v>22000000</v>
      </c>
    </row>
    <row r="28" spans="1:6" ht="48" customHeight="1">
      <c r="A28" s="5" t="s">
        <v>50</v>
      </c>
      <c r="B28" s="5" t="s">
        <v>51</v>
      </c>
      <c r="C28" s="6">
        <v>23000000</v>
      </c>
      <c r="D28" s="7">
        <v>1</v>
      </c>
      <c r="E28" s="6">
        <f>+C28*D28</f>
        <v>23000000</v>
      </c>
      <c r="F28">
        <f t="shared" si="1"/>
        <v>23000000</v>
      </c>
    </row>
    <row r="29" spans="1:6" ht="52.4" customHeight="1">
      <c r="A29" s="5" t="s">
        <v>52</v>
      </c>
      <c r="B29" s="5" t="s">
        <v>53</v>
      </c>
      <c r="C29" s="6">
        <v>26000000</v>
      </c>
      <c r="D29" s="7">
        <v>1</v>
      </c>
      <c r="E29" s="6">
        <f t="shared" si="2"/>
        <v>26000000</v>
      </c>
      <c r="F29">
        <f t="shared" si="1"/>
        <v>26000000</v>
      </c>
    </row>
    <row r="30" spans="1:6" ht="37" customHeight="1">
      <c r="A30" s="15" t="s">
        <v>54</v>
      </c>
      <c r="B30" s="5" t="s">
        <v>55</v>
      </c>
      <c r="C30" s="6">
        <v>23000000</v>
      </c>
      <c r="D30" s="7">
        <v>1</v>
      </c>
      <c r="E30" s="6">
        <f t="shared" si="2"/>
        <v>23000000</v>
      </c>
      <c r="F30">
        <f t="shared" si="1"/>
        <v>23000000</v>
      </c>
    </row>
    <row r="31" spans="1:6" ht="37" customHeight="1">
      <c r="A31" s="15" t="s">
        <v>56</v>
      </c>
      <c r="B31" s="15" t="s">
        <v>57</v>
      </c>
      <c r="C31" s="6">
        <v>20000000</v>
      </c>
      <c r="D31" s="7">
        <v>1</v>
      </c>
      <c r="E31" s="6">
        <f t="shared" si="2"/>
        <v>20000000</v>
      </c>
      <c r="F31">
        <f t="shared" si="1"/>
        <v>20000000</v>
      </c>
    </row>
    <row r="32" spans="1:6" ht="39">
      <c r="A32" s="15" t="s">
        <v>58</v>
      </c>
      <c r="B32" s="15" t="s">
        <v>59</v>
      </c>
      <c r="C32" s="19">
        <v>15000000</v>
      </c>
      <c r="D32" s="20">
        <v>1</v>
      </c>
      <c r="E32" s="6">
        <f t="shared" si="2"/>
        <v>15000000</v>
      </c>
      <c r="F32" s="35"/>
    </row>
    <row r="33" spans="1:6" ht="26">
      <c r="A33" s="21" t="s">
        <v>60</v>
      </c>
      <c r="B33" s="21" t="s">
        <v>61</v>
      </c>
      <c r="C33" s="19">
        <v>8000000</v>
      </c>
      <c r="D33" s="20">
        <v>1</v>
      </c>
      <c r="E33" s="6">
        <f t="shared" si="2"/>
        <v>8000000</v>
      </c>
      <c r="F33" s="35"/>
    </row>
    <row r="34" spans="1:6" ht="14">
      <c r="A34" s="46" t="s">
        <v>21</v>
      </c>
      <c r="B34" s="47"/>
      <c r="C34" s="22">
        <f>SUM(C15:C33)</f>
        <v>489259735</v>
      </c>
      <c r="D34" s="23"/>
      <c r="E34" s="50">
        <f>SUM(E15:E33)</f>
        <v>1061839470</v>
      </c>
      <c r="F34" s="50"/>
    </row>
    <row r="35" spans="1:6" ht="13.5">
      <c r="A35" s="51" t="s">
        <v>62</v>
      </c>
      <c r="B35" s="52"/>
      <c r="C35" s="52"/>
      <c r="D35" s="52"/>
      <c r="E35" s="52"/>
      <c r="F35" s="53"/>
    </row>
    <row r="36" spans="1:6" ht="14">
      <c r="A36" s="21" t="s">
        <v>63</v>
      </c>
      <c r="B36" s="21" t="s">
        <v>64</v>
      </c>
      <c r="C36" s="24">
        <v>10000</v>
      </c>
      <c r="D36" s="25">
        <v>100</v>
      </c>
      <c r="E36" s="44">
        <f>+C36*D36</f>
        <v>1000000</v>
      </c>
      <c r="F36" s="45"/>
    </row>
    <row r="37" spans="1:6" ht="14">
      <c r="A37" s="21" t="s">
        <v>65</v>
      </c>
      <c r="B37" s="26"/>
      <c r="C37" s="24">
        <v>4000</v>
      </c>
      <c r="D37" s="27">
        <v>100</v>
      </c>
      <c r="E37" s="44">
        <f t="shared" ref="E37:E40" si="3">+C37*D37</f>
        <v>400000</v>
      </c>
      <c r="F37" s="45"/>
    </row>
    <row r="38" spans="1:6" ht="14.5">
      <c r="A38" s="28" t="s">
        <v>66</v>
      </c>
      <c r="B38" s="26"/>
      <c r="C38" s="24">
        <v>30000</v>
      </c>
      <c r="D38" s="29">
        <v>100</v>
      </c>
      <c r="E38" s="44">
        <f t="shared" si="3"/>
        <v>3000000</v>
      </c>
      <c r="F38" s="45"/>
    </row>
    <row r="39" spans="1:6" ht="14">
      <c r="A39" s="21" t="s">
        <v>67</v>
      </c>
      <c r="B39" s="26"/>
      <c r="C39" s="30">
        <v>750</v>
      </c>
      <c r="D39" s="25">
        <v>3000</v>
      </c>
      <c r="E39" s="44">
        <f t="shared" si="3"/>
        <v>2250000</v>
      </c>
      <c r="F39" s="45"/>
    </row>
    <row r="40" spans="1:6" ht="14">
      <c r="A40" s="21" t="s">
        <v>68</v>
      </c>
      <c r="B40" s="26"/>
      <c r="C40" s="24">
        <v>150000</v>
      </c>
      <c r="D40" s="31">
        <v>100</v>
      </c>
      <c r="E40" s="44">
        <f t="shared" si="3"/>
        <v>15000000</v>
      </c>
      <c r="F40" s="45"/>
    </row>
    <row r="41" spans="1:6" ht="14">
      <c r="A41" s="46" t="s">
        <v>21</v>
      </c>
      <c r="B41" s="47"/>
      <c r="C41" s="32">
        <f>SUM(C36:C40)</f>
        <v>194750</v>
      </c>
      <c r="D41" s="12"/>
      <c r="E41" s="48">
        <f>SUM(E36:F40)</f>
        <v>21650000</v>
      </c>
      <c r="F41" s="49"/>
    </row>
    <row r="42" spans="1:6" ht="14">
      <c r="A42" s="37" t="s">
        <v>69</v>
      </c>
      <c r="B42" s="38"/>
      <c r="C42" s="38"/>
      <c r="D42" s="39"/>
      <c r="E42" s="40">
        <f>E41+E34+E12</f>
        <v>1422555470</v>
      </c>
      <c r="F42" s="41"/>
    </row>
    <row r="43" spans="1:6">
      <c r="E43" s="33"/>
    </row>
    <row r="44" spans="1:6">
      <c r="E44" s="34"/>
    </row>
    <row r="47" spans="1:6">
      <c r="E47" s="34"/>
    </row>
    <row r="50" spans="2:6" ht="15">
      <c r="B50" s="42" t="s">
        <v>70</v>
      </c>
      <c r="C50" s="42"/>
      <c r="D50" s="42"/>
      <c r="E50" s="42"/>
      <c r="F50" s="42"/>
    </row>
    <row r="51" spans="2:6" ht="15.5">
      <c r="B51" s="43" t="s">
        <v>71</v>
      </c>
      <c r="C51" s="43"/>
      <c r="D51" s="43"/>
      <c r="E51" s="43"/>
      <c r="F51" s="43"/>
    </row>
  </sheetData>
  <mergeCells count="17">
    <mergeCell ref="A1:E1"/>
    <mergeCell ref="A12:B12"/>
    <mergeCell ref="A13:E13"/>
    <mergeCell ref="A34:B34"/>
    <mergeCell ref="E34:F34"/>
    <mergeCell ref="A35:F35"/>
    <mergeCell ref="E36:F36"/>
    <mergeCell ref="E37:F37"/>
    <mergeCell ref="A42:D42"/>
    <mergeCell ref="E42:F42"/>
    <mergeCell ref="B50:F50"/>
    <mergeCell ref="B51:F51"/>
    <mergeCell ref="E38:F38"/>
    <mergeCell ref="E39:F39"/>
    <mergeCell ref="E40:F40"/>
    <mergeCell ref="A41:B41"/>
    <mergeCell ref="E41:F4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3"/>
  <sheetViews>
    <sheetView workbookViewId="0">
      <selection sqref="A1:F13"/>
    </sheetView>
  </sheetViews>
  <sheetFormatPr baseColWidth="10" defaultColWidth="9" defaultRowHeight="13"/>
  <cols>
    <col min="1" max="1" width="39.796875" customWidth="1"/>
    <col min="2" max="2" width="75.296875" customWidth="1"/>
    <col min="3" max="3" width="20.19921875" customWidth="1"/>
    <col min="4" max="4" width="15.796875" customWidth="1"/>
    <col min="5" max="5" width="20.69921875" customWidth="1"/>
    <col min="6" max="6" width="1.19921875" customWidth="1"/>
  </cols>
  <sheetData>
    <row r="1" ht="37" customHeight="1"/>
    <row r="2" ht="39.75" customHeight="1"/>
    <row r="3" ht="16.5" customHeight="1"/>
    <row r="4" ht="15" customHeight="1"/>
    <row r="5" ht="16.5" customHeight="1"/>
    <row r="6" ht="16.5" customHeight="1"/>
    <row r="7" ht="16.5" customHeight="1"/>
    <row r="8" ht="16.5" customHeight="1"/>
    <row r="9" ht="16.5" customHeight="1"/>
    <row r="10" ht="16.5" customHeight="1"/>
    <row r="11" ht="32.25" customHeight="1"/>
    <row r="12" ht="18" customHeight="1"/>
    <row r="13" ht="18" customHeight="1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1"/>
  <sheetViews>
    <sheetView workbookViewId="0">
      <selection activeCell="H11" sqref="H11"/>
    </sheetView>
  </sheetViews>
  <sheetFormatPr baseColWidth="10" defaultColWidth="9" defaultRowHeight="13"/>
  <cols>
    <col min="1" max="1" width="19.296875" customWidth="1"/>
    <col min="2" max="2" width="19.5" customWidth="1"/>
  </cols>
  <sheetData>
    <row r="1" spans="1:2" ht="14.5" customHeight="1">
      <c r="A1" s="1"/>
      <c r="B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Table 1</vt:lpstr>
      <vt:lpstr>Table 2</vt:lpstr>
      <vt:lpstr>Table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Indira Carrasquilla</dc:creator>
  <cp:lastModifiedBy>Marianella Ochoa</cp:lastModifiedBy>
  <dcterms:created xsi:type="dcterms:W3CDTF">2025-10-23T16:53:00Z</dcterms:created>
  <dcterms:modified xsi:type="dcterms:W3CDTF">2025-11-03T20:03:39Z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2025-09-26T00:00:00Z</vt:filetime>
  </property>
  <property fmtid="{D5CDD505-2E9C-101B-9397-08002B2CF9AE}" pid="3" name="Creator">
    <vt:lpwstr>Microsoft® Excel® 2021</vt:lpwstr>
  </property>
  <property fmtid="{D5CDD505-2E9C-101B-9397-08002B2CF9AE}" pid="4" name="LastSaved">
    <vt:filetime>2025-10-23T00:00:00Z</vt:filetime>
  </property>
  <property fmtid="{D5CDD505-2E9C-101B-9397-08002B2CF9AE}" pid="5" name="Producer">
    <vt:lpwstr>Microsoft® Excel® 2021</vt:lpwstr>
  </property>
  <property fmtid="{D5CDD505-2E9C-101B-9397-08002B2CF9AE}" pid="6" name="ICV">
    <vt:lpwstr>292D430F8F1645FBBFAB47AE671E9DAC_13</vt:lpwstr>
  </property>
  <property fmtid="{D5CDD505-2E9C-101B-9397-08002B2CF9AE}" pid="7" name="KSOProductBuildVer">
    <vt:lpwstr>2058-12.2.0.20795</vt:lpwstr>
  </property>
</Properties>
</file>