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2EB9D132-FBF7-4F5D-81D9-A93E0D29DD8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OFERTA_COMERCIAL" sheetId="1" r:id="rId1"/>
    <sheet name="Hoja1" sheetId="2" r:id="rId2"/>
  </sheets>
  <definedNames>
    <definedName name="_Hlk127200600" localSheetId="0">OFERTA_COMERCIAL!#REF!</definedName>
    <definedName name="_Hlk127200615" localSheetId="0">OFERTA_COMERCIAL!#REF!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9" i="1" l="1"/>
  <c r="F26" i="1"/>
  <c r="I22" i="1"/>
  <c r="I19" i="1"/>
  <c r="I16" i="1"/>
  <c r="I13" i="1"/>
  <c r="I10" i="1"/>
  <c r="I7" i="1"/>
  <c r="I49" i="1"/>
  <c r="I45" i="1"/>
  <c r="I41" i="1"/>
  <c r="I38" i="1"/>
  <c r="I35" i="1"/>
  <c r="I32" i="1"/>
  <c r="I29" i="1"/>
  <c r="I26" i="1"/>
  <c r="F49" i="1"/>
  <c r="F45" i="1"/>
  <c r="F41" i="1"/>
  <c r="F38" i="1"/>
  <c r="F35" i="1"/>
  <c r="F32" i="1"/>
  <c r="F22" i="1"/>
  <c r="F19" i="1"/>
  <c r="F16" i="1"/>
  <c r="F13" i="1"/>
  <c r="F10" i="1"/>
  <c r="H28" i="1"/>
  <c r="I52" i="1" l="1"/>
</calcChain>
</file>

<file path=xl/sharedStrings.xml><?xml version="1.0" encoding="utf-8"?>
<sst xmlns="http://schemas.openxmlformats.org/spreadsheetml/2006/main" count="41" uniqueCount="40">
  <si>
    <t>ANEXO OFERTA ECONOMICA</t>
  </si>
  <si>
    <t>OBJETO:</t>
  </si>
  <si>
    <t>Adquisición de elementos para la puesta en funcionamiento del Hotel 
Mokaná 2 y áreas de bienestar del CACOM-3</t>
  </si>
  <si>
    <t>ANEXO N° 3 OFERTA ECONOMICA</t>
  </si>
  <si>
    <t>No.</t>
  </si>
  <si>
    <t>DESCRIPCION</t>
  </si>
  <si>
    <t xml:space="preserve">FOTO </t>
  </si>
  <si>
    <t>A</t>
  </si>
  <si>
    <t>B</t>
  </si>
  <si>
    <t>C</t>
  </si>
  <si>
    <t xml:space="preserve">CANTIDAD </t>
  </si>
  <si>
    <t>V/R UNIT. IVA INC.</t>
  </si>
  <si>
    <t>V/R TOTAL IVA INC.</t>
  </si>
  <si>
    <t>RUBRO 02-01-01-003-008 Recurso 10 HASTA POR LA SUMA DE $ 125.039.890,00</t>
  </si>
  <si>
    <t>Gabinete con espejo</t>
  </si>
  <si>
    <t>Mueble Optimizador Baño Duo 160X63X20 Blanco</t>
  </si>
  <si>
    <t>SOMIER BASECAMA SENCILLA 100 X 190</t>
  </si>
  <si>
    <t xml:space="preserve">Colchón Flex Line 090x190x17cm </t>
  </si>
  <si>
    <t>SILLA AUDITORIO INDIVIDUAL</t>
  </si>
  <si>
    <t xml:space="preserve"> SILLAS ERGONOMICAS</t>
  </si>
  <si>
    <t>RUBRO 02-02-01-002-007 Recurso 10 HASTA POR LA SUMA DE $ 11.904.840,00</t>
  </si>
  <si>
    <t>CORTINA BLACKOUT 100 ANCHO x 170 ALTO CM</t>
  </si>
  <si>
    <t>CORTINA BLACKOUT 240 ANCHO x 180 ALTO CM</t>
  </si>
  <si>
    <t>Juego de sabanas para colchon sencillo</t>
  </si>
  <si>
    <t>Set individuales rectangulares + portavasos</t>
  </si>
  <si>
    <t>Edredon acolchado azul oscuro</t>
  </si>
  <si>
    <t>Set 2 almohadas acolchadas en fibra</t>
  </si>
  <si>
    <t>RUBRO 02-02-01-003-006 Recurso 10 HASTA POR LA SUMA DE $  1.915.336,00</t>
  </si>
  <si>
    <t>Punto ecologico +50 Litros</t>
  </si>
  <si>
    <t>RUBRO 02-02-01-004-002 Recurso 10 HASTA POR LA SUMA DE $  200.000,00</t>
  </si>
  <si>
    <t xml:space="preserve">COSTO TOTAL DE LA OFERTA - SERVICIO A TODO COSTO </t>
  </si>
  <si>
    <t>NOTAS PARA LA PRESENTACION DE LA OFERTA:</t>
  </si>
  <si>
    <t>FIRMA REPRESENTANTE LEGAL</t>
  </si>
  <si>
    <t xml:space="preserve">Soporte De Techo 
Para Video Beam
</t>
  </si>
  <si>
    <t>D</t>
  </si>
  <si>
    <t>E</t>
  </si>
  <si>
    <t xml:space="preserve">VALOR OFERTADO </t>
  </si>
  <si>
    <t xml:space="preserve">V/R UNIT. IVA INC. CDP - CDP </t>
  </si>
  <si>
    <t>V/R TOTAL IVA INC. CPA - CDP</t>
  </si>
  <si>
    <r>
      <t xml:space="preserve">EL PROPONENTE DEBERA PRESENTAR SU ANEXO OFERTA ECONÓMICA, SIN SOBREPASAR EL PRESUPUESTO OFICIAL ASIGNADO, Y SIN SOBREPASAR EL RUBRO Y RECURSO, SO PENA DE RECHAZO DE PLANO DE LA OFERTA.
</t>
    </r>
    <r>
      <rPr>
        <b/>
        <sz val="11"/>
        <color rgb="FF000000"/>
        <rFont val="Calibri"/>
        <family val="2"/>
        <scheme val="minor"/>
      </rPr>
      <t xml:space="preserve">NOTAS:
</t>
    </r>
    <r>
      <rPr>
        <sz val="11"/>
        <color rgb="FF000000"/>
        <rFont val="Calibri"/>
        <family val="2"/>
        <scheme val="minor"/>
      </rPr>
      <t xml:space="preserve">
•	El proponente deberá ofertar la totalidad de los ítems sin omitir alguno, so pena de rechazo de la oferta.
•	El proponente deberá presentar su anexo oferta económica sin sobrepasar el presupuesto oficial asignado por la entidad por ítem, rubro y recurso, so pena de rechazo.
</t>
    </r>
    <r>
      <rPr>
        <b/>
        <sz val="11"/>
        <color rgb="FF000000"/>
        <rFont val="Calibri"/>
        <family val="2"/>
        <scheme val="minor"/>
      </rPr>
      <t>ANOTACIÓN GENERAL :</t>
    </r>
    <r>
      <rPr>
        <sz val="11"/>
        <color rgb="FF000000"/>
        <rFont val="Calibri"/>
        <family val="2"/>
        <scheme val="minor"/>
      </rPr>
      <t xml:space="preserve"> Los servicios a contratar con el presente proceso de contratación, son determinadas por el presupuesto asignado, sin embargo, la necesidad real es superior a los recursos asignados; por lo cual, en el evento de sobrar presupuesto al realizar la adjudicación, la entidad contratante podrá incrementar tiempo de servicio y/o mayor requerimientos de insumos de limpieza de acuerdo con la necesidad de aseo y limpieza interna de la UMA hasta satisfacer la necesidad real y/o agotar el presupuesto oficial, teniendo presente que el aumento no podrá sobrepasar el presupuesto por rubro y recurso. Con la presentación de la oferta el contratista acepta el aumento del tiempo de servicio y/o de insumos de limpieza. Lo anterior, con el fin de satisfacer la necesidad que requiere el servicio y de optimizar la totalidad del presupuesto asignado.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</si>
</sst>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  <numFmt numFmtId="165" formatCode="&quot;$&quot;#,##0.00"/>
    <numFmt numFmtId="167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164" fontId="0" fillId="0" borderId="0"/>
    <xf numFmtId="44" fontId="9" fillId="0" borderId="0" applyFont="0" applyFill="0" applyBorder="0" applyAlignment="0" applyProtection="0"/>
  </cellStyleXfs>
  <cellXfs count="30">
    <xf numFmtId="164" fontId="0" fillId="0" borderId="0" xfId="0"/>
    <xf numFmtId="164" fontId="0" fillId="0" borderId="0" xfId="0" applyAlignment="1">
      <alignment vertical="center"/>
    </xf>
    <xf numFmtId="0" fontId="0" fillId="0" borderId="0" xfId="0" applyNumberFormat="1"/>
    <xf numFmtId="164" fontId="1" fillId="5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/>
    </xf>
    <xf numFmtId="164" fontId="1" fillId="2" borderId="1" xfId="0" applyFont="1" applyFill="1" applyBorder="1" applyAlignment="1">
      <alignment horizontal="center" vertical="center"/>
    </xf>
    <xf numFmtId="0" fontId="3" fillId="0" borderId="0" xfId="0" applyNumberFormat="1" applyFont="1" applyAlignment="1">
      <alignment vertical="center" wrapText="1"/>
    </xf>
    <xf numFmtId="164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6" borderId="1" xfId="0" applyNumberFormat="1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4" fontId="4" fillId="4" borderId="1" xfId="0" applyFont="1" applyFill="1" applyBorder="1" applyAlignment="1">
      <alignment horizontal="center" vertical="center"/>
    </xf>
    <xf numFmtId="164" fontId="1" fillId="5" borderId="1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64" fontId="3" fillId="3" borderId="1" xfId="0" applyFont="1" applyFill="1" applyBorder="1" applyAlignment="1">
      <alignment horizontal="center" vertical="center"/>
    </xf>
    <xf numFmtId="0" fontId="5" fillId="6" borderId="1" xfId="0" applyNumberFormat="1" applyFont="1" applyFill="1" applyBorder="1" applyAlignment="1">
      <alignment horizontal="center" vertical="center" wrapText="1"/>
    </xf>
    <xf numFmtId="164" fontId="1" fillId="5" borderId="1" xfId="0" applyFont="1" applyFill="1" applyBorder="1" applyAlignment="1">
      <alignment horizontal="center" vertical="center"/>
    </xf>
    <xf numFmtId="164" fontId="3" fillId="0" borderId="4" xfId="0" applyFont="1" applyBorder="1" applyAlignment="1">
      <alignment horizontal="center" vertical="center" wrapText="1"/>
    </xf>
    <xf numFmtId="164" fontId="3" fillId="0" borderId="2" xfId="0" applyFont="1" applyBorder="1" applyAlignment="1">
      <alignment horizontal="center" vertical="center" wrapText="1"/>
    </xf>
    <xf numFmtId="164" fontId="3" fillId="0" borderId="3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67" fontId="4" fillId="4" borderId="1" xfId="1" applyNumberFormat="1" applyFont="1" applyFill="1" applyBorder="1" applyAlignment="1">
      <alignment horizontal="center" vertical="center"/>
    </xf>
    <xf numFmtId="167" fontId="1" fillId="2" borderId="1" xfId="1" applyNumberFormat="1" applyFont="1" applyFill="1" applyBorder="1" applyAlignment="1">
      <alignment horizontal="center" vertical="center"/>
    </xf>
    <xf numFmtId="167" fontId="0" fillId="0" borderId="1" xfId="1" applyNumberFormat="1" applyFont="1" applyBorder="1"/>
    <xf numFmtId="167" fontId="1" fillId="5" borderId="1" xfId="1" applyNumberFormat="1" applyFont="1" applyFill="1" applyBorder="1" applyAlignment="1">
      <alignment horizontal="center" vertical="center" wrapText="1"/>
    </xf>
    <xf numFmtId="167" fontId="0" fillId="0" borderId="1" xfId="1" applyNumberFormat="1" applyFont="1" applyBorder="1" applyAlignment="1">
      <alignment horizontal="center"/>
    </xf>
    <xf numFmtId="167" fontId="0" fillId="0" borderId="0" xfId="1" applyNumberFormat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25</xdr:row>
      <xdr:rowOff>28575</xdr:rowOff>
    </xdr:from>
    <xdr:to>
      <xdr:col>2</xdr:col>
      <xdr:colOff>876300</xdr:colOff>
      <xdr:row>27</xdr:row>
      <xdr:rowOff>381000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6D44B3D-CFD9-844C-3934-1339D9F9A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67075" y="7981950"/>
          <a:ext cx="800100" cy="733425"/>
        </a:xfrm>
        <a:prstGeom prst="rect">
          <a:avLst/>
        </a:prstGeom>
      </xdr:spPr>
    </xdr:pic>
    <xdr:clientData/>
  </xdr:twoCellAnchor>
  <xdr:twoCellAnchor editAs="oneCell">
    <xdr:from>
      <xdr:col>2</xdr:col>
      <xdr:colOff>98425</xdr:colOff>
      <xdr:row>6</xdr:row>
      <xdr:rowOff>12700</xdr:rowOff>
    </xdr:from>
    <xdr:to>
      <xdr:col>2</xdr:col>
      <xdr:colOff>1044575</xdr:colOff>
      <xdr:row>8</xdr:row>
      <xdr:rowOff>117475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30A874F3-7911-A093-5AEC-9ADBECFC8D30}"/>
            </a:ext>
            <a:ext uri="{147F2762-F138-4A5C-976F-8EAC2B608ADB}">
              <a16:predDERef xmlns:a16="http://schemas.microsoft.com/office/drawing/2014/main" pred="{66D44B3D-CFD9-844C-3934-1339D9F9A5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2628900"/>
          <a:ext cx="946150" cy="657225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8</xdr:row>
      <xdr:rowOff>180975</xdr:rowOff>
    </xdr:from>
    <xdr:to>
      <xdr:col>2</xdr:col>
      <xdr:colOff>857250</xdr:colOff>
      <xdr:row>11</xdr:row>
      <xdr:rowOff>387350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5F288D7-8EC9-B22E-75EF-591ED3953D38}"/>
            </a:ext>
            <a:ext uri="{147F2762-F138-4A5C-976F-8EAC2B608ADB}">
              <a16:predDERef xmlns:a16="http://schemas.microsoft.com/office/drawing/2014/main" pred="{30A874F3-7911-A093-5AEC-9ADBECFC8D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83025" y="3349625"/>
          <a:ext cx="523875" cy="758825"/>
        </a:xfrm>
        <a:prstGeom prst="rect">
          <a:avLst/>
        </a:prstGeom>
      </xdr:spPr>
    </xdr:pic>
    <xdr:clientData/>
  </xdr:twoCellAnchor>
  <xdr:twoCellAnchor editAs="oneCell">
    <xdr:from>
      <xdr:col>2</xdr:col>
      <xdr:colOff>158750</xdr:colOff>
      <xdr:row>12</xdr:row>
      <xdr:rowOff>117475</xdr:rowOff>
    </xdr:from>
    <xdr:to>
      <xdr:col>2</xdr:col>
      <xdr:colOff>987425</xdr:colOff>
      <xdr:row>14</xdr:row>
      <xdr:rowOff>317500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51E02CA7-1EA0-7ECD-F20F-445B557CFE07}"/>
            </a:ext>
            <a:ext uri="{147F2762-F138-4A5C-976F-8EAC2B608ADB}">
              <a16:predDERef xmlns:a16="http://schemas.microsoft.com/office/drawing/2014/main" pred="{F5F288D7-8EC9-B22E-75EF-591ED3953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708400" y="4302125"/>
          <a:ext cx="828675" cy="650875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15</xdr:row>
      <xdr:rowOff>57150</xdr:rowOff>
    </xdr:from>
    <xdr:to>
      <xdr:col>2</xdr:col>
      <xdr:colOff>895350</xdr:colOff>
      <xdr:row>17</xdr:row>
      <xdr:rowOff>104775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81674A90-4E24-6963-8312-0CDB734A7D52}"/>
            </a:ext>
            <a:ext uri="{147F2762-F138-4A5C-976F-8EAC2B608ADB}">
              <a16:predDERef xmlns:a16="http://schemas.microsoft.com/office/drawing/2014/main" pred="{51E02CA7-1EA0-7ECD-F20F-445B557CFE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228975" y="5953125"/>
          <a:ext cx="857250" cy="428625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31</xdr:row>
      <xdr:rowOff>38100</xdr:rowOff>
    </xdr:from>
    <xdr:to>
      <xdr:col>2</xdr:col>
      <xdr:colOff>819150</xdr:colOff>
      <xdr:row>33</xdr:row>
      <xdr:rowOff>180975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CE0997B5-08D4-FB87-F3F1-CDA933AA1E88}"/>
            </a:ext>
            <a:ext uri="{147F2762-F138-4A5C-976F-8EAC2B608ADB}">
              <a16:predDERef xmlns:a16="http://schemas.microsoft.com/office/drawing/2014/main" pred="{81674A90-4E24-6963-8312-0CDB734A7D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267075" y="6505575"/>
          <a:ext cx="742950" cy="523875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34</xdr:row>
      <xdr:rowOff>47625</xdr:rowOff>
    </xdr:from>
    <xdr:to>
      <xdr:col>2</xdr:col>
      <xdr:colOff>876300</xdr:colOff>
      <xdr:row>36</xdr:row>
      <xdr:rowOff>85725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F379E950-B90C-EC2D-C40C-785E7F12A3A2}"/>
            </a:ext>
            <a:ext uri="{147F2762-F138-4A5C-976F-8EAC2B608ADB}">
              <a16:predDERef xmlns:a16="http://schemas.microsoft.com/office/drawing/2014/main" pred="{575DC62B-9A3A-BED0-FE84-11EADE9B3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238500" y="8562975"/>
          <a:ext cx="828675" cy="4191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37</xdr:row>
      <xdr:rowOff>57150</xdr:rowOff>
    </xdr:from>
    <xdr:to>
      <xdr:col>2</xdr:col>
      <xdr:colOff>866775</xdr:colOff>
      <xdr:row>39</xdr:row>
      <xdr:rowOff>142875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C13BA808-8813-307D-958C-01BCFFA89E02}"/>
            </a:ext>
            <a:ext uri="{147F2762-F138-4A5C-976F-8EAC2B608ADB}">
              <a16:predDERef xmlns:a16="http://schemas.microsoft.com/office/drawing/2014/main" pred="{F379E950-B90C-EC2D-C40C-785E7F12A3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190875" y="9144000"/>
          <a:ext cx="866775" cy="561975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40</xdr:row>
      <xdr:rowOff>152400</xdr:rowOff>
    </xdr:from>
    <xdr:to>
      <xdr:col>2</xdr:col>
      <xdr:colOff>923925</xdr:colOff>
      <xdr:row>42</xdr:row>
      <xdr:rowOff>152400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FA149731-4597-8C44-DF70-AEBBB541CB25}"/>
            </a:ext>
            <a:ext uri="{147F2762-F138-4A5C-976F-8EAC2B608ADB}">
              <a16:predDERef xmlns:a16="http://schemas.microsoft.com/office/drawing/2014/main" pred="{C13BA808-8813-307D-958C-01BCFFA89E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248025" y="10734675"/>
          <a:ext cx="866775" cy="600075"/>
        </a:xfrm>
        <a:prstGeom prst="rect">
          <a:avLst/>
        </a:prstGeom>
      </xdr:spPr>
    </xdr:pic>
    <xdr:clientData/>
  </xdr:twoCellAnchor>
  <xdr:twoCellAnchor editAs="oneCell">
    <xdr:from>
      <xdr:col>2</xdr:col>
      <xdr:colOff>57150</xdr:colOff>
      <xdr:row>44</xdr:row>
      <xdr:rowOff>38100</xdr:rowOff>
    </xdr:from>
    <xdr:to>
      <xdr:col>2</xdr:col>
      <xdr:colOff>942975</xdr:colOff>
      <xdr:row>46</xdr:row>
      <xdr:rowOff>352425</xdr:rowOff>
    </xdr:to>
    <xdr:pic>
      <xdr:nvPicPr>
        <xdr:cNvPr id="17" name="Imagen 16">
          <a:extLst>
            <a:ext uri="{FF2B5EF4-FFF2-40B4-BE49-F238E27FC236}">
              <a16:creationId xmlns:a16="http://schemas.microsoft.com/office/drawing/2014/main" id="{2ADF421F-F08C-C310-0D8E-DF3A1F856F22}"/>
            </a:ext>
            <a:ext uri="{147F2762-F138-4A5C-976F-8EAC2B608ADB}">
              <a16:predDERef xmlns:a16="http://schemas.microsoft.com/office/drawing/2014/main" pred="{FA149731-4597-8C44-DF70-AEBBB541CB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248025" y="11363325"/>
          <a:ext cx="885825" cy="695325"/>
        </a:xfrm>
        <a:prstGeom prst="rect">
          <a:avLst/>
        </a:prstGeom>
      </xdr:spPr>
    </xdr:pic>
    <xdr:clientData/>
  </xdr:twoCellAnchor>
  <xdr:twoCellAnchor editAs="oneCell">
    <xdr:from>
      <xdr:col>2</xdr:col>
      <xdr:colOff>76200</xdr:colOff>
      <xdr:row>28</xdr:row>
      <xdr:rowOff>28575</xdr:rowOff>
    </xdr:from>
    <xdr:to>
      <xdr:col>2</xdr:col>
      <xdr:colOff>876300</xdr:colOff>
      <xdr:row>30</xdr:row>
      <xdr:rowOff>95250</xdr:rowOff>
    </xdr:to>
    <xdr:pic>
      <xdr:nvPicPr>
        <xdr:cNvPr id="19" name="Imagen 1">
          <a:extLst>
            <a:ext uri="{FF2B5EF4-FFF2-40B4-BE49-F238E27FC236}">
              <a16:creationId xmlns:a16="http://schemas.microsoft.com/office/drawing/2014/main" id="{EAC8DE18-03AE-45D4-B344-2C1A66D65832}"/>
            </a:ext>
            <a:ext uri="{147F2762-F138-4A5C-976F-8EAC2B608ADB}">
              <a16:predDERef xmlns:a16="http://schemas.microsoft.com/office/drawing/2014/main" pred="{2ADF421F-F08C-C310-0D8E-DF3A1F856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67075" y="7134225"/>
          <a:ext cx="800100" cy="73342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</xdr:colOff>
      <xdr:row>48</xdr:row>
      <xdr:rowOff>28575</xdr:rowOff>
    </xdr:from>
    <xdr:to>
      <xdr:col>2</xdr:col>
      <xdr:colOff>923925</xdr:colOff>
      <xdr:row>50</xdr:row>
      <xdr:rowOff>85725</xdr:rowOff>
    </xdr:to>
    <xdr:pic>
      <xdr:nvPicPr>
        <xdr:cNvPr id="21" name="Imagen 20">
          <a:extLst>
            <a:ext uri="{FF2B5EF4-FFF2-40B4-BE49-F238E27FC236}">
              <a16:creationId xmlns:a16="http://schemas.microsoft.com/office/drawing/2014/main" id="{859029D1-75D3-41AB-A4D6-D91BCD98FA5D}"/>
            </a:ext>
            <a:ext uri="{147F2762-F138-4A5C-976F-8EAC2B608ADB}">
              <a16:predDERef xmlns:a16="http://schemas.microsoft.com/office/drawing/2014/main" pred="{EAC8DE18-03AE-45D4-B344-2C1A66D658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209925" y="15144750"/>
          <a:ext cx="904875" cy="647700"/>
        </a:xfrm>
        <a:prstGeom prst="rect">
          <a:avLst/>
        </a:prstGeom>
      </xdr:spPr>
    </xdr:pic>
    <xdr:clientData/>
  </xdr:twoCellAnchor>
  <xdr:twoCellAnchor editAs="oneCell">
    <xdr:from>
      <xdr:col>2</xdr:col>
      <xdr:colOff>180975</xdr:colOff>
      <xdr:row>18</xdr:row>
      <xdr:rowOff>19050</xdr:rowOff>
    </xdr:from>
    <xdr:to>
      <xdr:col>2</xdr:col>
      <xdr:colOff>742950</xdr:colOff>
      <xdr:row>20</xdr:row>
      <xdr:rowOff>266700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93E479CA-BF86-8D81-8078-86FEF4992266}"/>
            </a:ext>
            <a:ext uri="{147F2762-F138-4A5C-976F-8EAC2B608ADB}">
              <a16:predDERef xmlns:a16="http://schemas.microsoft.com/office/drawing/2014/main" pred="{859029D1-75D3-41AB-A4D6-D91BCD98FA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371850" y="5638800"/>
          <a:ext cx="561975" cy="762000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21</xdr:row>
      <xdr:rowOff>28575</xdr:rowOff>
    </xdr:from>
    <xdr:to>
      <xdr:col>2</xdr:col>
      <xdr:colOff>876300</xdr:colOff>
      <xdr:row>23</xdr:row>
      <xdr:rowOff>228600</xdr:rowOff>
    </xdr:to>
    <xdr:pic>
      <xdr:nvPicPr>
        <xdr:cNvPr id="23" name="Imagen 22">
          <a:extLst>
            <a:ext uri="{FF2B5EF4-FFF2-40B4-BE49-F238E27FC236}">
              <a16:creationId xmlns:a16="http://schemas.microsoft.com/office/drawing/2014/main" id="{4788C676-5ECD-637C-18F3-E98A191FD51C}"/>
            </a:ext>
            <a:ext uri="{147F2762-F138-4A5C-976F-8EAC2B608ADB}">
              <a16:predDERef xmlns:a16="http://schemas.microsoft.com/office/drawing/2014/main" pred="{93E479CA-BF86-8D81-8078-86FEF49922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324225" y="6477000"/>
          <a:ext cx="742950" cy="828675"/>
        </a:xfrm>
        <a:prstGeom prst="rect">
          <a:avLst/>
        </a:prstGeom>
      </xdr:spPr>
    </xdr:pic>
    <xdr:clientData/>
  </xdr:twoCellAnchor>
  <xdr:twoCellAnchor editAs="oneCell">
    <xdr:from>
      <xdr:col>1</xdr:col>
      <xdr:colOff>2457450</xdr:colOff>
      <xdr:row>54</xdr:row>
      <xdr:rowOff>66675</xdr:rowOff>
    </xdr:from>
    <xdr:to>
      <xdr:col>5</xdr:col>
      <xdr:colOff>428625</xdr:colOff>
      <xdr:row>54</xdr:row>
      <xdr:rowOff>809625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CFF0D4CD-457E-4118-A0A8-30A90670564D}"/>
            </a:ext>
          </a:extLst>
        </xdr:cNvPr>
        <xdr:cNvPicPr/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219450" y="18402300"/>
          <a:ext cx="3286125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topLeftCell="A11" zoomScaleNormal="100" zoomScaleSheetLayoutView="100" workbookViewId="0">
      <selection activeCell="G19" sqref="G19:G21"/>
    </sheetView>
  </sheetViews>
  <sheetFormatPr baseColWidth="10" defaultColWidth="11.42578125" defaultRowHeight="15" customHeight="1" x14ac:dyDescent="0.25"/>
  <cols>
    <col min="1" max="1" width="11.42578125" style="2"/>
    <col min="2" max="2" width="39.42578125" style="1" bestFit="1" customWidth="1"/>
    <col min="3" max="3" width="16.5703125" customWidth="1"/>
    <col min="5" max="5" width="12.28515625" bestFit="1" customWidth="1"/>
    <col min="6" max="6" width="18" customWidth="1"/>
    <col min="7" max="7" width="12" style="29" bestFit="1" customWidth="1"/>
    <col min="8" max="8" width="15.28515625" style="29" hidden="1" customWidth="1"/>
    <col min="9" max="9" width="16.42578125" style="29" customWidth="1"/>
    <col min="10" max="10" width="14.5703125" bestFit="1" customWidth="1"/>
  </cols>
  <sheetData>
    <row r="1" spans="1:9" ht="26.65" customHeight="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ht="67.5" customHeight="1" x14ac:dyDescent="0.25">
      <c r="A2" s="4" t="s">
        <v>1</v>
      </c>
      <c r="B2" s="13" t="s">
        <v>2</v>
      </c>
      <c r="C2" s="13"/>
      <c r="D2" s="13"/>
      <c r="E2" s="13"/>
      <c r="F2" s="13"/>
      <c r="G2" s="13"/>
      <c r="H2" s="13"/>
      <c r="I2" s="13"/>
    </row>
    <row r="3" spans="1:9" ht="22.15" customHeight="1" x14ac:dyDescent="0.25">
      <c r="A3" s="11" t="s">
        <v>3</v>
      </c>
      <c r="B3" s="11"/>
      <c r="C3" s="11"/>
      <c r="D3" s="11"/>
      <c r="E3" s="11"/>
      <c r="F3" s="11"/>
      <c r="G3" s="24" t="s">
        <v>36</v>
      </c>
      <c r="H3" s="24"/>
      <c r="I3" s="24"/>
    </row>
    <row r="4" spans="1:9" ht="15" customHeight="1" x14ac:dyDescent="0.25">
      <c r="A4" s="12" t="s">
        <v>4</v>
      </c>
      <c r="B4" s="12" t="s">
        <v>5</v>
      </c>
      <c r="C4" s="12" t="s">
        <v>6</v>
      </c>
      <c r="D4" s="5" t="s">
        <v>7</v>
      </c>
      <c r="E4" s="5" t="s">
        <v>8</v>
      </c>
      <c r="F4" s="5" t="s">
        <v>9</v>
      </c>
      <c r="G4" s="25" t="s">
        <v>34</v>
      </c>
      <c r="H4" s="26"/>
      <c r="I4" s="25" t="s">
        <v>35</v>
      </c>
    </row>
    <row r="5" spans="1:9" ht="49.9" customHeight="1" x14ac:dyDescent="0.25">
      <c r="A5" s="12"/>
      <c r="B5" s="12"/>
      <c r="C5" s="12"/>
      <c r="D5" s="3" t="s">
        <v>10</v>
      </c>
      <c r="E5" s="3" t="s">
        <v>37</v>
      </c>
      <c r="F5" s="3" t="s">
        <v>38</v>
      </c>
      <c r="G5" s="27" t="s">
        <v>11</v>
      </c>
      <c r="H5" s="27" t="s">
        <v>12</v>
      </c>
      <c r="I5" s="27" t="s">
        <v>12</v>
      </c>
    </row>
    <row r="6" spans="1:9" ht="25.9" customHeight="1" x14ac:dyDescent="0.25">
      <c r="A6" s="12" t="s">
        <v>13</v>
      </c>
      <c r="B6" s="12"/>
      <c r="C6" s="12"/>
      <c r="D6" s="12"/>
      <c r="E6" s="12"/>
      <c r="F6" s="12"/>
      <c r="G6" s="12"/>
      <c r="H6" s="12"/>
      <c r="I6" s="12"/>
    </row>
    <row r="7" spans="1:9" x14ac:dyDescent="0.25">
      <c r="A7" s="8">
        <v>1</v>
      </c>
      <c r="B7" s="15" t="s">
        <v>14</v>
      </c>
      <c r="C7" s="7"/>
      <c r="D7" s="8">
        <v>12</v>
      </c>
      <c r="E7" s="7">
        <v>326445</v>
      </c>
      <c r="F7" s="7">
        <v>3917340</v>
      </c>
      <c r="G7" s="28">
        <v>300000</v>
      </c>
      <c r="H7" s="26"/>
      <c r="I7" s="28">
        <f>G7*D7</f>
        <v>3600000</v>
      </c>
    </row>
    <row r="8" spans="1:9" ht="29.25" customHeight="1" x14ac:dyDescent="0.25">
      <c r="A8" s="8"/>
      <c r="B8" s="15"/>
      <c r="C8" s="7"/>
      <c r="D8" s="8"/>
      <c r="E8" s="7"/>
      <c r="F8" s="7"/>
      <c r="G8" s="28"/>
      <c r="H8" s="26"/>
      <c r="I8" s="28"/>
    </row>
    <row r="9" spans="1:9" x14ac:dyDescent="0.25">
      <c r="A9" s="8"/>
      <c r="B9" s="15"/>
      <c r="C9" s="7"/>
      <c r="D9" s="8"/>
      <c r="E9" s="7"/>
      <c r="F9" s="7"/>
      <c r="G9" s="28"/>
      <c r="H9" s="26"/>
      <c r="I9" s="28"/>
    </row>
    <row r="10" spans="1:9" x14ac:dyDescent="0.25">
      <c r="A10" s="8">
        <v>2</v>
      </c>
      <c r="B10" s="9" t="s">
        <v>15</v>
      </c>
      <c r="C10" s="8"/>
      <c r="D10" s="8">
        <v>12</v>
      </c>
      <c r="E10" s="10">
        <v>235400</v>
      </c>
      <c r="F10" s="7">
        <f>+E10*D10</f>
        <v>2824800</v>
      </c>
      <c r="G10" s="28">
        <v>200000</v>
      </c>
      <c r="H10" s="26"/>
      <c r="I10" s="28">
        <f>G10*D10</f>
        <v>2400000</v>
      </c>
    </row>
    <row r="11" spans="1:9" x14ac:dyDescent="0.25">
      <c r="A11" s="8"/>
      <c r="B11" s="9"/>
      <c r="C11" s="8"/>
      <c r="D11" s="8"/>
      <c r="E11" s="10"/>
      <c r="F11" s="7"/>
      <c r="G11" s="28"/>
      <c r="H11" s="26"/>
      <c r="I11" s="28"/>
    </row>
    <row r="12" spans="1:9" ht="36.75" customHeight="1" x14ac:dyDescent="0.25">
      <c r="A12" s="8"/>
      <c r="B12" s="9"/>
      <c r="C12" s="8"/>
      <c r="D12" s="8"/>
      <c r="E12" s="10"/>
      <c r="F12" s="7"/>
      <c r="G12" s="28"/>
      <c r="H12" s="26"/>
      <c r="I12" s="28"/>
    </row>
    <row r="13" spans="1:9" x14ac:dyDescent="0.25">
      <c r="A13" s="8">
        <v>3</v>
      </c>
      <c r="B13" s="9" t="s">
        <v>16</v>
      </c>
      <c r="C13" s="8"/>
      <c r="D13" s="8">
        <v>45</v>
      </c>
      <c r="E13" s="10">
        <v>479950</v>
      </c>
      <c r="F13" s="7">
        <f>+E13*D13</f>
        <v>21597750</v>
      </c>
      <c r="G13" s="28">
        <v>320000</v>
      </c>
      <c r="H13" s="26"/>
      <c r="I13" s="28">
        <f>G13*D13</f>
        <v>14400000</v>
      </c>
    </row>
    <row r="14" spans="1:9" ht="21" customHeight="1" x14ac:dyDescent="0.25">
      <c r="A14" s="8"/>
      <c r="B14" s="9"/>
      <c r="C14" s="8"/>
      <c r="D14" s="8"/>
      <c r="E14" s="10"/>
      <c r="F14" s="7"/>
      <c r="G14" s="28"/>
      <c r="H14" s="26"/>
      <c r="I14" s="28"/>
    </row>
    <row r="15" spans="1:9" ht="30" customHeight="1" x14ac:dyDescent="0.25">
      <c r="A15" s="8"/>
      <c r="B15" s="9"/>
      <c r="C15" s="8"/>
      <c r="D15" s="8"/>
      <c r="E15" s="10"/>
      <c r="F15" s="7"/>
      <c r="G15" s="28"/>
      <c r="H15" s="26"/>
      <c r="I15" s="28"/>
    </row>
    <row r="16" spans="1:9" x14ac:dyDescent="0.25">
      <c r="A16" s="8">
        <v>4</v>
      </c>
      <c r="B16" s="9" t="s">
        <v>17</v>
      </c>
      <c r="C16" s="8"/>
      <c r="D16" s="8">
        <v>50</v>
      </c>
      <c r="E16" s="10">
        <v>750000</v>
      </c>
      <c r="F16" s="7">
        <f>+E16*D16</f>
        <v>37500000</v>
      </c>
      <c r="G16" s="28">
        <v>570000</v>
      </c>
      <c r="H16" s="26"/>
      <c r="I16" s="28">
        <f>G16*D16</f>
        <v>28500000</v>
      </c>
    </row>
    <row r="17" spans="1:9" x14ac:dyDescent="0.25">
      <c r="A17" s="8"/>
      <c r="B17" s="9"/>
      <c r="C17" s="8"/>
      <c r="D17" s="8"/>
      <c r="E17" s="10"/>
      <c r="F17" s="7"/>
      <c r="G17" s="28"/>
      <c r="H17" s="26"/>
      <c r="I17" s="28"/>
    </row>
    <row r="18" spans="1:9" x14ac:dyDescent="0.25">
      <c r="A18" s="8"/>
      <c r="B18" s="9"/>
      <c r="C18" s="8"/>
      <c r="D18" s="8"/>
      <c r="E18" s="10"/>
      <c r="F18" s="7"/>
      <c r="G18" s="28"/>
      <c r="H18" s="26"/>
      <c r="I18" s="28"/>
    </row>
    <row r="19" spans="1:9" x14ac:dyDescent="0.25">
      <c r="A19" s="8">
        <v>5</v>
      </c>
      <c r="B19" s="9" t="s">
        <v>18</v>
      </c>
      <c r="C19" s="8"/>
      <c r="D19" s="8">
        <v>24</v>
      </c>
      <c r="E19" s="10">
        <v>2050000</v>
      </c>
      <c r="F19" s="7">
        <f>+E19*D19</f>
        <v>49200000</v>
      </c>
      <c r="G19" s="28">
        <v>970000</v>
      </c>
      <c r="H19" s="26"/>
      <c r="I19" s="28">
        <f>G19*D19</f>
        <v>23280000</v>
      </c>
    </row>
    <row r="20" spans="1:9" ht="25.5" customHeight="1" x14ac:dyDescent="0.25">
      <c r="A20" s="8"/>
      <c r="B20" s="9"/>
      <c r="C20" s="8"/>
      <c r="D20" s="8"/>
      <c r="E20" s="10"/>
      <c r="F20" s="7"/>
      <c r="G20" s="28"/>
      <c r="H20" s="26"/>
      <c r="I20" s="28"/>
    </row>
    <row r="21" spans="1:9" ht="24.75" customHeight="1" x14ac:dyDescent="0.25">
      <c r="A21" s="8"/>
      <c r="B21" s="9"/>
      <c r="C21" s="8"/>
      <c r="D21" s="8"/>
      <c r="E21" s="10"/>
      <c r="F21" s="7"/>
      <c r="G21" s="28"/>
      <c r="H21" s="26"/>
      <c r="I21" s="28"/>
    </row>
    <row r="22" spans="1:9" ht="25.5" customHeight="1" x14ac:dyDescent="0.25">
      <c r="A22" s="8">
        <v>6</v>
      </c>
      <c r="B22" s="9" t="s">
        <v>19</v>
      </c>
      <c r="C22" s="8"/>
      <c r="D22" s="8">
        <v>20</v>
      </c>
      <c r="E22" s="10">
        <v>500000</v>
      </c>
      <c r="F22" s="7">
        <f>+E22*D22</f>
        <v>10000000</v>
      </c>
      <c r="G22" s="28">
        <v>470000</v>
      </c>
      <c r="H22" s="26"/>
      <c r="I22" s="28">
        <f>G22*D22</f>
        <v>9400000</v>
      </c>
    </row>
    <row r="23" spans="1:9" ht="24" customHeight="1" x14ac:dyDescent="0.25">
      <c r="A23" s="8"/>
      <c r="B23" s="9"/>
      <c r="C23" s="8"/>
      <c r="D23" s="8"/>
      <c r="E23" s="10"/>
      <c r="F23" s="7"/>
      <c r="G23" s="28"/>
      <c r="H23" s="26"/>
      <c r="I23" s="28"/>
    </row>
    <row r="24" spans="1:9" ht="24.75" customHeight="1" x14ac:dyDescent="0.25">
      <c r="A24" s="8"/>
      <c r="B24" s="9"/>
      <c r="C24" s="8"/>
      <c r="D24" s="8"/>
      <c r="E24" s="10"/>
      <c r="F24" s="7"/>
      <c r="G24" s="28"/>
      <c r="H24" s="26"/>
      <c r="I24" s="28"/>
    </row>
    <row r="25" spans="1:9" ht="27" customHeight="1" x14ac:dyDescent="0.25">
      <c r="A25" s="12" t="s">
        <v>20</v>
      </c>
      <c r="B25" s="12"/>
      <c r="C25" s="12"/>
      <c r="D25" s="12"/>
      <c r="E25" s="12"/>
      <c r="F25" s="12"/>
      <c r="G25" s="12"/>
      <c r="H25" s="12"/>
      <c r="I25" s="12"/>
    </row>
    <row r="26" spans="1:9" x14ac:dyDescent="0.25">
      <c r="A26" s="8">
        <v>7</v>
      </c>
      <c r="B26" s="9" t="s">
        <v>21</v>
      </c>
      <c r="C26" s="7"/>
      <c r="D26" s="8">
        <v>15</v>
      </c>
      <c r="E26" s="10">
        <v>120000</v>
      </c>
      <c r="F26" s="7">
        <f>+E26*D26</f>
        <v>1800000</v>
      </c>
      <c r="G26" s="28">
        <v>118000</v>
      </c>
      <c r="H26" s="26">
        <v>11366702</v>
      </c>
      <c r="I26" s="28">
        <f t="shared" ref="I22:I41" si="0">G26*D26</f>
        <v>1770000</v>
      </c>
    </row>
    <row r="27" spans="1:9" x14ac:dyDescent="0.25">
      <c r="A27" s="8"/>
      <c r="B27" s="9"/>
      <c r="C27" s="7"/>
      <c r="D27" s="8"/>
      <c r="E27" s="10"/>
      <c r="F27" s="7"/>
      <c r="G27" s="28"/>
      <c r="H27" s="26">
        <v>2100000</v>
      </c>
      <c r="I27" s="28"/>
    </row>
    <row r="28" spans="1:9" ht="33.75" customHeight="1" x14ac:dyDescent="0.25">
      <c r="A28" s="8"/>
      <c r="B28" s="9"/>
      <c r="C28" s="7"/>
      <c r="D28" s="8"/>
      <c r="E28" s="10"/>
      <c r="F28" s="7"/>
      <c r="G28" s="28"/>
      <c r="H28" s="26" t="e">
        <f>SUM(#REF!)</f>
        <v>#REF!</v>
      </c>
      <c r="I28" s="28"/>
    </row>
    <row r="29" spans="1:9" ht="33.75" customHeight="1" x14ac:dyDescent="0.25">
      <c r="A29" s="8">
        <v>8</v>
      </c>
      <c r="B29" s="9" t="s">
        <v>22</v>
      </c>
      <c r="C29" s="7"/>
      <c r="D29" s="8">
        <v>5</v>
      </c>
      <c r="E29" s="10">
        <v>250000</v>
      </c>
      <c r="F29" s="7">
        <f>+E29*D29</f>
        <v>1250000</v>
      </c>
      <c r="G29" s="28">
        <v>240000</v>
      </c>
      <c r="H29" s="26"/>
      <c r="I29" s="28">
        <f t="shared" si="0"/>
        <v>1200000</v>
      </c>
    </row>
    <row r="30" spans="1:9" ht="18.75" customHeight="1" x14ac:dyDescent="0.25">
      <c r="A30" s="8"/>
      <c r="B30" s="9"/>
      <c r="C30" s="7"/>
      <c r="D30" s="8"/>
      <c r="E30" s="10"/>
      <c r="F30" s="7"/>
      <c r="G30" s="28"/>
      <c r="H30" s="26"/>
      <c r="I30" s="28"/>
    </row>
    <row r="31" spans="1:9" ht="15" customHeight="1" x14ac:dyDescent="0.25">
      <c r="A31" s="8"/>
      <c r="B31" s="9"/>
      <c r="C31" s="7"/>
      <c r="D31" s="8"/>
      <c r="E31" s="10"/>
      <c r="F31" s="7"/>
      <c r="G31" s="28"/>
      <c r="H31" s="26"/>
      <c r="I31" s="28"/>
    </row>
    <row r="32" spans="1:9" x14ac:dyDescent="0.25">
      <c r="A32" s="8">
        <v>9</v>
      </c>
      <c r="B32" s="9" t="s">
        <v>23</v>
      </c>
      <c r="C32" s="8"/>
      <c r="D32" s="8">
        <v>40</v>
      </c>
      <c r="E32" s="10">
        <v>47445</v>
      </c>
      <c r="F32" s="7">
        <f>+E32*D32</f>
        <v>1897800</v>
      </c>
      <c r="G32" s="28">
        <v>45000</v>
      </c>
      <c r="H32" s="26"/>
      <c r="I32" s="28">
        <f t="shared" si="0"/>
        <v>1800000</v>
      </c>
    </row>
    <row r="33" spans="1:9" x14ac:dyDescent="0.25">
      <c r="A33" s="8"/>
      <c r="B33" s="9"/>
      <c r="C33" s="8"/>
      <c r="D33" s="8"/>
      <c r="E33" s="10"/>
      <c r="F33" s="7"/>
      <c r="G33" s="28"/>
      <c r="H33" s="26"/>
      <c r="I33" s="28"/>
    </row>
    <row r="34" spans="1:9" x14ac:dyDescent="0.25">
      <c r="A34" s="8"/>
      <c r="B34" s="9"/>
      <c r="C34" s="8"/>
      <c r="D34" s="8"/>
      <c r="E34" s="10"/>
      <c r="F34" s="7"/>
      <c r="G34" s="28"/>
      <c r="H34" s="26"/>
      <c r="I34" s="28"/>
    </row>
    <row r="35" spans="1:9" x14ac:dyDescent="0.25">
      <c r="A35" s="8">
        <v>10</v>
      </c>
      <c r="B35" s="9" t="s">
        <v>24</v>
      </c>
      <c r="C35" s="8"/>
      <c r="D35" s="8">
        <v>51</v>
      </c>
      <c r="E35" s="10">
        <v>44900</v>
      </c>
      <c r="F35" s="7">
        <f>+E35*D35</f>
        <v>2289900</v>
      </c>
      <c r="G35" s="28">
        <v>42000</v>
      </c>
      <c r="H35" s="26"/>
      <c r="I35" s="28">
        <f t="shared" si="0"/>
        <v>2142000</v>
      </c>
    </row>
    <row r="36" spans="1:9" x14ac:dyDescent="0.25">
      <c r="A36" s="8"/>
      <c r="B36" s="9"/>
      <c r="C36" s="8"/>
      <c r="D36" s="8"/>
      <c r="E36" s="10"/>
      <c r="F36" s="7"/>
      <c r="G36" s="28"/>
      <c r="H36" s="26"/>
      <c r="I36" s="28"/>
    </row>
    <row r="37" spans="1:9" x14ac:dyDescent="0.25">
      <c r="A37" s="8"/>
      <c r="B37" s="9"/>
      <c r="C37" s="8"/>
      <c r="D37" s="8"/>
      <c r="E37" s="10"/>
      <c r="F37" s="7"/>
      <c r="G37" s="28"/>
      <c r="H37" s="26"/>
      <c r="I37" s="28"/>
    </row>
    <row r="38" spans="1:9" x14ac:dyDescent="0.25">
      <c r="A38" s="8">
        <v>11</v>
      </c>
      <c r="B38" s="9" t="s">
        <v>25</v>
      </c>
      <c r="C38" s="8"/>
      <c r="D38" s="8">
        <v>42</v>
      </c>
      <c r="E38" s="10">
        <v>67400</v>
      </c>
      <c r="F38" s="7">
        <f>+E38*D38</f>
        <v>2830800</v>
      </c>
      <c r="G38" s="28">
        <v>65000</v>
      </c>
      <c r="H38" s="26"/>
      <c r="I38" s="28">
        <f t="shared" si="0"/>
        <v>2730000</v>
      </c>
    </row>
    <row r="39" spans="1:9" ht="22.5" customHeight="1" x14ac:dyDescent="0.25">
      <c r="A39" s="8"/>
      <c r="B39" s="9"/>
      <c r="C39" s="8"/>
      <c r="D39" s="8"/>
      <c r="E39" s="10"/>
      <c r="F39" s="7"/>
      <c r="G39" s="28"/>
      <c r="H39" s="26"/>
      <c r="I39" s="28"/>
    </row>
    <row r="40" spans="1:9" x14ac:dyDescent="0.25">
      <c r="A40" s="8"/>
      <c r="B40" s="9"/>
      <c r="C40" s="8"/>
      <c r="D40" s="8"/>
      <c r="E40" s="10"/>
      <c r="F40" s="7"/>
      <c r="G40" s="28"/>
      <c r="H40" s="26"/>
      <c r="I40" s="28"/>
    </row>
    <row r="41" spans="1:9" x14ac:dyDescent="0.25">
      <c r="A41" s="8">
        <v>12</v>
      </c>
      <c r="B41" s="9" t="s">
        <v>26</v>
      </c>
      <c r="C41" s="8"/>
      <c r="D41" s="8">
        <v>42</v>
      </c>
      <c r="E41" s="10">
        <v>12720</v>
      </c>
      <c r="F41" s="7">
        <f>+E41*D41</f>
        <v>534240</v>
      </c>
      <c r="G41" s="28">
        <v>12000</v>
      </c>
      <c r="H41" s="26"/>
      <c r="I41" s="28">
        <f t="shared" si="0"/>
        <v>504000</v>
      </c>
    </row>
    <row r="42" spans="1:9" ht="32.25" customHeight="1" x14ac:dyDescent="0.25">
      <c r="A42" s="8"/>
      <c r="B42" s="9"/>
      <c r="C42" s="8"/>
      <c r="D42" s="8"/>
      <c r="E42" s="10"/>
      <c r="F42" s="7"/>
      <c r="G42" s="28"/>
      <c r="H42" s="26"/>
      <c r="I42" s="28"/>
    </row>
    <row r="43" spans="1:9" x14ac:dyDescent="0.25">
      <c r="A43" s="8"/>
      <c r="B43" s="9"/>
      <c r="C43" s="8"/>
      <c r="D43" s="8"/>
      <c r="E43" s="10"/>
      <c r="F43" s="7"/>
      <c r="G43" s="28"/>
      <c r="H43" s="26"/>
      <c r="I43" s="28"/>
    </row>
    <row r="44" spans="1:9" ht="25.5" customHeight="1" x14ac:dyDescent="0.25">
      <c r="A44" s="12" t="s">
        <v>27</v>
      </c>
      <c r="B44" s="12"/>
      <c r="C44" s="12"/>
      <c r="D44" s="12"/>
      <c r="E44" s="12"/>
      <c r="F44" s="12"/>
      <c r="G44" s="12"/>
      <c r="H44" s="12"/>
      <c r="I44" s="12"/>
    </row>
    <row r="45" spans="1:9" x14ac:dyDescent="0.25">
      <c r="A45" s="8">
        <v>13</v>
      </c>
      <c r="B45" s="9" t="s">
        <v>28</v>
      </c>
      <c r="C45" s="8"/>
      <c r="D45" s="8">
        <v>2</v>
      </c>
      <c r="E45" s="10">
        <v>957668</v>
      </c>
      <c r="F45" s="7">
        <f>+E45*D45</f>
        <v>1915336</v>
      </c>
      <c r="G45" s="28">
        <v>900000</v>
      </c>
      <c r="H45" s="26"/>
      <c r="I45" s="28">
        <f t="shared" ref="I45:I47" si="1">G45*D45</f>
        <v>1800000</v>
      </c>
    </row>
    <row r="46" spans="1:9" x14ac:dyDescent="0.25">
      <c r="A46" s="8"/>
      <c r="B46" s="9"/>
      <c r="C46" s="8"/>
      <c r="D46" s="8"/>
      <c r="E46" s="10"/>
      <c r="F46" s="7"/>
      <c r="G46" s="28"/>
      <c r="H46" s="26"/>
      <c r="I46" s="28"/>
    </row>
    <row r="47" spans="1:9" ht="30.75" customHeight="1" x14ac:dyDescent="0.25">
      <c r="A47" s="8"/>
      <c r="B47" s="9"/>
      <c r="C47" s="8"/>
      <c r="D47" s="8"/>
      <c r="E47" s="10"/>
      <c r="F47" s="7"/>
      <c r="G47" s="28"/>
      <c r="H47" s="26"/>
      <c r="I47" s="28"/>
    </row>
    <row r="48" spans="1:9" ht="30.75" customHeight="1" x14ac:dyDescent="0.25">
      <c r="A48" s="12" t="s">
        <v>29</v>
      </c>
      <c r="B48" s="12"/>
      <c r="C48" s="12"/>
      <c r="D48" s="12"/>
      <c r="E48" s="12"/>
      <c r="F48" s="12"/>
      <c r="G48" s="12"/>
      <c r="H48" s="12"/>
      <c r="I48" s="12"/>
    </row>
    <row r="49" spans="1:11" ht="30.75" customHeight="1" x14ac:dyDescent="0.25">
      <c r="A49" s="8">
        <v>14</v>
      </c>
      <c r="B49" s="9" t="s">
        <v>33</v>
      </c>
      <c r="C49" s="8"/>
      <c r="D49" s="8">
        <v>1</v>
      </c>
      <c r="E49" s="10">
        <v>200000</v>
      </c>
      <c r="F49" s="7">
        <f>+E49*D49</f>
        <v>200000</v>
      </c>
      <c r="G49" s="28">
        <v>150000</v>
      </c>
      <c r="H49" s="26"/>
      <c r="I49" s="28">
        <f t="shared" ref="I49:I51" si="2">G49*D49</f>
        <v>150000</v>
      </c>
    </row>
    <row r="50" spans="1:11" ht="15.75" customHeight="1" x14ac:dyDescent="0.25">
      <c r="A50" s="8"/>
      <c r="B50" s="9"/>
      <c r="C50" s="8"/>
      <c r="D50" s="8"/>
      <c r="E50" s="10"/>
      <c r="F50" s="7"/>
      <c r="G50" s="28"/>
      <c r="H50" s="26"/>
      <c r="I50" s="28"/>
    </row>
    <row r="51" spans="1:11" ht="18" customHeight="1" x14ac:dyDescent="0.25">
      <c r="A51" s="8"/>
      <c r="B51" s="9"/>
      <c r="C51" s="8"/>
      <c r="D51" s="8"/>
      <c r="E51" s="10"/>
      <c r="F51" s="7"/>
      <c r="G51" s="28"/>
      <c r="H51" s="26"/>
      <c r="I51" s="28"/>
    </row>
    <row r="52" spans="1:11" x14ac:dyDescent="0.25">
      <c r="A52" s="16" t="s">
        <v>30</v>
      </c>
      <c r="B52" s="16"/>
      <c r="C52" s="16"/>
      <c r="D52" s="16"/>
      <c r="E52" s="16"/>
      <c r="F52" s="16"/>
      <c r="G52" s="26"/>
      <c r="H52" s="26"/>
      <c r="I52" s="26">
        <f>I7+I10+I13+I16+I22+I26+I29+I32+I35+I38+I41+I45+I49+I19</f>
        <v>93676000</v>
      </c>
    </row>
    <row r="53" spans="1:11" ht="25.9" customHeight="1" x14ac:dyDescent="0.25">
      <c r="A53" s="17" t="s">
        <v>31</v>
      </c>
      <c r="B53" s="18"/>
      <c r="C53" s="18"/>
      <c r="D53" s="18"/>
      <c r="E53" s="18"/>
      <c r="F53" s="18"/>
      <c r="G53" s="18"/>
      <c r="H53" s="18"/>
      <c r="I53" s="19"/>
    </row>
    <row r="54" spans="1:11" ht="277.14999999999998" customHeight="1" x14ac:dyDescent="0.25">
      <c r="A54" s="20" t="s">
        <v>39</v>
      </c>
      <c r="B54" s="21"/>
      <c r="C54" s="21"/>
      <c r="D54" s="21"/>
      <c r="E54" s="21"/>
      <c r="F54" s="21"/>
      <c r="G54" s="21"/>
      <c r="H54" s="21"/>
      <c r="I54" s="22"/>
    </row>
    <row r="55" spans="1:11" ht="69" customHeight="1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6"/>
      <c r="K55" s="6"/>
    </row>
    <row r="56" spans="1:11" ht="14.45" customHeight="1" x14ac:dyDescent="0.25">
      <c r="A56" s="23" t="s">
        <v>32</v>
      </c>
      <c r="B56" s="23"/>
      <c r="C56" s="23"/>
      <c r="D56" s="23"/>
      <c r="E56" s="23"/>
      <c r="F56" s="23"/>
      <c r="G56" s="23"/>
      <c r="H56" s="23"/>
      <c r="I56" s="23"/>
      <c r="J56" s="6"/>
      <c r="K56" s="6"/>
    </row>
  </sheetData>
  <mergeCells count="128">
    <mergeCell ref="A52:F52"/>
    <mergeCell ref="A53:I53"/>
    <mergeCell ref="A54:I54"/>
    <mergeCell ref="A55:I55"/>
    <mergeCell ref="A56:I56"/>
    <mergeCell ref="G41:G43"/>
    <mergeCell ref="I41:I43"/>
    <mergeCell ref="A44:I44"/>
    <mergeCell ref="G45:G47"/>
    <mergeCell ref="I45:I47"/>
    <mergeCell ref="F41:F43"/>
    <mergeCell ref="A49:A51"/>
    <mergeCell ref="B49:B51"/>
    <mergeCell ref="C49:C51"/>
    <mergeCell ref="D49:D51"/>
    <mergeCell ref="E49:E51"/>
    <mergeCell ref="F49:F51"/>
    <mergeCell ref="A48:I48"/>
    <mergeCell ref="G49:G51"/>
    <mergeCell ref="I49:I51"/>
    <mergeCell ref="G32:G34"/>
    <mergeCell ref="I32:I34"/>
    <mergeCell ref="G35:G37"/>
    <mergeCell ref="I35:I37"/>
    <mergeCell ref="G38:G40"/>
    <mergeCell ref="I38:I40"/>
    <mergeCell ref="A6:I6"/>
    <mergeCell ref="A25:I25"/>
    <mergeCell ref="G26:G28"/>
    <mergeCell ref="I26:I28"/>
    <mergeCell ref="G29:G31"/>
    <mergeCell ref="I29:I31"/>
    <mergeCell ref="G16:G18"/>
    <mergeCell ref="I16:I18"/>
    <mergeCell ref="G19:G21"/>
    <mergeCell ref="I19:I21"/>
    <mergeCell ref="G22:G24"/>
    <mergeCell ref="I22:I24"/>
    <mergeCell ref="G7:G9"/>
    <mergeCell ref="I7:I9"/>
    <mergeCell ref="G10:G12"/>
    <mergeCell ref="I10:I12"/>
    <mergeCell ref="G13:G15"/>
    <mergeCell ref="I13:I15"/>
    <mergeCell ref="D26:D28"/>
    <mergeCell ref="E26:E28"/>
    <mergeCell ref="F26:F28"/>
    <mergeCell ref="B16:B18"/>
    <mergeCell ref="B32:B34"/>
    <mergeCell ref="A26:A28"/>
    <mergeCell ref="B26:B28"/>
    <mergeCell ref="B38:B40"/>
    <mergeCell ref="C38:C40"/>
    <mergeCell ref="D38:D40"/>
    <mergeCell ref="E38:E40"/>
    <mergeCell ref="F38:F40"/>
    <mergeCell ref="B35:B37"/>
    <mergeCell ref="A32:A34"/>
    <mergeCell ref="C26:C28"/>
    <mergeCell ref="A38:A40"/>
    <mergeCell ref="B29:B31"/>
    <mergeCell ref="A35:A37"/>
    <mergeCell ref="F35:F37"/>
    <mergeCell ref="F32:F34"/>
    <mergeCell ref="C29:C31"/>
    <mergeCell ref="D29:D31"/>
    <mergeCell ref="E29:E31"/>
    <mergeCell ref="C35:C37"/>
    <mergeCell ref="C7:C9"/>
    <mergeCell ref="D7:D9"/>
    <mergeCell ref="E7:E9"/>
    <mergeCell ref="F7:F9"/>
    <mergeCell ref="C16:C18"/>
    <mergeCell ref="D16:D18"/>
    <mergeCell ref="E16:E18"/>
    <mergeCell ref="F16:F18"/>
    <mergeCell ref="A16:A18"/>
    <mergeCell ref="A3:F3"/>
    <mergeCell ref="A4:A5"/>
    <mergeCell ref="B4:B5"/>
    <mergeCell ref="C4:C5"/>
    <mergeCell ref="B2:I2"/>
    <mergeCell ref="A1:I1"/>
    <mergeCell ref="G3:I3"/>
    <mergeCell ref="E32:E34"/>
    <mergeCell ref="D10:D12"/>
    <mergeCell ref="D13:D15"/>
    <mergeCell ref="C10:C12"/>
    <mergeCell ref="E10:E12"/>
    <mergeCell ref="F10:F12"/>
    <mergeCell ref="C13:C15"/>
    <mergeCell ref="E13:E15"/>
    <mergeCell ref="F13:F15"/>
    <mergeCell ref="A10:A12"/>
    <mergeCell ref="A13:A15"/>
    <mergeCell ref="B10:B12"/>
    <mergeCell ref="B13:B15"/>
    <mergeCell ref="A7:A9"/>
    <mergeCell ref="B7:B9"/>
    <mergeCell ref="F29:F31"/>
    <mergeCell ref="A29:A31"/>
    <mergeCell ref="D35:D37"/>
    <mergeCell ref="E35:E37"/>
    <mergeCell ref="C32:C34"/>
    <mergeCell ref="D32:D34"/>
    <mergeCell ref="F45:F47"/>
    <mergeCell ref="A41:A43"/>
    <mergeCell ref="B41:B43"/>
    <mergeCell ref="C41:C43"/>
    <mergeCell ref="D41:D43"/>
    <mergeCell ref="E41:E43"/>
    <mergeCell ref="A45:A47"/>
    <mergeCell ref="B45:B47"/>
    <mergeCell ref="C45:C47"/>
    <mergeCell ref="D45:D47"/>
    <mergeCell ref="E45:E47"/>
    <mergeCell ref="F19:F21"/>
    <mergeCell ref="A22:A24"/>
    <mergeCell ref="B22:B24"/>
    <mergeCell ref="C22:C24"/>
    <mergeCell ref="D22:D24"/>
    <mergeCell ref="E22:E24"/>
    <mergeCell ref="F22:F24"/>
    <mergeCell ref="A19:A21"/>
    <mergeCell ref="B19:B21"/>
    <mergeCell ref="C19:C21"/>
    <mergeCell ref="D19:D21"/>
    <mergeCell ref="E19:E21"/>
  </mergeCells>
  <pageMargins left="0.7" right="0.7" top="0.75" bottom="0.75" header="0.3" footer="0.3"/>
  <pageSetup paperSize="9" scale="75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9C49FB-A73C-4012-8CF2-79BA0778BFC6}">
  <dimension ref="A1"/>
  <sheetViews>
    <sheetView workbookViewId="0">
      <selection sqref="A1:A14"/>
    </sheetView>
  </sheetViews>
  <sheetFormatPr baseColWidth="10" defaultRowHeight="15" x14ac:dyDescent="0.25"/>
  <cols>
    <col min="1" max="1" width="16.710937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B7841D052D10C4EB0A25064EEC949A8" ma:contentTypeVersion="18" ma:contentTypeDescription="Crear nuevo documento." ma:contentTypeScope="" ma:versionID="ba8bf963e2dbefaa7f588af9c22d17f7">
  <xsd:schema xmlns:xsd="http://www.w3.org/2001/XMLSchema" xmlns:xs="http://www.w3.org/2001/XMLSchema" xmlns:p="http://schemas.microsoft.com/office/2006/metadata/properties" xmlns:ns2="24cc3548-259d-4d04-a311-ed2e9112761a" xmlns:ns3="ffb9407a-2c82-4a57-83c1-5dafea89016e" targetNamespace="http://schemas.microsoft.com/office/2006/metadata/properties" ma:root="true" ma:fieldsID="e1862d0a026e8e62e8afdf811edf1885" ns2:_="" ns3:_="">
    <xsd:import namespace="24cc3548-259d-4d04-a311-ed2e9112761a"/>
    <xsd:import namespace="ffb9407a-2c82-4a57-83c1-5dafea89016e"/>
    <xsd:element name="properties">
      <xsd:complexType>
        <xsd:sequence>
          <xsd:element name="documentManagement">
            <xsd:complexType>
              <xsd:all>
                <xsd:element ref="ns2:ESTADO"/>
                <xsd:element ref="ns2:OBSERVACIONES" minOccurs="0"/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cc3548-259d-4d04-a311-ed2e9112761a" elementFormDefault="qualified">
    <xsd:import namespace="http://schemas.microsoft.com/office/2006/documentManagement/types"/>
    <xsd:import namespace="http://schemas.microsoft.com/office/infopath/2007/PartnerControls"/>
    <xsd:element name="ESTADO" ma:index="8" ma:displayName="Estado" ma:format="RadioButtons" ma:internalName="ESTADO">
      <xsd:simpleType>
        <xsd:restriction base="dms:Choice">
          <xsd:enumeration value="PARA FIRMA"/>
          <xsd:enumeration value="FIRMADO"/>
          <xsd:enumeration value="TERMINADO"/>
          <xsd:enumeration value="ESTRUCTURADOR"/>
          <xsd:enumeration value="REVISIÓN CONTRATOS"/>
          <xsd:enumeration value="REALIZAR CONCEPTO PRESUPUESTAL"/>
        </xsd:restriction>
      </xsd:simpleType>
    </xsd:element>
    <xsd:element name="OBSERVACIONES" ma:index="9" nillable="true" ma:displayName="Observaciones" ma:format="Dropdown" ma:indexed="true" ma:internalName="OBSERVACIONES">
      <xsd:simpleType>
        <xsd:restriction base="dms:Text">
          <xsd:maxLength value="255"/>
        </xsd:restriction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3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4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fb9407a-2c82-4a57-83c1-5dafea89016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73fbcdf-77bf-476d-882c-f0b840d0faa0}" ma:internalName="TaxCatchAll" ma:showField="CatchAllData" ma:web="ffb9407a-2c82-4a57-83c1-5dafea89016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4cc3548-259d-4d04-a311-ed2e9112761a">
      <Terms xmlns="http://schemas.microsoft.com/office/infopath/2007/PartnerControls"/>
    </lcf76f155ced4ddcb4097134ff3c332f>
    <TaxCatchAll xmlns="ffb9407a-2c82-4a57-83c1-5dafea89016e" xsi:nil="true"/>
    <OBSERVACIONES xmlns="24cc3548-259d-4d04-a311-ed2e9112761a" xsi:nil="true"/>
    <ESTADO xmlns="24cc3548-259d-4d04-a311-ed2e9112761a"/>
    <_Flow_SignoffStatus xmlns="24cc3548-259d-4d04-a311-ed2e9112761a" xsi:nil="true"/>
  </documentManagement>
</p:properties>
</file>

<file path=customXml/itemProps1.xml><?xml version="1.0" encoding="utf-8"?>
<ds:datastoreItem xmlns:ds="http://schemas.openxmlformats.org/officeDocument/2006/customXml" ds:itemID="{16EBE4D5-8ECE-4756-837A-4E9FDE48C272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24cc3548-259d-4d04-a311-ed2e9112761a"/>
    <ds:schemaRef ds:uri="ffb9407a-2c82-4a57-83c1-5dafea89016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7812B0-54DE-4B61-9EE6-5C41F3DCF0F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E8A92E-5C9B-4864-A920-EA7D338EFACD}">
  <ds:schemaRefs>
    <ds:schemaRef ds:uri="http://schemas.microsoft.com/office/2006/metadata/properties"/>
    <ds:schemaRef ds:uri="http://www.w3.org/2000/xmlns/"/>
    <ds:schemaRef ds:uri="24cc3548-259d-4d04-a311-ed2e9112761a"/>
    <ds:schemaRef ds:uri="http://schemas.microsoft.com/office/infopath/2007/PartnerControls"/>
    <ds:schemaRef ds:uri="ffb9407a-2c82-4a57-83c1-5dafea89016e"/>
    <ds:schemaRef ds:uri="http://www.w3.org/2001/XMLSchema-instan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OFERTA_COMERCIAL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ST. NIXON GUILLERMO DURAN SIACHOQUE</dc:creator>
  <cp:keywords/>
  <dc:description/>
  <cp:lastModifiedBy>ROSADO BOLIVAR ZENITH</cp:lastModifiedBy>
  <cp:revision/>
  <dcterms:created xsi:type="dcterms:W3CDTF">2023-03-24T16:18:44Z</dcterms:created>
  <dcterms:modified xsi:type="dcterms:W3CDTF">2025-10-29T17:37:45Z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0x010100DB7841D052D10C4EB0A25064EEC949A8</vt:lpwstr>
  </property>
  <property fmtid="{D5CDD505-2E9C-101B-9397-08002B2CF9AE}" pid="3" name="MediaServiceImageTags">
    <vt:lpwstr/>
  </property>
</Properties>
</file>