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/>
  <mc:AlternateContent xmlns:mc="http://schemas.openxmlformats.org/markup-compatibility/2006">
    <mc:Choice Requires="x15">
      <x15ac:absPath xmlns:x15ac="http://schemas.microsoft.com/office/spreadsheetml/2010/11/ac" url="C:\Users\USUARIO\Desktop\"/>
    </mc:Choice>
  </mc:AlternateContent>
  <xr:revisionPtr revIDLastSave="0" documentId="8_{E40C1ACC-7FB0-4463-9296-C86C97EFBD8A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ANEXO DE COSTOS " sheetId="1" r:id="rId1"/>
  </sheets>
  <calcPr calcId="181029"/>
  <extLst>
    <ext uri="GoogleSheetsCustomDataVersion2">
      <go:sheetsCustomData xmlns:go="http://customooxmlschemas.google.com/" r:id="rId5" roundtripDataChecksum="T+K/+tv6uF/h8gFTgADrT6eFmhaehpWQNkY3jowXj70="/>
    </ext>
  </extLst>
</workbook>
</file>

<file path=xl/calcChain.xml><?xml version="1.0" encoding="utf-8"?>
<calcChain xmlns="http://schemas.openxmlformats.org/spreadsheetml/2006/main">
  <c r="D5" i="1" l="1"/>
  <c r="D6" i="1" s="1"/>
  <c r="D27" i="1" l="1"/>
  <c r="D28" i="1" l="1"/>
  <c r="D20" i="1"/>
  <c r="D21" i="1"/>
  <c r="D22" i="1"/>
  <c r="D23" i="1" l="1"/>
  <c r="D15" i="1"/>
  <c r="D16" i="1" s="1"/>
  <c r="D11" i="1"/>
  <c r="C10" i="1"/>
  <c r="D29" i="1" l="1"/>
</calcChain>
</file>

<file path=xl/sharedStrings.xml><?xml version="1.0" encoding="utf-8"?>
<sst xmlns="http://schemas.openxmlformats.org/spreadsheetml/2006/main" count="45" uniqueCount="26">
  <si>
    <t>Sub-Actividad</t>
  </si>
  <si>
    <t>Cantidad</t>
  </si>
  <si>
    <t>Valor unitario</t>
  </si>
  <si>
    <t>Valor total</t>
  </si>
  <si>
    <t>TOTAL</t>
  </si>
  <si>
    <r>
      <rPr>
        <b/>
        <sz val="9"/>
        <color theme="1"/>
        <rFont val="Arial"/>
        <family val="2"/>
      </rPr>
      <t>NOTA</t>
    </r>
    <r>
      <rPr>
        <sz val="9"/>
        <color theme="1"/>
        <rFont val="Arial"/>
        <family val="2"/>
      </rPr>
      <t>: Los costos determinados por componente, actividad, sub actividad y cantidad, incluyen el talento humano requerido para el cumplimiento de las obligaciones pactadas.</t>
    </r>
  </si>
  <si>
    <t xml:space="preserve">ANEXO NO 4. COSTOS-  ESE LADERA </t>
  </si>
  <si>
    <t>ACTIVIDAD: 1.1.4. Realizar capacitación, acompañamiento y seguimiento en temas de seguridad alimentaria y nutricional en los diferentes entornos y cursos de vida.</t>
  </si>
  <si>
    <t>Fortalecer los  equipos de accion comunitaria en las intervenciones en el entorno familiar y comunitario para seguimiento al riesgo y alteraciones nuticionales y prevencion de la Geohelmintiasis de la poblacion materno e infantil de los terrioritorios con mayor riesgo identificados y priorizados.</t>
  </si>
  <si>
    <t>COMPONENTE:  FORTALECIMIENTO EN LA ATENCIÓN INTEGRAL PARA EL CUIDADO DE LA VIDA Y LA SALUD EN LA POBLACIÓN DE SANTIAGO DE CALI BP 26005479</t>
  </si>
  <si>
    <t>ACTIVIDAD:1.1.1 Implementar estrategias para la promoción, prevención y hábitos saludables en los diferentes entornos y cursos de vida en el marco de la Salud Pública.</t>
  </si>
  <si>
    <t xml:space="preserve">Fortalecer la Estrategia de Vacunación Sin Barreras en la zona Rural a través de Equipos de Acción Comunitaria (Informar a la comunidad sobre la vacunación en el marco de la promoción de la salud y del autocuidado, así como las medidas de prevención; identificar dispositivos comunitarios presentes en la zona rural, y establecer alianzas con líderes sociales, religiosos, y otros actores que se encuentren en los territorios, para favorecer la adherencia a las jornadas de vacunación y demás acciones de promoción de la salud; Promocionar la vacunación, invitando a la comunidad a acceder a los servicios de vacunación; identificar a las personas susceptibles de vacunación; Organizar operativos de vacunación en zonas rurales; Monitorear las enfermedades que son objeto de vacunación). </t>
  </si>
  <si>
    <t xml:space="preserve">Apoyar la disposición del transporte requerido en las actividades relacionadas con el fortalecimiento de la Estrategia de Vacunación sin Barreras en el marco de la promoción de la salud y Estilos de Vida Saludable en la zona rural de Cali. </t>
  </si>
  <si>
    <t>Generar apoyo logístico en las actividades relacionadas con la Estrategia de Vacunación sin barreras en el marco de la promoción de la salud y Estilos de Vida Saludable en la zona rural de Cali (bebidas, carpas, sillas, mesas, sonido cuando sea necesario y proyeccion, carpas, stand, impresion de certificado, pendones, etc)</t>
  </si>
  <si>
    <t>TOTAL COMPONENTES</t>
  </si>
  <si>
    <t>Realizar intervenciones de gestión del riesgo de enfermedades transmisibles y de control especial en la zona rural mediante equipos de acción comunitaria</t>
  </si>
  <si>
    <t>Subactividad</t>
  </si>
  <si>
    <r>
      <t>Realizar las intervenciones del programa de atención ps</t>
    </r>
    <r>
      <rPr>
        <sz val="9"/>
        <rFont val="Arial"/>
        <family val="2"/>
      </rPr>
      <t>icosocial y en salud integral - PAPSIVI, institucional y comunitaria, para la población víctima del conflicto armado, doble condición y comunidad receptora.</t>
    </r>
  </si>
  <si>
    <r>
      <t>Componente</t>
    </r>
    <r>
      <rPr>
        <b/>
        <sz val="9"/>
        <color rgb="FF000000"/>
        <rFont val="Arial"/>
        <family val="2"/>
      </rPr>
      <t>: FORTALECIMIENTO DE LAS ADECUACIONES SOCIOCULTURALES Y AJUSTES RAZONABLES EN SALUD A GRUPOS POBLACIONALES VULNERABLES Y DIFERENCIALES EN SANTIAGO DE CALI. BP 26005455</t>
    </r>
  </si>
  <si>
    <t>ACTIVIDAD: 1.1.3. Implementar acciones que contribuyan a la rehabilitación integral y la inclusión social de la población con afectaciones de salud mental y victimas de violencias</t>
  </si>
  <si>
    <r>
      <t>ACTIVIDAD:</t>
    </r>
    <r>
      <rPr>
        <b/>
        <sz val="9"/>
        <color rgb="FF000000"/>
        <rFont val="Arial"/>
        <family val="2"/>
      </rPr>
      <t xml:space="preserve"> 1.1.1. Realizar campañas de control de enfermedades transmisibles y no transmisibles.</t>
    </r>
  </si>
  <si>
    <r>
      <t>Actividad:</t>
    </r>
    <r>
      <rPr>
        <b/>
        <sz val="9"/>
        <color theme="1"/>
        <rFont val="Arial"/>
        <family val="2"/>
      </rPr>
      <t xml:space="preserve"> 1.1.2. Implementar acciones de intervención colectiva y de la gestión en salud pública, con enfoque diferencial.</t>
    </r>
  </si>
  <si>
    <t>Realizar jornadas de articulación intersectorial en los territorios de identificación de la población inyectora para generar fortalecimiento en los temas de inclusión social</t>
  </si>
  <si>
    <t>COMPONENTE: FORTALECIMIENTO DE LA SEGURIDAD ALIMENTARIA EN CUMPLIMIENTO DEL DERECHO HUMANO A LA ALIMENTACION EN SANTIAGO DE CALI BP 26005471</t>
  </si>
  <si>
    <t xml:space="preserve">COMPONENTE: FORTALECIMIENTO DE LA GESTIÓN DEL RIESGO INDIVIDUAL Y COLECTIVO EN LA ATENCIÓN EN SALUD EN LA POBLACIÓN DE SANTIAGO DE CALI BP 26005448 </t>
  </si>
  <si>
    <t>COMPONENTE: FORTALECIMIENTO DE LA SALUD MENTAL Y LA CONVIVENCIA SOCIAL EN SANTIAGO DE CALI BP-26005483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</si>
</sst>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$&quot;\ * #,##0.00_-;\-&quot;$&quot;\ * #,##0.00_-;_-&quot;$&quot;\ * &quot;-&quot;??_-;_-@_-"/>
    <numFmt numFmtId="164" formatCode="_-&quot;$&quot;\ * #,##0_-;\-&quot;$&quot;\ * #,##0_-;_-&quot;$&quot;\ * &quot;-&quot;??_-;_-@_-"/>
    <numFmt numFmtId="165" formatCode="_-[$$-240A]\ * #,##0_ ;_-[$$-240A]\ * \-#,##0\ ;_-[$$-240A]\ * &quot;-&quot;??_ ;_-@_ "/>
  </numFmts>
  <fonts count="18">
    <font>
      <sz val="11"/>
      <color theme="1"/>
      <name val="Aptos Narrow"/>
      <scheme val="minor"/>
    </font>
    <font>
      <b/>
      <sz val="9"/>
      <color theme="1"/>
      <name val="Arial"/>
      <family val="2"/>
    </font>
    <font>
      <sz val="9"/>
      <color theme="1"/>
      <name val="Aptos Narrow"/>
    </font>
    <font>
      <sz val="11"/>
      <name val="Aptos Narrow"/>
    </font>
    <font>
      <sz val="9"/>
      <color theme="1"/>
      <name val="Arial"/>
      <family val="2"/>
    </font>
    <font>
      <sz val="9"/>
      <color rgb="FF000000"/>
      <name val="Arial"/>
      <family val="2"/>
    </font>
    <font>
      <b/>
      <sz val="9"/>
      <color rgb="FF000000"/>
      <name val="Arial"/>
      <family val="2"/>
    </font>
    <font>
      <sz val="9"/>
      <color theme="1"/>
      <name val="Arial"/>
      <family val="2"/>
    </font>
    <font>
      <sz val="11"/>
      <color theme="1"/>
      <name val="Aptos Narrow"/>
      <scheme val="minor"/>
    </font>
    <font>
      <b/>
      <sz val="9"/>
      <color theme="1"/>
      <name val="Arial"/>
      <family val="2"/>
    </font>
    <font>
      <sz val="10"/>
      <color rgb="FF000000"/>
      <name val="Aptos Narrow"/>
      <family val="2"/>
      <scheme val="minor"/>
    </font>
    <font>
      <sz val="10"/>
      <name val="Arial"/>
      <family val="2"/>
    </font>
    <font>
      <b/>
      <sz val="9"/>
      <name val="Arial"/>
      <family val="2"/>
    </font>
    <font>
      <b/>
      <sz val="12"/>
      <color rgb="FF000000"/>
      <name val="Arial"/>
      <family val="2"/>
    </font>
    <font>
      <sz val="11"/>
      <name val="Aptos Narrow"/>
      <family val="2"/>
    </font>
    <font>
      <b/>
      <sz val="10"/>
      <name val="Arial"/>
      <family val="2"/>
    </font>
    <font>
      <sz val="9"/>
      <name val="Arial"/>
      <family val="2"/>
    </font>
    <font>
      <b/>
      <sz val="11"/>
      <color theme="1"/>
      <name val="Aptos Narrow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B7B7B7"/>
        <bgColor rgb="FFB7B7B7"/>
      </patternFill>
    </fill>
    <fill>
      <patternFill patternType="solid">
        <fgColor rgb="FFD9D9D9"/>
        <bgColor rgb="FFD9D9D9"/>
      </patternFill>
    </fill>
    <fill>
      <patternFill patternType="solid">
        <fgColor rgb="FFD8D8D8"/>
        <bgColor rgb="FFD8D8D8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 tint="-0.14999847407452621"/>
        <bgColor rgb="FFD9D9D9"/>
      </patternFill>
    </fill>
    <fill>
      <patternFill patternType="solid">
        <fgColor theme="2" tint="-0.14999847407452621"/>
        <bgColor indexed="64"/>
      </patternFill>
    </fill>
    <fill>
      <patternFill patternType="solid">
        <fgColor theme="0" tint="-0.14999847407452621"/>
        <bgColor rgb="FFFFFFFF"/>
      </patternFill>
    </fill>
    <fill>
      <patternFill patternType="solid">
        <fgColor theme="0" tint="-0.14999847407452621"/>
        <bgColor rgb="FFB7B7B7"/>
      </patternFill>
    </fill>
  </fills>
  <borders count="26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rgb="FF000000"/>
      </top>
      <bottom style="thin">
        <color indexed="64"/>
      </bottom>
      <diagonal/>
    </border>
    <border>
      <left/>
      <right/>
      <top style="medium">
        <color rgb="FF000000"/>
      </top>
      <bottom style="thin">
        <color indexed="64"/>
      </bottom>
      <diagonal/>
    </border>
    <border>
      <left/>
      <right style="thin">
        <color indexed="64"/>
      </right>
      <top style="medium">
        <color rgb="FF000000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44" fontId="8" fillId="0" borderId="0" applyFont="0" applyFill="0" applyBorder="0" applyAlignment="0" applyProtection="0"/>
    <xf numFmtId="0" fontId="10" fillId="0" borderId="0"/>
  </cellStyleXfs>
  <cellXfs count="53">
    <xf numFmtId="0" fontId="0" fillId="0" borderId="0" xfId="0"/>
    <xf numFmtId="0" fontId="2" fillId="0" borderId="0" xfId="0" applyFont="1"/>
    <xf numFmtId="0" fontId="4" fillId="0" borderId="0" xfId="0" applyFont="1"/>
    <xf numFmtId="0" fontId="6" fillId="2" borderId="1" xfId="0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 wrapText="1"/>
    </xf>
    <xf numFmtId="0" fontId="6" fillId="2" borderId="8" xfId="0" applyFont="1" applyFill="1" applyBorder="1" applyAlignment="1">
      <alignment horizontal="center" vertical="center" wrapText="1"/>
    </xf>
    <xf numFmtId="0" fontId="13" fillId="3" borderId="10" xfId="0" applyFont="1" applyFill="1" applyBorder="1" applyAlignment="1">
      <alignment horizontal="center" vertical="center" wrapText="1"/>
    </xf>
    <xf numFmtId="0" fontId="13" fillId="3" borderId="10" xfId="0" applyFont="1" applyFill="1" applyBorder="1" applyAlignment="1">
      <alignment vertical="center" wrapText="1"/>
    </xf>
    <xf numFmtId="0" fontId="16" fillId="0" borderId="10" xfId="0" applyFont="1" applyBorder="1" applyAlignment="1">
      <alignment horizontal="justify" vertical="center" wrapText="1"/>
    </xf>
    <xf numFmtId="0" fontId="4" fillId="0" borderId="0" xfId="0" applyFont="1" applyAlignment="1">
      <alignment vertical="top"/>
    </xf>
    <xf numFmtId="0" fontId="0" fillId="0" borderId="0" xfId="0" applyAlignment="1">
      <alignment vertical="top"/>
    </xf>
    <xf numFmtId="0" fontId="16" fillId="0" borderId="10" xfId="0" applyFont="1" applyBorder="1" applyAlignment="1">
      <alignment horizontal="justify" vertical="top" wrapText="1"/>
    </xf>
    <xf numFmtId="164" fontId="11" fillId="5" borderId="10" xfId="1" applyNumberFormat="1" applyFont="1" applyFill="1" applyBorder="1" applyAlignment="1">
      <alignment vertical="center" wrapText="1"/>
    </xf>
    <xf numFmtId="0" fontId="0" fillId="0" borderId="10" xfId="0" applyBorder="1" applyAlignment="1">
      <alignment horizontal="right" vertical="center"/>
    </xf>
    <xf numFmtId="164" fontId="11" fillId="5" borderId="10" xfId="1" applyNumberFormat="1" applyFont="1" applyFill="1" applyBorder="1" applyAlignment="1">
      <alignment horizontal="right" vertical="center" wrapText="1"/>
    </xf>
    <xf numFmtId="164" fontId="15" fillId="6" borderId="10" xfId="1" applyNumberFormat="1" applyFont="1" applyFill="1" applyBorder="1" applyAlignment="1">
      <alignment vertical="center" wrapText="1"/>
    </xf>
    <xf numFmtId="0" fontId="5" fillId="0" borderId="22" xfId="0" applyFont="1" applyBorder="1" applyAlignment="1">
      <alignment horizontal="justify" vertical="center" wrapText="1"/>
    </xf>
    <xf numFmtId="1" fontId="16" fillId="0" borderId="23" xfId="0" applyNumberFormat="1" applyFont="1" applyBorder="1" applyAlignment="1">
      <alignment horizontal="center" vertical="center" wrapText="1"/>
    </xf>
    <xf numFmtId="164" fontId="7" fillId="0" borderId="23" xfId="1" applyNumberFormat="1" applyFont="1" applyFill="1" applyBorder="1" applyAlignment="1">
      <alignment vertical="center"/>
    </xf>
    <xf numFmtId="165" fontId="11" fillId="0" borderId="10" xfId="1" applyNumberFormat="1" applyFont="1" applyFill="1" applyBorder="1" applyAlignment="1">
      <alignment horizontal="center" vertical="center"/>
    </xf>
    <xf numFmtId="0" fontId="13" fillId="2" borderId="24" xfId="0" applyFont="1" applyFill="1" applyBorder="1" applyAlignment="1">
      <alignment horizontal="center" vertical="center" wrapText="1"/>
    </xf>
    <xf numFmtId="0" fontId="13" fillId="2" borderId="25" xfId="0" applyFont="1" applyFill="1" applyBorder="1" applyAlignment="1">
      <alignment horizontal="center" vertical="center" wrapText="1"/>
    </xf>
    <xf numFmtId="164" fontId="9" fillId="10" borderId="18" xfId="1" applyNumberFormat="1" applyFont="1" applyFill="1" applyBorder="1"/>
    <xf numFmtId="164" fontId="0" fillId="8" borderId="10" xfId="0" applyNumberFormat="1" applyFill="1" applyBorder="1"/>
    <xf numFmtId="3" fontId="9" fillId="2" borderId="3" xfId="0" applyNumberFormat="1" applyFont="1" applyFill="1" applyBorder="1"/>
    <xf numFmtId="0" fontId="6" fillId="9" borderId="17" xfId="0" applyFont="1" applyFill="1" applyBorder="1" applyAlignment="1">
      <alignment horizontal="justify" vertical="center" wrapText="1"/>
    </xf>
    <xf numFmtId="0" fontId="6" fillId="9" borderId="18" xfId="0" applyFont="1" applyFill="1" applyBorder="1" applyAlignment="1">
      <alignment horizontal="justify" vertical="center" wrapText="1"/>
    </xf>
    <xf numFmtId="0" fontId="6" fillId="9" borderId="19" xfId="0" applyFont="1" applyFill="1" applyBorder="1" applyAlignment="1">
      <alignment horizontal="justify" vertical="center" wrapText="1"/>
    </xf>
    <xf numFmtId="0" fontId="6" fillId="9" borderId="20" xfId="0" applyFont="1" applyFill="1" applyBorder="1" applyAlignment="1">
      <alignment horizontal="left" vertical="center" wrapText="1"/>
    </xf>
    <xf numFmtId="0" fontId="6" fillId="9" borderId="10" xfId="0" applyFont="1" applyFill="1" applyBorder="1" applyAlignment="1">
      <alignment horizontal="left" vertical="center" wrapText="1"/>
    </xf>
    <xf numFmtId="0" fontId="6" fillId="9" borderId="21" xfId="0" applyFont="1" applyFill="1" applyBorder="1" applyAlignment="1">
      <alignment horizontal="left" vertical="center" wrapText="1"/>
    </xf>
    <xf numFmtId="0" fontId="17" fillId="8" borderId="10" xfId="0" applyFont="1" applyFill="1" applyBorder="1" applyAlignment="1">
      <alignment horizontal="right"/>
    </xf>
    <xf numFmtId="0" fontId="13" fillId="3" borderId="10" xfId="0" applyFont="1" applyFill="1" applyBorder="1" applyAlignment="1">
      <alignment horizontal="right"/>
    </xf>
    <xf numFmtId="0" fontId="14" fillId="0" borderId="10" xfId="0" applyFont="1" applyBorder="1"/>
    <xf numFmtId="0" fontId="4" fillId="4" borderId="6" xfId="0" applyFont="1" applyFill="1" applyBorder="1" applyAlignment="1">
      <alignment wrapText="1"/>
    </xf>
    <xf numFmtId="0" fontId="3" fillId="0" borderId="7" xfId="0" applyFont="1" applyBorder="1"/>
    <xf numFmtId="0" fontId="3" fillId="0" borderId="8" xfId="0" applyFont="1" applyBorder="1"/>
    <xf numFmtId="0" fontId="3" fillId="0" borderId="4" xfId="0" applyFont="1" applyBorder="1"/>
    <xf numFmtId="0" fontId="3" fillId="0" borderId="5" xfId="0" applyFont="1" applyBorder="1"/>
    <xf numFmtId="0" fontId="3" fillId="0" borderId="9" xfId="0" applyFont="1" applyBorder="1"/>
    <xf numFmtId="0" fontId="9" fillId="2" borderId="0" xfId="0" applyFont="1" applyFill="1" applyAlignment="1">
      <alignment horizontal="center"/>
    </xf>
    <xf numFmtId="0" fontId="0" fillId="0" borderId="0" xfId="0"/>
    <xf numFmtId="0" fontId="1" fillId="3" borderId="11" xfId="2" applyFont="1" applyFill="1" applyBorder="1" applyAlignment="1">
      <alignment horizontal="left" vertical="top" wrapText="1"/>
    </xf>
    <xf numFmtId="0" fontId="9" fillId="3" borderId="12" xfId="2" applyFont="1" applyFill="1" applyBorder="1" applyAlignment="1">
      <alignment horizontal="left" vertical="top" wrapText="1"/>
    </xf>
    <xf numFmtId="0" fontId="9" fillId="3" borderId="13" xfId="2" applyFont="1" applyFill="1" applyBorder="1" applyAlignment="1">
      <alignment horizontal="left" vertical="top" wrapText="1"/>
    </xf>
    <xf numFmtId="0" fontId="12" fillId="7" borderId="14" xfId="2" applyFont="1" applyFill="1" applyBorder="1" applyAlignment="1">
      <alignment horizontal="left" vertical="top" wrapText="1"/>
    </xf>
    <xf numFmtId="0" fontId="12" fillId="7" borderId="15" xfId="2" applyFont="1" applyFill="1" applyBorder="1" applyAlignment="1">
      <alignment horizontal="left" vertical="top" wrapText="1"/>
    </xf>
    <xf numFmtId="0" fontId="12" fillId="7" borderId="16" xfId="2" applyFont="1" applyFill="1" applyBorder="1" applyAlignment="1">
      <alignment horizontal="left" vertical="top" wrapText="1"/>
    </xf>
    <xf numFmtId="0" fontId="9" fillId="3" borderId="4" xfId="0" applyFont="1" applyFill="1" applyBorder="1" applyAlignment="1">
      <alignment horizontal="right"/>
    </xf>
    <xf numFmtId="0" fontId="3" fillId="0" borderId="2" xfId="0" applyFont="1" applyBorder="1"/>
    <xf numFmtId="0" fontId="1" fillId="3" borderId="12" xfId="2" applyFont="1" applyFill="1" applyBorder="1" applyAlignment="1">
      <alignment horizontal="left" vertical="top" wrapText="1"/>
    </xf>
    <xf numFmtId="0" fontId="1" fillId="3" borderId="13" xfId="2" applyFont="1" applyFill="1" applyBorder="1" applyAlignment="1">
      <alignment horizontal="left" vertical="top" wrapText="1"/>
    </xf>
    <xf numFmtId="0" fontId="9" fillId="3" borderId="18" xfId="0" applyFont="1" applyFill="1" applyBorder="1" applyAlignment="1">
      <alignment horizontal="center"/>
    </xf>
  </cellXfs>
  <cellStyles count="3">
    <cellStyle name="Moneda" xfId="1" builtinId="4"/>
    <cellStyle name="Normal" xfId="0" builtinId="0"/>
    <cellStyle name="Normal 2" xfId="2" xr:uid="{7C9B78F6-0510-4518-B81D-F9FE3553679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467886"/>
      </a:folHlink>
    </a:clrScheme>
    <a:fontScheme name="Sheets">
      <a:majorFont>
        <a:latin typeface="Aptos Narrow"/>
        <a:ea typeface="Aptos Narrow"/>
        <a:cs typeface="Aptos Narrow"/>
      </a:majorFont>
      <a:minorFont>
        <a:latin typeface="Aptos Narrow"/>
        <a:ea typeface="Aptos Narrow"/>
        <a:cs typeface="Aptos Narrow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929"/>
  <sheetViews>
    <sheetView tabSelected="1" zoomScale="63" zoomScaleNormal="63" workbookViewId="0">
      <selection sqref="A1:D1"/>
    </sheetView>
  </sheetViews>
  <sheetFormatPr baseColWidth="10" defaultColWidth="12.5" defaultRowHeight="15" customHeight="1"/>
  <cols>
    <col min="1" max="1" width="60.5" customWidth="1"/>
    <col min="2" max="2" width="15.875" customWidth="1"/>
    <col min="3" max="3" width="19.875" customWidth="1"/>
    <col min="4" max="4" width="21.875" customWidth="1"/>
    <col min="5" max="19" width="10.5" customWidth="1"/>
  </cols>
  <sheetData>
    <row r="1" spans="1:19" ht="15" customHeight="1" thickBot="1">
      <c r="A1" s="40" t="s">
        <v>6</v>
      </c>
      <c r="B1" s="41"/>
      <c r="C1" s="41"/>
      <c r="D1" s="41"/>
    </row>
    <row r="2" spans="1:19" ht="29.45" customHeight="1">
      <c r="A2" s="42" t="s">
        <v>24</v>
      </c>
      <c r="B2" s="50"/>
      <c r="C2" s="50"/>
      <c r="D2" s="51"/>
    </row>
    <row r="3" spans="1:19" ht="24" customHeight="1">
      <c r="A3" s="45" t="s">
        <v>20</v>
      </c>
      <c r="B3" s="46"/>
      <c r="C3" s="46"/>
      <c r="D3" s="47"/>
    </row>
    <row r="4" spans="1:19" ht="15" customHeight="1" thickBot="1">
      <c r="A4" s="20" t="s">
        <v>16</v>
      </c>
      <c r="B4" s="20" t="s">
        <v>1</v>
      </c>
      <c r="C4" s="20" t="s">
        <v>2</v>
      </c>
      <c r="D4" s="21" t="s">
        <v>3</v>
      </c>
    </row>
    <row r="5" spans="1:19" ht="57.75" customHeight="1">
      <c r="A5" s="16" t="s">
        <v>15</v>
      </c>
      <c r="B5" s="17">
        <v>4</v>
      </c>
      <c r="C5" s="18">
        <v>212239642.75</v>
      </c>
      <c r="D5" s="18">
        <f>B5*C5</f>
        <v>848958571</v>
      </c>
    </row>
    <row r="6" spans="1:19" ht="14.25" customHeight="1" thickBot="1">
      <c r="A6" s="52" t="s">
        <v>4</v>
      </c>
      <c r="B6" s="52"/>
      <c r="C6" s="52"/>
      <c r="D6" s="22">
        <f>SUM(D5:D5)</f>
        <v>848958571</v>
      </c>
    </row>
    <row r="7" spans="1:19" ht="31.15" customHeight="1">
      <c r="A7" s="42" t="s">
        <v>18</v>
      </c>
      <c r="B7" s="43"/>
      <c r="C7" s="43"/>
      <c r="D7" s="44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</row>
    <row r="8" spans="1:19" ht="27" customHeight="1" thickBot="1">
      <c r="A8" s="45" t="s">
        <v>21</v>
      </c>
      <c r="B8" s="46"/>
      <c r="C8" s="46"/>
      <c r="D8" s="47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</row>
    <row r="9" spans="1:19" ht="14.25" customHeight="1" thickBot="1">
      <c r="A9" s="3" t="s">
        <v>0</v>
      </c>
      <c r="B9" s="4" t="s">
        <v>1</v>
      </c>
      <c r="C9" s="3" t="s">
        <v>2</v>
      </c>
      <c r="D9" s="5" t="s">
        <v>3</v>
      </c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</row>
    <row r="10" spans="1:19" ht="85.5" customHeight="1">
      <c r="A10" s="16" t="s">
        <v>17</v>
      </c>
      <c r="B10" s="17">
        <v>755</v>
      </c>
      <c r="C10" s="18">
        <f>D10/B10</f>
        <v>366724.18543046358</v>
      </c>
      <c r="D10" s="18">
        <v>276876760</v>
      </c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</row>
    <row r="11" spans="1:19" ht="14.25" customHeight="1" thickBot="1">
      <c r="A11" s="48" t="s">
        <v>4</v>
      </c>
      <c r="B11" s="38"/>
      <c r="C11" s="49"/>
      <c r="D11" s="24">
        <f>D10</f>
        <v>276876760</v>
      </c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</row>
    <row r="12" spans="1:19" s="10" customFormat="1" ht="27.75" customHeight="1">
      <c r="A12" s="42" t="s">
        <v>23</v>
      </c>
      <c r="B12" s="43"/>
      <c r="C12" s="43"/>
      <c r="D12" s="44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</row>
    <row r="13" spans="1:19" s="10" customFormat="1" ht="25.5" customHeight="1">
      <c r="A13" s="45" t="s">
        <v>7</v>
      </c>
      <c r="B13" s="46"/>
      <c r="C13" s="46"/>
      <c r="D13" s="47"/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  <c r="Q13" s="9"/>
      <c r="R13" s="9"/>
      <c r="S13" s="9"/>
    </row>
    <row r="14" spans="1:19" ht="14.25" customHeight="1" thickBot="1">
      <c r="A14" s="6" t="s">
        <v>0</v>
      </c>
      <c r="B14" s="6" t="s">
        <v>1</v>
      </c>
      <c r="C14" s="6" t="s">
        <v>2</v>
      </c>
      <c r="D14" s="7" t="s">
        <v>3</v>
      </c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</row>
    <row r="15" spans="1:19" ht="93.75" customHeight="1">
      <c r="A15" s="8" t="s">
        <v>8</v>
      </c>
      <c r="B15" s="17">
        <v>3</v>
      </c>
      <c r="C15" s="18">
        <v>27720000</v>
      </c>
      <c r="D15" s="18">
        <f>+C15*B15</f>
        <v>83160000</v>
      </c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</row>
    <row r="16" spans="1:19" ht="14.25" customHeight="1" thickBot="1">
      <c r="A16" s="32" t="s">
        <v>4</v>
      </c>
      <c r="B16" s="33"/>
      <c r="C16" s="33"/>
      <c r="D16" s="22">
        <f>+D15</f>
        <v>83160000</v>
      </c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</row>
    <row r="17" spans="1:4" s="10" customFormat="1" ht="31.5" customHeight="1">
      <c r="A17" s="42" t="s">
        <v>9</v>
      </c>
      <c r="B17" s="43"/>
      <c r="C17" s="43"/>
      <c r="D17" s="44"/>
    </row>
    <row r="18" spans="1:4" s="10" customFormat="1" ht="32.25" customHeight="1">
      <c r="A18" s="45" t="s">
        <v>10</v>
      </c>
      <c r="B18" s="46"/>
      <c r="C18" s="46"/>
      <c r="D18" s="47"/>
    </row>
    <row r="19" spans="1:4" ht="17.25" customHeight="1">
      <c r="A19" s="6" t="s">
        <v>0</v>
      </c>
      <c r="B19" s="6" t="s">
        <v>1</v>
      </c>
      <c r="C19" s="6" t="s">
        <v>2</v>
      </c>
      <c r="D19" s="7" t="s">
        <v>3</v>
      </c>
    </row>
    <row r="20" spans="1:4" ht="131.25" customHeight="1">
      <c r="A20" s="8" t="s">
        <v>11</v>
      </c>
      <c r="B20" s="13">
        <v>4</v>
      </c>
      <c r="C20" s="14">
        <v>92351700</v>
      </c>
      <c r="D20" s="12">
        <f t="shared" ref="D20:D22" si="0">+C20*B20</f>
        <v>369406800</v>
      </c>
    </row>
    <row r="21" spans="1:4" ht="42" customHeight="1">
      <c r="A21" s="11" t="s">
        <v>12</v>
      </c>
      <c r="B21" s="13">
        <v>3</v>
      </c>
      <c r="C21" s="14">
        <v>78000000</v>
      </c>
      <c r="D21" s="12">
        <f t="shared" si="0"/>
        <v>234000000</v>
      </c>
    </row>
    <row r="22" spans="1:4" ht="57" customHeight="1">
      <c r="A22" s="11" t="s">
        <v>13</v>
      </c>
      <c r="B22" s="13">
        <v>1</v>
      </c>
      <c r="C22" s="14">
        <v>99945960</v>
      </c>
      <c r="D22" s="12">
        <f t="shared" si="0"/>
        <v>99945960</v>
      </c>
    </row>
    <row r="23" spans="1:4" ht="14.25" customHeight="1">
      <c r="A23" s="32" t="s">
        <v>4</v>
      </c>
      <c r="B23" s="33"/>
      <c r="C23" s="33"/>
      <c r="D23" s="15">
        <f>SUM(D20:D22)</f>
        <v>703352760</v>
      </c>
    </row>
    <row r="24" spans="1:4" ht="27" customHeight="1">
      <c r="A24" s="25" t="s">
        <v>25</v>
      </c>
      <c r="B24" s="26"/>
      <c r="C24" s="26"/>
      <c r="D24" s="27"/>
    </row>
    <row r="25" spans="1:4" ht="47.25" customHeight="1">
      <c r="A25" s="28" t="s">
        <v>19</v>
      </c>
      <c r="B25" s="29"/>
      <c r="C25" s="29"/>
      <c r="D25" s="30"/>
    </row>
    <row r="26" spans="1:4" ht="14.25" customHeight="1" thickBot="1">
      <c r="A26" s="6" t="s">
        <v>0</v>
      </c>
      <c r="B26" s="6" t="s">
        <v>1</v>
      </c>
      <c r="C26" s="6" t="s">
        <v>2</v>
      </c>
      <c r="D26" s="7" t="s">
        <v>3</v>
      </c>
    </row>
    <row r="27" spans="1:4" ht="59.25" customHeight="1">
      <c r="A27" s="16" t="s">
        <v>22</v>
      </c>
      <c r="B27" s="17">
        <v>4</v>
      </c>
      <c r="C27" s="18">
        <v>22366182.5</v>
      </c>
      <c r="D27" s="19">
        <f>B27*C27</f>
        <v>89464730</v>
      </c>
    </row>
    <row r="28" spans="1:4" ht="14.25" customHeight="1">
      <c r="A28" s="32" t="s">
        <v>4</v>
      </c>
      <c r="B28" s="33"/>
      <c r="C28" s="33"/>
      <c r="D28" s="15">
        <f>SUM(D27)</f>
        <v>89464730</v>
      </c>
    </row>
    <row r="29" spans="1:4" ht="14.25" customHeight="1">
      <c r="A29" s="31" t="s">
        <v>14</v>
      </c>
      <c r="B29" s="31"/>
      <c r="C29" s="31"/>
      <c r="D29" s="23">
        <f>+D6+D11+D16+D23+D28</f>
        <v>2001812821</v>
      </c>
    </row>
    <row r="30" spans="1:4" ht="14.25" customHeight="1" thickBot="1"/>
    <row r="31" spans="1:4" ht="14.25" customHeight="1">
      <c r="A31" s="34" t="s">
        <v>5</v>
      </c>
      <c r="B31" s="35"/>
      <c r="C31" s="35"/>
      <c r="D31" s="36"/>
    </row>
    <row r="32" spans="1:4" ht="14.25" customHeight="1" thickBot="1">
      <c r="A32" s="37"/>
      <c r="B32" s="38"/>
      <c r="C32" s="38"/>
      <c r="D32" s="39"/>
    </row>
    <row r="33" ht="14.25" customHeight="1"/>
    <row r="34" ht="14.25" customHeight="1"/>
    <row r="35" ht="14.25" customHeight="1"/>
    <row r="36" ht="14.25" customHeight="1"/>
    <row r="37" ht="14.25" customHeight="1"/>
    <row r="38" ht="14.25" customHeight="1"/>
    <row r="39" ht="14.25" customHeight="1"/>
    <row r="40" ht="14.25" customHeight="1"/>
    <row r="41" ht="14.25" customHeight="1"/>
    <row r="42" ht="14.25" customHeight="1"/>
    <row r="43" ht="14.25" customHeight="1"/>
    <row r="44" ht="14.25" customHeight="1"/>
    <row r="45" ht="14.25" customHeight="1"/>
    <row r="46" ht="14.25" customHeight="1"/>
    <row r="47" ht="14.25" customHeight="1"/>
    <row r="48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</sheetData>
  <mergeCells count="18">
    <mergeCell ref="A23:C23"/>
    <mergeCell ref="A17:D17"/>
    <mergeCell ref="A18:D18"/>
    <mergeCell ref="A2:D2"/>
    <mergeCell ref="A3:D3"/>
    <mergeCell ref="A6:C6"/>
    <mergeCell ref="A1:D1"/>
    <mergeCell ref="A7:D7"/>
    <mergeCell ref="A8:D8"/>
    <mergeCell ref="A11:C11"/>
    <mergeCell ref="A16:C16"/>
    <mergeCell ref="A12:D12"/>
    <mergeCell ref="A13:D13"/>
    <mergeCell ref="A24:D24"/>
    <mergeCell ref="A25:D25"/>
    <mergeCell ref="A29:C29"/>
    <mergeCell ref="A28:C28"/>
    <mergeCell ref="A31:D32"/>
  </mergeCells>
  <pageMargins left="0.7" right="0.7" top="0.75" bottom="0.75" header="0" footer="0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ANEXO DE COSTOS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Martha Liliana Parra C</dc:creator>
  <cp:lastModifiedBy>USUARIO</cp:lastModifiedBy>
  <dcterms:created xsi:type="dcterms:W3CDTF">2024-10-28T17:53:28Z</dcterms:created>
  <dcterms:modified xsi:type="dcterms:W3CDTF">2025-11-11T21:32:44Z</dcterms:modified>
</cp:coreProperties>
</file>