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Z:\Administrativa\1_Contratos_Cargados_SECOP\2020\SMC-018-2020 DETECCIÓN Y EXTINCIÓN DE INCENDIOS\TERCERA EVALUACIÓN\SUBSANACIÓN\NUEVA EVALUACIÓN\"/>
    </mc:Choice>
  </mc:AlternateContent>
  <bookViews>
    <workbookView xWindow="0" yWindow="0" windowWidth="28800" windowHeight="12300"/>
  </bookViews>
  <sheets>
    <sheet name="INGENIERO ELECTRICO O ELECTRONI" sheetId="1" r:id="rId1"/>
    <sheet name="TÉCNICO ELECTRICISTA TE-6" sheetId="3" r:id="rId2"/>
  </sheets>
  <definedNames>
    <definedName name="TxtCodigoDocumento">#REF!</definedName>
    <definedName name="TxtTituloDocumento">#REF!</definedName>
    <definedName name="TxtVersionDocumento">#REF!</definedName>
    <definedName name="TxtVigenciaDocumento">#REF!</definedName>
  </definedNames>
  <calcPr calcId="162913"/>
</workbook>
</file>

<file path=xl/calcChain.xml><?xml version="1.0" encoding="utf-8"?>
<calcChain xmlns="http://schemas.openxmlformats.org/spreadsheetml/2006/main">
  <c r="B19" i="1" l="1"/>
  <c r="B20" i="1" s="1"/>
  <c r="B21" i="1" s="1"/>
  <c r="B22" i="1" s="1"/>
  <c r="B23" i="1" s="1"/>
  <c r="B24" i="1" s="1"/>
  <c r="B25" i="1" s="1"/>
  <c r="B26" i="1" s="1"/>
  <c r="B27" i="1" s="1"/>
  <c r="I21" i="3"/>
  <c r="H20" i="3"/>
  <c r="I20" i="3" s="1"/>
  <c r="B15" i="3"/>
  <c r="B16" i="3" s="1"/>
  <c r="B17" i="3" s="1"/>
  <c r="B18" i="3" s="1"/>
  <c r="B19" i="3" s="1"/>
  <c r="B20" i="3" s="1"/>
  <c r="H16" i="3"/>
  <c r="I16" i="3" s="1"/>
  <c r="H15" i="3"/>
  <c r="I15" i="3" s="1"/>
  <c r="H14" i="3"/>
  <c r="I14" i="3" s="1"/>
  <c r="H28" i="1"/>
  <c r="H27" i="1"/>
  <c r="G27" i="1"/>
  <c r="H25" i="1"/>
  <c r="H26" i="1"/>
  <c r="G26" i="1"/>
  <c r="H22" i="1"/>
  <c r="G22" i="1"/>
  <c r="G25" i="1" l="1"/>
  <c r="G23" i="1"/>
  <c r="H23" i="1" s="1"/>
  <c r="B16" i="1"/>
  <c r="B17" i="1" s="1"/>
  <c r="B18" i="1" s="1"/>
  <c r="B15" i="1"/>
  <c r="G16" i="1"/>
  <c r="H16" i="1" s="1"/>
  <c r="H18" i="3" l="1"/>
  <c r="I18" i="3" s="1"/>
  <c r="G20" i="1" l="1"/>
  <c r="H20" i="1" s="1"/>
  <c r="G24" i="1"/>
  <c r="H24" i="1" s="1"/>
  <c r="H17" i="3" l="1"/>
  <c r="G28" i="1" l="1"/>
  <c r="H21" i="3"/>
</calcChain>
</file>

<file path=xl/sharedStrings.xml><?xml version="1.0" encoding="utf-8"?>
<sst xmlns="http://schemas.openxmlformats.org/spreadsheetml/2006/main" count="102" uniqueCount="65">
  <si>
    <t>FECHA DE INICIO</t>
  </si>
  <si>
    <t>FECHA DE RETIRO</t>
  </si>
  <si>
    <t>DURACIÓN EN DIAS</t>
  </si>
  <si>
    <t>CARGO EN EL GRUPO DE TRABAJO:</t>
  </si>
  <si>
    <t>DURACIÓN EN MESES</t>
  </si>
  <si>
    <t>TOTALES</t>
  </si>
  <si>
    <t>No. TARJETA PROFESIONAL (Si aplica)</t>
  </si>
  <si>
    <t xml:space="preserve">PROFESIÓN U OCUPACIÓN: </t>
  </si>
  <si>
    <t>FECHA DE EXPEDICION TARJETA PROFESIONAL (SI APLICA):</t>
  </si>
  <si>
    <t>OBJETO DEL CONTRATO Y/O CARGO DESEMPEÑADO Y/O DESCRIPCIÓN DE LAS ACTIVIDADES O TAREAS DESARROLLADAS.</t>
  </si>
  <si>
    <r>
      <rPr>
        <b/>
        <sz val="10"/>
        <color theme="1"/>
        <rFont val="Arial"/>
        <family val="2"/>
      </rPr>
      <t xml:space="preserve"> NOMBRE DE LA PERSONA JURÍDICA O NATURAL, PÚBLICA O PRIVADA CONTRATANTE O EMPLEADOR. </t>
    </r>
  </si>
  <si>
    <r>
      <rPr>
        <b/>
        <sz val="10"/>
        <rFont val="Arial"/>
        <family val="2"/>
      </rPr>
      <t>ANEXO 9. SMC 018 de 2020</t>
    </r>
    <r>
      <rPr>
        <b/>
        <sz val="10"/>
        <color theme="1"/>
        <rFont val="Arial"/>
        <family val="2"/>
      </rPr>
      <t xml:space="preserve">
 PERFIL Y EXPERIENCIA DEL EQUIPO DE TRABAJO 
(REQUISITOS TÉCNICOS DE LA OFERTA - MÍNIMO REQUERIDO)
</t>
    </r>
  </si>
  <si>
    <t xml:space="preserve">ANEXO 9. SMC 018  de 2020
 PERFIL  Y EXPERIENCIA DEL EQUIPO DE TRABAJO 
(REQUISITOS TÉCNICOS DE LA OFERTA - MÍNIMO REQUERIDO)
</t>
  </si>
  <si>
    <t>OBSERVACIONES FRENTE A LA FORMACIÓN ACADÉMICA Y OTROS DOCUMENTOS</t>
  </si>
  <si>
    <t>OBSERVACIONES</t>
  </si>
  <si>
    <t>OBSERVACIONES FRENTE A LA EXPERIENCIA PROFESIONAL RELACIONADA</t>
  </si>
  <si>
    <r>
      <t xml:space="preserve">RELACIÓN EXPERIENCIA RELACIONADA </t>
    </r>
    <r>
      <rPr>
        <b/>
        <sz val="10"/>
        <color rgb="FFFF0000"/>
        <rFont val="Arial"/>
        <family val="2"/>
      </rPr>
      <t>MÍNIMA DE 2 AÑOS</t>
    </r>
  </si>
  <si>
    <r>
      <t xml:space="preserve">RELACIÓN EXPERIENCIA PROFESIONAL RELACIONADA </t>
    </r>
    <r>
      <rPr>
        <b/>
        <sz val="10"/>
        <color rgb="FFFF0000"/>
        <rFont val="Arial"/>
        <family val="2"/>
      </rPr>
      <t xml:space="preserve"> MÍNIMA DE 1 AÑO</t>
    </r>
  </si>
  <si>
    <t>NOMBRE DEL PROFESIONAL:</t>
  </si>
  <si>
    <t xml:space="preserve"> INGENIERO ELECTRONICO</t>
  </si>
  <si>
    <t>GERENTE GENERAL</t>
  </si>
  <si>
    <t>CESAR AUGUSTO CASTRO BARRIOS</t>
  </si>
  <si>
    <t>CN206-37825</t>
  </si>
  <si>
    <t>09 DE SEPTIEMBRE DE 2003</t>
  </si>
  <si>
    <t>EDWIN HAVER CELIS CAMACHO</t>
  </si>
  <si>
    <t>EMPLEADO</t>
  </si>
  <si>
    <t>TÉCNICO ELECTRICISTA</t>
  </si>
  <si>
    <t>Tecnico Electricista 79910908-63042</t>
  </si>
  <si>
    <t>28 de abril del 2015</t>
  </si>
  <si>
    <t xml:space="preserve">WIRE AND WIRELESS SECURITY SYSTEMS S.A.S
(para INSTITUTO NACIONAL DE SALUD)
</t>
  </si>
  <si>
    <t>Mantenimiento preventivo y correctivo de los diferentes subsistemas eléctricos y electrónicos
del laboratorio de sueros.</t>
  </si>
  <si>
    <t>Mantenimiento preventivo y correctivo de los diferentes subsistemas eléctricos y electrónicos
del edificio Nuevo Bioterio de barrera y experimentación BSL-2/ABSL-2 del grupo de
animales de laboratorio.</t>
  </si>
  <si>
    <t>WIRE AND WIRELESS SECURITY SYSTEMS S.A.S.
CENTRO EMPREARIAL METROPOLITANO
17/01/2020 25/02/2020</t>
  </si>
  <si>
    <t>WIRE AND WIRELESS SECURITY SYSTEMS S.A.S.
GAVAVISIÓN</t>
  </si>
  <si>
    <t xml:space="preserve">WIRE AND WIRELESS SECURITY SYSTEMS S.A.S
(Centro empresarial Metropolitano)
</t>
  </si>
  <si>
    <t>W2S2</t>
  </si>
  <si>
    <r>
      <t xml:space="preserve">INSTITUTO NACIONAL DE SALUD. Mantenimiento del sistema de detección de incendios, control de acceso, cableado estructurado e instalaciones eléctricas </t>
    </r>
    <r>
      <rPr>
        <b/>
        <sz val="9"/>
        <rFont val="Arial"/>
        <family val="2"/>
      </rPr>
      <t>en el edificio nuevo Bioterio</t>
    </r>
  </si>
  <si>
    <r>
      <t xml:space="preserve">Aportó los siguientes documentos:
1. Cedula de ciudadania
2. Diploma y acta de grado ingeniero electronico
3. Tarjeta profesional
4. Certificado de vigencia y antecedentes de la matricula profesional de fecha 03 de octubre de 2020
</t>
    </r>
    <r>
      <rPr>
        <b/>
        <sz val="10"/>
        <color theme="3" tint="0.39997558519241921"/>
        <rFont val="Arial"/>
        <family val="2"/>
      </rPr>
      <t>5. Contrato suscrito entre el profesional propuesto y el proponente</t>
    </r>
    <r>
      <rPr>
        <b/>
        <sz val="10"/>
        <rFont val="Arial"/>
        <family val="2"/>
      </rPr>
      <t xml:space="preserve">
</t>
    </r>
  </si>
  <si>
    <t xml:space="preserve">Instalaciones electricas, de cabelado estructurado, de CCTV y de control de acceso en la oficina 706 del edificio mazuren de bogota </t>
  </si>
  <si>
    <t xml:space="preserve"> GAVAVISION. Sistema de detección de incendios con sensores convencionales, estaciones manuales, sirenas con luz, cableado y tubería EMT
</t>
  </si>
  <si>
    <t>CENTRO EMPREARIAL METROPOLITANO - Interventoria técnica a la instalación y cambio del sistema de iluminación pública del centro empresarial metropolitano cuya instalación estaba a cargo de la empresa Hidroled</t>
  </si>
  <si>
    <t>Reparaciones electricas, mantenimiento al circuito cerrado de television y alarma comunitaria  de la junta de accion comunal en el barrio la estrada</t>
  </si>
  <si>
    <t xml:space="preserve">S&amp;E – INGENIERIA E INSTALACIONES. Mantenimiento preventivo y correctico al sistema de CCTV IP (280 cámaras y 8 video grabadoras) con fibra óptica, cableado estructurado y transmisión inalámbrica en la Universidad Jorge Tadeo Lozano de Bogotá D.C.
</t>
  </si>
  <si>
    <t xml:space="preserve">CONSTRUSAR S.A.S. Diseño de punto de conexión desde la calle con acometida eléctrica XLPE hasta transformador de 630 KVA y planta eléctrica con transferencia automática. Diseño de instalaciones eléctricas internas. Sistema de alumbrado y de potencia
</t>
  </si>
  <si>
    <t xml:space="preserve">ARCHIVO GENERAL DE LA NACION.SUMINSITRO E INSTALACION DEL SISTEMA DE SEGURIDAD ELECTRONICA PARA LA SEDE FUNZA.Sistema de CCTV con 24 cámaras IP.Sistema de control de acceso con 9 biometricos Suprema y 9 controladoras Lenel, así como el software de integración.Sistema de detección de incendios con un panel EST-3, 146 sensores de humo, 45 sirenas, 45 estaciones manuales y modulos de control y monitoreo. Sistema de refrigeración.Sistema de panel metecno tipo sándwich para encerramiento de la estructura del archivo. Sistema de cableado estructurado Ortronics para 135 puntos de red certificados
</t>
  </si>
  <si>
    <t xml:space="preserve"> INSTITUTO NACIONAL DE SALUD.
MANTENIMIENTO DEL SISTEMA DE DETECCION DE INCENDIOS, CONTROL DE ACCESO, CABLEADO ESTRUCTURADO E INSTALACIONES ELECTRICAS.
</t>
  </si>
  <si>
    <t>no se tiene en cuenta, pues no está dentro de la certificación laboral expedida por el proponente.</t>
  </si>
  <si>
    <t>se ajusta fechas conforme la certificación inicial, sin embargo no se tiene en cuenta porque no cumple con el objeto del contrato.</t>
  </si>
  <si>
    <t xml:space="preserve">se ajusta fecha final porque se traslapa con la experiencia anterior. </t>
  </si>
  <si>
    <t>Se ajusta fecha final conforme fecha presentación de las ofertas, toda vez que no puede tenerse encuenta un plazo superior a este. Sin embargo, no se tiene en cuenta, pues no está dentro de la certificación laboral expedida por el proponente.</t>
  </si>
  <si>
    <t>no se tiene en cuenta porque la experiencia no está acorde con el objeto del contrato.</t>
  </si>
  <si>
    <t>No se tiene en cuenta porque no está dentro de la certificación presentada incialmente.</t>
  </si>
  <si>
    <t xml:space="preserve">El profesional propuesto CUMPLE con la experiencia conforme la invitación pública. Presentó contrato suscrito entre el profesional propuesto y el proponente. </t>
  </si>
  <si>
    <t>se traslapa con experiencia anterior.</t>
  </si>
  <si>
    <t>AERONAUTICA CIVIL: Mantenimiento preventivo y correctivo al sistema de detección de incendios. Instalación de
nuevos dispositivos y reubicación de sensores.
 Cambio del sistema de control de acceso por lectores biométricos de huella digital Bioentry
plus de Suprema.</t>
  </si>
  <si>
    <t>ZOOM DOS S.A.S: Mantenimiento preventivo y correctivo de los equipos electrónicos del sistema de Detección
de incendios, Control de acceso, circuito cerrado de televisión, alarmas de intrusión.</t>
  </si>
  <si>
    <r>
      <t xml:space="preserve">INSTITUTO NACIONAL DE SALUD. MANTENIMIENTO DEL SISTEMA DE DETECCION DE INCENDIOS, CONTROL DE ACCESO, CABLEADO ESTRUCTURADO E INSTALACIONES ELECTRICAS EN EL </t>
    </r>
    <r>
      <rPr>
        <b/>
        <sz val="9"/>
        <rFont val="Arial"/>
        <family val="2"/>
      </rPr>
      <t>EDIFICIO NUEVO BIOTERIO</t>
    </r>
  </si>
  <si>
    <t xml:space="preserve">Se ajusta fecha final conforme fecha presentación de las ofertas, toda vez que no puede tenerse encuenta un plazo superior a este. </t>
  </si>
  <si>
    <t xml:space="preserve"> GAVAVISION.  Sistema de detección de incendios con sensores convencionales, estaciones manuales, sirenas con luz, cableado y tubería EMT
</t>
  </si>
  <si>
    <t>Se traslapa con experiencia 2 por lo que fecha final es 11-03-2020</t>
  </si>
  <si>
    <t>Se traslapa con experiencia 3 por lo que fecha final es 16-02-2020. Sin embargo no se tiene en cuenta, pues no corresponde al objeto del contrato</t>
  </si>
  <si>
    <r>
      <t xml:space="preserve">INSTITUTO NACIONAL DE SALUD. MANTENIMIENTO DEL SISTEMA CONTROL DE ACCESO E INSTALACIONES ELECTRICAS EN EL </t>
    </r>
    <r>
      <rPr>
        <b/>
        <sz val="9"/>
        <rFont val="Arial"/>
        <family val="2"/>
      </rPr>
      <t>LABORATORIO DE SUEROS</t>
    </r>
  </si>
  <si>
    <t>Se traslapa con la experiencia 7</t>
  </si>
  <si>
    <t>Se traslapa con experiencia 7</t>
  </si>
  <si>
    <t xml:space="preserve">
El proponente adjuntó, los siguientes documentos de subsanación:
1. Certificación en alturas vigente.
 2. Se aportó diploma como electricista, sin embargo este diploma fue expedido en Mexico, según la invitación para los títulos otorgados en el exterior, se puede acreditar el título de dos formas: (i) Convalidación (ii) copia del diploma expedido por el centro educativo y la descripción del programa correspondiente que permita conocer el nivel de los estudios de acuerdo con la Clasificación Internacional Normalizada de Educación – CINE. 
La invitación pidió un código CINE 454. Al respecto se relaciona lo dispuesto frente al NIVEL CINE 4 EDUCACIÓN POSTSECUNDARIA NO TERCIARIA así: "(...)A. Características principales. 185. La educación postsecundaria no terciaria refuerza los conocimientos adquiridos en educación secundaria, prepara para el mercado laboral y para la educación terciaria. Las destrezas, competencias y conocimientos impartidos en este nivel se encuentran debajo del nivel de complejidad que caracteriza a la educación terciaria. Los programas de nivel CINE 4, o educación postsecundaria no terciaria están generalmente diseñados para proporcionar a las personas que han concluido el nivel CINE 3 las certificaciones no terciarias requeridas para avanzar a la educación terciaria, o bien para insertarse en el mercado laboral en el caso que sus certificaciones de nivel CINE 3 no otorgaran acceso a este nivel. Por ejemplo, los graduados de programas generales de nivel CINE 3 pueden optar por una certificación vocacional no terciaria. Por su parte, los graduados de programas vocacionales de nivel CINE 3 pueden optar por mejorar su nivel de certificación o perfeccionar su especialización. El contenido de los programas de nivel CINE 4 no es lo suficientemente complejo para ser considerado como educación terciaria; sin embargo, claramente forma parte de la educación postsecundaria. 186. El ingreso a programas de nivel CINE 4 requiere la conclusión de un programa de nivel CINE 3. Sin embargo, estos requisitos de ingreso pueden ser menores que los exigidos para ingresar a programas terciarios de los niveles CINE 5, 6 o 7. 187. Generalmente, los programas de este nivel están destinados a proporcionar acceso directo al mercado laboral. Algunos sistemas educativos ofrecen programas generales de este nivel que normalmente están dirigidos a estudiantes que han concluido el nivel CINE 3, pero que desean mejorar sus posibilidades de ingreso a la educación terciaria. 188. Los programas clasificados en el nivel CINE 4 pueden recibir distintas denominaciones, por ejemplo: diploma técnico, préparation aux carriéres administratives y primary professional education. Para propósitos de comparación a nivel internacional, se usa el término “postsecundaria no terciaria” para denominar al nivel CINE 4. (...)"
De acuerdo a lo anterior descrito, y según la denominación que puede tener este nivel "Diploma Técnico", es claro, que el título presentado, cumple con el código CINE exigido en la invitación. 
Es importante destacar que para este nivel de clasificación CINE, NO se requiere de un término o intensidad horaria acedémica, toda vez que como allí se establece, pueden corresponder a programas que refuercen los conocimientos adquiridos en educación secundaria, preparando de esta manera a la persona para el mercado laboral. Por lo que el profesional que acreditó el proponente CUMPLE de conformidad con lo dispuesto en la Invitación Pública.
Así mismo, el profesional cuenta con matrícula como profesional técnico electricista No. 799910908-63042 expedida el 28-04-2015, que lo acredita para ejercer la profesión de Técnico Electricista desde el año 2015, tal como se exige en la invitación.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</si>
</sst>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2]\ * #,##0.00_ ;_ [$€-2]\ * \-#,##0.00_ ;_ [$€-2]\ * &quot;-&quot;??_ "/>
  </numFmts>
  <fonts count="19" x14ac:knownFonts="1">
    <font>
      <sz val="11"/>
      <color theme="1"/>
      <name val="Calibri"/>
      <family val="2"/>
      <scheme val="minor"/>
    </font>
    <font>
      <b/>
      <sz val="10"/>
      <color rgb="FF000000"/>
      <name val="Arial"/>
      <family val="2"/>
    </font>
    <font>
      <b/>
      <sz val="10"/>
      <color theme="1"/>
      <name val="Arial"/>
      <family val="2"/>
    </font>
    <font>
      <sz val="10"/>
      <color theme="1"/>
      <name val="Arial"/>
      <family val="2"/>
    </font>
    <font>
      <b/>
      <sz val="11"/>
      <color theme="1"/>
      <name val="Arial"/>
      <family val="2"/>
    </font>
    <font>
      <sz val="9"/>
      <color theme="1"/>
      <name val="Arial"/>
      <family val="2"/>
    </font>
    <font>
      <b/>
      <sz val="9"/>
      <color theme="1"/>
      <name val="Arial"/>
      <family val="2"/>
    </font>
    <font>
      <sz val="9"/>
      <name val="Arial"/>
      <family val="2"/>
    </font>
    <font>
      <sz val="10"/>
      <name val="Arial"/>
      <family val="2"/>
    </font>
    <font>
      <b/>
      <sz val="10"/>
      <name val="Arial"/>
      <family val="2"/>
    </font>
    <font>
      <b/>
      <sz val="9"/>
      <name val="Arial"/>
      <family val="2"/>
    </font>
    <font>
      <b/>
      <sz val="11"/>
      <name val="Arial"/>
      <family val="2"/>
    </font>
    <font>
      <sz val="10"/>
      <name val="Arial"/>
      <family val="2"/>
    </font>
    <font>
      <sz val="10"/>
      <color rgb="FFFF0000"/>
      <name val="Arial"/>
      <family val="2"/>
    </font>
    <font>
      <b/>
      <sz val="10"/>
      <color rgb="FFFF0000"/>
      <name val="Arial"/>
      <family val="2"/>
    </font>
    <font>
      <sz val="9"/>
      <color rgb="FFFF0000"/>
      <name val="Arial"/>
      <family val="2"/>
    </font>
    <font>
      <b/>
      <sz val="10"/>
      <color theme="3" tint="0.39997558519241921"/>
      <name val="Arial"/>
      <family val="2"/>
    </font>
    <font>
      <sz val="10"/>
      <color theme="3" tint="0.39997558519241921"/>
      <name val="Arial"/>
      <family val="2"/>
    </font>
    <font>
      <sz val="10"/>
      <color theme="4" tint="-0.249977111117893"/>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3">
    <xf numFmtId="0" fontId="0" fillId="0" borderId="0"/>
    <xf numFmtId="0" fontId="12" fillId="0" borderId="0"/>
    <xf numFmtId="164" fontId="8" fillId="0" borderId="0" applyFont="0" applyFill="0" applyBorder="0" applyAlignment="0" applyProtection="0"/>
  </cellStyleXfs>
  <cellXfs count="124">
    <xf numFmtId="0" fontId="0" fillId="0" borderId="0" xfId="0"/>
    <xf numFmtId="0" fontId="3" fillId="0" borderId="0" xfId="0" applyFont="1" applyBorder="1"/>
    <xf numFmtId="0" fontId="3" fillId="0" borderId="0" xfId="0" applyFont="1" applyBorder="1" applyAlignment="1">
      <alignment wrapText="1"/>
    </xf>
    <xf numFmtId="3" fontId="3" fillId="0" borderId="0" xfId="0" applyNumberFormat="1" applyFont="1" applyBorder="1"/>
    <xf numFmtId="4" fontId="3" fillId="0" borderId="0" xfId="0" applyNumberFormat="1" applyFont="1" applyBorder="1" applyAlignment="1">
      <alignment horizontal="center" vertical="center"/>
    </xf>
    <xf numFmtId="0" fontId="1"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3" fontId="2" fillId="2" borderId="4"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0" fontId="3" fillId="0" borderId="0" xfId="0" applyFont="1" applyBorder="1" applyAlignment="1">
      <alignment horizontal="center"/>
    </xf>
    <xf numFmtId="0" fontId="5" fillId="0" borderId="0" xfId="0" applyFont="1" applyBorder="1" applyAlignment="1">
      <alignment horizontal="center"/>
    </xf>
    <xf numFmtId="14" fontId="7" fillId="0" borderId="4" xfId="0" applyNumberFormat="1" applyFont="1" applyFill="1" applyBorder="1" applyAlignment="1">
      <alignment horizontal="center" vertical="center" wrapText="1"/>
    </xf>
    <xf numFmtId="0" fontId="3" fillId="0" borderId="0" xfId="0" applyFont="1" applyBorder="1" applyAlignment="1">
      <alignment horizontal="center"/>
    </xf>
    <xf numFmtId="0" fontId="8" fillId="0" borderId="0" xfId="0" applyFont="1" applyBorder="1"/>
    <xf numFmtId="0" fontId="9" fillId="2" borderId="4" xfId="0" applyFont="1" applyFill="1" applyBorder="1" applyAlignment="1">
      <alignment horizontal="center" vertical="center" wrapText="1"/>
    </xf>
    <xf numFmtId="0" fontId="8" fillId="2" borderId="4" xfId="0" applyFont="1" applyFill="1" applyBorder="1" applyAlignment="1">
      <alignment wrapText="1"/>
    </xf>
    <xf numFmtId="3" fontId="9" fillId="2" borderId="4" xfId="0" applyNumberFormat="1" applyFont="1" applyFill="1" applyBorder="1" applyAlignment="1">
      <alignment horizontal="center" vertical="center" wrapText="1"/>
    </xf>
    <xf numFmtId="3" fontId="8" fillId="2" borderId="4" xfId="0" applyNumberFormat="1" applyFont="1" applyFill="1" applyBorder="1" applyAlignment="1">
      <alignment horizontal="center" vertical="center"/>
    </xf>
    <xf numFmtId="4" fontId="8" fillId="2" borderId="4" xfId="0" applyNumberFormat="1" applyFont="1" applyFill="1" applyBorder="1" applyAlignment="1">
      <alignment horizontal="center" vertical="center"/>
    </xf>
    <xf numFmtId="3" fontId="11" fillId="2" borderId="4" xfId="0" applyNumberFormat="1" applyFont="1" applyFill="1" applyBorder="1" applyAlignment="1">
      <alignment horizontal="center" vertical="center"/>
    </xf>
    <xf numFmtId="0" fontId="5" fillId="0" borderId="0" xfId="0" applyFont="1" applyBorder="1"/>
    <xf numFmtId="0" fontId="6" fillId="0" borderId="0" xfId="0" applyFont="1" applyAlignment="1">
      <alignment horizontal="center" vertical="center"/>
    </xf>
    <xf numFmtId="0" fontId="5" fillId="0" borderId="0" xfId="0" applyFont="1" applyBorder="1" applyAlignment="1">
      <alignment wrapText="1"/>
    </xf>
    <xf numFmtId="0" fontId="6" fillId="0" borderId="0" xfId="0" applyFont="1" applyBorder="1" applyAlignment="1">
      <alignment horizontal="center" wrapText="1"/>
    </xf>
    <xf numFmtId="0" fontId="5" fillId="0" borderId="4" xfId="0" applyFont="1" applyBorder="1" applyAlignment="1">
      <alignment horizontal="center" vertical="center" wrapText="1"/>
    </xf>
    <xf numFmtId="4" fontId="9" fillId="2" borderId="1" xfId="0" applyNumberFormat="1" applyFont="1" applyFill="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Border="1" applyAlignment="1">
      <alignment horizontal="center"/>
    </xf>
    <xf numFmtId="0" fontId="3" fillId="0" borderId="0" xfId="0" applyFont="1" applyBorder="1" applyAlignment="1">
      <alignment horizontal="center"/>
    </xf>
    <xf numFmtId="14" fontId="15" fillId="0" borderId="4" xfId="0" applyNumberFormat="1" applyFont="1" applyFill="1" applyBorder="1" applyAlignment="1">
      <alignment horizontal="center" vertical="center" wrapText="1"/>
    </xf>
    <xf numFmtId="0" fontId="3" fillId="0" borderId="0" xfId="0" applyFont="1" applyBorder="1" applyAlignment="1">
      <alignment horizontal="center"/>
    </xf>
    <xf numFmtId="0" fontId="3" fillId="0" borderId="0" xfId="0" applyFont="1" applyBorder="1" applyAlignment="1">
      <alignment horizontal="center"/>
    </xf>
    <xf numFmtId="0" fontId="7" fillId="0" borderId="4" xfId="0" applyFont="1" applyBorder="1" applyAlignment="1">
      <alignment horizontal="center" vertical="center"/>
    </xf>
    <xf numFmtId="14" fontId="3" fillId="0" borderId="4" xfId="0" applyNumberFormat="1" applyFont="1" applyBorder="1" applyAlignment="1">
      <alignment horizontal="center" vertical="center"/>
    </xf>
    <xf numFmtId="14" fontId="13" fillId="0" borderId="4" xfId="0" applyNumberFormat="1" applyFont="1" applyBorder="1" applyAlignment="1">
      <alignment horizontal="center" vertical="center"/>
    </xf>
    <xf numFmtId="3" fontId="3" fillId="2" borderId="4" xfId="0" applyNumberFormat="1" applyFont="1" applyFill="1" applyBorder="1" applyAlignment="1">
      <alignment horizontal="center" vertical="center"/>
    </xf>
    <xf numFmtId="4" fontId="3" fillId="2" borderId="4" xfId="0" applyNumberFormat="1" applyFont="1" applyFill="1" applyBorder="1" applyAlignment="1">
      <alignment horizontal="center" vertical="center"/>
    </xf>
    <xf numFmtId="0" fontId="2" fillId="0" borderId="4" xfId="0" applyFont="1" applyBorder="1" applyAlignment="1">
      <alignment horizontal="center" vertical="center"/>
    </xf>
    <xf numFmtId="0" fontId="3" fillId="0" borderId="4" xfId="0" applyFont="1" applyBorder="1" applyAlignment="1">
      <alignment horizontal="center" vertical="center" wrapText="1"/>
    </xf>
    <xf numFmtId="14" fontId="3" fillId="0" borderId="4" xfId="0" applyNumberFormat="1" applyFont="1" applyBorder="1" applyAlignment="1">
      <alignment horizontal="center" vertical="center" wrapText="1"/>
    </xf>
    <xf numFmtId="4" fontId="11" fillId="2" borderId="4" xfId="0" applyNumberFormat="1" applyFont="1" applyFill="1" applyBorder="1" applyAlignment="1">
      <alignment horizontal="center" vertical="center"/>
    </xf>
    <xf numFmtId="3" fontId="9" fillId="0" borderId="4" xfId="0" applyNumberFormat="1" applyFont="1" applyFill="1" applyBorder="1" applyAlignment="1">
      <alignment horizontal="center" vertical="center" wrapText="1"/>
    </xf>
    <xf numFmtId="4" fontId="9" fillId="0" borderId="1" xfId="0" applyNumberFormat="1" applyFont="1" applyFill="1" applyBorder="1" applyAlignment="1">
      <alignment horizontal="center" vertical="center" wrapText="1"/>
    </xf>
    <xf numFmtId="4" fontId="4" fillId="2" borderId="4" xfId="0" applyNumberFormat="1" applyFont="1" applyFill="1" applyBorder="1" applyAlignment="1">
      <alignment horizontal="center" vertical="center"/>
    </xf>
    <xf numFmtId="14" fontId="5" fillId="0" borderId="4" xfId="0" applyNumberFormat="1"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2" xfId="0" applyFont="1" applyBorder="1" applyAlignment="1">
      <alignment horizontal="left" vertical="center"/>
    </xf>
    <xf numFmtId="0" fontId="1" fillId="0" borderId="0" xfId="0" applyFont="1" applyBorder="1" applyAlignment="1">
      <alignment horizontal="left" vertical="center"/>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2" fillId="3" borderId="0" xfId="0" applyFont="1" applyFill="1" applyBorder="1" applyAlignment="1">
      <alignment horizontal="center" wrapText="1"/>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3" fillId="0" borderId="0" xfId="0" applyFont="1" applyBorder="1" applyAlignment="1">
      <alignment horizontal="left" vertical="top" wrapText="1"/>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alignment horizontal="left" vertical="top"/>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1" fillId="0" borderId="0" xfId="0" applyFont="1" applyBorder="1" applyAlignment="1">
      <alignment horizontal="left" vertical="center" wrapText="1"/>
    </xf>
    <xf numFmtId="0" fontId="1" fillId="0" borderId="5" xfId="0" applyFont="1" applyBorder="1" applyAlignment="1">
      <alignment horizontal="left" vertical="center"/>
    </xf>
    <xf numFmtId="0" fontId="1" fillId="0" borderId="2" xfId="0" applyFont="1" applyBorder="1" applyAlignment="1">
      <alignment vertical="center"/>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8"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4" fontId="2" fillId="2" borderId="16" xfId="0" applyNumberFormat="1" applyFont="1" applyFill="1" applyBorder="1" applyAlignment="1">
      <alignment horizontal="center" vertical="center" wrapText="1"/>
    </xf>
    <xf numFmtId="4" fontId="2" fillId="2" borderId="17" xfId="0" applyNumberFormat="1" applyFont="1" applyFill="1" applyBorder="1" applyAlignment="1">
      <alignment horizontal="center" vertical="center" wrapText="1"/>
    </xf>
    <xf numFmtId="4" fontId="2" fillId="2" borderId="18" xfId="0" applyNumberFormat="1" applyFont="1" applyFill="1" applyBorder="1" applyAlignment="1">
      <alignment horizontal="center" vertical="center" wrapText="1"/>
    </xf>
    <xf numFmtId="0" fontId="17" fillId="0" borderId="16"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18"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13" fillId="0" borderId="19" xfId="0" applyFont="1" applyBorder="1" applyAlignment="1">
      <alignment horizontal="center" vertical="center" wrapText="1"/>
    </xf>
    <xf numFmtId="4" fontId="2" fillId="2" borderId="1" xfId="0" applyNumberFormat="1" applyFont="1" applyFill="1" applyBorder="1" applyAlignment="1">
      <alignment horizontal="center" vertical="center" wrapText="1"/>
    </xf>
    <xf numFmtId="4" fontId="2" fillId="2" borderId="2" xfId="0" applyNumberFormat="1" applyFont="1" applyFill="1" applyBorder="1" applyAlignment="1">
      <alignment horizontal="center" vertical="center" wrapText="1"/>
    </xf>
    <xf numFmtId="4" fontId="2" fillId="2" borderId="3" xfId="0" applyNumberFormat="1" applyFont="1" applyFill="1" applyBorder="1" applyAlignment="1">
      <alignment horizontal="center" vertical="center" wrapText="1"/>
    </xf>
    <xf numFmtId="4" fontId="9" fillId="0" borderId="11" xfId="0" applyNumberFormat="1" applyFont="1" applyBorder="1" applyAlignment="1">
      <alignment horizontal="center" vertical="center" wrapText="1"/>
    </xf>
    <xf numFmtId="4" fontId="9" fillId="0" borderId="0" xfId="0" applyNumberFormat="1" applyFont="1" applyBorder="1" applyAlignment="1">
      <alignment horizontal="center" vertical="center" wrapText="1"/>
    </xf>
    <xf numFmtId="4" fontId="9" fillId="0" borderId="12" xfId="0" applyNumberFormat="1" applyFont="1" applyBorder="1" applyAlignment="1">
      <alignment horizontal="center" vertical="center" wrapText="1"/>
    </xf>
    <xf numFmtId="4" fontId="9" fillId="0" borderId="13" xfId="0" applyNumberFormat="1" applyFont="1" applyBorder="1" applyAlignment="1">
      <alignment horizontal="center" vertical="center" wrapText="1"/>
    </xf>
    <xf numFmtId="4" fontId="9" fillId="0" borderId="14" xfId="0" applyNumberFormat="1" applyFont="1" applyBorder="1" applyAlignment="1">
      <alignment horizontal="center" vertical="center" wrapText="1"/>
    </xf>
    <xf numFmtId="4" fontId="9" fillId="0" borderId="15" xfId="0" applyNumberFormat="1" applyFont="1" applyBorder="1" applyAlignment="1">
      <alignment horizontal="center" vertical="center" wrapText="1"/>
    </xf>
    <xf numFmtId="4" fontId="2" fillId="2" borderId="8" xfId="0" applyNumberFormat="1" applyFont="1" applyFill="1" applyBorder="1" applyAlignment="1">
      <alignment horizontal="center" vertical="center" wrapText="1"/>
    </xf>
    <xf numFmtId="4" fontId="2" fillId="2" borderId="9" xfId="0" applyNumberFormat="1" applyFont="1" applyFill="1" applyBorder="1" applyAlignment="1">
      <alignment horizontal="center" vertical="center" wrapText="1"/>
    </xf>
    <xf numFmtId="4" fontId="2" fillId="2" borderId="10" xfId="0" applyNumberFormat="1" applyFont="1" applyFill="1" applyBorder="1" applyAlignment="1">
      <alignment horizontal="center" vertical="center" wrapText="1"/>
    </xf>
    <xf numFmtId="4" fontId="16" fillId="0" borderId="4" xfId="0" applyNumberFormat="1" applyFont="1" applyFill="1" applyBorder="1" applyAlignment="1">
      <alignment horizontal="center" vertic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7" fillId="0" borderId="11"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4" fontId="16" fillId="0" borderId="16"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4" fontId="16" fillId="0" borderId="18" xfId="0" applyNumberFormat="1" applyFont="1" applyFill="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4" fontId="16" fillId="0" borderId="8" xfId="0" applyNumberFormat="1" applyFont="1" applyBorder="1" applyAlignment="1">
      <alignment horizontal="center" vertical="center" wrapText="1"/>
    </xf>
    <xf numFmtId="4" fontId="16" fillId="0" borderId="9" xfId="0" applyNumberFormat="1" applyFont="1" applyBorder="1" applyAlignment="1">
      <alignment horizontal="center" vertical="center" wrapText="1"/>
    </xf>
    <xf numFmtId="4" fontId="16" fillId="0" borderId="10" xfId="0" applyNumberFormat="1" applyFont="1" applyBorder="1" applyAlignment="1">
      <alignment horizontal="center" vertical="center" wrapText="1"/>
    </xf>
    <xf numFmtId="4" fontId="16" fillId="0" borderId="11" xfId="0" applyNumberFormat="1" applyFont="1" applyBorder="1" applyAlignment="1">
      <alignment horizontal="center" vertical="center" wrapText="1"/>
    </xf>
    <xf numFmtId="4" fontId="16" fillId="0" borderId="0" xfId="0" applyNumberFormat="1" applyFont="1" applyBorder="1" applyAlignment="1">
      <alignment horizontal="center" vertical="center" wrapText="1"/>
    </xf>
    <xf numFmtId="4" fontId="16" fillId="0" borderId="12" xfId="0" applyNumberFormat="1" applyFont="1" applyBorder="1" applyAlignment="1">
      <alignment horizontal="center" vertical="center" wrapText="1"/>
    </xf>
    <xf numFmtId="4" fontId="16" fillId="0" borderId="13" xfId="0" applyNumberFormat="1" applyFont="1" applyBorder="1" applyAlignment="1">
      <alignment horizontal="center" vertical="center" wrapText="1"/>
    </xf>
    <xf numFmtId="4" fontId="16" fillId="0" borderId="14" xfId="0" applyNumberFormat="1" applyFont="1" applyBorder="1" applyAlignment="1">
      <alignment horizontal="center" vertical="center" wrapText="1"/>
    </xf>
    <xf numFmtId="4" fontId="16" fillId="0" borderId="15" xfId="0" applyNumberFormat="1" applyFont="1" applyBorder="1" applyAlignment="1">
      <alignment horizontal="center" vertical="center" wrapText="1"/>
    </xf>
  </cellXfs>
  <cellStyles count="3">
    <cellStyle name="Euro"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47"/>
  <sheetViews>
    <sheetView tabSelected="1" topLeftCell="E1" zoomScale="85" zoomScaleNormal="85" workbookViewId="0">
      <selection activeCell="I17" sqref="I17:K17"/>
    </sheetView>
  </sheetViews>
  <sheetFormatPr baseColWidth="10" defaultColWidth="11.42578125" defaultRowHeight="12.75" x14ac:dyDescent="0.2"/>
  <cols>
    <col min="1" max="1" width="4.140625" style="1" customWidth="1"/>
    <col min="2" max="2" width="6.85546875" style="1" customWidth="1"/>
    <col min="3" max="3" width="24.85546875" style="1" customWidth="1"/>
    <col min="4" max="4" width="27" style="1" customWidth="1"/>
    <col min="5" max="5" width="17" style="2" customWidth="1"/>
    <col min="6" max="6" width="18.85546875" style="1" customWidth="1"/>
    <col min="7" max="7" width="17.85546875" style="3" customWidth="1"/>
    <col min="8" max="8" width="18.85546875" style="4" customWidth="1"/>
    <col min="9" max="10" width="11.42578125" style="1"/>
    <col min="11" max="11" width="46.5703125" style="1" customWidth="1"/>
    <col min="12" max="16384" width="11.42578125" style="1"/>
  </cols>
  <sheetData>
    <row r="1" spans="2:11" ht="13.5" thickBot="1" x14ac:dyDescent="0.25"/>
    <row r="2" spans="2:11" ht="29.25" customHeight="1" x14ac:dyDescent="0.2">
      <c r="C2" s="57" t="s">
        <v>11</v>
      </c>
      <c r="D2" s="57"/>
      <c r="E2" s="57"/>
      <c r="F2" s="57"/>
      <c r="G2" s="57"/>
      <c r="H2" s="96" t="s">
        <v>13</v>
      </c>
      <c r="I2" s="97"/>
      <c r="J2" s="97"/>
      <c r="K2" s="98"/>
    </row>
    <row r="3" spans="2:11" ht="26.25" customHeight="1" x14ac:dyDescent="0.2">
      <c r="C3" s="57"/>
      <c r="D3" s="57"/>
      <c r="E3" s="57"/>
      <c r="F3" s="57"/>
      <c r="G3" s="57"/>
      <c r="H3" s="90" t="s">
        <v>37</v>
      </c>
      <c r="I3" s="91"/>
      <c r="J3" s="91"/>
      <c r="K3" s="92"/>
    </row>
    <row r="4" spans="2:11" ht="14.45" customHeight="1" x14ac:dyDescent="0.2">
      <c r="H4" s="90"/>
      <c r="I4" s="91"/>
      <c r="J4" s="91"/>
      <c r="K4" s="92"/>
    </row>
    <row r="5" spans="2:11" ht="21.75" customHeight="1" x14ac:dyDescent="0.2">
      <c r="C5" s="47" t="s">
        <v>18</v>
      </c>
      <c r="D5" s="47"/>
      <c r="E5" s="69" t="s">
        <v>21</v>
      </c>
      <c r="F5" s="69"/>
      <c r="G5" s="69"/>
      <c r="H5" s="90"/>
      <c r="I5" s="91"/>
      <c r="J5" s="91"/>
      <c r="K5" s="92"/>
    </row>
    <row r="6" spans="2:11" ht="18.75" customHeight="1" x14ac:dyDescent="0.2">
      <c r="C6" s="47" t="s">
        <v>3</v>
      </c>
      <c r="D6" s="47"/>
      <c r="E6" s="46" t="s">
        <v>20</v>
      </c>
      <c r="F6" s="46"/>
      <c r="G6" s="46"/>
      <c r="H6" s="90"/>
      <c r="I6" s="91"/>
      <c r="J6" s="91"/>
      <c r="K6" s="92"/>
    </row>
    <row r="7" spans="2:11" ht="18" customHeight="1" x14ac:dyDescent="0.2">
      <c r="C7" s="47" t="s">
        <v>7</v>
      </c>
      <c r="D7" s="47"/>
      <c r="E7" s="70" t="s">
        <v>19</v>
      </c>
      <c r="F7" s="70"/>
      <c r="G7" s="70"/>
      <c r="H7" s="90"/>
      <c r="I7" s="91"/>
      <c r="J7" s="91"/>
      <c r="K7" s="92"/>
    </row>
    <row r="8" spans="2:11" ht="43.5" customHeight="1" x14ac:dyDescent="0.2">
      <c r="C8" s="47" t="s">
        <v>6</v>
      </c>
      <c r="D8" s="47"/>
      <c r="E8" s="45" t="s">
        <v>22</v>
      </c>
      <c r="F8" s="46"/>
      <c r="G8" s="46"/>
      <c r="H8" s="90"/>
      <c r="I8" s="91"/>
      <c r="J8" s="91"/>
      <c r="K8" s="92"/>
    </row>
    <row r="9" spans="2:11" ht="30" customHeight="1" thickBot="1" x14ac:dyDescent="0.25">
      <c r="C9" s="68" t="s">
        <v>8</v>
      </c>
      <c r="D9" s="68"/>
      <c r="E9" s="45" t="s">
        <v>23</v>
      </c>
      <c r="F9" s="46"/>
      <c r="G9" s="46"/>
      <c r="H9" s="93"/>
      <c r="I9" s="94"/>
      <c r="J9" s="94"/>
      <c r="K9" s="95"/>
    </row>
    <row r="10" spans="2:11" ht="9.75" customHeight="1" x14ac:dyDescent="0.2"/>
    <row r="11" spans="2:11" ht="21.75" customHeight="1" x14ac:dyDescent="0.2">
      <c r="C11" s="67" t="s">
        <v>16</v>
      </c>
      <c r="D11" s="67"/>
      <c r="E11" s="67"/>
      <c r="F11" s="67"/>
      <c r="G11" s="67"/>
      <c r="H11" s="67"/>
    </row>
    <row r="12" spans="2:11" ht="9" customHeight="1" x14ac:dyDescent="0.2"/>
    <row r="13" spans="2:11" ht="63.75" x14ac:dyDescent="0.2">
      <c r="C13" s="5" t="s">
        <v>10</v>
      </c>
      <c r="D13" s="5" t="s">
        <v>9</v>
      </c>
      <c r="E13" s="6" t="s">
        <v>0</v>
      </c>
      <c r="F13" s="6" t="s">
        <v>1</v>
      </c>
      <c r="G13" s="7" t="s">
        <v>2</v>
      </c>
      <c r="H13" s="8" t="s">
        <v>4</v>
      </c>
      <c r="I13" s="87" t="s">
        <v>14</v>
      </c>
      <c r="J13" s="88"/>
      <c r="K13" s="89"/>
    </row>
    <row r="14" spans="2:11" ht="84" x14ac:dyDescent="0.2">
      <c r="B14" s="37">
        <v>1</v>
      </c>
      <c r="C14" s="32" t="s">
        <v>35</v>
      </c>
      <c r="D14" s="26" t="s">
        <v>36</v>
      </c>
      <c r="E14" s="11">
        <v>44064</v>
      </c>
      <c r="F14" s="34">
        <v>44123</v>
      </c>
      <c r="G14" s="7"/>
      <c r="H14" s="8"/>
      <c r="I14" s="99" t="s">
        <v>49</v>
      </c>
      <c r="J14" s="99"/>
      <c r="K14" s="99"/>
    </row>
    <row r="15" spans="2:11" ht="76.5" customHeight="1" x14ac:dyDescent="0.2">
      <c r="B15" s="37">
        <f>B14+1</f>
        <v>2</v>
      </c>
      <c r="C15" s="32" t="s">
        <v>35</v>
      </c>
      <c r="D15" s="26" t="s">
        <v>38</v>
      </c>
      <c r="E15" s="11">
        <v>43902</v>
      </c>
      <c r="F15" s="11">
        <v>44063</v>
      </c>
      <c r="G15" s="35"/>
      <c r="H15" s="36"/>
      <c r="I15" s="99" t="s">
        <v>46</v>
      </c>
      <c r="J15" s="99"/>
      <c r="K15" s="99"/>
    </row>
    <row r="16" spans="2:11" ht="76.5" customHeight="1" x14ac:dyDescent="0.2">
      <c r="B16" s="37">
        <f t="shared" ref="B16:B27" si="0">B15+1</f>
        <v>3</v>
      </c>
      <c r="C16" s="32" t="s">
        <v>35</v>
      </c>
      <c r="D16" s="26" t="s">
        <v>39</v>
      </c>
      <c r="E16" s="11">
        <v>43878</v>
      </c>
      <c r="F16" s="11">
        <v>43904</v>
      </c>
      <c r="G16" s="35">
        <f t="shared" ref="G16" si="1">F16-E16</f>
        <v>26</v>
      </c>
      <c r="H16" s="36">
        <f t="shared" ref="H16" si="2">+G16/30</f>
        <v>0.8666666666666667</v>
      </c>
      <c r="I16" s="99"/>
      <c r="J16" s="99"/>
      <c r="K16" s="99"/>
    </row>
    <row r="17" spans="1:11" s="9" customFormat="1" ht="109.5" customHeight="1" thickBot="1" x14ac:dyDescent="0.25">
      <c r="A17" s="10"/>
      <c r="B17" s="37">
        <f t="shared" si="0"/>
        <v>4</v>
      </c>
      <c r="C17" s="26" t="s">
        <v>34</v>
      </c>
      <c r="D17" s="26" t="s">
        <v>40</v>
      </c>
      <c r="E17" s="11">
        <v>43847</v>
      </c>
      <c r="F17" s="11">
        <v>43886</v>
      </c>
      <c r="G17" s="17"/>
      <c r="H17" s="18"/>
      <c r="I17" s="106" t="s">
        <v>50</v>
      </c>
      <c r="J17" s="107"/>
      <c r="K17" s="108"/>
    </row>
    <row r="18" spans="1:11" s="30" customFormat="1" ht="67.5" customHeight="1" thickBot="1" x14ac:dyDescent="0.25">
      <c r="A18" s="10"/>
      <c r="B18" s="37">
        <f t="shared" si="0"/>
        <v>5</v>
      </c>
      <c r="C18" s="32" t="s">
        <v>35</v>
      </c>
      <c r="D18" s="26" t="s">
        <v>41</v>
      </c>
      <c r="E18" s="11">
        <v>43832</v>
      </c>
      <c r="F18" s="11">
        <v>43877</v>
      </c>
      <c r="G18" s="35"/>
      <c r="H18" s="36"/>
      <c r="I18" s="80" t="s">
        <v>51</v>
      </c>
      <c r="J18" s="81"/>
      <c r="K18" s="82"/>
    </row>
    <row r="19" spans="1:11" s="27" customFormat="1" ht="101.25" customHeight="1" thickBot="1" x14ac:dyDescent="0.25">
      <c r="A19" s="10"/>
      <c r="B19" s="37">
        <f t="shared" si="0"/>
        <v>6</v>
      </c>
      <c r="C19" s="26" t="s">
        <v>29</v>
      </c>
      <c r="D19" s="24" t="s">
        <v>30</v>
      </c>
      <c r="E19" s="11">
        <v>43571</v>
      </c>
      <c r="F19" s="11">
        <v>43830</v>
      </c>
      <c r="G19" s="17">
        <v>0</v>
      </c>
      <c r="H19" s="18">
        <v>0</v>
      </c>
      <c r="I19" s="80" t="s">
        <v>63</v>
      </c>
      <c r="J19" s="81"/>
      <c r="K19" s="82"/>
    </row>
    <row r="20" spans="1:11" s="27" customFormat="1" ht="116.25" customHeight="1" thickBot="1" x14ac:dyDescent="0.25">
      <c r="A20" s="10"/>
      <c r="B20" s="37">
        <f t="shared" si="0"/>
        <v>7</v>
      </c>
      <c r="C20" s="26" t="s">
        <v>29</v>
      </c>
      <c r="D20" s="24" t="s">
        <v>31</v>
      </c>
      <c r="E20" s="11">
        <v>43544</v>
      </c>
      <c r="F20" s="44">
        <v>43830</v>
      </c>
      <c r="G20" s="17">
        <f t="shared" ref="G20:G27" si="3">F20-E20</f>
        <v>286</v>
      </c>
      <c r="H20" s="18">
        <f t="shared" ref="H20:H27" si="4">+G20/30</f>
        <v>9.5333333333333332</v>
      </c>
      <c r="I20" s="80"/>
      <c r="J20" s="81"/>
      <c r="K20" s="82"/>
    </row>
    <row r="21" spans="1:11" s="30" customFormat="1" ht="116.25" customHeight="1" thickBot="1" x14ac:dyDescent="0.25">
      <c r="A21" s="10"/>
      <c r="B21" s="37">
        <f t="shared" si="0"/>
        <v>8</v>
      </c>
      <c r="C21" s="32" t="s">
        <v>35</v>
      </c>
      <c r="D21" s="26" t="s">
        <v>42</v>
      </c>
      <c r="E21" s="29">
        <v>43647</v>
      </c>
      <c r="F21" s="34">
        <v>43774</v>
      </c>
      <c r="G21" s="35"/>
      <c r="H21" s="36"/>
      <c r="I21" s="80" t="s">
        <v>47</v>
      </c>
      <c r="J21" s="81"/>
      <c r="K21" s="82"/>
    </row>
    <row r="22" spans="1:11" s="28" customFormat="1" ht="135.75" customHeight="1" thickBot="1" x14ac:dyDescent="0.25">
      <c r="A22" s="10"/>
      <c r="B22" s="37">
        <f t="shared" si="0"/>
        <v>9</v>
      </c>
      <c r="C22" s="32" t="s">
        <v>35</v>
      </c>
      <c r="D22" s="38" t="s">
        <v>43</v>
      </c>
      <c r="E22" s="11">
        <v>43374</v>
      </c>
      <c r="F22" s="29">
        <v>43465</v>
      </c>
      <c r="G22" s="35">
        <f>F22-E22</f>
        <v>91</v>
      </c>
      <c r="H22" s="36">
        <f>G22/30</f>
        <v>3.0333333333333332</v>
      </c>
      <c r="I22" s="71"/>
      <c r="J22" s="72"/>
      <c r="K22" s="73"/>
    </row>
    <row r="23" spans="1:11" s="28" customFormat="1" ht="130.5" customHeight="1" thickBot="1" x14ac:dyDescent="0.25">
      <c r="A23" s="10"/>
      <c r="B23" s="37">
        <f t="shared" si="0"/>
        <v>10</v>
      </c>
      <c r="C23" s="38" t="s">
        <v>35</v>
      </c>
      <c r="D23" s="26" t="s">
        <v>36</v>
      </c>
      <c r="E23" s="39">
        <v>43161</v>
      </c>
      <c r="F23" s="34">
        <v>43373</v>
      </c>
      <c r="G23" s="35">
        <f t="shared" si="3"/>
        <v>212</v>
      </c>
      <c r="H23" s="36">
        <f t="shared" si="4"/>
        <v>7.0666666666666664</v>
      </c>
      <c r="I23" s="71" t="s">
        <v>48</v>
      </c>
      <c r="J23" s="72"/>
      <c r="K23" s="73"/>
    </row>
    <row r="24" spans="1:11" s="27" customFormat="1" ht="171" customHeight="1" thickBot="1" x14ac:dyDescent="0.25">
      <c r="A24" s="10"/>
      <c r="B24" s="37">
        <f t="shared" si="0"/>
        <v>11</v>
      </c>
      <c r="C24" s="38" t="s">
        <v>35</v>
      </c>
      <c r="D24" s="38" t="s">
        <v>44</v>
      </c>
      <c r="E24" s="39">
        <v>42817</v>
      </c>
      <c r="F24" s="33">
        <v>43131</v>
      </c>
      <c r="G24" s="17">
        <f t="shared" si="3"/>
        <v>314</v>
      </c>
      <c r="H24" s="18">
        <f t="shared" si="4"/>
        <v>10.466666666666667</v>
      </c>
      <c r="I24" s="74"/>
      <c r="J24" s="75"/>
      <c r="K24" s="76"/>
    </row>
    <row r="25" spans="1:11" s="30" customFormat="1" ht="124.5" customHeight="1" thickBot="1" x14ac:dyDescent="0.25">
      <c r="A25" s="10"/>
      <c r="B25" s="37">
        <f t="shared" si="0"/>
        <v>12</v>
      </c>
      <c r="C25" s="38" t="s">
        <v>35</v>
      </c>
      <c r="D25" s="38" t="s">
        <v>45</v>
      </c>
      <c r="E25" s="11">
        <v>42796</v>
      </c>
      <c r="F25" s="29">
        <v>42816</v>
      </c>
      <c r="G25" s="17">
        <f t="shared" si="3"/>
        <v>20</v>
      </c>
      <c r="H25" s="18">
        <f>+G25/30</f>
        <v>0.66666666666666663</v>
      </c>
      <c r="I25" s="80" t="s">
        <v>53</v>
      </c>
      <c r="J25" s="81"/>
      <c r="K25" s="82"/>
    </row>
    <row r="26" spans="1:11" s="31" customFormat="1" ht="124.5" customHeight="1" thickBot="1" x14ac:dyDescent="0.25">
      <c r="A26" s="10"/>
      <c r="B26" s="37">
        <f t="shared" si="0"/>
        <v>13</v>
      </c>
      <c r="C26" s="38" t="s">
        <v>35</v>
      </c>
      <c r="D26" s="38" t="s">
        <v>54</v>
      </c>
      <c r="E26" s="11">
        <v>42657</v>
      </c>
      <c r="F26" s="11">
        <v>42687</v>
      </c>
      <c r="G26" s="17">
        <f t="shared" si="3"/>
        <v>30</v>
      </c>
      <c r="H26" s="18">
        <f t="shared" si="4"/>
        <v>1</v>
      </c>
      <c r="I26" s="86"/>
      <c r="J26" s="75"/>
      <c r="K26" s="76"/>
    </row>
    <row r="27" spans="1:11" s="31" customFormat="1" ht="124.5" customHeight="1" thickBot="1" x14ac:dyDescent="0.25">
      <c r="A27" s="10"/>
      <c r="B27" s="37">
        <f t="shared" si="0"/>
        <v>14</v>
      </c>
      <c r="C27" s="38" t="s">
        <v>35</v>
      </c>
      <c r="D27" s="38" t="s">
        <v>55</v>
      </c>
      <c r="E27" s="11">
        <v>41821</v>
      </c>
      <c r="F27" s="11">
        <v>42369</v>
      </c>
      <c r="G27" s="17">
        <f t="shared" si="3"/>
        <v>548</v>
      </c>
      <c r="H27" s="18">
        <f t="shared" si="4"/>
        <v>18.266666666666666</v>
      </c>
      <c r="I27" s="86"/>
      <c r="J27" s="75"/>
      <c r="K27" s="76"/>
    </row>
    <row r="28" spans="1:11" ht="59.45" customHeight="1" thickBot="1" x14ac:dyDescent="0.25">
      <c r="C28" s="61" t="s">
        <v>5</v>
      </c>
      <c r="D28" s="62"/>
      <c r="E28" s="62"/>
      <c r="F28" s="63"/>
      <c r="G28" s="19">
        <f>SUM(G17:G24)</f>
        <v>903</v>
      </c>
      <c r="H28" s="40">
        <f>SUM(H22:H27)</f>
        <v>40.5</v>
      </c>
      <c r="I28" s="83"/>
      <c r="J28" s="84"/>
      <c r="K28" s="85"/>
    </row>
    <row r="30" spans="1:11" ht="13.5" thickBot="1" x14ac:dyDescent="0.25">
      <c r="C30" s="64"/>
      <c r="D30" s="64"/>
      <c r="E30" s="64"/>
      <c r="F30" s="64"/>
      <c r="G30" s="64"/>
    </row>
    <row r="31" spans="1:11" ht="29.1" customHeight="1" thickBot="1" x14ac:dyDescent="0.25">
      <c r="C31" s="65"/>
      <c r="D31" s="65"/>
      <c r="E31" s="65"/>
      <c r="F31" s="65"/>
      <c r="G31" s="65"/>
      <c r="H31" s="77" t="s">
        <v>15</v>
      </c>
      <c r="I31" s="78"/>
      <c r="J31" s="78"/>
      <c r="K31" s="79"/>
    </row>
    <row r="32" spans="1:11" ht="19.5" customHeight="1" x14ac:dyDescent="0.2">
      <c r="C32" s="66"/>
      <c r="D32" s="66"/>
      <c r="E32" s="66"/>
      <c r="F32" s="66"/>
      <c r="G32" s="66"/>
      <c r="H32" s="48" t="s">
        <v>52</v>
      </c>
      <c r="I32" s="49"/>
      <c r="J32" s="49"/>
      <c r="K32" s="50"/>
    </row>
    <row r="33" spans="3:11" ht="41.25" hidden="1" customHeight="1" x14ac:dyDescent="0.2">
      <c r="C33" s="58"/>
      <c r="D33" s="59"/>
      <c r="E33" s="59"/>
      <c r="F33" s="59"/>
      <c r="G33" s="59"/>
      <c r="H33" s="51"/>
      <c r="I33" s="52"/>
      <c r="J33" s="52"/>
      <c r="K33" s="53"/>
    </row>
    <row r="34" spans="3:11" ht="6.75" customHeight="1" x14ac:dyDescent="0.2">
      <c r="C34" s="60"/>
      <c r="D34" s="60"/>
      <c r="E34" s="60"/>
      <c r="F34" s="60"/>
      <c r="G34" s="60"/>
      <c r="H34" s="51"/>
      <c r="I34" s="52"/>
      <c r="J34" s="52"/>
      <c r="K34" s="53"/>
    </row>
    <row r="35" spans="3:11" ht="45" hidden="1" customHeight="1" x14ac:dyDescent="0.2">
      <c r="C35" s="60"/>
      <c r="D35" s="60"/>
      <c r="E35" s="60"/>
      <c r="F35" s="60"/>
      <c r="G35" s="60"/>
      <c r="H35" s="51"/>
      <c r="I35" s="52"/>
      <c r="J35" s="52"/>
      <c r="K35" s="53"/>
    </row>
    <row r="36" spans="3:11" ht="15.75" customHeight="1" thickBot="1" x14ac:dyDescent="0.25">
      <c r="C36" s="60"/>
      <c r="D36" s="60"/>
      <c r="E36" s="60"/>
      <c r="F36" s="60"/>
      <c r="G36" s="60"/>
      <c r="H36" s="54"/>
      <c r="I36" s="55"/>
      <c r="J36" s="55"/>
      <c r="K36" s="56"/>
    </row>
    <row r="42" spans="3:11" x14ac:dyDescent="0.2">
      <c r="C42" s="20"/>
      <c r="D42" s="21"/>
      <c r="E42" s="22"/>
    </row>
    <row r="43" spans="3:11" x14ac:dyDescent="0.2">
      <c r="C43" s="20"/>
      <c r="D43" s="21"/>
      <c r="E43" s="22"/>
    </row>
    <row r="44" spans="3:11" x14ac:dyDescent="0.2">
      <c r="C44" s="20"/>
      <c r="D44" s="21"/>
      <c r="E44" s="22"/>
    </row>
    <row r="45" spans="3:11" x14ac:dyDescent="0.2">
      <c r="C45" s="20"/>
      <c r="D45" s="21"/>
      <c r="E45" s="22"/>
    </row>
    <row r="46" spans="3:11" x14ac:dyDescent="0.2">
      <c r="C46" s="20"/>
      <c r="D46" s="20"/>
      <c r="E46" s="22"/>
    </row>
    <row r="47" spans="3:11" x14ac:dyDescent="0.2">
      <c r="C47" s="20"/>
      <c r="D47" s="20"/>
      <c r="E47" s="22"/>
    </row>
  </sheetData>
  <mergeCells count="40">
    <mergeCell ref="I13:K13"/>
    <mergeCell ref="H3:K9"/>
    <mergeCell ref="H2:K2"/>
    <mergeCell ref="I17:K17"/>
    <mergeCell ref="I19:K19"/>
    <mergeCell ref="I14:K14"/>
    <mergeCell ref="I15:K15"/>
    <mergeCell ref="I16:K16"/>
    <mergeCell ref="I18:K18"/>
    <mergeCell ref="I20:K20"/>
    <mergeCell ref="I24:K24"/>
    <mergeCell ref="I22:K22"/>
    <mergeCell ref="I23:K23"/>
    <mergeCell ref="H31:K31"/>
    <mergeCell ref="I21:K21"/>
    <mergeCell ref="I25:K25"/>
    <mergeCell ref="I28:K28"/>
    <mergeCell ref="I26:K26"/>
    <mergeCell ref="I27:K27"/>
    <mergeCell ref="H32:K36"/>
    <mergeCell ref="C2:G3"/>
    <mergeCell ref="C33:G33"/>
    <mergeCell ref="C34:G34"/>
    <mergeCell ref="C35:G35"/>
    <mergeCell ref="C36:G36"/>
    <mergeCell ref="C28:F28"/>
    <mergeCell ref="C30:G30"/>
    <mergeCell ref="C31:G31"/>
    <mergeCell ref="C32:G32"/>
    <mergeCell ref="C11:H11"/>
    <mergeCell ref="C7:D7"/>
    <mergeCell ref="C9:D9"/>
    <mergeCell ref="E5:G5"/>
    <mergeCell ref="E6:G6"/>
    <mergeCell ref="E7:G7"/>
    <mergeCell ref="E9:G9"/>
    <mergeCell ref="C5:D5"/>
    <mergeCell ref="C6:D6"/>
    <mergeCell ref="C8:D8"/>
    <mergeCell ref="E8:G8"/>
  </mergeCells>
  <pageMargins left="0.25" right="0.25" top="0.75" bottom="0.75" header="0.3" footer="0.3"/>
  <pageSetup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Q41"/>
  <sheetViews>
    <sheetView topLeftCell="C4" zoomScale="80" zoomScaleNormal="80" workbookViewId="0">
      <selection activeCell="I3" sqref="I3:Q9"/>
    </sheetView>
  </sheetViews>
  <sheetFormatPr baseColWidth="10" defaultColWidth="11.42578125" defaultRowHeight="12.75" x14ac:dyDescent="0.2"/>
  <cols>
    <col min="1" max="1" width="2.5703125" style="1" customWidth="1"/>
    <col min="2" max="2" width="2.7109375" style="1" customWidth="1"/>
    <col min="3" max="3" width="29.140625" style="1" customWidth="1"/>
    <col min="4" max="4" width="35.28515625" style="1" customWidth="1"/>
    <col min="5" max="5" width="16.7109375" style="2" customWidth="1"/>
    <col min="6" max="6" width="11.42578125" style="2" hidden="1" customWidth="1"/>
    <col min="7" max="7" width="19.28515625" style="1" customWidth="1"/>
    <col min="8" max="8" width="19.140625" style="3" customWidth="1"/>
    <col min="9" max="9" width="16.140625" style="4" customWidth="1"/>
    <col min="10" max="13" width="11.42578125" style="1"/>
    <col min="14" max="14" width="33.5703125" style="1" customWidth="1"/>
    <col min="15" max="16384" width="11.42578125" style="1"/>
  </cols>
  <sheetData>
    <row r="1" spans="2:17" ht="13.5" thickBot="1" x14ac:dyDescent="0.25"/>
    <row r="2" spans="2:17" ht="29.25" customHeight="1" thickBot="1" x14ac:dyDescent="0.25">
      <c r="C2" s="57" t="s">
        <v>12</v>
      </c>
      <c r="D2" s="57"/>
      <c r="E2" s="57"/>
      <c r="F2" s="57"/>
      <c r="G2" s="57"/>
      <c r="H2" s="57"/>
      <c r="I2" s="77" t="s">
        <v>13</v>
      </c>
      <c r="J2" s="78"/>
      <c r="K2" s="78"/>
      <c r="L2" s="78"/>
      <c r="M2" s="78"/>
      <c r="N2" s="78"/>
      <c r="O2" s="78"/>
      <c r="P2" s="78"/>
      <c r="Q2" s="79"/>
    </row>
    <row r="3" spans="2:17" ht="26.25" customHeight="1" x14ac:dyDescent="0.2">
      <c r="C3" s="57"/>
      <c r="D3" s="57"/>
      <c r="E3" s="57"/>
      <c r="F3" s="57"/>
      <c r="G3" s="57"/>
      <c r="H3" s="57"/>
      <c r="I3" s="115" t="s">
        <v>64</v>
      </c>
      <c r="J3" s="116"/>
      <c r="K3" s="116"/>
      <c r="L3" s="116"/>
      <c r="M3" s="116"/>
      <c r="N3" s="116"/>
      <c r="O3" s="116"/>
      <c r="P3" s="116"/>
      <c r="Q3" s="117"/>
    </row>
    <row r="4" spans="2:17" ht="19.5" customHeight="1" x14ac:dyDescent="0.2">
      <c r="I4" s="118"/>
      <c r="J4" s="119"/>
      <c r="K4" s="119"/>
      <c r="L4" s="119"/>
      <c r="M4" s="119"/>
      <c r="N4" s="119"/>
      <c r="O4" s="119"/>
      <c r="P4" s="119"/>
      <c r="Q4" s="120"/>
    </row>
    <row r="5" spans="2:17" ht="96" customHeight="1" x14ac:dyDescent="0.2">
      <c r="C5" s="47" t="s">
        <v>18</v>
      </c>
      <c r="D5" s="47"/>
      <c r="E5" s="69" t="s">
        <v>24</v>
      </c>
      <c r="F5" s="69"/>
      <c r="G5" s="69"/>
      <c r="H5" s="69"/>
      <c r="I5" s="118"/>
      <c r="J5" s="119"/>
      <c r="K5" s="119"/>
      <c r="L5" s="119"/>
      <c r="M5" s="119"/>
      <c r="N5" s="119"/>
      <c r="O5" s="119"/>
      <c r="P5" s="119"/>
      <c r="Q5" s="120"/>
    </row>
    <row r="6" spans="2:17" ht="114" customHeight="1" x14ac:dyDescent="0.2">
      <c r="C6" s="47" t="s">
        <v>3</v>
      </c>
      <c r="D6" s="47"/>
      <c r="E6" s="46" t="s">
        <v>25</v>
      </c>
      <c r="F6" s="46"/>
      <c r="G6" s="46"/>
      <c r="H6" s="46"/>
      <c r="I6" s="118"/>
      <c r="J6" s="119"/>
      <c r="K6" s="119"/>
      <c r="L6" s="119"/>
      <c r="M6" s="119"/>
      <c r="N6" s="119"/>
      <c r="O6" s="119"/>
      <c r="P6" s="119"/>
      <c r="Q6" s="120"/>
    </row>
    <row r="7" spans="2:17" ht="94.5" customHeight="1" x14ac:dyDescent="0.2">
      <c r="C7" s="47" t="s">
        <v>7</v>
      </c>
      <c r="D7" s="47"/>
      <c r="E7" s="70" t="s">
        <v>26</v>
      </c>
      <c r="F7" s="70"/>
      <c r="G7" s="70"/>
      <c r="H7" s="70"/>
      <c r="I7" s="118"/>
      <c r="J7" s="119"/>
      <c r="K7" s="119"/>
      <c r="L7" s="119"/>
      <c r="M7" s="119"/>
      <c r="N7" s="119"/>
      <c r="O7" s="119"/>
      <c r="P7" s="119"/>
      <c r="Q7" s="120"/>
    </row>
    <row r="8" spans="2:17" ht="103.5" customHeight="1" x14ac:dyDescent="0.2">
      <c r="C8" s="47" t="s">
        <v>6</v>
      </c>
      <c r="D8" s="47"/>
      <c r="E8" s="45" t="s">
        <v>27</v>
      </c>
      <c r="F8" s="45"/>
      <c r="G8" s="45"/>
      <c r="H8" s="45"/>
      <c r="I8" s="118"/>
      <c r="J8" s="119"/>
      <c r="K8" s="119"/>
      <c r="L8" s="119"/>
      <c r="M8" s="119"/>
      <c r="N8" s="119"/>
      <c r="O8" s="119"/>
      <c r="P8" s="119"/>
      <c r="Q8" s="120"/>
    </row>
    <row r="9" spans="2:17" ht="108.75" customHeight="1" thickBot="1" x14ac:dyDescent="0.25">
      <c r="C9" s="68" t="s">
        <v>8</v>
      </c>
      <c r="D9" s="68"/>
      <c r="E9" s="46" t="s">
        <v>28</v>
      </c>
      <c r="F9" s="46"/>
      <c r="G9" s="46"/>
      <c r="H9" s="46"/>
      <c r="I9" s="121"/>
      <c r="J9" s="122"/>
      <c r="K9" s="122"/>
      <c r="L9" s="122"/>
      <c r="M9" s="122"/>
      <c r="N9" s="122"/>
      <c r="O9" s="122"/>
      <c r="P9" s="122"/>
      <c r="Q9" s="123"/>
    </row>
    <row r="10" spans="2:17" ht="9.75" customHeight="1" x14ac:dyDescent="0.2"/>
    <row r="11" spans="2:17" ht="21.75" customHeight="1" x14ac:dyDescent="0.2">
      <c r="C11" s="67" t="s">
        <v>17</v>
      </c>
      <c r="D11" s="67"/>
      <c r="E11" s="67"/>
      <c r="F11" s="67"/>
      <c r="G11" s="67"/>
      <c r="H11" s="67"/>
      <c r="I11" s="67"/>
    </row>
    <row r="12" spans="2:17" ht="9" customHeight="1" thickBot="1" x14ac:dyDescent="0.25"/>
    <row r="13" spans="2:17" ht="58.5" customHeight="1" thickBot="1" x14ac:dyDescent="0.25">
      <c r="B13" s="13"/>
      <c r="C13" s="5" t="s">
        <v>10</v>
      </c>
      <c r="D13" s="5" t="s">
        <v>9</v>
      </c>
      <c r="E13" s="14" t="s">
        <v>0</v>
      </c>
      <c r="F13" s="15"/>
      <c r="G13" s="14" t="s">
        <v>1</v>
      </c>
      <c r="H13" s="16" t="s">
        <v>2</v>
      </c>
      <c r="I13" s="25" t="s">
        <v>4</v>
      </c>
      <c r="J13" s="77" t="s">
        <v>14</v>
      </c>
      <c r="K13" s="78"/>
      <c r="L13" s="78"/>
      <c r="M13" s="78"/>
      <c r="N13" s="79"/>
    </row>
    <row r="14" spans="2:17" ht="102" customHeight="1" thickBot="1" x14ac:dyDescent="0.25">
      <c r="B14" s="13">
        <v>1</v>
      </c>
      <c r="C14" s="32" t="s">
        <v>35</v>
      </c>
      <c r="D14" s="26" t="s">
        <v>56</v>
      </c>
      <c r="E14" s="11">
        <v>44064</v>
      </c>
      <c r="F14" s="11"/>
      <c r="G14" s="29">
        <v>44123</v>
      </c>
      <c r="H14" s="41">
        <f>G14-E14</f>
        <v>59</v>
      </c>
      <c r="I14" s="42">
        <f>H14/30</f>
        <v>1.9666666666666666</v>
      </c>
      <c r="J14" s="109" t="s">
        <v>57</v>
      </c>
      <c r="K14" s="110"/>
      <c r="L14" s="110"/>
      <c r="M14" s="110"/>
      <c r="N14" s="111"/>
    </row>
    <row r="15" spans="2:17" ht="78" customHeight="1" thickBot="1" x14ac:dyDescent="0.25">
      <c r="B15" s="13">
        <f>1+B14</f>
        <v>2</v>
      </c>
      <c r="C15" s="32" t="s">
        <v>35</v>
      </c>
      <c r="D15" s="26" t="s">
        <v>38</v>
      </c>
      <c r="E15" s="11">
        <v>43902</v>
      </c>
      <c r="F15" s="11"/>
      <c r="G15" s="11">
        <v>44063</v>
      </c>
      <c r="H15" s="41">
        <f>G15-E15</f>
        <v>161</v>
      </c>
      <c r="I15" s="42">
        <f>H15/30</f>
        <v>5.3666666666666663</v>
      </c>
      <c r="J15" s="109"/>
      <c r="K15" s="110"/>
      <c r="L15" s="110"/>
      <c r="M15" s="110"/>
      <c r="N15" s="111"/>
    </row>
    <row r="16" spans="2:17" ht="78" customHeight="1" thickBot="1" x14ac:dyDescent="0.25">
      <c r="B16" s="13">
        <f t="shared" ref="B16:B20" si="0">1+B15</f>
        <v>3</v>
      </c>
      <c r="C16" s="32" t="s">
        <v>35</v>
      </c>
      <c r="D16" s="26" t="s">
        <v>58</v>
      </c>
      <c r="E16" s="11">
        <v>43878</v>
      </c>
      <c r="F16" s="11"/>
      <c r="G16" s="29">
        <v>43901</v>
      </c>
      <c r="H16" s="41">
        <f>G16-E16</f>
        <v>23</v>
      </c>
      <c r="I16" s="42">
        <f>H16/30</f>
        <v>0.76666666666666672</v>
      </c>
      <c r="J16" s="109" t="s">
        <v>59</v>
      </c>
      <c r="K16" s="110"/>
      <c r="L16" s="110"/>
      <c r="M16" s="110"/>
      <c r="N16" s="111"/>
    </row>
    <row r="17" spans="1:14" s="12" customFormat="1" ht="83.25" customHeight="1" thickBot="1" x14ac:dyDescent="0.25">
      <c r="A17" s="10"/>
      <c r="B17" s="13">
        <f t="shared" si="0"/>
        <v>4</v>
      </c>
      <c r="C17" s="26" t="s">
        <v>32</v>
      </c>
      <c r="D17" s="26" t="s">
        <v>40</v>
      </c>
      <c r="E17" s="11">
        <v>43847</v>
      </c>
      <c r="F17" s="11"/>
      <c r="G17" s="29">
        <v>43877</v>
      </c>
      <c r="H17" s="17">
        <f>G17-E17</f>
        <v>30</v>
      </c>
      <c r="I17" s="36"/>
      <c r="J17" s="109" t="s">
        <v>60</v>
      </c>
      <c r="K17" s="110"/>
      <c r="L17" s="110"/>
      <c r="M17" s="110"/>
      <c r="N17" s="111"/>
    </row>
    <row r="18" spans="1:14" s="27" customFormat="1" ht="69" customHeight="1" thickBot="1" x14ac:dyDescent="0.25">
      <c r="A18" s="10"/>
      <c r="B18" s="13">
        <f t="shared" si="0"/>
        <v>5</v>
      </c>
      <c r="C18" s="26" t="s">
        <v>33</v>
      </c>
      <c r="D18" s="26" t="s">
        <v>41</v>
      </c>
      <c r="E18" s="11">
        <v>43832</v>
      </c>
      <c r="F18" s="11"/>
      <c r="G18" s="11">
        <v>43877</v>
      </c>
      <c r="H18" s="17">
        <f>G18-E18</f>
        <v>45</v>
      </c>
      <c r="I18" s="36">
        <f>H18/30</f>
        <v>1.5</v>
      </c>
      <c r="J18" s="80"/>
      <c r="K18" s="81"/>
      <c r="L18" s="81"/>
      <c r="M18" s="81"/>
      <c r="N18" s="82"/>
    </row>
    <row r="19" spans="1:14" s="27" customFormat="1" ht="76.5" customHeight="1" thickBot="1" x14ac:dyDescent="0.25">
      <c r="A19" s="10"/>
      <c r="B19" s="13">
        <f t="shared" si="0"/>
        <v>6</v>
      </c>
      <c r="C19" s="32" t="s">
        <v>35</v>
      </c>
      <c r="D19" s="26" t="s">
        <v>61</v>
      </c>
      <c r="E19" s="11">
        <v>43571</v>
      </c>
      <c r="F19" s="11"/>
      <c r="G19" s="11">
        <v>43830</v>
      </c>
      <c r="H19" s="17"/>
      <c r="I19" s="36">
        <v>0</v>
      </c>
      <c r="J19" s="80" t="s">
        <v>62</v>
      </c>
      <c r="K19" s="81"/>
      <c r="L19" s="81"/>
      <c r="M19" s="81"/>
      <c r="N19" s="82"/>
    </row>
    <row r="20" spans="1:14" s="27" customFormat="1" ht="95.25" customHeight="1" thickBot="1" x14ac:dyDescent="0.25">
      <c r="A20" s="10"/>
      <c r="B20" s="13">
        <f t="shared" si="0"/>
        <v>7</v>
      </c>
      <c r="C20" s="32" t="s">
        <v>35</v>
      </c>
      <c r="D20" s="26" t="s">
        <v>56</v>
      </c>
      <c r="E20" s="11">
        <v>43544</v>
      </c>
      <c r="F20" s="11"/>
      <c r="G20" s="11">
        <v>43830</v>
      </c>
      <c r="H20" s="17">
        <f>G20-E20</f>
        <v>286</v>
      </c>
      <c r="I20" s="36">
        <f>H20/30</f>
        <v>9.5333333333333332</v>
      </c>
      <c r="J20" s="80"/>
      <c r="K20" s="81"/>
      <c r="L20" s="81"/>
      <c r="M20" s="81"/>
      <c r="N20" s="82"/>
    </row>
    <row r="21" spans="1:14" ht="34.5" customHeight="1" thickBot="1" x14ac:dyDescent="0.25">
      <c r="B21" s="13"/>
      <c r="C21" s="100" t="s">
        <v>5</v>
      </c>
      <c r="D21" s="101"/>
      <c r="E21" s="101"/>
      <c r="F21" s="101"/>
      <c r="G21" s="102"/>
      <c r="H21" s="19">
        <f>SUM(H17:H20)</f>
        <v>361</v>
      </c>
      <c r="I21" s="43">
        <f>SUM(I14:I20)</f>
        <v>19.133333333333333</v>
      </c>
      <c r="J21" s="112"/>
      <c r="K21" s="113"/>
      <c r="L21" s="113"/>
      <c r="M21" s="113"/>
      <c r="N21" s="114"/>
    </row>
    <row r="22" spans="1:14" ht="24.6" customHeight="1" thickBot="1" x14ac:dyDescent="0.25"/>
    <row r="23" spans="1:14" ht="37.5" customHeight="1" thickBot="1" x14ac:dyDescent="0.25">
      <c r="C23" s="64"/>
      <c r="D23" s="64"/>
      <c r="E23" s="64"/>
      <c r="F23" s="64"/>
      <c r="G23" s="64"/>
      <c r="H23" s="64"/>
      <c r="I23" s="77" t="s">
        <v>15</v>
      </c>
      <c r="J23" s="78"/>
      <c r="K23" s="78"/>
      <c r="L23" s="78"/>
      <c r="M23" s="78"/>
      <c r="N23" s="79"/>
    </row>
    <row r="24" spans="1:14" ht="9.75" customHeight="1" x14ac:dyDescent="0.2">
      <c r="C24" s="65"/>
      <c r="D24" s="65"/>
      <c r="E24" s="65"/>
      <c r="F24" s="65"/>
      <c r="G24" s="65"/>
      <c r="H24" s="65"/>
      <c r="I24" s="103" t="s">
        <v>52</v>
      </c>
      <c r="J24" s="104"/>
      <c r="K24" s="104"/>
      <c r="L24" s="104"/>
      <c r="M24" s="104"/>
      <c r="N24" s="105"/>
    </row>
    <row r="25" spans="1:14" ht="9.75" customHeight="1" x14ac:dyDescent="0.2">
      <c r="C25" s="66"/>
      <c r="D25" s="66"/>
      <c r="E25" s="66"/>
      <c r="F25" s="66"/>
      <c r="G25" s="66"/>
      <c r="H25" s="66"/>
      <c r="I25" s="103"/>
      <c r="J25" s="104"/>
      <c r="K25" s="104"/>
      <c r="L25" s="104"/>
      <c r="M25" s="104"/>
      <c r="N25" s="105"/>
    </row>
    <row r="26" spans="1:14" ht="9.75" customHeight="1" x14ac:dyDescent="0.2">
      <c r="C26" s="58"/>
      <c r="D26" s="59"/>
      <c r="E26" s="59"/>
      <c r="F26" s="59"/>
      <c r="G26" s="59"/>
      <c r="H26" s="59"/>
      <c r="I26" s="103"/>
      <c r="J26" s="104"/>
      <c r="K26" s="104"/>
      <c r="L26" s="104"/>
      <c r="M26" s="104"/>
      <c r="N26" s="105"/>
    </row>
    <row r="27" spans="1:14" ht="9.75" customHeight="1" x14ac:dyDescent="0.2">
      <c r="C27" s="60"/>
      <c r="D27" s="60"/>
      <c r="E27" s="60"/>
      <c r="F27" s="60"/>
      <c r="G27" s="60"/>
      <c r="H27" s="60"/>
      <c r="I27" s="103"/>
      <c r="J27" s="104"/>
      <c r="K27" s="104"/>
      <c r="L27" s="104"/>
      <c r="M27" s="104"/>
      <c r="N27" s="105"/>
    </row>
    <row r="28" spans="1:14" ht="9.75" customHeight="1" thickBot="1" x14ac:dyDescent="0.25">
      <c r="C28" s="60"/>
      <c r="D28" s="60"/>
      <c r="E28" s="60"/>
      <c r="F28" s="60"/>
      <c r="G28" s="60"/>
      <c r="H28" s="60"/>
      <c r="I28" s="106"/>
      <c r="J28" s="107"/>
      <c r="K28" s="107"/>
      <c r="L28" s="107"/>
      <c r="M28" s="107"/>
      <c r="N28" s="108"/>
    </row>
    <row r="29" spans="1:14" x14ac:dyDescent="0.2">
      <c r="C29" s="60"/>
      <c r="D29" s="60"/>
      <c r="E29" s="60"/>
      <c r="F29" s="60"/>
      <c r="G29" s="60"/>
      <c r="H29" s="60"/>
      <c r="I29" s="1"/>
    </row>
    <row r="37" spans="4:5" x14ac:dyDescent="0.2">
      <c r="D37" s="23"/>
      <c r="E37" s="21"/>
    </row>
    <row r="38" spans="4:5" x14ac:dyDescent="0.2">
      <c r="D38" s="10"/>
      <c r="E38" s="21"/>
    </row>
    <row r="39" spans="4:5" x14ac:dyDescent="0.2">
      <c r="D39" s="10"/>
      <c r="E39" s="21"/>
    </row>
    <row r="40" spans="4:5" x14ac:dyDescent="0.2">
      <c r="D40" s="10"/>
      <c r="E40" s="21"/>
    </row>
    <row r="41" spans="4:5" x14ac:dyDescent="0.2">
      <c r="D41" s="10"/>
      <c r="E41" s="10"/>
    </row>
  </sheetData>
  <mergeCells count="33">
    <mergeCell ref="I2:Q2"/>
    <mergeCell ref="I3:Q9"/>
    <mergeCell ref="J14:N14"/>
    <mergeCell ref="J15:N15"/>
    <mergeCell ref="J16:N16"/>
    <mergeCell ref="J17:N17"/>
    <mergeCell ref="J21:N21"/>
    <mergeCell ref="C7:D7"/>
    <mergeCell ref="E7:H7"/>
    <mergeCell ref="J18:N18"/>
    <mergeCell ref="J19:N19"/>
    <mergeCell ref="J20:N20"/>
    <mergeCell ref="C5:D5"/>
    <mergeCell ref="E5:H5"/>
    <mergeCell ref="C6:D6"/>
    <mergeCell ref="E6:H6"/>
    <mergeCell ref="C2:H3"/>
    <mergeCell ref="C29:H29"/>
    <mergeCell ref="C24:H24"/>
    <mergeCell ref="C8:D8"/>
    <mergeCell ref="E8:H8"/>
    <mergeCell ref="C9:D9"/>
    <mergeCell ref="E9:H9"/>
    <mergeCell ref="C11:I11"/>
    <mergeCell ref="C21:G21"/>
    <mergeCell ref="C23:H23"/>
    <mergeCell ref="I23:N23"/>
    <mergeCell ref="I24:N28"/>
    <mergeCell ref="C25:H25"/>
    <mergeCell ref="C26:H26"/>
    <mergeCell ref="C27:H27"/>
    <mergeCell ref="C28:H28"/>
    <mergeCell ref="J13:N13"/>
  </mergeCells>
  <pageMargins left="0.7" right="0.7" top="0.75" bottom="0.75" header="0.3" footer="0.3"/>
  <pageSetup scale="6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INGENIERO ELECTRICO O ELECTRONI</vt:lpstr>
      <vt:lpstr>TÉCNICO ELECTRICISTA TE-6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MAYRA ALEJANDRA ESTRADA VEGA</dc:creator>
  <cp:lastModifiedBy>MARIA CAMILA TRUJILLO JACOME</cp:lastModifiedBy>
  <cp:lastPrinted>2020-10-21T05:10:13Z</cp:lastPrinted>
  <dcterms:created xsi:type="dcterms:W3CDTF">2019-05-28T15:45:44Z</dcterms:created>
  <dcterms:modified xsi:type="dcterms:W3CDTF">2020-10-30T21:47:17Z</dcterms:modified>
</cp:coreProperties>
</file>