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D:\USER\Desktop\S. GENERAL\17. SASI - ELEMENTOS PARA MEJORAR LA SEGURIDAD DE LA MANZANA LIÉVANO\BORRADOR 3\RESPUESTA OBSERVACION - MIPYME - APERTURA - DEFINITIVOS\"/>
    </mc:Choice>
  </mc:AlternateContent>
  <xr:revisionPtr revIDLastSave="0" documentId="13_ncr:1_{A1DA6E9B-37BF-4A90-81E1-3B850E0F275A}" xr6:coauthVersionLast="47" xr6:coauthVersionMax="47" xr10:uidLastSave="{00000000-0000-0000-0000-000000000000}"/>
  <bookViews>
    <workbookView xWindow="-108" yWindow="-108" windowWidth="23256" windowHeight="12456" xr2:uid="{8F0281D9-94E1-47F6-A6E6-20A6A90F7819}"/>
  </bookViews>
  <sheets>
    <sheet name="OFERTA ECONÓMICA" sheetId="2" r:id="rId1"/>
  </sheets>
  <definedNames>
    <definedName name="_1__123Graph_Aｸﾞﾗﾌ_7">#REF!</definedName>
    <definedName name="_112233">#REF!</definedName>
    <definedName name="_112277">#REF!</definedName>
    <definedName name="_12__123Graph_BCHART_5">#REF!</definedName>
    <definedName name="_1222">#REF!</definedName>
    <definedName name="_13__123Graph_Bｸﾞﾗﾌ_7">#REF!</definedName>
    <definedName name="_14__123Graph_Cｸﾞﾗﾌ_7">#REF!</definedName>
    <definedName name="_15__123Graph_Dｸﾞﾗﾌ_7">#REF!</definedName>
    <definedName name="_16__123Graph_Eｸﾞﾗﾌ_7">#REF!</definedName>
    <definedName name="_17__123Graph_Fｸﾞﾗﾌ_7">#REF!</definedName>
    <definedName name="_21">#REF!</definedName>
    <definedName name="_25">#REF!</definedName>
    <definedName name="_29">#REF!</definedName>
    <definedName name="_456">#REF!</definedName>
    <definedName name="_dos">#REF!</definedName>
    <definedName name="_Fill">#REF!</definedName>
    <definedName name="_r3d">#REF!</definedName>
    <definedName name="aaaa">#REF!</definedName>
    <definedName name="ABF">#REF!</definedName>
    <definedName name="ACCV">#REF!</definedName>
    <definedName name="ADSF">#REF!</definedName>
    <definedName name="afdgbva">#REF!</definedName>
    <definedName name="aga">#REF!</definedName>
    <definedName name="AGHFD">#REF!</definedName>
    <definedName name="ATGHH">#REF!</definedName>
    <definedName name="AVBC">#REF!</definedName>
    <definedName name="AXCC">#REF!</definedName>
    <definedName name="AXX">#REF!</definedName>
    <definedName name="Aグラフ">#REF!</definedName>
    <definedName name="badb">#REF!</definedName>
    <definedName name="BOL">#REF!</definedName>
    <definedName name="Ｂグラフ">#REF!</definedName>
    <definedName name="Ｃグラフ">#REF!</definedName>
    <definedName name="dasd">#REF!</definedName>
    <definedName name="DFG">#REF!</definedName>
    <definedName name="dfgd56">#REF!</definedName>
    <definedName name="DFGH">#REF!</definedName>
    <definedName name="DFSG">#REF!</definedName>
    <definedName name="dszgre">#REF!</definedName>
    <definedName name="dxhm">#REF!</definedName>
    <definedName name="Ｄグラフ">#REF!</definedName>
    <definedName name="EE">#REF!</definedName>
    <definedName name="ET">#REF!</definedName>
    <definedName name="Ｅグラフ">#REF!</definedName>
    <definedName name="fbvdv">#REF!</definedName>
    <definedName name="fdfd">#REF!</definedName>
    <definedName name="FDG">#REF!</definedName>
    <definedName name="ff">#REF!</definedName>
    <definedName name="FFF">#REF!</definedName>
    <definedName name="fgxnbf">#REF!</definedName>
    <definedName name="FSDFSD">#REF!</definedName>
    <definedName name="fsmnfs">#REF!</definedName>
    <definedName name="Ｆグラフ">#REF!</definedName>
    <definedName name="gbvREDSAb">#REF!</definedName>
    <definedName name="geral">#REF!</definedName>
    <definedName name="GFH">#REF!</definedName>
    <definedName name="Google_Sheet_Link_1229840097_1539691404" hidden="1">Z_2DE05A1E_2A9D_45CF_B641_9402CFE8498D_.wvu.Cols</definedName>
    <definedName name="Google_Sheet_Link_137219429_1539691404" hidden="1">Z_16B7AF3D_8B09_44EC_A8B4_3132B93ABEA1_.wvu.PrintArea</definedName>
    <definedName name="Google_Sheet_Link_1526550801_1384724421" hidden="1">#N/A</definedName>
    <definedName name="Google_Sheet_Link_1653649847_1384724421" hidden="1">Z_16B7AF3D_8B09_44EC_A8B4_3132B93ABEA1_.wvu.Rows</definedName>
    <definedName name="Google_Sheet_Link_1679169595_1384724421" hidden="1">Z_2DE05A1E_2A9D_45CF_B641_9402CFE8498D_.wvu.Rows</definedName>
    <definedName name="Google_Sheet_Link_1986496427_1539691404" hidden="1">Z_16B7AF3D_8B09_44EC_A8B4_3132B93ABEA1_.wvu.Cols</definedName>
    <definedName name="Google_Sheet_Link_2031554973_1539691404" hidden="1">#N/A</definedName>
    <definedName name="Google_Sheet_Link_238512009_1384724421" hidden="1">#N/A</definedName>
    <definedName name="Google_Sheet_Link_51093758_1384724421" hidden="1">Z_2DE05A1E_2A9D_45CF_B641_9402CFE8498D_.wvu.PrintArea</definedName>
    <definedName name="Google_Sheet_Link_826387994_1539691404" hidden="1">#N/A</definedName>
    <definedName name="Google_Sheet_Link_887330086_1384724421" hidden="1">#N/A</definedName>
    <definedName name="Google_Sheet_Link_891041356_1539691404" hidden="1">#N/A</definedName>
    <definedName name="hhjn">#REF!</definedName>
    <definedName name="hjgmyjk">#REF!</definedName>
    <definedName name="hjm">#REF!</definedName>
    <definedName name="hjmhg">#REF!</definedName>
    <definedName name="hmstj">#REF!</definedName>
    <definedName name="hnfg">#REF!</definedName>
    <definedName name="JGJ">#REF!</definedName>
    <definedName name="l">#REF!</definedName>
    <definedName name="macro">#REF!</definedName>
    <definedName name="mfhjgjhg">#REF!</definedName>
    <definedName name="mmm">#REF!</definedName>
    <definedName name="mnhgd">#REF!</definedName>
    <definedName name="normal">#REF!</definedName>
    <definedName name="normal2">#REF!</definedName>
    <definedName name="normal3">#REF!</definedName>
    <definedName name="normal4">#REF!</definedName>
    <definedName name="normal5">#REF!</definedName>
    <definedName name="normal6">#REF!</definedName>
    <definedName name="PRUEBA">#REF!</definedName>
    <definedName name="res">#REF!</definedName>
    <definedName name="RESPUESTAS">#REF!</definedName>
    <definedName name="rnrsy">#REF!</definedName>
    <definedName name="rrr">#REF!</definedName>
    <definedName name="RY">#REF!</definedName>
    <definedName name="sdf">#REF!</definedName>
    <definedName name="SDFGFH">#REF!</definedName>
    <definedName name="sede">#REF!</definedName>
    <definedName name="sfgm">#REF!</definedName>
    <definedName name="su">#REF!</definedName>
    <definedName name="tta">#REF!</definedName>
    <definedName name="v">#REF!</definedName>
    <definedName name="wrn.100.">#REF!</definedName>
    <definedName name="wrn.101.">#REF!</definedName>
    <definedName name="wrn.102.">#REF!</definedName>
    <definedName name="wrn.103.">#REF!</definedName>
    <definedName name="WRN.104">#REF!</definedName>
    <definedName name="wrn.55.">#REF!</definedName>
    <definedName name="wrn.66.">#REF!</definedName>
    <definedName name="wrn.89.">#REF!</definedName>
    <definedName name="wrn.90.">#REF!</definedName>
    <definedName name="wrn.Capacity._.Calculations._.for._.FM3.">#REF!</definedName>
    <definedName name="wrn.GGP1.">#REF!</definedName>
    <definedName name="wrn.GGP2.">#REF!</definedName>
    <definedName name="wrn.GGP3.">#REF!</definedName>
    <definedName name="wrn.GGP4.">#REF!</definedName>
    <definedName name="wrn.GGP5.">#REF!</definedName>
    <definedName name="wrn.julio24.">#REF!</definedName>
    <definedName name="wrn.LPU._.MG.">#REF!</definedName>
    <definedName name="wrn.SUPPLY.">#REF!</definedName>
    <definedName name="wrn.TOTAL.">#REF!</definedName>
    <definedName name="ww">#REF!</definedName>
    <definedName name="z">#REF!</definedName>
    <definedName name="Z_ABCCF9B4_4F75_4F3B_AAD2_54E1C063315C_.wvu.Cols">#REF!</definedName>
    <definedName name="Z_ABCCF9B4_4F75_4F3B_AAD2_54E1C063315C_.wvu.PrintAre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2" l="1"/>
  <c r="N10" i="2"/>
  <c r="O10" i="2"/>
  <c r="G10" i="2"/>
  <c r="G9" i="2"/>
  <c r="H10" i="2"/>
  <c r="I10" i="2" s="1"/>
  <c r="J10" i="2" s="1"/>
  <c r="E11" i="2"/>
  <c r="L11" i="2" l="1"/>
  <c r="N9" i="2"/>
  <c r="P10" i="2"/>
  <c r="Q10" i="2" s="1"/>
  <c r="H9" i="2"/>
  <c r="I9" i="2" s="1"/>
  <c r="J9" i="2" s="1"/>
  <c r="J11" i="2" l="1"/>
  <c r="P9" i="2"/>
  <c r="Q9" i="2" s="1"/>
  <c r="Q11" i="2" s="1"/>
  <c r="R11" i="2" s="1"/>
</calcChain>
</file>

<file path=xl/sharedStrings.xml><?xml version="1.0" encoding="utf-8"?>
<sst xmlns="http://schemas.openxmlformats.org/spreadsheetml/2006/main" count="27" uniqueCount="24">
  <si>
    <t>ESPECIFICACIÓN</t>
  </si>
  <si>
    <t>CANTIDAD ESTIMADA</t>
  </si>
  <si>
    <t xml:space="preserve"> IVA (%)</t>
  </si>
  <si>
    <t>PRECIO TOTAL OFICIAL ANTES DE IVA</t>
  </si>
  <si>
    <t>VALOR TOTAL DEL IVA</t>
  </si>
  <si>
    <t>VALOR TOTAL (IVA incluido)</t>
  </si>
  <si>
    <t>Marco y puerta en aluminio, rectangular en dos hojas, con cristal laminado de 8 mm, (4+4), película de seguridad de 4 micras, incluye fijaciones, accesorios,chapas y llaves.</t>
  </si>
  <si>
    <t xml:space="preserve">Cortina metálica enrrollable electrica </t>
  </si>
  <si>
    <t xml:space="preserve">SEGÚN ESTABLECE EL ANEXO TÉCNICO. </t>
  </si>
  <si>
    <t>VALOR UNITARIO OFICIAL (Sin IVA)</t>
  </si>
  <si>
    <t>PRECIO UNITARIO (con IVA)</t>
  </si>
  <si>
    <t>VALOREES OFICIALES DE LA ENTIDAD - PRESUPUESTO OFICIAL ESTIMADO</t>
  </si>
  <si>
    <t>No.</t>
  </si>
  <si>
    <t>ÍTEM</t>
  </si>
  <si>
    <t>OFERTA ECONÓMICA REALIZADA POR EL PROPONENTE</t>
  </si>
  <si>
    <t>VALOR UNITARIO OFERTADO (Sin IVA)</t>
  </si>
  <si>
    <t>PRECIO UNITARIO OFERTADO (con IVA)</t>
  </si>
  <si>
    <t>PRECIO TOTAL OFERTADO ANTES DE IVA</t>
  </si>
  <si>
    <t>VALOR TOTAL OFERTADO (IVA incluido)</t>
  </si>
  <si>
    <t xml:space="preserve">FORMATO DE OFERTA ECONÓMICA </t>
  </si>
  <si>
    <t>INDICACIONES DE DILIGENCIAMIENTO</t>
  </si>
  <si>
    <t>El valor total de la propuesta no debe superar el presupuesto oficial y se presentará sobre los precios techo unitarios de los elementos requeridos, so pena de declararse RECHAZADA LA PROPUESTA. Serán declaradas como RECHAZADAS las propuestas cuyo valor unitario y/o total, después de la verificación aritmética de la propuesta económica, exceda el presupuesto oficial establecido.</t>
  </si>
  <si>
    <t>Para la presentación de la oferta económica no se deben utilizar centavos; por lo tanto, el valor unitario y el valor total de la propuesta económica deben presentarse en números enteros.</t>
  </si>
  <si>
    <t>En el evento que la propuesta económica se allegue con decimales, estos se deberán aproximar al múltiplo de peso más cercano, por exceso (de 0.50 centavos en adelante) o defecto (hasta 0.49 centavos) y sobre el valor aproximado se realizará la evaluación de la propuesta económica.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</si>
</sst>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0"/>
    <numFmt numFmtId="165" formatCode="0\ &quot;UN&quot;"/>
    <numFmt numFmtId="166" formatCode="&quot;$&quot;\ #,##0.0"/>
    <numFmt numFmtId="167" formatCode="&quot;$&quot;\ #,##0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b/>
      <sz val="11"/>
      <color rgb="FF000000"/>
      <name val="Arial"/>
      <family val="2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b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2"/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164" fontId="5" fillId="0" borderId="0" xfId="2" applyNumberFormat="1" applyFont="1" applyAlignment="1">
      <alignment horizontal="right" vertical="center" wrapText="1"/>
    </xf>
    <xf numFmtId="0" fontId="4" fillId="0" borderId="5" xfId="2" applyFont="1" applyBorder="1" applyAlignment="1">
      <alignment horizontal="center" vertical="center" wrapText="1"/>
    </xf>
    <xf numFmtId="165" fontId="4" fillId="0" borderId="5" xfId="2" applyNumberFormat="1" applyFont="1" applyBorder="1" applyAlignment="1">
      <alignment horizontal="center" vertical="center"/>
    </xf>
    <xf numFmtId="164" fontId="6" fillId="2" borderId="1" xfId="2" applyNumberFormat="1" applyFont="1" applyFill="1" applyBorder="1" applyAlignment="1">
      <alignment horizontal="center" vertical="center" wrapText="1"/>
    </xf>
    <xf numFmtId="9" fontId="7" fillId="0" borderId="1" xfId="3" applyFont="1" applyFill="1" applyBorder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1" xfId="4" applyNumberFormat="1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center" vertical="center"/>
    </xf>
    <xf numFmtId="0" fontId="4" fillId="0" borderId="0" xfId="2" applyFont="1" applyAlignment="1">
      <alignment vertical="center" wrapText="1"/>
    </xf>
    <xf numFmtId="0" fontId="4" fillId="0" borderId="0" xfId="2" applyFont="1" applyAlignment="1">
      <alignment vertical="center"/>
    </xf>
    <xf numFmtId="167" fontId="4" fillId="0" borderId="0" xfId="4" applyNumberFormat="1" applyFont="1" applyFill="1" applyBorder="1" applyAlignment="1">
      <alignment vertical="center"/>
    </xf>
    <xf numFmtId="0" fontId="9" fillId="3" borderId="0" xfId="2" applyFont="1" applyFill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4" fontId="3" fillId="4" borderId="2" xfId="2" applyNumberFormat="1" applyFont="1" applyFill="1" applyBorder="1" applyAlignment="1">
      <alignment horizontal="center" vertical="center" wrapText="1"/>
    </xf>
    <xf numFmtId="4" fontId="3" fillId="4" borderId="3" xfId="2" applyNumberFormat="1" applyFont="1" applyFill="1" applyBorder="1" applyAlignment="1">
      <alignment horizontal="center" vertical="center" wrapText="1"/>
    </xf>
    <xf numFmtId="4" fontId="3" fillId="4" borderId="4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Border="1" applyAlignment="1">
      <alignment horizontal="center" vertical="center" wrapText="1"/>
    </xf>
    <xf numFmtId="166" fontId="6" fillId="4" borderId="1" xfId="2" applyNumberFormat="1" applyFont="1" applyFill="1" applyBorder="1" applyAlignment="1">
      <alignment vertical="center"/>
    </xf>
    <xf numFmtId="0" fontId="4" fillId="0" borderId="5" xfId="2" applyFont="1" applyBorder="1" applyAlignment="1">
      <alignment horizontal="left" vertical="center" wrapText="1"/>
    </xf>
    <xf numFmtId="0" fontId="3" fillId="4" borderId="1" xfId="2" applyFont="1" applyFill="1" applyBorder="1" applyAlignment="1">
      <alignment horizontal="center" vertical="center" wrapText="1"/>
    </xf>
    <xf numFmtId="166" fontId="8" fillId="4" borderId="1" xfId="2" applyNumberFormat="1" applyFont="1" applyFill="1" applyBorder="1" applyAlignment="1">
      <alignment vertical="center"/>
    </xf>
    <xf numFmtId="4" fontId="3" fillId="5" borderId="1" xfId="2" applyNumberFormat="1" applyFont="1" applyFill="1" applyBorder="1" applyAlignment="1">
      <alignment horizontal="center" vertical="center" wrapText="1"/>
    </xf>
    <xf numFmtId="166" fontId="11" fillId="5" borderId="1" xfId="2" applyNumberFormat="1" applyFont="1" applyFill="1" applyBorder="1" applyAlignment="1">
      <alignment vertical="center"/>
    </xf>
    <xf numFmtId="0" fontId="13" fillId="0" borderId="0" xfId="2" applyFont="1" applyAlignment="1">
      <alignment horizontal="center" vertical="center" wrapText="1"/>
    </xf>
    <xf numFmtId="0" fontId="12" fillId="0" borderId="7" xfId="2" applyFont="1" applyBorder="1" applyAlignment="1">
      <alignment horizontal="left" vertical="center" wrapText="1"/>
    </xf>
    <xf numFmtId="0" fontId="12" fillId="0" borderId="0" xfId="2" applyFont="1" applyAlignment="1">
      <alignment horizontal="left" vertical="center" wrapText="1"/>
    </xf>
    <xf numFmtId="0" fontId="10" fillId="4" borderId="1" xfId="2" applyFont="1" applyFill="1" applyBorder="1" applyAlignment="1">
      <alignment horizontal="center"/>
    </xf>
    <xf numFmtId="0" fontId="10" fillId="5" borderId="1" xfId="2" applyFont="1" applyFill="1" applyBorder="1" applyAlignment="1">
      <alignment horizontal="center"/>
    </xf>
    <xf numFmtId="0" fontId="11" fillId="0" borderId="0" xfId="2" applyFont="1" applyAlignment="1">
      <alignment horizontal="center" vertical="center"/>
    </xf>
    <xf numFmtId="0" fontId="8" fillId="5" borderId="6" xfId="2" applyFont="1" applyFill="1" applyBorder="1" applyAlignment="1">
      <alignment horizontal="center"/>
    </xf>
    <xf numFmtId="0" fontId="12" fillId="0" borderId="6" xfId="2" applyFont="1" applyBorder="1" applyAlignment="1">
      <alignment horizontal="left" vertical="center" wrapText="1"/>
    </xf>
  </cellXfs>
  <cellStyles count="5">
    <cellStyle name="Moneda [0]" xfId="1" builtinId="7"/>
    <cellStyle name="Moneda 2" xfId="4" xr:uid="{F83A0C8B-7AF3-4DCE-907C-C1B550E27F4B}"/>
    <cellStyle name="Normal" xfId="0" builtinId="0"/>
    <cellStyle name="Normal 2" xfId="2" xr:uid="{F2C52D40-293C-410D-A5BE-78BD59B034D7}"/>
    <cellStyle name="Porcentaje 2" xfId="3" xr:uid="{3E1DF5CC-1403-4F04-B76F-87F43011646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CDBD2-3840-4946-90BB-4828AEFBECF3}">
  <dimension ref="A1:R22"/>
  <sheetViews>
    <sheetView showGridLines="0" tabSelected="1" zoomScale="55" zoomScaleNormal="55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J22" sqref="J22"/>
    </sheetView>
  </sheetViews>
  <sheetFormatPr baseColWidth="10" defaultColWidth="11.44140625" defaultRowHeight="13.8" x14ac:dyDescent="0.25"/>
  <cols>
    <col min="1" max="1" width="6.44140625" style="13" bestFit="1" customWidth="1"/>
    <col min="2" max="2" width="44.33203125" style="14" customWidth="1"/>
    <col min="3" max="3" width="33.109375" style="14" customWidth="1"/>
    <col min="4" max="4" width="17" style="14" customWidth="1"/>
    <col min="5" max="5" width="28.109375" style="1" customWidth="1"/>
    <col min="6" max="6" width="11.44140625" style="1"/>
    <col min="7" max="7" width="25.109375" style="1" customWidth="1"/>
    <col min="8" max="8" width="26.88671875" style="1" customWidth="1"/>
    <col min="9" max="9" width="20.88671875" style="1" bestFit="1" customWidth="1"/>
    <col min="10" max="10" width="31.6640625" style="1" customWidth="1"/>
    <col min="11" max="11" width="11.44140625" style="1"/>
    <col min="12" max="12" width="28.109375" style="1" customWidth="1"/>
    <col min="13" max="13" width="11.44140625" style="1"/>
    <col min="14" max="14" width="25.109375" style="1" customWidth="1"/>
    <col min="15" max="15" width="28.33203125" style="1" customWidth="1"/>
    <col min="16" max="16" width="24.6640625" style="1" customWidth="1"/>
    <col min="17" max="17" width="36.44140625" style="1" customWidth="1"/>
    <col min="18" max="18" width="26" style="1" customWidth="1"/>
    <col min="19" max="16384" width="11.44140625" style="1"/>
  </cols>
  <sheetData>
    <row r="1" spans="1:18" x14ac:dyDescent="0.25">
      <c r="A1" s="33" t="s">
        <v>19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8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8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8" ht="1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8" x14ac:dyDescent="0.25">
      <c r="A5" s="2"/>
      <c r="B5" s="2"/>
      <c r="C5" s="2"/>
      <c r="D5" s="2"/>
    </row>
    <row r="6" spans="1:18" x14ac:dyDescent="0.25">
      <c r="A6" s="3"/>
      <c r="B6" s="4"/>
      <c r="C6" s="4"/>
      <c r="D6" s="3"/>
    </row>
    <row r="7" spans="1:18" ht="22.8" x14ac:dyDescent="0.4">
      <c r="E7" s="31" t="s">
        <v>11</v>
      </c>
      <c r="F7" s="31"/>
      <c r="G7" s="31"/>
      <c r="H7" s="31"/>
      <c r="I7" s="31"/>
      <c r="J7" s="31"/>
      <c r="L7" s="32" t="s">
        <v>14</v>
      </c>
      <c r="M7" s="32"/>
      <c r="N7" s="32"/>
      <c r="O7" s="32"/>
      <c r="P7" s="32"/>
      <c r="Q7" s="32"/>
    </row>
    <row r="8" spans="1:18" ht="48" customHeight="1" x14ac:dyDescent="0.25">
      <c r="A8" s="24" t="s">
        <v>12</v>
      </c>
      <c r="B8" s="24" t="s">
        <v>13</v>
      </c>
      <c r="C8" s="24" t="s">
        <v>0</v>
      </c>
      <c r="D8" s="24" t="s">
        <v>1</v>
      </c>
      <c r="E8" s="18" t="s">
        <v>9</v>
      </c>
      <c r="F8" s="19" t="s">
        <v>2</v>
      </c>
      <c r="G8" s="19" t="s">
        <v>10</v>
      </c>
      <c r="H8" s="19" t="s">
        <v>3</v>
      </c>
      <c r="I8" s="19" t="s">
        <v>4</v>
      </c>
      <c r="J8" s="20" t="s">
        <v>5</v>
      </c>
      <c r="L8" s="26" t="s">
        <v>15</v>
      </c>
      <c r="M8" s="26" t="s">
        <v>2</v>
      </c>
      <c r="N8" s="26" t="s">
        <v>16</v>
      </c>
      <c r="O8" s="26" t="s">
        <v>17</v>
      </c>
      <c r="P8" s="26" t="s">
        <v>4</v>
      </c>
      <c r="Q8" s="26" t="s">
        <v>18</v>
      </c>
    </row>
    <row r="9" spans="1:18" ht="55.2" x14ac:dyDescent="0.25">
      <c r="A9" s="5">
        <v>1</v>
      </c>
      <c r="B9" s="23" t="s">
        <v>6</v>
      </c>
      <c r="C9" s="5" t="s">
        <v>8</v>
      </c>
      <c r="D9" s="6">
        <v>13</v>
      </c>
      <c r="E9" s="21">
        <v>7798259</v>
      </c>
      <c r="F9" s="8">
        <v>0.19</v>
      </c>
      <c r="G9" s="17">
        <f>ROUND(E9*(1+F9),)</f>
        <v>9279928</v>
      </c>
      <c r="H9" s="9">
        <f>E9*D9</f>
        <v>101377367</v>
      </c>
      <c r="I9" s="10">
        <f>ROUND(H9*F9,)</f>
        <v>19261700</v>
      </c>
      <c r="J9" s="10">
        <f>I9+H9</f>
        <v>120639067</v>
      </c>
      <c r="L9" s="7"/>
      <c r="M9" s="8">
        <v>0.19</v>
      </c>
      <c r="N9" s="17">
        <f>ROUND(L9*(1+M9),)</f>
        <v>0</v>
      </c>
      <c r="O9" s="9">
        <f>L9*$D9</f>
        <v>0</v>
      </c>
      <c r="P9" s="10">
        <f>ROUND(O9*M9,)</f>
        <v>0</v>
      </c>
      <c r="Q9" s="10">
        <f>P9+O9</f>
        <v>0</v>
      </c>
    </row>
    <row r="10" spans="1:18" ht="36.75" customHeight="1" x14ac:dyDescent="0.25">
      <c r="A10" s="11">
        <v>2</v>
      </c>
      <c r="B10" s="23" t="s">
        <v>7</v>
      </c>
      <c r="C10" s="5" t="s">
        <v>8</v>
      </c>
      <c r="D10" s="12">
        <v>5</v>
      </c>
      <c r="E10" s="21">
        <v>10554907</v>
      </c>
      <c r="F10" s="8">
        <v>0.19</v>
      </c>
      <c r="G10" s="17">
        <f>ROUND(E10*(1+F10),)</f>
        <v>12560339</v>
      </c>
      <c r="H10" s="9">
        <f>E10*D10</f>
        <v>52774535</v>
      </c>
      <c r="I10" s="10">
        <f>ROUND(H10*F10,)</f>
        <v>10027162</v>
      </c>
      <c r="J10" s="10">
        <f>I10+H10</f>
        <v>62801697</v>
      </c>
      <c r="L10" s="7"/>
      <c r="M10" s="8">
        <v>0.19</v>
      </c>
      <c r="N10" s="17">
        <f>ROUND(L10*(1+M10),)</f>
        <v>0</v>
      </c>
      <c r="O10" s="9">
        <f>L10*$D10</f>
        <v>0</v>
      </c>
      <c r="P10" s="10">
        <f>ROUND(O10*M10,)</f>
        <v>0</v>
      </c>
      <c r="Q10" s="10">
        <f>P10+O10</f>
        <v>0</v>
      </c>
    </row>
    <row r="11" spans="1:18" ht="24.6" x14ac:dyDescent="0.25">
      <c r="E11" s="22">
        <f>SUM(E9:E10)</f>
        <v>18353166</v>
      </c>
      <c r="F11" s="15"/>
      <c r="G11" s="15"/>
      <c r="H11" s="15"/>
      <c r="I11" s="15"/>
      <c r="J11" s="25">
        <f t="shared" ref="J11" si="0">SUM(J9:J10)</f>
        <v>183440764</v>
      </c>
      <c r="L11" s="27">
        <f>SUM(L9:L10)</f>
        <v>0</v>
      </c>
      <c r="M11" s="15"/>
      <c r="N11" s="15"/>
      <c r="O11" s="15"/>
      <c r="P11" s="15"/>
      <c r="Q11" s="27">
        <f t="shared" ref="Q11" si="1">SUM(Q9:Q10)</f>
        <v>0</v>
      </c>
      <c r="R11" s="28" t="str">
        <f>IF(Q11&gt;J11,"Supera ppto oficial","Inferior al ppto oficial")</f>
        <v>Inferior al ppto oficial</v>
      </c>
    </row>
    <row r="14" spans="1:18" x14ac:dyDescent="0.25">
      <c r="A14" s="2"/>
      <c r="B14" s="16"/>
      <c r="C14" s="16"/>
      <c r="D14" s="16"/>
    </row>
    <row r="16" spans="1:18" ht="21" x14ac:dyDescent="0.4">
      <c r="L16" s="34" t="s">
        <v>20</v>
      </c>
      <c r="M16" s="34"/>
      <c r="N16" s="34"/>
      <c r="O16" s="34"/>
      <c r="P16" s="34"/>
      <c r="Q16" s="34"/>
    </row>
    <row r="17" spans="12:17" ht="52.5" customHeight="1" x14ac:dyDescent="0.25">
      <c r="L17" s="35" t="s">
        <v>21</v>
      </c>
      <c r="M17" s="35"/>
      <c r="N17" s="35"/>
      <c r="O17" s="35"/>
      <c r="P17" s="35"/>
      <c r="Q17" s="35"/>
    </row>
    <row r="18" spans="12:17" ht="41.25" customHeight="1" x14ac:dyDescent="0.25">
      <c r="L18" s="29" t="s">
        <v>22</v>
      </c>
      <c r="M18" s="29"/>
      <c r="N18" s="29"/>
      <c r="O18" s="29"/>
      <c r="P18" s="29"/>
      <c r="Q18" s="29"/>
    </row>
    <row r="19" spans="12:17" ht="61.5" customHeight="1" x14ac:dyDescent="0.25">
      <c r="L19" s="29" t="s">
        <v>23</v>
      </c>
      <c r="M19" s="29"/>
      <c r="N19" s="29"/>
      <c r="O19" s="29"/>
      <c r="P19" s="29"/>
      <c r="Q19" s="29"/>
    </row>
    <row r="20" spans="12:17" ht="15" x14ac:dyDescent="0.25">
      <c r="L20" s="30"/>
      <c r="M20" s="30"/>
      <c r="N20" s="30"/>
      <c r="O20" s="30"/>
      <c r="P20" s="30"/>
      <c r="Q20" s="30"/>
    </row>
    <row r="21" spans="12:17" ht="15" x14ac:dyDescent="0.25">
      <c r="L21" s="30"/>
      <c r="M21" s="30"/>
      <c r="N21" s="30"/>
      <c r="O21" s="30"/>
      <c r="P21" s="30"/>
      <c r="Q21" s="30"/>
    </row>
    <row r="22" spans="12:17" ht="15" x14ac:dyDescent="0.25">
      <c r="L22" s="30"/>
      <c r="M22" s="30"/>
      <c r="N22" s="30"/>
      <c r="O22" s="30"/>
      <c r="P22" s="30"/>
      <c r="Q22" s="30"/>
    </row>
  </sheetData>
  <mergeCells count="10">
    <mergeCell ref="A1:Q4"/>
    <mergeCell ref="L16:Q16"/>
    <mergeCell ref="L17:Q17"/>
    <mergeCell ref="L18:Q18"/>
    <mergeCell ref="L19:Q19"/>
    <mergeCell ref="L20:Q20"/>
    <mergeCell ref="L21:Q21"/>
    <mergeCell ref="L22:Q22"/>
    <mergeCell ref="E7:J7"/>
    <mergeCell ref="L7:Q7"/>
  </mergeCells>
  <conditionalFormatting sqref="R11">
    <cfRule type="containsText" dxfId="0" priority="1" operator="containsText" text="supera">
      <formula>NOT(ISERROR(SEARCH("supera",R11)))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a7b7eb-8fb4-4afc-80a6-585680cf9f7b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TaxCatchAll xmlns="7887e59d-d3df-4ad4-a2eb-7833e4d78df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6BF3F7384317E4493398B54B6009489" ma:contentTypeVersion="18" ma:contentTypeDescription="Crear nuevo documento." ma:contentTypeScope="" ma:versionID="0a967f2a04fc6517e3e4d2a211e08ab0">
  <xsd:schema xmlns:xsd="http://www.w3.org/2001/XMLSchema" xmlns:xs="http://www.w3.org/2001/XMLSchema" xmlns:p="http://schemas.microsoft.com/office/2006/metadata/properties" xmlns:ns1="http://schemas.microsoft.com/sharepoint/v3" xmlns:ns2="41a7b7eb-8fb4-4afc-80a6-585680cf9f7b" xmlns:ns3="7887e59d-d3df-4ad4-a2eb-7833e4d78df7" targetNamespace="http://schemas.microsoft.com/office/2006/metadata/properties" ma:root="true" ma:fieldsID="01d95ddc4f42455bd1b0b9af285a4c57" ns1:_="" ns2:_="" ns3:_="">
    <xsd:import namespace="http://schemas.microsoft.com/sharepoint/v3"/>
    <xsd:import namespace="41a7b7eb-8fb4-4afc-80a6-585680cf9f7b"/>
    <xsd:import namespace="7887e59d-d3df-4ad4-a2eb-7833e4d78d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a7b7eb-8fb4-4afc-80a6-585680cf9f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c413805f-f5d2-4ef4-97c5-a2f01beebf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7e59d-d3df-4ad4-a2eb-7833e4d78df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d184466-1530-4337-b847-e983ff639275}" ma:internalName="TaxCatchAll" ma:showField="CatchAllData" ma:web="7887e59d-d3df-4ad4-a2eb-7833e4d78df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F29996-5496-4328-A53E-6FA9D17AD5DA}">
  <ds:schemaRefs>
    <ds:schemaRef ds:uri="http://schemas.microsoft.com/office/2006/metadata/properties"/>
    <ds:schemaRef ds:uri="http://schemas.microsoft.com/office/infopath/2007/PartnerControls"/>
    <ds:schemaRef ds:uri="41a7b7eb-8fb4-4afc-80a6-585680cf9f7b"/>
    <ds:schemaRef ds:uri="http://schemas.microsoft.com/sharepoint/v3"/>
    <ds:schemaRef ds:uri="7887e59d-d3df-4ad4-a2eb-7833e4d78df7"/>
  </ds:schemaRefs>
</ds:datastoreItem>
</file>

<file path=customXml/itemProps2.xml><?xml version="1.0" encoding="utf-8"?>
<ds:datastoreItem xmlns:ds="http://schemas.openxmlformats.org/officeDocument/2006/customXml" ds:itemID="{6BBAF0E1-54DF-4794-A8CF-AD06D0E89E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24F4B3-B991-48B6-BDB5-0F0E87F53D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Fernandez Cala</dc:creator>
  <cp:lastModifiedBy>HUAWEI</cp:lastModifiedBy>
  <dcterms:created xsi:type="dcterms:W3CDTF">2025-10-22T19:42:18Z</dcterms:created>
  <dcterms:modified xsi:type="dcterms:W3CDTF">2025-10-22T20:38:55Z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0x01010026BF3F7384317E4493398B54B6009489</vt:lpwstr>
  </property>
  <property fmtid="{D5CDD505-2E9C-101B-9397-08002B2CF9AE}" pid="3" name="MediaServiceImageTags">
    <vt:lpwstr/>
  </property>
</Properties>
</file>