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PAPELERIA 2025\"/>
    </mc:Choice>
  </mc:AlternateContent>
  <xr:revisionPtr revIDLastSave="0" documentId="13_ncr:1_{13E48C3E-917A-420B-900E-AFF9BA455662}" xr6:coauthVersionLast="47" xr6:coauthVersionMax="47" xr10:uidLastSave="{00000000-0000-0000-0000-000000000000}"/>
  <bookViews>
    <workbookView xWindow="-120" yWindow="-120" windowWidth="29040" windowHeight="15840" activeTab="1" xr2:uid="{589A678A-30BF-42FC-B94A-0CE71C1D5B2F}"/>
  </bookViews>
  <sheets>
    <sheet name="VIGENCIA FUTURA " sheetId="1" r:id="rId1"/>
    <sheet name="APALANCAMIENTO FUDRA  2025" sheetId="2"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5" i="2" l="1"/>
  <c r="L165" i="2" s="1"/>
  <c r="M165" i="2" s="1"/>
  <c r="H165" i="2"/>
  <c r="K164" i="2"/>
  <c r="L164" i="2" s="1"/>
  <c r="M164" i="2" s="1"/>
  <c r="H164" i="2"/>
  <c r="K163" i="2"/>
  <c r="L163" i="2" s="1"/>
  <c r="M163" i="2" s="1"/>
  <c r="H163" i="2"/>
  <c r="K162" i="2"/>
  <c r="L162" i="2" s="1"/>
  <c r="M162" i="2" s="1"/>
  <c r="H162" i="2"/>
  <c r="K161" i="2"/>
  <c r="L161" i="2" s="1"/>
  <c r="M161" i="2" s="1"/>
  <c r="H161" i="2"/>
  <c r="K160" i="2"/>
  <c r="L160" i="2" s="1"/>
  <c r="M160" i="2" s="1"/>
  <c r="H160" i="2"/>
  <c r="K159" i="2"/>
  <c r="L159" i="2" s="1"/>
  <c r="M159" i="2" s="1"/>
  <c r="H159" i="2"/>
  <c r="K158" i="2"/>
  <c r="L158" i="2" s="1"/>
  <c r="M158" i="2" s="1"/>
  <c r="H158" i="2"/>
  <c r="M156" i="2"/>
  <c r="M155" i="2"/>
  <c r="M154" i="2"/>
  <c r="L150" i="2"/>
  <c r="M150" i="2" s="1"/>
  <c r="K150" i="2"/>
  <c r="H150" i="2"/>
  <c r="K149" i="2"/>
  <c r="L149" i="2" s="1"/>
  <c r="M149" i="2" s="1"/>
  <c r="H149" i="2"/>
  <c r="K148" i="2"/>
  <c r="L148" i="2" s="1"/>
  <c r="M148" i="2" s="1"/>
  <c r="H148" i="2"/>
  <c r="L147" i="2"/>
  <c r="M147" i="2" s="1"/>
  <c r="K147" i="2"/>
  <c r="H147" i="2"/>
  <c r="K146" i="2"/>
  <c r="L146" i="2" s="1"/>
  <c r="M146" i="2" s="1"/>
  <c r="H146" i="2"/>
  <c r="K145" i="2"/>
  <c r="L145" i="2" s="1"/>
  <c r="M145" i="2" s="1"/>
  <c r="H145" i="2"/>
  <c r="L144" i="2"/>
  <c r="M144" i="2" s="1"/>
  <c r="K144" i="2"/>
  <c r="H144" i="2"/>
  <c r="K143" i="2"/>
  <c r="L143" i="2" s="1"/>
  <c r="M143" i="2" s="1"/>
  <c r="H143" i="2"/>
  <c r="K142" i="2"/>
  <c r="L142" i="2" s="1"/>
  <c r="M142" i="2" s="1"/>
  <c r="H142" i="2"/>
  <c r="L141" i="2"/>
  <c r="M141" i="2" s="1"/>
  <c r="K141" i="2"/>
  <c r="H141" i="2"/>
  <c r="K140" i="2"/>
  <c r="L140" i="2" s="1"/>
  <c r="M140" i="2" s="1"/>
  <c r="H140" i="2"/>
  <c r="K139" i="2"/>
  <c r="L139" i="2" s="1"/>
  <c r="M139" i="2" s="1"/>
  <c r="H139" i="2"/>
  <c r="L138" i="2"/>
  <c r="M138" i="2" s="1"/>
  <c r="K138" i="2"/>
  <c r="H138" i="2"/>
  <c r="K137" i="2"/>
  <c r="L137" i="2" s="1"/>
  <c r="M137" i="2" s="1"/>
  <c r="H137" i="2"/>
  <c r="K136" i="2"/>
  <c r="L136" i="2" s="1"/>
  <c r="M136" i="2" s="1"/>
  <c r="H136" i="2"/>
  <c r="L135" i="2"/>
  <c r="M135" i="2" s="1"/>
  <c r="K135" i="2"/>
  <c r="H135" i="2"/>
  <c r="K134" i="2"/>
  <c r="L134" i="2" s="1"/>
  <c r="M134" i="2" s="1"/>
  <c r="H134" i="2"/>
  <c r="K133" i="2"/>
  <c r="L133" i="2" s="1"/>
  <c r="M133" i="2" s="1"/>
  <c r="H133" i="2"/>
  <c r="L132" i="2"/>
  <c r="M132" i="2" s="1"/>
  <c r="K132" i="2"/>
  <c r="H132" i="2"/>
  <c r="M130" i="2"/>
  <c r="M129" i="2"/>
  <c r="M128" i="2"/>
  <c r="M124" i="2"/>
  <c r="L124" i="2"/>
  <c r="K124" i="2"/>
  <c r="H124" i="2"/>
  <c r="K123" i="2"/>
  <c r="L123" i="2" s="1"/>
  <c r="M123" i="2" s="1"/>
  <c r="H123" i="2"/>
  <c r="K122" i="2"/>
  <c r="L122" i="2" s="1"/>
  <c r="M122" i="2" s="1"/>
  <c r="H122" i="2"/>
  <c r="M121" i="2"/>
  <c r="L121" i="2"/>
  <c r="K121" i="2"/>
  <c r="H121" i="2"/>
  <c r="K120" i="2"/>
  <c r="L120" i="2" s="1"/>
  <c r="M120" i="2" s="1"/>
  <c r="H120" i="2"/>
  <c r="K119" i="2"/>
  <c r="L119" i="2" s="1"/>
  <c r="M119" i="2" s="1"/>
  <c r="H119" i="2"/>
  <c r="M118" i="2"/>
  <c r="L118" i="2"/>
  <c r="K118" i="2"/>
  <c r="H118" i="2"/>
  <c r="K117" i="2"/>
  <c r="L117" i="2" s="1"/>
  <c r="M117" i="2" s="1"/>
  <c r="H117" i="2"/>
  <c r="K116" i="2"/>
  <c r="L116" i="2" s="1"/>
  <c r="M116" i="2" s="1"/>
  <c r="H116" i="2"/>
  <c r="M115" i="2"/>
  <c r="L115" i="2"/>
  <c r="K115" i="2"/>
  <c r="H115" i="2"/>
  <c r="K114" i="2"/>
  <c r="L114" i="2" s="1"/>
  <c r="M114" i="2" s="1"/>
  <c r="H114" i="2"/>
  <c r="K113" i="2"/>
  <c r="L113" i="2" s="1"/>
  <c r="M113" i="2" s="1"/>
  <c r="H113" i="2"/>
  <c r="M112" i="2"/>
  <c r="L112" i="2"/>
  <c r="K112" i="2"/>
  <c r="H112" i="2"/>
  <c r="K111" i="2"/>
  <c r="L111" i="2" s="1"/>
  <c r="M111" i="2" s="1"/>
  <c r="H111" i="2"/>
  <c r="K110" i="2"/>
  <c r="L110" i="2" s="1"/>
  <c r="M110" i="2" s="1"/>
  <c r="H110" i="2"/>
  <c r="M109" i="2"/>
  <c r="L109" i="2"/>
  <c r="K109" i="2"/>
  <c r="H109" i="2"/>
  <c r="K108" i="2"/>
  <c r="L108" i="2" s="1"/>
  <c r="M108" i="2" s="1"/>
  <c r="H108" i="2"/>
  <c r="K107" i="2"/>
  <c r="L107" i="2" s="1"/>
  <c r="M107" i="2" s="1"/>
  <c r="H107" i="2"/>
  <c r="M106" i="2"/>
  <c r="L106" i="2"/>
  <c r="K106" i="2"/>
  <c r="H106" i="2"/>
  <c r="K105" i="2"/>
  <c r="L105" i="2" s="1"/>
  <c r="M105" i="2" s="1"/>
  <c r="H105" i="2"/>
  <c r="K104" i="2"/>
  <c r="L104" i="2" s="1"/>
  <c r="M104" i="2" s="1"/>
  <c r="H104" i="2"/>
  <c r="M103" i="2"/>
  <c r="L103" i="2"/>
  <c r="K103" i="2"/>
  <c r="H103" i="2"/>
  <c r="K102" i="2"/>
  <c r="L102" i="2" s="1"/>
  <c r="M102" i="2" s="1"/>
  <c r="H102" i="2"/>
  <c r="K101" i="2"/>
  <c r="L101" i="2" s="1"/>
  <c r="M101" i="2" s="1"/>
  <c r="H101" i="2"/>
  <c r="M100" i="2"/>
  <c r="L100" i="2"/>
  <c r="K100" i="2"/>
  <c r="H100" i="2"/>
  <c r="M98" i="2"/>
  <c r="M97" i="2"/>
  <c r="M96" i="2"/>
  <c r="L92" i="2"/>
  <c r="M92" i="2" s="1"/>
  <c r="K92" i="2"/>
  <c r="H92" i="2"/>
  <c r="L91" i="2"/>
  <c r="M91" i="2" s="1"/>
  <c r="K91" i="2"/>
  <c r="H91" i="2"/>
  <c r="K90" i="2"/>
  <c r="L90" i="2" s="1"/>
  <c r="M90" i="2" s="1"/>
  <c r="H90" i="2"/>
  <c r="L89" i="2"/>
  <c r="M89" i="2" s="1"/>
  <c r="K89" i="2"/>
  <c r="H89" i="2"/>
  <c r="L88" i="2"/>
  <c r="M88" i="2" s="1"/>
  <c r="K88" i="2"/>
  <c r="H88" i="2"/>
  <c r="K87" i="2"/>
  <c r="L87" i="2" s="1"/>
  <c r="M87" i="2" s="1"/>
  <c r="H87" i="2"/>
  <c r="L86" i="2"/>
  <c r="M86" i="2" s="1"/>
  <c r="K86" i="2"/>
  <c r="H86" i="2"/>
  <c r="L85" i="2"/>
  <c r="M85" i="2" s="1"/>
  <c r="K85" i="2"/>
  <c r="H85" i="2"/>
  <c r="K84" i="2"/>
  <c r="L84" i="2" s="1"/>
  <c r="M84" i="2" s="1"/>
  <c r="H84" i="2"/>
  <c r="L83" i="2"/>
  <c r="M83" i="2" s="1"/>
  <c r="K83" i="2"/>
  <c r="H83" i="2"/>
  <c r="L82" i="2"/>
  <c r="M82" i="2" s="1"/>
  <c r="K82" i="2"/>
  <c r="H82" i="2"/>
  <c r="K81" i="2"/>
  <c r="L81" i="2" s="1"/>
  <c r="M81" i="2" s="1"/>
  <c r="H81" i="2"/>
  <c r="L80" i="2"/>
  <c r="M80" i="2" s="1"/>
  <c r="K80" i="2"/>
  <c r="H80" i="2"/>
  <c r="M78" i="2"/>
  <c r="M77" i="2"/>
  <c r="M76" i="2"/>
  <c r="K72" i="2"/>
  <c r="L72" i="2" s="1"/>
  <c r="M72" i="2" s="1"/>
  <c r="H72" i="2"/>
  <c r="K71" i="2"/>
  <c r="L71" i="2" s="1"/>
  <c r="M71" i="2" s="1"/>
  <c r="H71" i="2"/>
  <c r="K70" i="2"/>
  <c r="L70" i="2" s="1"/>
  <c r="M70" i="2" s="1"/>
  <c r="H70" i="2"/>
  <c r="K69" i="2"/>
  <c r="L69" i="2" s="1"/>
  <c r="M69" i="2" s="1"/>
  <c r="H69" i="2"/>
  <c r="M67" i="2"/>
  <c r="L63" i="2"/>
  <c r="M63" i="2" s="1"/>
  <c r="K63" i="2"/>
  <c r="H63" i="2"/>
  <c r="L62" i="2"/>
  <c r="M62" i="2" s="1"/>
  <c r="K62" i="2"/>
  <c r="H62" i="2"/>
  <c r="K61" i="2"/>
  <c r="L61" i="2" s="1"/>
  <c r="M61" i="2" s="1"/>
  <c r="H61" i="2"/>
  <c r="L60" i="2"/>
  <c r="M60" i="2" s="1"/>
  <c r="K60" i="2"/>
  <c r="H60" i="2"/>
  <c r="L59" i="2"/>
  <c r="M59" i="2" s="1"/>
  <c r="K59" i="2"/>
  <c r="H59" i="2"/>
  <c r="K58" i="2"/>
  <c r="L58" i="2" s="1"/>
  <c r="M58" i="2" s="1"/>
  <c r="H58" i="2"/>
  <c r="L57" i="2"/>
  <c r="M57" i="2" s="1"/>
  <c r="K57" i="2"/>
  <c r="H57" i="2"/>
  <c r="L56" i="2"/>
  <c r="M56" i="2" s="1"/>
  <c r="K56" i="2"/>
  <c r="H56" i="2"/>
  <c r="K55" i="2"/>
  <c r="L55" i="2" s="1"/>
  <c r="M55" i="2" s="1"/>
  <c r="H55" i="2"/>
  <c r="L54" i="2"/>
  <c r="M54" i="2" s="1"/>
  <c r="K54" i="2"/>
  <c r="H54" i="2"/>
  <c r="L53" i="2"/>
  <c r="M53" i="2" s="1"/>
  <c r="K53" i="2"/>
  <c r="H53" i="2"/>
  <c r="K52" i="2"/>
  <c r="L52" i="2" s="1"/>
  <c r="M52" i="2" s="1"/>
  <c r="H52" i="2"/>
  <c r="M50" i="2"/>
  <c r="M49" i="2"/>
  <c r="M48" i="2"/>
  <c r="K44" i="2"/>
  <c r="L44" i="2" s="1"/>
  <c r="M44" i="2" s="1"/>
  <c r="H44" i="2"/>
  <c r="F44" i="2"/>
  <c r="K43" i="2"/>
  <c r="L43" i="2" s="1"/>
  <c r="M43" i="2" s="1"/>
  <c r="H43" i="2"/>
  <c r="L42" i="2"/>
  <c r="M42" i="2" s="1"/>
  <c r="K42" i="2"/>
  <c r="H42" i="2"/>
  <c r="L41" i="2"/>
  <c r="M41" i="2" s="1"/>
  <c r="K41" i="2"/>
  <c r="H41" i="2"/>
  <c r="K40" i="2"/>
  <c r="L40" i="2" s="1"/>
  <c r="M40" i="2" s="1"/>
  <c r="H40" i="2"/>
  <c r="L34" i="2"/>
  <c r="M34" i="2" s="1"/>
  <c r="K34" i="2"/>
  <c r="H34" i="2"/>
  <c r="L33" i="2"/>
  <c r="M33" i="2" s="1"/>
  <c r="K33" i="2"/>
  <c r="H33" i="2"/>
  <c r="K32" i="2"/>
  <c r="L32" i="2" s="1"/>
  <c r="M32" i="2" s="1"/>
  <c r="H32" i="2"/>
  <c r="L31" i="2"/>
  <c r="M31" i="2" s="1"/>
  <c r="K31" i="2"/>
  <c r="H31" i="2"/>
  <c r="L30" i="2"/>
  <c r="M30" i="2" s="1"/>
  <c r="K30" i="2"/>
  <c r="H30" i="2"/>
  <c r="K29" i="2"/>
  <c r="L29" i="2" s="1"/>
  <c r="M29" i="2" s="1"/>
  <c r="H29" i="2"/>
  <c r="L28" i="2"/>
  <c r="M28" i="2" s="1"/>
  <c r="K28" i="2"/>
  <c r="H28" i="2"/>
  <c r="L27" i="2"/>
  <c r="M27" i="2" s="1"/>
  <c r="K27" i="2"/>
  <c r="H27" i="2"/>
  <c r="K26" i="2"/>
  <c r="L26" i="2" s="1"/>
  <c r="M26" i="2" s="1"/>
  <c r="H26" i="2"/>
  <c r="L25" i="2"/>
  <c r="M25" i="2" s="1"/>
  <c r="K25" i="2"/>
  <c r="H25" i="2"/>
  <c r="L24" i="2"/>
  <c r="M24" i="2" s="1"/>
  <c r="K24" i="2"/>
  <c r="H24" i="2"/>
  <c r="K23" i="2"/>
  <c r="L23" i="2" s="1"/>
  <c r="M23" i="2" s="1"/>
  <c r="H23" i="2"/>
  <c r="L22" i="2"/>
  <c r="M22" i="2" s="1"/>
  <c r="K22" i="2"/>
  <c r="H22" i="2"/>
  <c r="L21" i="2"/>
  <c r="M21" i="2" s="1"/>
  <c r="K21" i="2"/>
  <c r="H21" i="2"/>
  <c r="K20" i="2"/>
  <c r="L20" i="2" s="1"/>
  <c r="M20" i="2" s="1"/>
  <c r="H20" i="2"/>
  <c r="L19" i="2"/>
  <c r="M19" i="2" s="1"/>
  <c r="K19" i="2"/>
  <c r="H19" i="2"/>
  <c r="L18" i="2"/>
  <c r="M18" i="2" s="1"/>
  <c r="K18" i="2"/>
  <c r="H18" i="2"/>
  <c r="K17" i="2"/>
  <c r="L17" i="2" s="1"/>
  <c r="M17" i="2" s="1"/>
  <c r="M166" i="2" s="1"/>
  <c r="H17" i="2"/>
  <c r="G138" i="1" l="1"/>
  <c r="H138" i="1" s="1"/>
  <c r="D138" i="1"/>
  <c r="G137" i="1"/>
  <c r="H137" i="1" s="1"/>
  <c r="D137" i="1"/>
  <c r="G136" i="1"/>
  <c r="H136" i="1" s="1"/>
  <c r="D136" i="1"/>
  <c r="G135" i="1"/>
  <c r="H135" i="1" s="1"/>
  <c r="D135" i="1"/>
  <c r="G134" i="1"/>
  <c r="H134" i="1" s="1"/>
  <c r="D134" i="1"/>
  <c r="G133" i="1"/>
  <c r="H133" i="1" s="1"/>
  <c r="D133" i="1"/>
  <c r="G132" i="1"/>
  <c r="H132" i="1" s="1"/>
  <c r="AH132" i="1" s="1"/>
  <c r="D132" i="1"/>
  <c r="G131" i="1"/>
  <c r="H131" i="1" s="1"/>
  <c r="D131" i="1"/>
  <c r="G126" i="1"/>
  <c r="H126" i="1" s="1"/>
  <c r="D126" i="1"/>
  <c r="G125" i="1"/>
  <c r="H125" i="1" s="1"/>
  <c r="D125" i="1"/>
  <c r="G124" i="1"/>
  <c r="H124" i="1" s="1"/>
  <c r="D124" i="1"/>
  <c r="G123" i="1"/>
  <c r="H123" i="1" s="1"/>
  <c r="AD123" i="1" s="1"/>
  <c r="D123" i="1"/>
  <c r="G122" i="1"/>
  <c r="H122" i="1" s="1"/>
  <c r="D122" i="1"/>
  <c r="G121" i="1"/>
  <c r="H121" i="1" s="1"/>
  <c r="D121" i="1"/>
  <c r="G120" i="1"/>
  <c r="H120" i="1" s="1"/>
  <c r="D120" i="1"/>
  <c r="G119" i="1"/>
  <c r="H119" i="1" s="1"/>
  <c r="AH119" i="1" s="1"/>
  <c r="D119" i="1"/>
  <c r="G118" i="1"/>
  <c r="H118" i="1" s="1"/>
  <c r="D118" i="1"/>
  <c r="G117" i="1"/>
  <c r="H117" i="1" s="1"/>
  <c r="D117" i="1"/>
  <c r="G116" i="1"/>
  <c r="H116" i="1" s="1"/>
  <c r="AE116" i="1" s="1"/>
  <c r="D116" i="1"/>
  <c r="G115" i="1"/>
  <c r="H115" i="1" s="1"/>
  <c r="D115" i="1"/>
  <c r="G114" i="1"/>
  <c r="H114" i="1" s="1"/>
  <c r="D114" i="1"/>
  <c r="G113" i="1"/>
  <c r="H113" i="1" s="1"/>
  <c r="D113" i="1"/>
  <c r="G112" i="1"/>
  <c r="H112" i="1" s="1"/>
  <c r="D112" i="1"/>
  <c r="G111" i="1"/>
  <c r="H111" i="1" s="1"/>
  <c r="D111" i="1"/>
  <c r="G110" i="1"/>
  <c r="H110" i="1" s="1"/>
  <c r="D110" i="1"/>
  <c r="G109" i="1"/>
  <c r="H109" i="1" s="1"/>
  <c r="D109" i="1"/>
  <c r="G108" i="1"/>
  <c r="H108" i="1" s="1"/>
  <c r="D108" i="1"/>
  <c r="G103" i="1"/>
  <c r="H103" i="1" s="1"/>
  <c r="AE103" i="1" s="1"/>
  <c r="D103" i="1"/>
  <c r="G102" i="1"/>
  <c r="H102" i="1" s="1"/>
  <c r="D102" i="1"/>
  <c r="G101" i="1"/>
  <c r="H101" i="1" s="1"/>
  <c r="D101" i="1"/>
  <c r="G100" i="1"/>
  <c r="H100" i="1" s="1"/>
  <c r="D100" i="1"/>
  <c r="G99" i="1"/>
  <c r="H99" i="1" s="1"/>
  <c r="D99" i="1"/>
  <c r="G98" i="1"/>
  <c r="H98" i="1" s="1"/>
  <c r="D98" i="1"/>
  <c r="G97" i="1"/>
  <c r="H97" i="1" s="1"/>
  <c r="D97" i="1"/>
  <c r="G96" i="1"/>
  <c r="H96" i="1" s="1"/>
  <c r="D96" i="1"/>
  <c r="G95" i="1"/>
  <c r="H95" i="1" s="1"/>
  <c r="D95" i="1"/>
  <c r="G94" i="1"/>
  <c r="H94" i="1" s="1"/>
  <c r="AH94" i="1" s="1"/>
  <c r="D94" i="1"/>
  <c r="G93" i="1"/>
  <c r="H93" i="1" s="1"/>
  <c r="D93" i="1"/>
  <c r="G92" i="1"/>
  <c r="H92" i="1" s="1"/>
  <c r="D92" i="1"/>
  <c r="G91" i="1"/>
  <c r="H91" i="1" s="1"/>
  <c r="D91" i="1"/>
  <c r="G90" i="1"/>
  <c r="H90" i="1" s="1"/>
  <c r="D90" i="1"/>
  <c r="G89" i="1"/>
  <c r="H89" i="1" s="1"/>
  <c r="D89" i="1"/>
  <c r="G88" i="1"/>
  <c r="H88" i="1" s="1"/>
  <c r="D88" i="1"/>
  <c r="G87" i="1"/>
  <c r="H87" i="1" s="1"/>
  <c r="D87" i="1"/>
  <c r="G86" i="1"/>
  <c r="H86" i="1" s="1"/>
  <c r="D86" i="1"/>
  <c r="G85" i="1"/>
  <c r="H85" i="1" s="1"/>
  <c r="D85" i="1"/>
  <c r="G84" i="1"/>
  <c r="H84" i="1" s="1"/>
  <c r="D84" i="1"/>
  <c r="G83" i="1"/>
  <c r="H83" i="1" s="1"/>
  <c r="D83" i="1"/>
  <c r="G82" i="1"/>
  <c r="H82" i="1" s="1"/>
  <c r="AH82" i="1" s="1"/>
  <c r="D82" i="1"/>
  <c r="G81" i="1"/>
  <c r="H81" i="1" s="1"/>
  <c r="D81" i="1"/>
  <c r="G80" i="1"/>
  <c r="H80" i="1" s="1"/>
  <c r="D80" i="1"/>
  <c r="G79" i="1"/>
  <c r="H79" i="1" s="1"/>
  <c r="AE79" i="1" s="1"/>
  <c r="D79" i="1"/>
  <c r="G74" i="1"/>
  <c r="H74" i="1" s="1"/>
  <c r="AE74" i="1" s="1"/>
  <c r="D74" i="1"/>
  <c r="G73" i="1"/>
  <c r="H73" i="1" s="1"/>
  <c r="AC73" i="1" s="1"/>
  <c r="D73" i="1"/>
  <c r="G72" i="1"/>
  <c r="H72" i="1" s="1"/>
  <c r="D72" i="1"/>
  <c r="G71" i="1"/>
  <c r="H71" i="1" s="1"/>
  <c r="D71" i="1"/>
  <c r="G70" i="1"/>
  <c r="H70" i="1" s="1"/>
  <c r="AM70" i="1" s="1"/>
  <c r="D70" i="1"/>
  <c r="G69" i="1"/>
  <c r="H69" i="1" s="1"/>
  <c r="AK69" i="1" s="1"/>
  <c r="D69" i="1"/>
  <c r="G68" i="1"/>
  <c r="H68" i="1" s="1"/>
  <c r="AK68" i="1" s="1"/>
  <c r="D68" i="1"/>
  <c r="G67" i="1"/>
  <c r="H67" i="1" s="1"/>
  <c r="AL67" i="1" s="1"/>
  <c r="D67" i="1"/>
  <c r="G66" i="1"/>
  <c r="H66" i="1" s="1"/>
  <c r="D66" i="1"/>
  <c r="G65" i="1"/>
  <c r="H65" i="1" s="1"/>
  <c r="AL65" i="1" s="1"/>
  <c r="D65" i="1"/>
  <c r="G64" i="1"/>
  <c r="H64" i="1" s="1"/>
  <c r="D64" i="1"/>
  <c r="G63" i="1"/>
  <c r="H63" i="1" s="1"/>
  <c r="D63" i="1"/>
  <c r="G62" i="1"/>
  <c r="H62" i="1" s="1"/>
  <c r="D62" i="1"/>
  <c r="G57" i="1"/>
  <c r="H57" i="1" s="1"/>
  <c r="D57" i="1"/>
  <c r="G56" i="1"/>
  <c r="H56" i="1" s="1"/>
  <c r="AJ56" i="1" s="1"/>
  <c r="D56" i="1"/>
  <c r="G55" i="1"/>
  <c r="H55" i="1" s="1"/>
  <c r="AL55" i="1" s="1"/>
  <c r="D55" i="1"/>
  <c r="G54" i="1"/>
  <c r="H54" i="1" s="1"/>
  <c r="D54" i="1"/>
  <c r="G53" i="1"/>
  <c r="H53" i="1" s="1"/>
  <c r="D53" i="1"/>
  <c r="G52" i="1"/>
  <c r="H52" i="1" s="1"/>
  <c r="AL52" i="1" s="1"/>
  <c r="D52" i="1"/>
  <c r="G51" i="1"/>
  <c r="H51" i="1" s="1"/>
  <c r="D51" i="1"/>
  <c r="G50" i="1"/>
  <c r="H50" i="1" s="1"/>
  <c r="D50" i="1"/>
  <c r="G49" i="1"/>
  <c r="H49" i="1" s="1"/>
  <c r="D49" i="1"/>
  <c r="G48" i="1"/>
  <c r="H48" i="1" s="1"/>
  <c r="D48" i="1"/>
  <c r="G47" i="1"/>
  <c r="H47" i="1" s="1"/>
  <c r="D47" i="1"/>
  <c r="G46" i="1"/>
  <c r="H46" i="1" s="1"/>
  <c r="D46" i="1"/>
  <c r="G45" i="1"/>
  <c r="H45" i="1" s="1"/>
  <c r="D45" i="1"/>
  <c r="G44" i="1"/>
  <c r="H44" i="1" s="1"/>
  <c r="AH44" i="1" s="1"/>
  <c r="D44" i="1"/>
  <c r="G43" i="1"/>
  <c r="H43" i="1" s="1"/>
  <c r="D43" i="1"/>
  <c r="G42" i="1"/>
  <c r="H42" i="1" s="1"/>
  <c r="D42" i="1"/>
  <c r="G37" i="1"/>
  <c r="H37" i="1" s="1"/>
  <c r="D37" i="1"/>
  <c r="G36" i="1"/>
  <c r="H36" i="1" s="1"/>
  <c r="D36" i="1"/>
  <c r="G35" i="1"/>
  <c r="H35" i="1" s="1"/>
  <c r="D35" i="1"/>
  <c r="G34" i="1"/>
  <c r="H34" i="1" s="1"/>
  <c r="D34" i="1"/>
  <c r="G33" i="1"/>
  <c r="H33" i="1" s="1"/>
  <c r="D33" i="1"/>
  <c r="G32" i="1"/>
  <c r="H32" i="1" s="1"/>
  <c r="D32" i="1"/>
  <c r="G31" i="1"/>
  <c r="H31" i="1" s="1"/>
  <c r="AH31" i="1" s="1"/>
  <c r="D31" i="1"/>
  <c r="G30" i="1"/>
  <c r="H30" i="1" s="1"/>
  <c r="D30" i="1"/>
  <c r="G29" i="1"/>
  <c r="H29" i="1" s="1"/>
  <c r="D29" i="1"/>
  <c r="G28" i="1"/>
  <c r="H28" i="1" s="1"/>
  <c r="D28" i="1"/>
  <c r="G27" i="1"/>
  <c r="H27" i="1" s="1"/>
  <c r="D27" i="1"/>
  <c r="G26" i="1"/>
  <c r="H26" i="1" s="1"/>
  <c r="D26" i="1"/>
  <c r="G25" i="1"/>
  <c r="H25" i="1" s="1"/>
  <c r="D25" i="1"/>
  <c r="G24" i="1"/>
  <c r="H24" i="1" s="1"/>
  <c r="D24" i="1"/>
  <c r="G23" i="1"/>
  <c r="H23" i="1" s="1"/>
  <c r="D23" i="1"/>
  <c r="G22" i="1"/>
  <c r="H22" i="1" s="1"/>
  <c r="D22" i="1"/>
  <c r="G21" i="1"/>
  <c r="H21" i="1" s="1"/>
  <c r="D21" i="1"/>
  <c r="G20" i="1"/>
  <c r="H20" i="1" s="1"/>
  <c r="D20" i="1"/>
  <c r="G19" i="1"/>
  <c r="H19" i="1" s="1"/>
  <c r="D19" i="1"/>
  <c r="G18" i="1"/>
  <c r="H18" i="1" s="1"/>
  <c r="D18" i="1"/>
  <c r="G17" i="1"/>
  <c r="H17" i="1" s="1"/>
  <c r="D17" i="1"/>
  <c r="G16" i="1"/>
  <c r="H16" i="1" s="1"/>
  <c r="D16" i="1"/>
  <c r="G15" i="1"/>
  <c r="H15" i="1" s="1"/>
  <c r="D15" i="1"/>
  <c r="AJ64" i="1" l="1"/>
  <c r="AG64" i="1"/>
  <c r="AE64" i="1"/>
  <c r="AL68" i="1"/>
  <c r="I64" i="1"/>
  <c r="AJ72" i="1"/>
  <c r="AM72" i="1"/>
  <c r="AL72" i="1"/>
  <c r="AK72" i="1"/>
  <c r="AG72" i="1"/>
  <c r="AD72" i="1"/>
  <c r="AA72" i="1"/>
  <c r="Z72" i="1"/>
  <c r="Y72" i="1"/>
  <c r="AE16" i="1"/>
  <c r="I16" i="1"/>
  <c r="AJ16" i="1"/>
  <c r="AB16" i="1"/>
  <c r="AF16" i="1"/>
  <c r="AE28" i="1"/>
  <c r="I28" i="1"/>
  <c r="AJ28" i="1"/>
  <c r="AF28" i="1"/>
  <c r="AB28" i="1"/>
  <c r="AB134" i="1"/>
  <c r="AA134" i="1"/>
  <c r="Z134" i="1"/>
  <c r="Y134" i="1"/>
  <c r="AM134" i="1"/>
  <c r="AL134" i="1"/>
  <c r="AK134" i="1"/>
  <c r="AJ134" i="1"/>
  <c r="AG134" i="1"/>
  <c r="AF134" i="1"/>
  <c r="AE134" i="1"/>
  <c r="AC134" i="1"/>
  <c r="AD134" i="1"/>
  <c r="AD23" i="1"/>
  <c r="AM23" i="1"/>
  <c r="AE23" i="1"/>
  <c r="AD35" i="1"/>
  <c r="AE35" i="1"/>
  <c r="AL115" i="1"/>
  <c r="AM115" i="1"/>
  <c r="AJ115" i="1"/>
  <c r="AE115" i="1"/>
  <c r="AD115" i="1"/>
  <c r="AA115" i="1"/>
  <c r="I115" i="1"/>
  <c r="AK135" i="1"/>
  <c r="AL135" i="1"/>
  <c r="AD135" i="1"/>
  <c r="Z135" i="1"/>
  <c r="AL27" i="1"/>
  <c r="AM27" i="1"/>
  <c r="AA27" i="1"/>
  <c r="AD98" i="1"/>
  <c r="AE98" i="1"/>
  <c r="AJ57" i="1"/>
  <c r="AG57" i="1"/>
  <c r="AA57" i="1"/>
  <c r="AK110" i="1"/>
  <c r="AL110" i="1"/>
  <c r="AD110" i="1"/>
  <c r="Z110" i="1"/>
  <c r="AB121" i="1"/>
  <c r="AE121" i="1"/>
  <c r="AD121" i="1"/>
  <c r="AC121" i="1"/>
  <c r="AA121" i="1"/>
  <c r="Z121" i="1"/>
  <c r="Y121" i="1"/>
  <c r="AM121" i="1"/>
  <c r="AL121" i="1"/>
  <c r="AF121" i="1"/>
  <c r="AK121" i="1"/>
  <c r="AJ121" i="1"/>
  <c r="AG121" i="1"/>
  <c r="AD136" i="1"/>
  <c r="AE136" i="1"/>
  <c r="AD86" i="1"/>
  <c r="AE86" i="1"/>
  <c r="AL15" i="1"/>
  <c r="AM15" i="1"/>
  <c r="AA15" i="1"/>
  <c r="AJ51" i="1"/>
  <c r="AB51" i="1"/>
  <c r="AF51" i="1"/>
  <c r="AH19" i="1"/>
  <c r="AI19" i="1"/>
  <c r="AL90" i="1"/>
  <c r="AA90" i="1"/>
  <c r="I90" i="1"/>
  <c r="AM90" i="1"/>
  <c r="AJ90" i="1"/>
  <c r="AD90" i="1"/>
  <c r="AE90" i="1"/>
  <c r="AI96" i="1"/>
  <c r="Z96" i="1"/>
  <c r="AA96" i="1"/>
  <c r="AM96" i="1"/>
  <c r="Y96" i="1"/>
  <c r="AL96" i="1"/>
  <c r="AK96" i="1"/>
  <c r="AJ96" i="1"/>
  <c r="AG96" i="1"/>
  <c r="AF96" i="1"/>
  <c r="AE96" i="1"/>
  <c r="AD96" i="1"/>
  <c r="AC96" i="1"/>
  <c r="AB96" i="1"/>
  <c r="AL102" i="1"/>
  <c r="AM102" i="1"/>
  <c r="AJ102" i="1"/>
  <c r="AE102" i="1"/>
  <c r="AD102" i="1"/>
  <c r="AA102" i="1"/>
  <c r="I102" i="1"/>
  <c r="AD111" i="1"/>
  <c r="AE111" i="1"/>
  <c r="AK122" i="1"/>
  <c r="AL122" i="1"/>
  <c r="AD122" i="1"/>
  <c r="Z122" i="1"/>
  <c r="AL66" i="1"/>
  <c r="AB66" i="1"/>
  <c r="AJ54" i="1"/>
  <c r="AB54" i="1"/>
  <c r="AG54" i="1"/>
  <c r="AK53" i="1"/>
  <c r="AG53" i="1"/>
  <c r="AK85" i="1"/>
  <c r="AL85" i="1"/>
  <c r="AD85" i="1"/>
  <c r="Z85" i="1"/>
  <c r="AE91" i="1"/>
  <c r="AJ91" i="1"/>
  <c r="AF91" i="1"/>
  <c r="I91" i="1"/>
  <c r="AK97" i="1"/>
  <c r="AL97" i="1"/>
  <c r="AD97" i="1"/>
  <c r="Z97" i="1"/>
  <c r="AE48" i="1"/>
  <c r="I48" i="1"/>
  <c r="AK48" i="1"/>
  <c r="AG48" i="1"/>
  <c r="AB48" i="1"/>
  <c r="AJ42" i="1"/>
  <c r="AK42" i="1"/>
  <c r="AG42" i="1"/>
  <c r="AC42" i="1"/>
  <c r="AB42" i="1"/>
  <c r="Y42" i="1"/>
  <c r="AH71" i="1"/>
  <c r="AA71" i="1"/>
  <c r="AF64" i="1"/>
  <c r="Z73" i="1"/>
  <c r="I79" i="1"/>
  <c r="AD73" i="1"/>
  <c r="AF79" i="1"/>
  <c r="AI64" i="1"/>
  <c r="I68" i="1"/>
  <c r="I69" i="1"/>
  <c r="I70" i="1"/>
  <c r="AE73" i="1"/>
  <c r="AJ79" i="1"/>
  <c r="I103" i="1"/>
  <c r="I116" i="1"/>
  <c r="I121" i="1"/>
  <c r="AE123" i="1"/>
  <c r="AM64" i="1"/>
  <c r="Y68" i="1"/>
  <c r="Y69" i="1"/>
  <c r="AD70" i="1"/>
  <c r="AF73" i="1"/>
  <c r="AF103" i="1"/>
  <c r="AF116" i="1"/>
  <c r="Z68" i="1"/>
  <c r="AB69" i="1"/>
  <c r="AL73" i="1"/>
  <c r="AJ103" i="1"/>
  <c r="AJ116" i="1"/>
  <c r="AF56" i="1"/>
  <c r="I67" i="1"/>
  <c r="AB68" i="1"/>
  <c r="AC69" i="1"/>
  <c r="I134" i="1"/>
  <c r="AD67" i="1"/>
  <c r="AC68" i="1"/>
  <c r="AE69" i="1"/>
  <c r="I96" i="1"/>
  <c r="Y64" i="1"/>
  <c r="Z65" i="1"/>
  <c r="AE67" i="1"/>
  <c r="AF68" i="1"/>
  <c r="AG69" i="1"/>
  <c r="AA64" i="1"/>
  <c r="AF65" i="1"/>
  <c r="AF67" i="1"/>
  <c r="AI68" i="1"/>
  <c r="AH69" i="1"/>
  <c r="AB64" i="1"/>
  <c r="AK65" i="1"/>
  <c r="AJ67" i="1"/>
  <c r="AJ68" i="1"/>
  <c r="AJ69" i="1"/>
  <c r="AD64" i="1"/>
  <c r="AM67" i="1"/>
  <c r="AI36" i="1"/>
  <c r="AH36" i="1"/>
  <c r="AG36" i="1"/>
  <c r="AF36" i="1"/>
  <c r="AE36" i="1"/>
  <c r="AJ36" i="1"/>
  <c r="AD36" i="1"/>
  <c r="AC36" i="1"/>
  <c r="AB36" i="1"/>
  <c r="AM36" i="1"/>
  <c r="AA36" i="1"/>
  <c r="I36" i="1"/>
  <c r="AL36" i="1"/>
  <c r="Z36" i="1"/>
  <c r="AK36" i="1"/>
  <c r="Y36" i="1"/>
  <c r="AM20" i="1"/>
  <c r="AA20" i="1"/>
  <c r="AL20" i="1"/>
  <c r="Z20" i="1"/>
  <c r="I20" i="1"/>
  <c r="AK20" i="1"/>
  <c r="Y20" i="1"/>
  <c r="AJ20" i="1"/>
  <c r="AI20" i="1"/>
  <c r="AH20" i="1"/>
  <c r="AG20" i="1"/>
  <c r="AF20" i="1"/>
  <c r="AB20" i="1"/>
  <c r="AE20" i="1"/>
  <c r="AD20" i="1"/>
  <c r="AC20" i="1"/>
  <c r="AM32" i="1"/>
  <c r="AA32" i="1"/>
  <c r="AL32" i="1"/>
  <c r="Z32" i="1"/>
  <c r="AK32" i="1"/>
  <c r="Y32" i="1"/>
  <c r="AJ32" i="1"/>
  <c r="I32" i="1"/>
  <c r="AI32" i="1"/>
  <c r="AH32" i="1"/>
  <c r="AG32" i="1"/>
  <c r="AF32" i="1"/>
  <c r="AE32" i="1"/>
  <c r="AD32" i="1"/>
  <c r="AB32" i="1"/>
  <c r="AC32" i="1"/>
  <c r="AB37" i="1"/>
  <c r="AM37" i="1"/>
  <c r="AA37" i="1"/>
  <c r="AC37" i="1"/>
  <c r="AL37" i="1"/>
  <c r="Z37" i="1"/>
  <c r="AK37" i="1"/>
  <c r="Y37" i="1"/>
  <c r="AJ37" i="1"/>
  <c r="I37" i="1"/>
  <c r="AI37" i="1"/>
  <c r="AH37" i="1"/>
  <c r="AG37" i="1"/>
  <c r="AF37" i="1"/>
  <c r="AE37" i="1"/>
  <c r="AD37" i="1"/>
  <c r="AL47" i="1"/>
  <c r="AK47" i="1"/>
  <c r="Y47" i="1"/>
  <c r="AJ47" i="1"/>
  <c r="I47" i="1"/>
  <c r="AI47" i="1"/>
  <c r="AH47" i="1"/>
  <c r="AG47" i="1"/>
  <c r="AF47" i="1"/>
  <c r="AE47" i="1"/>
  <c r="AD47" i="1"/>
  <c r="AC47" i="1"/>
  <c r="AB47" i="1"/>
  <c r="AM47" i="1"/>
  <c r="Z47" i="1"/>
  <c r="AA47" i="1"/>
  <c r="AI24" i="1"/>
  <c r="AH24" i="1"/>
  <c r="AG24" i="1"/>
  <c r="AF24" i="1"/>
  <c r="AE24" i="1"/>
  <c r="AD24" i="1"/>
  <c r="AC24" i="1"/>
  <c r="AB24" i="1"/>
  <c r="AJ24" i="1"/>
  <c r="AM24" i="1"/>
  <c r="AA24" i="1"/>
  <c r="I24" i="1"/>
  <c r="AL24" i="1"/>
  <c r="Z24" i="1"/>
  <c r="AK24" i="1"/>
  <c r="Y24" i="1"/>
  <c r="AC43" i="1"/>
  <c r="AB43" i="1"/>
  <c r="AM43" i="1"/>
  <c r="AA43" i="1"/>
  <c r="AL43" i="1"/>
  <c r="Z43" i="1"/>
  <c r="AK43" i="1"/>
  <c r="Y43" i="1"/>
  <c r="AJ43" i="1"/>
  <c r="I43" i="1"/>
  <c r="AI43" i="1"/>
  <c r="AH43" i="1"/>
  <c r="AG43" i="1"/>
  <c r="AF43" i="1"/>
  <c r="AE43" i="1"/>
  <c r="AD43" i="1"/>
  <c r="AB25" i="1"/>
  <c r="Y25" i="1"/>
  <c r="AM25" i="1"/>
  <c r="AA25" i="1"/>
  <c r="AK25" i="1"/>
  <c r="AL25" i="1"/>
  <c r="Z25" i="1"/>
  <c r="AJ25" i="1"/>
  <c r="I25" i="1"/>
  <c r="AI25" i="1"/>
  <c r="AH25" i="1"/>
  <c r="AG25" i="1"/>
  <c r="AF25" i="1"/>
  <c r="AE25" i="1"/>
  <c r="AD25" i="1"/>
  <c r="AC25" i="1"/>
  <c r="AF21" i="1"/>
  <c r="AC21" i="1"/>
  <c r="AE21" i="1"/>
  <c r="AG21" i="1"/>
  <c r="AD21" i="1"/>
  <c r="AB21" i="1"/>
  <c r="Y21" i="1"/>
  <c r="AM21" i="1"/>
  <c r="AA21" i="1"/>
  <c r="AL21" i="1"/>
  <c r="Z21" i="1"/>
  <c r="AK21" i="1"/>
  <c r="AJ21" i="1"/>
  <c r="I21" i="1"/>
  <c r="AI21" i="1"/>
  <c r="AH21" i="1"/>
  <c r="AB62" i="1"/>
  <c r="AJ62" i="1"/>
  <c r="I62" i="1"/>
  <c r="AE62" i="1"/>
  <c r="AD62" i="1"/>
  <c r="AC62" i="1"/>
  <c r="AA62" i="1"/>
  <c r="Z62" i="1"/>
  <c r="AM62" i="1"/>
  <c r="Y62" i="1"/>
  <c r="AL62" i="1"/>
  <c r="AK62" i="1"/>
  <c r="AI62" i="1"/>
  <c r="AH62" i="1"/>
  <c r="AF62" i="1"/>
  <c r="AG62" i="1"/>
  <c r="AK22" i="1"/>
  <c r="Y22" i="1"/>
  <c r="AJ22" i="1"/>
  <c r="I22" i="1"/>
  <c r="AI22" i="1"/>
  <c r="Z22" i="1"/>
  <c r="AH22" i="1"/>
  <c r="AL22" i="1"/>
  <c r="AG22" i="1"/>
  <c r="AF22" i="1"/>
  <c r="AD22" i="1"/>
  <c r="AE22" i="1"/>
  <c r="AC22" i="1"/>
  <c r="AB22" i="1"/>
  <c r="AM22" i="1"/>
  <c r="AA22" i="1"/>
  <c r="AK34" i="1"/>
  <c r="Y34" i="1"/>
  <c r="AJ34" i="1"/>
  <c r="I34" i="1"/>
  <c r="AI34" i="1"/>
  <c r="AL34" i="1"/>
  <c r="AH34" i="1"/>
  <c r="AG34" i="1"/>
  <c r="AF34" i="1"/>
  <c r="AE34" i="1"/>
  <c r="AD34" i="1"/>
  <c r="AC34" i="1"/>
  <c r="AB34" i="1"/>
  <c r="AM34" i="1"/>
  <c r="AA34" i="1"/>
  <c r="Z34" i="1"/>
  <c r="AM45" i="1"/>
  <c r="AA45" i="1"/>
  <c r="AL45" i="1"/>
  <c r="Z45" i="1"/>
  <c r="AK45" i="1"/>
  <c r="Y45" i="1"/>
  <c r="AJ45" i="1"/>
  <c r="I45" i="1"/>
  <c r="AI45" i="1"/>
  <c r="AH45" i="1"/>
  <c r="AG45" i="1"/>
  <c r="AF45" i="1"/>
  <c r="AE45" i="1"/>
  <c r="AD45" i="1"/>
  <c r="AC45" i="1"/>
  <c r="AB45" i="1"/>
  <c r="AJ29" i="1"/>
  <c r="I29" i="1"/>
  <c r="AI29" i="1"/>
  <c r="AH29" i="1"/>
  <c r="AG29" i="1"/>
  <c r="AF29" i="1"/>
  <c r="AE29" i="1"/>
  <c r="AD29" i="1"/>
  <c r="AC29" i="1"/>
  <c r="AB29" i="1"/>
  <c r="AM29" i="1"/>
  <c r="AA29" i="1"/>
  <c r="AK29" i="1"/>
  <c r="AL29" i="1"/>
  <c r="Z29" i="1"/>
  <c r="Y29" i="1"/>
  <c r="AJ49" i="1"/>
  <c r="I49" i="1"/>
  <c r="AM49" i="1"/>
  <c r="Z49" i="1"/>
  <c r="AL49" i="1"/>
  <c r="Y49" i="1"/>
  <c r="AK49" i="1"/>
  <c r="AI49" i="1"/>
  <c r="AH49" i="1"/>
  <c r="AG49" i="1"/>
  <c r="AF49" i="1"/>
  <c r="AE49" i="1"/>
  <c r="AD49" i="1"/>
  <c r="AC49" i="1"/>
  <c r="AA49" i="1"/>
  <c r="AB49" i="1"/>
  <c r="AC18" i="1"/>
  <c r="AL18" i="1"/>
  <c r="AB18" i="1"/>
  <c r="AM18" i="1"/>
  <c r="AA18" i="1"/>
  <c r="Z18" i="1"/>
  <c r="AK18" i="1"/>
  <c r="Y18" i="1"/>
  <c r="I18" i="1"/>
  <c r="AJ18" i="1"/>
  <c r="AD18" i="1"/>
  <c r="AI18" i="1"/>
  <c r="AH18" i="1"/>
  <c r="AG18" i="1"/>
  <c r="AF18" i="1"/>
  <c r="AE18" i="1"/>
  <c r="AF46" i="1"/>
  <c r="AE46" i="1"/>
  <c r="AD46" i="1"/>
  <c r="AC46" i="1"/>
  <c r="AB46" i="1"/>
  <c r="AM46" i="1"/>
  <c r="AA46" i="1"/>
  <c r="AL46" i="1"/>
  <c r="Z46" i="1"/>
  <c r="AK46" i="1"/>
  <c r="Y46" i="1"/>
  <c r="AJ46" i="1"/>
  <c r="I46" i="1"/>
  <c r="AI46" i="1"/>
  <c r="AH46" i="1"/>
  <c r="AG46" i="1"/>
  <c r="AF33" i="1"/>
  <c r="AE33" i="1"/>
  <c r="AD33" i="1"/>
  <c r="AC33" i="1"/>
  <c r="AB33" i="1"/>
  <c r="AM33" i="1"/>
  <c r="AA33" i="1"/>
  <c r="AL33" i="1"/>
  <c r="Z33" i="1"/>
  <c r="AK33" i="1"/>
  <c r="Y33" i="1"/>
  <c r="AG33" i="1"/>
  <c r="AJ33" i="1"/>
  <c r="I33" i="1"/>
  <c r="AI33" i="1"/>
  <c r="AH33" i="1"/>
  <c r="AG26" i="1"/>
  <c r="AF26" i="1"/>
  <c r="AE26" i="1"/>
  <c r="AD26" i="1"/>
  <c r="AC26" i="1"/>
  <c r="AB26" i="1"/>
  <c r="AH26" i="1"/>
  <c r="AM26" i="1"/>
  <c r="AA26" i="1"/>
  <c r="AL26" i="1"/>
  <c r="Z26" i="1"/>
  <c r="AK26" i="1"/>
  <c r="Y26" i="1"/>
  <c r="AJ26" i="1"/>
  <c r="I26" i="1"/>
  <c r="AI26" i="1"/>
  <c r="AJ17" i="1"/>
  <c r="I17" i="1"/>
  <c r="AK17" i="1"/>
  <c r="AI17" i="1"/>
  <c r="AH17" i="1"/>
  <c r="AG17" i="1"/>
  <c r="AF17" i="1"/>
  <c r="AE17" i="1"/>
  <c r="AC17" i="1"/>
  <c r="AD17" i="1"/>
  <c r="AB17" i="1"/>
  <c r="AM17" i="1"/>
  <c r="AA17" i="1"/>
  <c r="AL17" i="1"/>
  <c r="Z17" i="1"/>
  <c r="Y17" i="1"/>
  <c r="AG63" i="1"/>
  <c r="AC63" i="1"/>
  <c r="AM63" i="1"/>
  <c r="Y63" i="1"/>
  <c r="AL63" i="1"/>
  <c r="I63" i="1"/>
  <c r="AK63" i="1"/>
  <c r="AJ63" i="1"/>
  <c r="AI63" i="1"/>
  <c r="AH63" i="1"/>
  <c r="AF63" i="1"/>
  <c r="AE63" i="1"/>
  <c r="AD63" i="1"/>
  <c r="AB63" i="1"/>
  <c r="AA63" i="1"/>
  <c r="Z63" i="1"/>
  <c r="AC30" i="1"/>
  <c r="AB30" i="1"/>
  <c r="AM30" i="1"/>
  <c r="AA30" i="1"/>
  <c r="AL30" i="1"/>
  <c r="Z30" i="1"/>
  <c r="AK30" i="1"/>
  <c r="Y30" i="1"/>
  <c r="AJ30" i="1"/>
  <c r="I30" i="1"/>
  <c r="AI30" i="1"/>
  <c r="AH30" i="1"/>
  <c r="AG30" i="1"/>
  <c r="AF30" i="1"/>
  <c r="AE30" i="1"/>
  <c r="AD30" i="1"/>
  <c r="AC50" i="1"/>
  <c r="AG50" i="1"/>
  <c r="AF50" i="1"/>
  <c r="AE50" i="1"/>
  <c r="AD50" i="1"/>
  <c r="AB50" i="1"/>
  <c r="AA50" i="1"/>
  <c r="AM50" i="1"/>
  <c r="Z50" i="1"/>
  <c r="AL50" i="1"/>
  <c r="Y50" i="1"/>
  <c r="AK50" i="1"/>
  <c r="I50" i="1"/>
  <c r="AJ50" i="1"/>
  <c r="AH50" i="1"/>
  <c r="AI50" i="1"/>
  <c r="AI31" i="1"/>
  <c r="AI44" i="1"/>
  <c r="AK52" i="1"/>
  <c r="AK55" i="1"/>
  <c r="AM83" i="1"/>
  <c r="AA83" i="1"/>
  <c r="AL83" i="1"/>
  <c r="Z83" i="1"/>
  <c r="AK83" i="1"/>
  <c r="Y83" i="1"/>
  <c r="AJ83" i="1"/>
  <c r="I83" i="1"/>
  <c r="AI83" i="1"/>
  <c r="AH83" i="1"/>
  <c r="AG83" i="1"/>
  <c r="AF83" i="1"/>
  <c r="AE83" i="1"/>
  <c r="AD83" i="1"/>
  <c r="AC83" i="1"/>
  <c r="AB83" i="1"/>
  <c r="AB113" i="1"/>
  <c r="AM113" i="1"/>
  <c r="AA113" i="1"/>
  <c r="AL113" i="1"/>
  <c r="Z113" i="1"/>
  <c r="AK113" i="1"/>
  <c r="Y113" i="1"/>
  <c r="AJ113" i="1"/>
  <c r="I113" i="1"/>
  <c r="AI113" i="1"/>
  <c r="AH113" i="1"/>
  <c r="AG113" i="1"/>
  <c r="AF113" i="1"/>
  <c r="AE113" i="1"/>
  <c r="AD113" i="1"/>
  <c r="AC113" i="1"/>
  <c r="AC131" i="1"/>
  <c r="AB131" i="1"/>
  <c r="AM131" i="1"/>
  <c r="AA131" i="1"/>
  <c r="AL131" i="1"/>
  <c r="Z131" i="1"/>
  <c r="AK131" i="1"/>
  <c r="Y131" i="1"/>
  <c r="AJ131" i="1"/>
  <c r="I131" i="1"/>
  <c r="AI131" i="1"/>
  <c r="AH131" i="1"/>
  <c r="AG131" i="1"/>
  <c r="AF131" i="1"/>
  <c r="AE131" i="1"/>
  <c r="AD131" i="1"/>
  <c r="AB15" i="1"/>
  <c r="AG16" i="1"/>
  <c r="I19" i="1"/>
  <c r="AJ19" i="1"/>
  <c r="AF23" i="1"/>
  <c r="AB27" i="1"/>
  <c r="AG28" i="1"/>
  <c r="I31" i="1"/>
  <c r="AJ31" i="1"/>
  <c r="AF35" i="1"/>
  <c r="Z42" i="1"/>
  <c r="AL42" i="1"/>
  <c r="I44" i="1"/>
  <c r="AJ44" i="1"/>
  <c r="AH48" i="1"/>
  <c r="AC51" i="1"/>
  <c r="I52" i="1"/>
  <c r="AH53" i="1"/>
  <c r="AD54" i="1"/>
  <c r="I55" i="1"/>
  <c r="AG56" i="1"/>
  <c r="AC57" i="1"/>
  <c r="AG65" i="1"/>
  <c r="AD66" i="1"/>
  <c r="Z67" i="1"/>
  <c r="AM68" i="1"/>
  <c r="AA68" i="1"/>
  <c r="AH68" i="1"/>
  <c r="AG68" i="1"/>
  <c r="AD68" i="1"/>
  <c r="AC93" i="1"/>
  <c r="AB93" i="1"/>
  <c r="AM93" i="1"/>
  <c r="AA93" i="1"/>
  <c r="AL93" i="1"/>
  <c r="Z93" i="1"/>
  <c r="AK93" i="1"/>
  <c r="Y93" i="1"/>
  <c r="AJ93" i="1"/>
  <c r="I93" i="1"/>
  <c r="AI93" i="1"/>
  <c r="AH93" i="1"/>
  <c r="AG93" i="1"/>
  <c r="AF93" i="1"/>
  <c r="AE93" i="1"/>
  <c r="AD93" i="1"/>
  <c r="AE52" i="1"/>
  <c r="AM52" i="1"/>
  <c r="AA52" i="1"/>
  <c r="AH55" i="1"/>
  <c r="AD55" i="1"/>
  <c r="AB100" i="1"/>
  <c r="AM100" i="1"/>
  <c r="AA100" i="1"/>
  <c r="AL100" i="1"/>
  <c r="Z100" i="1"/>
  <c r="AK100" i="1"/>
  <c r="Y100" i="1"/>
  <c r="AJ100" i="1"/>
  <c r="I100" i="1"/>
  <c r="AI100" i="1"/>
  <c r="AH100" i="1"/>
  <c r="AG100" i="1"/>
  <c r="AF100" i="1"/>
  <c r="AE100" i="1"/>
  <c r="AD100" i="1"/>
  <c r="AC100" i="1"/>
  <c r="AC15" i="1"/>
  <c r="AH16" i="1"/>
  <c r="Y19" i="1"/>
  <c r="AK19" i="1"/>
  <c r="AG23" i="1"/>
  <c r="AC27" i="1"/>
  <c r="AH28" i="1"/>
  <c r="Y31" i="1"/>
  <c r="AK31" i="1"/>
  <c r="AG35" i="1"/>
  <c r="AA42" i="1"/>
  <c r="AM42" i="1"/>
  <c r="Y44" i="1"/>
  <c r="AK44" i="1"/>
  <c r="AI48" i="1"/>
  <c r="AD51" i="1"/>
  <c r="Y52" i="1"/>
  <c r="AI53" i="1"/>
  <c r="AE54" i="1"/>
  <c r="Y55" i="1"/>
  <c r="AM55" i="1"/>
  <c r="AH56" i="1"/>
  <c r="AD57" i="1"/>
  <c r="AL64" i="1"/>
  <c r="Z64" i="1"/>
  <c r="AH64" i="1"/>
  <c r="AK64" i="1"/>
  <c r="AH65" i="1"/>
  <c r="AE66" i="1"/>
  <c r="AA67" i="1"/>
  <c r="AF69" i="1"/>
  <c r="AM69" i="1"/>
  <c r="AA69" i="1"/>
  <c r="AL69" i="1"/>
  <c r="Z69" i="1"/>
  <c r="AI69" i="1"/>
  <c r="AF84" i="1"/>
  <c r="AE84" i="1"/>
  <c r="AD84" i="1"/>
  <c r="AC84" i="1"/>
  <c r="AB84" i="1"/>
  <c r="AM84" i="1"/>
  <c r="AA84" i="1"/>
  <c r="AL84" i="1"/>
  <c r="Z84" i="1"/>
  <c r="AK84" i="1"/>
  <c r="Y84" i="1"/>
  <c r="AJ84" i="1"/>
  <c r="I84" i="1"/>
  <c r="AI84" i="1"/>
  <c r="AH84" i="1"/>
  <c r="AG84" i="1"/>
  <c r="AI87" i="1"/>
  <c r="AH87" i="1"/>
  <c r="AG87" i="1"/>
  <c r="AF87" i="1"/>
  <c r="AE87" i="1"/>
  <c r="AD87" i="1"/>
  <c r="AC87" i="1"/>
  <c r="AB87" i="1"/>
  <c r="AM87" i="1"/>
  <c r="AA87" i="1"/>
  <c r="AL87" i="1"/>
  <c r="Z87" i="1"/>
  <c r="AK87" i="1"/>
  <c r="Y87" i="1"/>
  <c r="AJ87" i="1"/>
  <c r="I87" i="1"/>
  <c r="AG101" i="1"/>
  <c r="AF101" i="1"/>
  <c r="AE101" i="1"/>
  <c r="AD101" i="1"/>
  <c r="AC101" i="1"/>
  <c r="AB101" i="1"/>
  <c r="AM101" i="1"/>
  <c r="AA101" i="1"/>
  <c r="AL101" i="1"/>
  <c r="Z101" i="1"/>
  <c r="AK101" i="1"/>
  <c r="Y101" i="1"/>
  <c r="AJ101" i="1"/>
  <c r="I101" i="1"/>
  <c r="AI101" i="1"/>
  <c r="AH101" i="1"/>
  <c r="AG114" i="1"/>
  <c r="AF114" i="1"/>
  <c r="AE114" i="1"/>
  <c r="AD114" i="1"/>
  <c r="AC114" i="1"/>
  <c r="AB114" i="1"/>
  <c r="AM114" i="1"/>
  <c r="AA114" i="1"/>
  <c r="AL114" i="1"/>
  <c r="Z114" i="1"/>
  <c r="AK114" i="1"/>
  <c r="Y114" i="1"/>
  <c r="AJ114" i="1"/>
  <c r="I114" i="1"/>
  <c r="AI114" i="1"/>
  <c r="AH114" i="1"/>
  <c r="AM120" i="1"/>
  <c r="AA120" i="1"/>
  <c r="AL120" i="1"/>
  <c r="Z120" i="1"/>
  <c r="AK120" i="1"/>
  <c r="Y120" i="1"/>
  <c r="AJ120" i="1"/>
  <c r="I120" i="1"/>
  <c r="AI120" i="1"/>
  <c r="AH120" i="1"/>
  <c r="AG120" i="1"/>
  <c r="AF120" i="1"/>
  <c r="AE120" i="1"/>
  <c r="AD120" i="1"/>
  <c r="AC120" i="1"/>
  <c r="AB120" i="1"/>
  <c r="AD15" i="1"/>
  <c r="AI16" i="1"/>
  <c r="Z19" i="1"/>
  <c r="AL19" i="1"/>
  <c r="AH23" i="1"/>
  <c r="AD27" i="1"/>
  <c r="AI28" i="1"/>
  <c r="Z31" i="1"/>
  <c r="AL31" i="1"/>
  <c r="AH35" i="1"/>
  <c r="Z44" i="1"/>
  <c r="AL44" i="1"/>
  <c r="AJ48" i="1"/>
  <c r="AE51" i="1"/>
  <c r="Z52" i="1"/>
  <c r="AF54" i="1"/>
  <c r="Z55" i="1"/>
  <c r="AE57" i="1"/>
  <c r="AI65" i="1"/>
  <c r="AG66" i="1"/>
  <c r="AK70" i="1"/>
  <c r="Y70" i="1"/>
  <c r="AJ70" i="1"/>
  <c r="AG70" i="1"/>
  <c r="AF70" i="1"/>
  <c r="AE70" i="1"/>
  <c r="AB70" i="1"/>
  <c r="AD71" i="1"/>
  <c r="AC71" i="1"/>
  <c r="AM71" i="1"/>
  <c r="AL71" i="1"/>
  <c r="Z71" i="1"/>
  <c r="AK71" i="1"/>
  <c r="Y71" i="1"/>
  <c r="AJ71" i="1"/>
  <c r="I71" i="1"/>
  <c r="AG71" i="1"/>
  <c r="AM19" i="1"/>
  <c r="AI23" i="1"/>
  <c r="AE27" i="1"/>
  <c r="AA31" i="1"/>
  <c r="AM31" i="1"/>
  <c r="AI35" i="1"/>
  <c r="AA44" i="1"/>
  <c r="AM44" i="1"/>
  <c r="AB52" i="1"/>
  <c r="AJ53" i="1"/>
  <c r="I53" i="1"/>
  <c r="AF53" i="1"/>
  <c r="AL53" i="1"/>
  <c r="AA55" i="1"/>
  <c r="AM56" i="1"/>
  <c r="AA56" i="1"/>
  <c r="AI56" i="1"/>
  <c r="AK56" i="1"/>
  <c r="AH66" i="1"/>
  <c r="AB88" i="1"/>
  <c r="AM88" i="1"/>
  <c r="AA88" i="1"/>
  <c r="AL88" i="1"/>
  <c r="Z88" i="1"/>
  <c r="AK88" i="1"/>
  <c r="Y88" i="1"/>
  <c r="AJ88" i="1"/>
  <c r="I88" i="1"/>
  <c r="AI88" i="1"/>
  <c r="AH88" i="1"/>
  <c r="AG88" i="1"/>
  <c r="AF88" i="1"/>
  <c r="AE88" i="1"/>
  <c r="AD88" i="1"/>
  <c r="AC88" i="1"/>
  <c r="AF15" i="1"/>
  <c r="Y16" i="1"/>
  <c r="AK16" i="1"/>
  <c r="AB19" i="1"/>
  <c r="I23" i="1"/>
  <c r="AJ23" i="1"/>
  <c r="AF27" i="1"/>
  <c r="Y28" i="1"/>
  <c r="AK28" i="1"/>
  <c r="AB31" i="1"/>
  <c r="I35" i="1"/>
  <c r="AJ35" i="1"/>
  <c r="AD42" i="1"/>
  <c r="AB44" i="1"/>
  <c r="Y48" i="1"/>
  <c r="AL48" i="1"/>
  <c r="AG51" i="1"/>
  <c r="AC52" i="1"/>
  <c r="Y53" i="1"/>
  <c r="AM53" i="1"/>
  <c r="AH54" i="1"/>
  <c r="AB55" i="1"/>
  <c r="I56" i="1"/>
  <c r="AL56" i="1"/>
  <c r="AH57" i="1"/>
  <c r="AI66" i="1"/>
  <c r="Z70" i="1"/>
  <c r="AB71" i="1"/>
  <c r="AJ80" i="1"/>
  <c r="I80" i="1"/>
  <c r="AI80" i="1"/>
  <c r="AH80" i="1"/>
  <c r="AG80" i="1"/>
  <c r="AF80" i="1"/>
  <c r="AE80" i="1"/>
  <c r="AD80" i="1"/>
  <c r="AC80" i="1"/>
  <c r="AB80" i="1"/>
  <c r="AM80" i="1"/>
  <c r="AA80" i="1"/>
  <c r="AL80" i="1"/>
  <c r="Z80" i="1"/>
  <c r="AK80" i="1"/>
  <c r="Y80" i="1"/>
  <c r="AI124" i="1"/>
  <c r="AH124" i="1"/>
  <c r="AG124" i="1"/>
  <c r="AF124" i="1"/>
  <c r="AE124" i="1"/>
  <c r="AD124" i="1"/>
  <c r="AC124" i="1"/>
  <c r="AB124" i="1"/>
  <c r="AM124" i="1"/>
  <c r="AA124" i="1"/>
  <c r="AL124" i="1"/>
  <c r="Z124" i="1"/>
  <c r="AK124" i="1"/>
  <c r="Y124" i="1"/>
  <c r="AJ124" i="1"/>
  <c r="I124" i="1"/>
  <c r="AM133" i="1"/>
  <c r="AA133" i="1"/>
  <c r="AL133" i="1"/>
  <c r="Z133" i="1"/>
  <c r="AK133" i="1"/>
  <c r="Y133" i="1"/>
  <c r="AJ133" i="1"/>
  <c r="I133" i="1"/>
  <c r="AI133" i="1"/>
  <c r="AH133" i="1"/>
  <c r="AG133" i="1"/>
  <c r="AF133" i="1"/>
  <c r="AE133" i="1"/>
  <c r="AD133" i="1"/>
  <c r="AC133" i="1"/>
  <c r="AB133" i="1"/>
  <c r="AE15" i="1"/>
  <c r="AA19" i="1"/>
  <c r="AG15" i="1"/>
  <c r="AL16" i="1"/>
  <c r="AC19" i="1"/>
  <c r="Y23" i="1"/>
  <c r="AK23" i="1"/>
  <c r="AG27" i="1"/>
  <c r="Z28" i="1"/>
  <c r="AL28" i="1"/>
  <c r="AC31" i="1"/>
  <c r="Y35" i="1"/>
  <c r="AK35" i="1"/>
  <c r="AE42" i="1"/>
  <c r="AC44" i="1"/>
  <c r="Z48" i="1"/>
  <c r="AM48" i="1"/>
  <c r="AI51" i="1"/>
  <c r="AD52" i="1"/>
  <c r="Z53" i="1"/>
  <c r="AI54" i="1"/>
  <c r="AC55" i="1"/>
  <c r="Y56" i="1"/>
  <c r="AI57" i="1"/>
  <c r="AJ65" i="1"/>
  <c r="I65" i="1"/>
  <c r="AE65" i="1"/>
  <c r="AM65" i="1"/>
  <c r="AA65" i="1"/>
  <c r="AK66" i="1"/>
  <c r="AG67" i="1"/>
  <c r="AA70" i="1"/>
  <c r="AE71" i="1"/>
  <c r="AI74" i="1"/>
  <c r="AH74" i="1"/>
  <c r="AG74" i="1"/>
  <c r="AF74" i="1"/>
  <c r="AD74" i="1"/>
  <c r="AC74" i="1"/>
  <c r="AB74" i="1"/>
  <c r="AM74" i="1"/>
  <c r="AA74" i="1"/>
  <c r="AL74" i="1"/>
  <c r="Z74" i="1"/>
  <c r="AK74" i="1"/>
  <c r="AJ74" i="1"/>
  <c r="I74" i="1"/>
  <c r="AG89" i="1"/>
  <c r="AF89" i="1"/>
  <c r="AE89" i="1"/>
  <c r="AD89" i="1"/>
  <c r="AC89" i="1"/>
  <c r="AB89" i="1"/>
  <c r="AM89" i="1"/>
  <c r="AA89" i="1"/>
  <c r="AL89" i="1"/>
  <c r="Z89" i="1"/>
  <c r="AK89" i="1"/>
  <c r="Y89" i="1"/>
  <c r="AJ89" i="1"/>
  <c r="I89" i="1"/>
  <c r="AI89" i="1"/>
  <c r="AH89" i="1"/>
  <c r="AM95" i="1"/>
  <c r="AA95" i="1"/>
  <c r="AL95" i="1"/>
  <c r="Z95" i="1"/>
  <c r="AK95" i="1"/>
  <c r="Y95" i="1"/>
  <c r="AJ95" i="1"/>
  <c r="I95" i="1"/>
  <c r="AI95" i="1"/>
  <c r="AH95" i="1"/>
  <c r="AG95" i="1"/>
  <c r="AF95" i="1"/>
  <c r="AE95" i="1"/>
  <c r="AD95" i="1"/>
  <c r="AC95" i="1"/>
  <c r="AB95" i="1"/>
  <c r="Z16" i="1"/>
  <c r="AH15" i="1"/>
  <c r="AA16" i="1"/>
  <c r="AM16" i="1"/>
  <c r="AD19" i="1"/>
  <c r="Z23" i="1"/>
  <c r="AL23" i="1"/>
  <c r="AH27" i="1"/>
  <c r="AA28" i="1"/>
  <c r="AM28" i="1"/>
  <c r="AD31" i="1"/>
  <c r="Z35" i="1"/>
  <c r="AL35" i="1"/>
  <c r="AF42" i="1"/>
  <c r="AD44" i="1"/>
  <c r="AA48" i="1"/>
  <c r="AF52" i="1"/>
  <c r="AA53" i="1"/>
  <c r="AE55" i="1"/>
  <c r="Z56" i="1"/>
  <c r="AC64" i="1"/>
  <c r="Y65" i="1"/>
  <c r="AI67" i="1"/>
  <c r="AE68" i="1"/>
  <c r="AD69" i="1"/>
  <c r="AC70" i="1"/>
  <c r="AF71" i="1"/>
  <c r="Y74" i="1"/>
  <c r="AC81" i="1"/>
  <c r="AB81" i="1"/>
  <c r="AM81" i="1"/>
  <c r="AA81" i="1"/>
  <c r="AL81" i="1"/>
  <c r="Z81" i="1"/>
  <c r="AK81" i="1"/>
  <c r="Y81" i="1"/>
  <c r="AJ81" i="1"/>
  <c r="I81" i="1"/>
  <c r="AI81" i="1"/>
  <c r="AH81" i="1"/>
  <c r="AG81" i="1"/>
  <c r="AF81" i="1"/>
  <c r="AE81" i="1"/>
  <c r="AD81" i="1"/>
  <c r="AJ117" i="1"/>
  <c r="I117" i="1"/>
  <c r="AI117" i="1"/>
  <c r="AH117" i="1"/>
  <c r="AG117" i="1"/>
  <c r="AF117" i="1"/>
  <c r="AE117" i="1"/>
  <c r="AD117" i="1"/>
  <c r="AC117" i="1"/>
  <c r="AB117" i="1"/>
  <c r="AM117" i="1"/>
  <c r="AA117" i="1"/>
  <c r="AL117" i="1"/>
  <c r="Z117" i="1"/>
  <c r="AK117" i="1"/>
  <c r="Y117" i="1"/>
  <c r="AB125" i="1"/>
  <c r="AM125" i="1"/>
  <c r="AA125" i="1"/>
  <c r="AL125" i="1"/>
  <c r="Z125" i="1"/>
  <c r="AK125" i="1"/>
  <c r="Y125" i="1"/>
  <c r="AJ125" i="1"/>
  <c r="I125" i="1"/>
  <c r="AI125" i="1"/>
  <c r="AH125" i="1"/>
  <c r="AG125" i="1"/>
  <c r="AF125" i="1"/>
  <c r="AE125" i="1"/>
  <c r="AD125" i="1"/>
  <c r="AC125" i="1"/>
  <c r="AI15" i="1"/>
  <c r="AE19" i="1"/>
  <c r="AA23" i="1"/>
  <c r="AI27" i="1"/>
  <c r="AE31" i="1"/>
  <c r="AA35" i="1"/>
  <c r="AM35" i="1"/>
  <c r="AE44" i="1"/>
  <c r="AL51" i="1"/>
  <c r="Z51" i="1"/>
  <c r="AH51" i="1"/>
  <c r="AK51" i="1"/>
  <c r="AG52" i="1"/>
  <c r="AB53" i="1"/>
  <c r="AC54" i="1"/>
  <c r="AK54" i="1"/>
  <c r="Y54" i="1"/>
  <c r="AL54" i="1"/>
  <c r="AF55" i="1"/>
  <c r="AB56" i="1"/>
  <c r="AF57" i="1"/>
  <c r="AB57" i="1"/>
  <c r="AK57" i="1"/>
  <c r="AC66" i="1"/>
  <c r="AJ66" i="1"/>
  <c r="I66" i="1"/>
  <c r="AF66" i="1"/>
  <c r="AM66" i="1"/>
  <c r="AM108" i="1"/>
  <c r="AA108" i="1"/>
  <c r="AL108" i="1"/>
  <c r="Z108" i="1"/>
  <c r="AK108" i="1"/>
  <c r="Y108" i="1"/>
  <c r="AJ108" i="1"/>
  <c r="I108" i="1"/>
  <c r="AI108" i="1"/>
  <c r="AH108" i="1"/>
  <c r="AG108" i="1"/>
  <c r="AF108" i="1"/>
  <c r="AE108" i="1"/>
  <c r="AD108" i="1"/>
  <c r="AC108" i="1"/>
  <c r="AB108" i="1"/>
  <c r="AI137" i="1"/>
  <c r="AH137" i="1"/>
  <c r="AG137" i="1"/>
  <c r="AF137" i="1"/>
  <c r="AE137" i="1"/>
  <c r="AD137" i="1"/>
  <c r="AC137" i="1"/>
  <c r="AB137" i="1"/>
  <c r="AM137" i="1"/>
  <c r="AA137" i="1"/>
  <c r="AL137" i="1"/>
  <c r="Z137" i="1"/>
  <c r="AK137" i="1"/>
  <c r="Y137" i="1"/>
  <c r="AJ137" i="1"/>
  <c r="I137" i="1"/>
  <c r="I15" i="1"/>
  <c r="AJ15" i="1"/>
  <c r="AC16" i="1"/>
  <c r="AF19" i="1"/>
  <c r="AB23" i="1"/>
  <c r="I27" i="1"/>
  <c r="AJ27" i="1"/>
  <c r="AC28" i="1"/>
  <c r="AF31" i="1"/>
  <c r="AB35" i="1"/>
  <c r="AH42" i="1"/>
  <c r="AF44" i="1"/>
  <c r="AC48" i="1"/>
  <c r="I51" i="1"/>
  <c r="AM51" i="1"/>
  <c r="AH52" i="1"/>
  <c r="AC53" i="1"/>
  <c r="I54" i="1"/>
  <c r="AM54" i="1"/>
  <c r="AG55" i="1"/>
  <c r="AC56" i="1"/>
  <c r="I57" i="1"/>
  <c r="AL57" i="1"/>
  <c r="AB65" i="1"/>
  <c r="Y66" i="1"/>
  <c r="AH70" i="1"/>
  <c r="AI71" i="1"/>
  <c r="AC118" i="1"/>
  <c r="AB118" i="1"/>
  <c r="AM118" i="1"/>
  <c r="AA118" i="1"/>
  <c r="AL118" i="1"/>
  <c r="Z118" i="1"/>
  <c r="AK118" i="1"/>
  <c r="Y118" i="1"/>
  <c r="AJ118" i="1"/>
  <c r="I118" i="1"/>
  <c r="AI118" i="1"/>
  <c r="AH118" i="1"/>
  <c r="AG118" i="1"/>
  <c r="AF118" i="1"/>
  <c r="AE118" i="1"/>
  <c r="AD118" i="1"/>
  <c r="AG126" i="1"/>
  <c r="AF126" i="1"/>
  <c r="AE126" i="1"/>
  <c r="AD126" i="1"/>
  <c r="AC126" i="1"/>
  <c r="AB126" i="1"/>
  <c r="AM126" i="1"/>
  <c r="AA126" i="1"/>
  <c r="AL126" i="1"/>
  <c r="Z126" i="1"/>
  <c r="AK126" i="1"/>
  <c r="Y126" i="1"/>
  <c r="AJ126" i="1"/>
  <c r="I126" i="1"/>
  <c r="AI126" i="1"/>
  <c r="AH126" i="1"/>
  <c r="Y15" i="1"/>
  <c r="AK15" i="1"/>
  <c r="AD16" i="1"/>
  <c r="AG19" i="1"/>
  <c r="AC23" i="1"/>
  <c r="Y27" i="1"/>
  <c r="AK27" i="1"/>
  <c r="AD28" i="1"/>
  <c r="AG31" i="1"/>
  <c r="AC35" i="1"/>
  <c r="AI42" i="1"/>
  <c r="AG44" i="1"/>
  <c r="AD48" i="1"/>
  <c r="Y51" i="1"/>
  <c r="AI52" i="1"/>
  <c r="AD53" i="1"/>
  <c r="Z54" i="1"/>
  <c r="AI55" i="1"/>
  <c r="AD56" i="1"/>
  <c r="Y57" i="1"/>
  <c r="AM57" i="1"/>
  <c r="AC65" i="1"/>
  <c r="Z66" i="1"/>
  <c r="AI70" i="1"/>
  <c r="AI99" i="1"/>
  <c r="AH99" i="1"/>
  <c r="AG99" i="1"/>
  <c r="AF99" i="1"/>
  <c r="AE99" i="1"/>
  <c r="AD99" i="1"/>
  <c r="AC99" i="1"/>
  <c r="AB99" i="1"/>
  <c r="AM99" i="1"/>
  <c r="AA99" i="1"/>
  <c r="AL99" i="1"/>
  <c r="Z99" i="1"/>
  <c r="AK99" i="1"/>
  <c r="Y99" i="1"/>
  <c r="AJ99" i="1"/>
  <c r="I99" i="1"/>
  <c r="AF109" i="1"/>
  <c r="AE109" i="1"/>
  <c r="AD109" i="1"/>
  <c r="AC109" i="1"/>
  <c r="AB109" i="1"/>
  <c r="AM109" i="1"/>
  <c r="AA109" i="1"/>
  <c r="AL109" i="1"/>
  <c r="Z109" i="1"/>
  <c r="AK109" i="1"/>
  <c r="Y109" i="1"/>
  <c r="AJ109" i="1"/>
  <c r="I109" i="1"/>
  <c r="AI109" i="1"/>
  <c r="AH109" i="1"/>
  <c r="AG109" i="1"/>
  <c r="AI112" i="1"/>
  <c r="AH112" i="1"/>
  <c r="AG112" i="1"/>
  <c r="AF112" i="1"/>
  <c r="AE112" i="1"/>
  <c r="AD112" i="1"/>
  <c r="AC112" i="1"/>
  <c r="AB112" i="1"/>
  <c r="AM112" i="1"/>
  <c r="AA112" i="1"/>
  <c r="AL112" i="1"/>
  <c r="Z112" i="1"/>
  <c r="AK112" i="1"/>
  <c r="Y112" i="1"/>
  <c r="AJ112" i="1"/>
  <c r="I112" i="1"/>
  <c r="AB138" i="1"/>
  <c r="AM138" i="1"/>
  <c r="AA138" i="1"/>
  <c r="AL138" i="1"/>
  <c r="Z138" i="1"/>
  <c r="AK138" i="1"/>
  <c r="Y138" i="1"/>
  <c r="AJ138" i="1"/>
  <c r="I138" i="1"/>
  <c r="AI138" i="1"/>
  <c r="AH138" i="1"/>
  <c r="AG138" i="1"/>
  <c r="AF138" i="1"/>
  <c r="AE138" i="1"/>
  <c r="AD138" i="1"/>
  <c r="AC138" i="1"/>
  <c r="Z15" i="1"/>
  <c r="Z27" i="1"/>
  <c r="I42" i="1"/>
  <c r="AF48" i="1"/>
  <c r="AA51" i="1"/>
  <c r="AJ52" i="1"/>
  <c r="AE53" i="1"/>
  <c r="AA54" i="1"/>
  <c r="AJ55" i="1"/>
  <c r="AE56" i="1"/>
  <c r="Z57" i="1"/>
  <c r="AD65" i="1"/>
  <c r="AA66" i="1"/>
  <c r="AH67" i="1"/>
  <c r="AC67" i="1"/>
  <c r="AB67" i="1"/>
  <c r="AK67" i="1"/>
  <c r="Y67" i="1"/>
  <c r="AL70" i="1"/>
  <c r="AJ92" i="1"/>
  <c r="I92" i="1"/>
  <c r="AI92" i="1"/>
  <c r="AH92" i="1"/>
  <c r="AG92" i="1"/>
  <c r="AF92" i="1"/>
  <c r="AE92" i="1"/>
  <c r="AD92" i="1"/>
  <c r="AC92" i="1"/>
  <c r="AB92" i="1"/>
  <c r="AM92" i="1"/>
  <c r="AA92" i="1"/>
  <c r="AL92" i="1"/>
  <c r="Z92" i="1"/>
  <c r="AK92" i="1"/>
  <c r="Y92" i="1"/>
  <c r="AI82" i="1"/>
  <c r="AI94" i="1"/>
  <c r="AI119" i="1"/>
  <c r="AI132" i="1"/>
  <c r="AG79" i="1"/>
  <c r="I82" i="1"/>
  <c r="AJ82" i="1"/>
  <c r="AA85" i="1"/>
  <c r="AM85" i="1"/>
  <c r="AF86" i="1"/>
  <c r="AB90" i="1"/>
  <c r="AG91" i="1"/>
  <c r="I94" i="1"/>
  <c r="AJ94" i="1"/>
  <c r="AH96" i="1"/>
  <c r="AA97" i="1"/>
  <c r="AM97" i="1"/>
  <c r="AF98" i="1"/>
  <c r="AB102" i="1"/>
  <c r="AG103" i="1"/>
  <c r="AA110" i="1"/>
  <c r="AM110" i="1"/>
  <c r="AF111" i="1"/>
  <c r="AB115" i="1"/>
  <c r="AG116" i="1"/>
  <c r="I119" i="1"/>
  <c r="AJ119" i="1"/>
  <c r="AH121" i="1"/>
  <c r="AA122" i="1"/>
  <c r="AM122" i="1"/>
  <c r="AF123" i="1"/>
  <c r="I132" i="1"/>
  <c r="AJ132" i="1"/>
  <c r="AH134" i="1"/>
  <c r="AA135" i="1"/>
  <c r="AM135" i="1"/>
  <c r="AF136" i="1"/>
  <c r="AB72" i="1"/>
  <c r="AG73" i="1"/>
  <c r="AH79" i="1"/>
  <c r="Y82" i="1"/>
  <c r="AK82" i="1"/>
  <c r="AB85" i="1"/>
  <c r="AG86" i="1"/>
  <c r="AC90" i="1"/>
  <c r="AH91" i="1"/>
  <c r="Y94" i="1"/>
  <c r="AK94" i="1"/>
  <c r="AB97" i="1"/>
  <c r="AG98" i="1"/>
  <c r="AC102" i="1"/>
  <c r="AH103" i="1"/>
  <c r="AB110" i="1"/>
  <c r="AG111" i="1"/>
  <c r="AC115" i="1"/>
  <c r="AH116" i="1"/>
  <c r="Y119" i="1"/>
  <c r="AK119" i="1"/>
  <c r="AI121" i="1"/>
  <c r="AB122" i="1"/>
  <c r="AG123" i="1"/>
  <c r="Y132" i="1"/>
  <c r="AK132" i="1"/>
  <c r="AI134" i="1"/>
  <c r="AB135" i="1"/>
  <c r="AG136" i="1"/>
  <c r="AC72" i="1"/>
  <c r="AH73" i="1"/>
  <c r="AI79" i="1"/>
  <c r="Z82" i="1"/>
  <c r="AL82" i="1"/>
  <c r="AC85" i="1"/>
  <c r="AH86" i="1"/>
  <c r="AI91" i="1"/>
  <c r="Z94" i="1"/>
  <c r="AL94" i="1"/>
  <c r="AC97" i="1"/>
  <c r="AH98" i="1"/>
  <c r="AI103" i="1"/>
  <c r="AC110" i="1"/>
  <c r="AH111" i="1"/>
  <c r="AI116" i="1"/>
  <c r="Z119" i="1"/>
  <c r="AL119" i="1"/>
  <c r="AC122" i="1"/>
  <c r="AH123" i="1"/>
  <c r="Z132" i="1"/>
  <c r="AL132" i="1"/>
  <c r="AC135" i="1"/>
  <c r="AH136" i="1"/>
  <c r="AI73" i="1"/>
  <c r="AA82" i="1"/>
  <c r="AM82" i="1"/>
  <c r="AI86" i="1"/>
  <c r="AA94" i="1"/>
  <c r="AM94" i="1"/>
  <c r="AI98" i="1"/>
  <c r="AI111" i="1"/>
  <c r="AA119" i="1"/>
  <c r="AM119" i="1"/>
  <c r="AI123" i="1"/>
  <c r="AA132" i="1"/>
  <c r="AM132" i="1"/>
  <c r="AI136" i="1"/>
  <c r="AE72" i="1"/>
  <c r="I73" i="1"/>
  <c r="AJ73" i="1"/>
  <c r="Y79" i="1"/>
  <c r="AK79" i="1"/>
  <c r="AB82" i="1"/>
  <c r="AE85" i="1"/>
  <c r="I86" i="1"/>
  <c r="AJ86" i="1"/>
  <c r="AF90" i="1"/>
  <c r="Y91" i="1"/>
  <c r="AK91" i="1"/>
  <c r="AB94" i="1"/>
  <c r="AE97" i="1"/>
  <c r="I98" i="1"/>
  <c r="AJ98" i="1"/>
  <c r="AF102" i="1"/>
  <c r="Y103" i="1"/>
  <c r="AK103" i="1"/>
  <c r="AE110" i="1"/>
  <c r="I111" i="1"/>
  <c r="AJ111" i="1"/>
  <c r="AF115" i="1"/>
  <c r="Y116" i="1"/>
  <c r="AK116" i="1"/>
  <c r="AB119" i="1"/>
  <c r="AE122" i="1"/>
  <c r="I123" i="1"/>
  <c r="AJ123" i="1"/>
  <c r="AB132" i="1"/>
  <c r="AE135" i="1"/>
  <c r="I136" i="1"/>
  <c r="AJ136" i="1"/>
  <c r="AF72" i="1"/>
  <c r="Y73" i="1"/>
  <c r="AK73" i="1"/>
  <c r="Z79" i="1"/>
  <c r="AL79" i="1"/>
  <c r="AC82" i="1"/>
  <c r="AF85" i="1"/>
  <c r="Y86" i="1"/>
  <c r="AK86" i="1"/>
  <c r="AG90" i="1"/>
  <c r="Z91" i="1"/>
  <c r="AL91" i="1"/>
  <c r="AC94" i="1"/>
  <c r="AF97" i="1"/>
  <c r="Y98" i="1"/>
  <c r="AK98" i="1"/>
  <c r="AG102" i="1"/>
  <c r="Z103" i="1"/>
  <c r="AL103" i="1"/>
  <c r="AF110" i="1"/>
  <c r="Y111" i="1"/>
  <c r="AK111" i="1"/>
  <c r="AG115" i="1"/>
  <c r="Z116" i="1"/>
  <c r="AL116" i="1"/>
  <c r="AC119" i="1"/>
  <c r="AF122" i="1"/>
  <c r="Y123" i="1"/>
  <c r="AK123" i="1"/>
  <c r="AC132" i="1"/>
  <c r="AF135" i="1"/>
  <c r="Y136" i="1"/>
  <c r="AK136" i="1"/>
  <c r="AA79" i="1"/>
  <c r="AM79" i="1"/>
  <c r="AD82" i="1"/>
  <c r="AG85" i="1"/>
  <c r="Z86" i="1"/>
  <c r="AL86" i="1"/>
  <c r="AH90" i="1"/>
  <c r="AA91" i="1"/>
  <c r="AM91" i="1"/>
  <c r="AD94" i="1"/>
  <c r="AG97" i="1"/>
  <c r="Z98" i="1"/>
  <c r="AL98" i="1"/>
  <c r="AH102" i="1"/>
  <c r="AA103" i="1"/>
  <c r="AM103" i="1"/>
  <c r="AG110" i="1"/>
  <c r="Z111" i="1"/>
  <c r="AL111" i="1"/>
  <c r="AH115" i="1"/>
  <c r="AA116" i="1"/>
  <c r="AM116" i="1"/>
  <c r="AD119" i="1"/>
  <c r="AG122" i="1"/>
  <c r="Z123" i="1"/>
  <c r="AL123" i="1"/>
  <c r="AD132" i="1"/>
  <c r="AG135" i="1"/>
  <c r="Z136" i="1"/>
  <c r="AL136" i="1"/>
  <c r="AH72" i="1"/>
  <c r="AA73" i="1"/>
  <c r="AM73" i="1"/>
  <c r="AB79" i="1"/>
  <c r="AE82" i="1"/>
  <c r="AH85" i="1"/>
  <c r="AA86" i="1"/>
  <c r="AM86" i="1"/>
  <c r="AI90" i="1"/>
  <c r="AB91" i="1"/>
  <c r="AE94" i="1"/>
  <c r="AH97" i="1"/>
  <c r="AA98" i="1"/>
  <c r="AM98" i="1"/>
  <c r="AI102" i="1"/>
  <c r="AB103" i="1"/>
  <c r="AH110" i="1"/>
  <c r="AA111" i="1"/>
  <c r="AM111" i="1"/>
  <c r="AI115" i="1"/>
  <c r="AB116" i="1"/>
  <c r="AE119" i="1"/>
  <c r="AH122" i="1"/>
  <c r="AA123" i="1"/>
  <c r="AM123" i="1"/>
  <c r="AE132" i="1"/>
  <c r="AH135" i="1"/>
  <c r="AA136" i="1"/>
  <c r="AM136" i="1"/>
  <c r="AI72" i="1"/>
  <c r="AB73" i="1"/>
  <c r="AC79" i="1"/>
  <c r="AF82" i="1"/>
  <c r="AI85" i="1"/>
  <c r="AB86" i="1"/>
  <c r="AC91" i="1"/>
  <c r="AF94" i="1"/>
  <c r="AI97" i="1"/>
  <c r="AB98" i="1"/>
  <c r="AC103" i="1"/>
  <c r="AI110" i="1"/>
  <c r="AB111" i="1"/>
  <c r="AC116" i="1"/>
  <c r="AF119" i="1"/>
  <c r="AI122" i="1"/>
  <c r="AB123" i="1"/>
  <c r="AF132" i="1"/>
  <c r="AI135" i="1"/>
  <c r="AB136" i="1"/>
  <c r="I72" i="1"/>
  <c r="AD79" i="1"/>
  <c r="AG82" i="1"/>
  <c r="I85" i="1"/>
  <c r="AJ85" i="1"/>
  <c r="AC86" i="1"/>
  <c r="Y90" i="1"/>
  <c r="AK90" i="1"/>
  <c r="AD91" i="1"/>
  <c r="AG94" i="1"/>
  <c r="I97" i="1"/>
  <c r="AJ97" i="1"/>
  <c r="AC98" i="1"/>
  <c r="Y102" i="1"/>
  <c r="AK102" i="1"/>
  <c r="AD103" i="1"/>
  <c r="I110" i="1"/>
  <c r="AJ110" i="1"/>
  <c r="AC111" i="1"/>
  <c r="Y115" i="1"/>
  <c r="AK115" i="1"/>
  <c r="AD116" i="1"/>
  <c r="AG119" i="1"/>
  <c r="I122" i="1"/>
  <c r="AJ122" i="1"/>
  <c r="AC123" i="1"/>
  <c r="AG132" i="1"/>
  <c r="I135" i="1"/>
  <c r="AJ135" i="1"/>
  <c r="AC136" i="1"/>
  <c r="Y85" i="1"/>
  <c r="Z90" i="1"/>
  <c r="Y97" i="1"/>
  <c r="Z102" i="1"/>
  <c r="Y110" i="1"/>
  <c r="Z115" i="1"/>
  <c r="Y122" i="1"/>
  <c r="Y135" i="1"/>
  <c r="Z38" i="1" l="1"/>
  <c r="Z40" i="1" s="1"/>
  <c r="AC58" i="1"/>
  <c r="AC60" i="1" s="1"/>
  <c r="AJ58" i="1"/>
  <c r="AJ60" i="1" s="1"/>
  <c r="AJ38" i="1"/>
  <c r="AJ40" i="1" s="1"/>
  <c r="AE38" i="1"/>
  <c r="AE40" i="1" s="1"/>
  <c r="AJ104" i="1"/>
  <c r="AJ106" i="1" s="1"/>
  <c r="AK104" i="1"/>
  <c r="AK106" i="1" s="1"/>
  <c r="AK58" i="1"/>
  <c r="AK60" i="1" s="1"/>
  <c r="AM38" i="1"/>
  <c r="AM40" i="1" s="1"/>
  <c r="AA38" i="1"/>
  <c r="AA40" i="1" s="1"/>
  <c r="AI58" i="1"/>
  <c r="AI60" i="1" s="1"/>
  <c r="AH38" i="1"/>
  <c r="AH40" i="1" s="1"/>
  <c r="Y58" i="1"/>
  <c r="Y60" i="1" s="1"/>
  <c r="AE104" i="1"/>
  <c r="AE106" i="1" s="1"/>
  <c r="AB58" i="1"/>
  <c r="AB60" i="1" s="1"/>
  <c r="AL38" i="1"/>
  <c r="AL40" i="1" s="1"/>
  <c r="AF104" i="1"/>
  <c r="AF106" i="1" s="1"/>
  <c r="AG58" i="1"/>
  <c r="AG60" i="1" s="1"/>
  <c r="Z127" i="1"/>
  <c r="Z129" i="1" s="1"/>
  <c r="AC127" i="1"/>
  <c r="AC129" i="1" s="1"/>
  <c r="AC104" i="1"/>
  <c r="AC106" i="1" s="1"/>
  <c r="AM104" i="1"/>
  <c r="AM106" i="1" s="1"/>
  <c r="AH104" i="1"/>
  <c r="AH106" i="1" s="1"/>
  <c r="AD127" i="1"/>
  <c r="AD129" i="1" s="1"/>
  <c r="AA127" i="1"/>
  <c r="AA129" i="1" s="1"/>
  <c r="AJ139" i="1"/>
  <c r="AL75" i="1"/>
  <c r="AL77" i="1" s="1"/>
  <c r="AA104" i="1"/>
  <c r="AA106" i="1" s="1"/>
  <c r="AE127" i="1"/>
  <c r="AE129" i="1" s="1"/>
  <c r="AM127" i="1"/>
  <c r="AM129" i="1" s="1"/>
  <c r="Y139" i="1"/>
  <c r="Y75" i="1"/>
  <c r="AF127" i="1"/>
  <c r="AF129" i="1" s="1"/>
  <c r="AG38" i="1"/>
  <c r="AG40" i="1" s="1"/>
  <c r="AK139" i="1"/>
  <c r="AM75" i="1"/>
  <c r="AM77" i="1" s="1"/>
  <c r="AG127" i="1"/>
  <c r="AG129" i="1" s="1"/>
  <c r="AE58" i="1"/>
  <c r="AE60" i="1" s="1"/>
  <c r="Z139" i="1"/>
  <c r="Z75" i="1"/>
  <c r="Z77" i="1" s="1"/>
  <c r="AB38" i="1"/>
  <c r="AB40" i="1" s="1"/>
  <c r="AL139" i="1"/>
  <c r="AA75" i="1"/>
  <c r="AA77" i="1" s="1"/>
  <c r="AD104" i="1"/>
  <c r="AD106" i="1" s="1"/>
  <c r="AK38" i="1"/>
  <c r="AK40" i="1" s="1"/>
  <c r="AI127" i="1"/>
  <c r="AI129" i="1" s="1"/>
  <c r="AI38" i="1"/>
  <c r="AI40" i="1" s="1"/>
  <c r="AL58" i="1"/>
  <c r="AL60" i="1" s="1"/>
  <c r="AD139" i="1"/>
  <c r="AA139" i="1"/>
  <c r="AC75" i="1"/>
  <c r="AC77" i="1" s="1"/>
  <c r="AL104" i="1"/>
  <c r="AL106" i="1" s="1"/>
  <c r="Y38" i="1"/>
  <c r="Z58" i="1"/>
  <c r="Z60" i="1" s="1"/>
  <c r="AE139" i="1"/>
  <c r="AM139" i="1"/>
  <c r="AD75" i="1"/>
  <c r="AD77" i="1" s="1"/>
  <c r="AB104" i="1"/>
  <c r="AB106" i="1" s="1"/>
  <c r="Y104" i="1"/>
  <c r="AH127" i="1"/>
  <c r="AH129" i="1" s="1"/>
  <c r="I139" i="1"/>
  <c r="Z104" i="1"/>
  <c r="Z106" i="1" s="1"/>
  <c r="AI104" i="1"/>
  <c r="AI106" i="1" s="1"/>
  <c r="AH58" i="1"/>
  <c r="AH60" i="1" s="1"/>
  <c r="AJ127" i="1"/>
  <c r="AJ129" i="1" s="1"/>
  <c r="AC38" i="1"/>
  <c r="AC40" i="1" s="1"/>
  <c r="AF139" i="1"/>
  <c r="AB139" i="1"/>
  <c r="AG75" i="1"/>
  <c r="AG77" i="1" s="1"/>
  <c r="AE75" i="1"/>
  <c r="AE77" i="1" s="1"/>
  <c r="Y127" i="1"/>
  <c r="AF58" i="1"/>
  <c r="AF60" i="1" s="1"/>
  <c r="AD58" i="1"/>
  <c r="AD60" i="1" s="1"/>
  <c r="AF38" i="1"/>
  <c r="AF40" i="1" s="1"/>
  <c r="AM58" i="1"/>
  <c r="AM60" i="1" s="1"/>
  <c r="AG139" i="1"/>
  <c r="AC139" i="1"/>
  <c r="AF75" i="1"/>
  <c r="AF77" i="1" s="1"/>
  <c r="AK127" i="1"/>
  <c r="AK129" i="1" s="1"/>
  <c r="AA58" i="1"/>
  <c r="AA60" i="1" s="1"/>
  <c r="AH139" i="1"/>
  <c r="AH75" i="1"/>
  <c r="AH77" i="1" s="1"/>
  <c r="AJ75" i="1"/>
  <c r="AJ77" i="1" s="1"/>
  <c r="AB127" i="1"/>
  <c r="AB129" i="1" s="1"/>
  <c r="AD38" i="1"/>
  <c r="AD40" i="1" s="1"/>
  <c r="AI139" i="1"/>
  <c r="AI75" i="1"/>
  <c r="AI77" i="1" s="1"/>
  <c r="AB75" i="1"/>
  <c r="AB77" i="1" s="1"/>
  <c r="AG104" i="1"/>
  <c r="AG106" i="1" s="1"/>
  <c r="AL127" i="1"/>
  <c r="AL129" i="1" s="1"/>
  <c r="AK75" i="1"/>
  <c r="AK77" i="1" s="1"/>
  <c r="Y129" i="1" l="1"/>
  <c r="Y106" i="1"/>
  <c r="Y77" i="1"/>
  <c r="Y40" i="1"/>
</calcChain>
</file>

<file path=xl/sharedStrings.xml><?xml version="1.0" encoding="utf-8"?>
<sst xmlns="http://schemas.openxmlformats.org/spreadsheetml/2006/main" count="745" uniqueCount="213">
  <si>
    <t>ITEM</t>
  </si>
  <si>
    <t>DESCRIPCIÓN DEL BIEN Y/O SERVICIO NORMA,
FICHA O ESPECIFICACIONES TÉCNICAS</t>
  </si>
  <si>
    <t>UNIDAD
MEDIDA</t>
  </si>
  <si>
    <t>CANT.</t>
  </si>
  <si>
    <t>VR UNITARIO</t>
  </si>
  <si>
    <t>% IVA</t>
  </si>
  <si>
    <t>IVA</t>
  </si>
  <si>
    <t>VR UNITARIO IVA INCLUIDO</t>
  </si>
  <si>
    <t>VR TOTAL  IVA INCLUIDO</t>
  </si>
  <si>
    <t>BASPC11</t>
  </si>
  <si>
    <t>BIJUN</t>
  </si>
  <si>
    <t>RIFLES</t>
  </si>
  <si>
    <t>BITER</t>
  </si>
  <si>
    <t>BR11</t>
  </si>
  <si>
    <t>DIM11</t>
  </si>
  <si>
    <t>DIM61</t>
  </si>
  <si>
    <t>DIM13</t>
  </si>
  <si>
    <t>GGBCA</t>
  </si>
  <si>
    <t>GGSIN</t>
  </si>
  <si>
    <t>ZONA11</t>
  </si>
  <si>
    <t>BADRA19</t>
  </si>
  <si>
    <t>BADRA20</t>
  </si>
  <si>
    <t>BASJA57</t>
  </si>
  <si>
    <t>FUDRA7</t>
  </si>
  <si>
    <t>A-02-02-01-003-002 PASTA O PULPA, PAPEL Y PRODUCTOS DE PAPEL; IMPRESOS Y ARTÍCULOS RELACIONADOS</t>
  </si>
  <si>
    <t>CAJA PARA ARCHIVO HISTÓRICO - (Caja para archivo inactivo. Referencia X100. Presentación: Unidad.)</t>
  </si>
  <si>
    <t>UND</t>
  </si>
  <si>
    <t>CAJA PARA ARCHIVO HISTÓRICO - (Caja para archivo inactivo. Referencia X200. Presentación: Unidad.)</t>
  </si>
  <si>
    <t>CARPETA 4 ALETAS DESACIDIFICADA PRESENTACIÓN OFICIO</t>
  </si>
  <si>
    <t>CARPETA 4 ALETAS EN CARTULINA BLANCA TIPO PROPALCOTE</t>
  </si>
  <si>
    <t>CARTULINA CARTA SURTIDO, PQT X 100</t>
  </si>
  <si>
    <t>CARTULINA OFICIO BLANCA, PQT X 100</t>
  </si>
  <si>
    <t>CARTULINA OFICIO SURTIDO, PQT X 100</t>
  </si>
  <si>
    <t>CINTA ADHESIVA PARA ENMASCARAR 48mm POR ROLLO</t>
  </si>
  <si>
    <t>NOTAS ADHESIVAS - (Taco de papel tipo adhesivas, de 76mm x 76mm aprox., para uso de oficina. Presntación: Bloque de 100 hojas aprox.)</t>
  </si>
  <si>
    <t>Banderita de 0,5" de ancho de varios colores. Papel de colores de 0,5" con un adhesivo en su lado izquierdo el cual sirve para colocar en los extremos de documentos con el fin de ahorrar tiempo y facilitar la búsqueda de información ayudando a mantenerlo ordenado y ser más eficiente. paquete x 100 unidades</t>
  </si>
  <si>
    <t>Papel fotografía
Medidas: Carta (22 x 28 cm / 8,5 x 11 pulg.)
Compatible con impresora de inyección de tinta</t>
  </si>
  <si>
    <t>PAPEL BOND CARTA - (Papel blanco de pulpa sin blanquear, para uso de oficina y fotocopiado, de aprox. *75gr/m² en resmilla *500 hojas. Según NTC 6019. Presentación: Caja X10und.)</t>
  </si>
  <si>
    <t>CAJA X 10 UNIDADES</t>
  </si>
  <si>
    <t>PAPEL BOND CARTA - (Papel blanco de pulpa sin blanquear, para uso de oficina y fotocopiado, de aprox. *75gr/m² en resmilla *500 hojas. Según NTC 6019. Presentación: Unidad.)</t>
  </si>
  <si>
    <t xml:space="preserve">UND  </t>
  </si>
  <si>
    <t>PAPEL BOND OFICIO - (Papel blanco de pulpa sin blanquear, para uso de oficina y fotocopiado, de aprox. *75gr/m² en resmilla *500 hojas. Según NTC 6019. Presentación: Caja X10und.)</t>
  </si>
  <si>
    <t>PAPEL BOND OFICIO - (Papel blanco de pulpa sin blanquear, para uso de oficina y fotocopiado, de aprox. *75gr/m² en resmilla *500 hojas. Según NTC 6019. Presentación: Unidad)</t>
  </si>
  <si>
    <t>SOBRE DE MANILA CARTA, PQT X100</t>
  </si>
  <si>
    <t>SOBRE DE MANILA EXTRA OFICIO, PQT X100</t>
  </si>
  <si>
    <t>SOBRE DE MANILA OFICIO, PQT X100</t>
  </si>
  <si>
    <t>LIBRO DE ACTAS PASTA DURA – (Libro de registro con pasta dura, oficio, rayado, numerado, papel bond, de 100 folios, tamaño: 21,5 x 33cm. Presentación: por unidad.)</t>
  </si>
  <si>
    <t>LIBRO DE ACTAS PASTA DURA – (Libro de registro con pasta dura, oficio, rayado, numerado, papel bond, de 200 folios, tamaño: 21,5 x 33cm. Presentación: por unidad.)</t>
  </si>
  <si>
    <t>LIBRO DE ACTAS PASTA DURA – (Libro de registro con pasta dura, oficio, rayado, numerado, papel bond, de 300 folios, tamaño: 21,5 x 33cm. Presentación: por unidad.)</t>
  </si>
  <si>
    <t>LIBRO DE ACTAS PASTA DURA – (Libro de registro con pasta dura, oficio, rayado, numerado, papel bond, de 400 folios, tamaño: 21,5 x 33cm. Presentación: por unidad.)</t>
  </si>
  <si>
    <t>LIBRO DE ACTAS PASTA DURA – (Libro de registro con pasta dura, oficio, rayado, numerado, papel bond, de 600 folios, tamaño: 21,5 x 33cm. Presentación: por unidad.)</t>
  </si>
  <si>
    <t>TOTAL CONTRATO</t>
  </si>
  <si>
    <t>TOTAL ASIGNADO</t>
  </si>
  <si>
    <t>PRESUPUESTO A RETORNAR</t>
  </si>
  <si>
    <t>02-02-01-003-005</t>
  </si>
  <si>
    <t>OTROS PRODUCTOS QUÍMICOS; FIBRAS ARTIFICIALES (O FIBRAS INDUSTRIALES HECHAS POR EL HOMBRE)</t>
  </si>
  <si>
    <t>TINTA PARA IMPRESORA EPSON – (Tinta original, para impresora con sistema de tinta continua, color cian; Presentación: Botella por 70ml)</t>
  </si>
  <si>
    <t>TINTA PARA IMPRESORA EPSON – (Tinta original, para impresora con sistema de tinta continua, color magenta; Presentación: Botella por 70ml)</t>
  </si>
  <si>
    <t>TINTA PARA IMPRESORA EPSON – (Tinta original, para impresora con sistema de tinta continua, color amarilla; Presentación: Botella por 70ml)</t>
  </si>
  <si>
    <t>TINTA PARA IMPRESORA EPSON – (Para impresora con sistema de tinta continua, color negra; Presentación: Botella por 1lt)</t>
  </si>
  <si>
    <t>TINTA PARA IMPRESORA EPSON – (Para impresora con sistema de tinta continua, color cian; Presentación: Botella por 1lt)</t>
  </si>
  <si>
    <t>TINTA PARA IMPRESORA EPSON – (Para impresora con sistema de tinta continua, color magenta; Presentación: Botella por 1lt)</t>
  </si>
  <si>
    <t>TINTA PARA IMPRESORA EPSON – (Para impresora con sistema de tinta continua, color amarilla; Presentación: Botella por 1lt)</t>
  </si>
  <si>
    <t>TINTA PARA SELLO - (Tinta para sellado de documentos, color negra, libre de aceite; Presentación de 28ml.)</t>
  </si>
  <si>
    <t>TINTA PARA SELLO - (Tinta para sellado de documentos, color roja, libre de aceite; Presentación de 30ml.)</t>
  </si>
  <si>
    <t>TINTA PARA SELLO - (Tinta para sellado de documentos, color negra, libre de aceite; Presentación de 500ml.)</t>
  </si>
  <si>
    <t>HUMEDECEDOR DE DEDOS CUENTA FÁCIL - (Productos de papelería para uso de oficina, antibacterial, facilita el agarre al archivar, contar, ordenar papeles, billetes. Presentación: unidad x50g.)</t>
  </si>
  <si>
    <t>CORRECTOR LÍQUIDO EN LÁPIZ - (Punta de aguja metálica fina, suave y precisa, contenido de 7 a 10ml. Presentaicón: Por unidad.)</t>
  </si>
  <si>
    <t>PEGANTE EN BARRA - (Producto de rápido secado, de uso sobre papel, cartón, cartulina y para aplicaciones en trabajos escolares, de oficina u hogar; Presentación en Barra de 40g.)</t>
  </si>
  <si>
    <t>PEGANTE INSTANTÁNEO - (Líquido de acción instantánea y ultrarrápido; Presentación: Recipiente por 3g.)</t>
  </si>
  <si>
    <t>PEGANTE LÍQUIDO - (Insumos de papelería y oficina, pegante de papel, de secado rápido, no toxico, no cristalizado; Presentación: Tarro por 225g)</t>
  </si>
  <si>
    <t>PEGANTE LÍQUIDO - (Insumos de papelería y oficina, pegante de papel, de secado rápido, no toxico, no cristalizado; Presentación: Tarro por 1kl)</t>
  </si>
  <si>
    <t>A-02-02-01-003-006</t>
  </si>
  <si>
    <t>PRODUCTOS DE CAUCHO Y PLÁSTICO</t>
  </si>
  <si>
    <t>Cartucho de tóner Negro TK-3162 /274B021 - 110819120278 para impresoras  Kyocera.</t>
  </si>
  <si>
    <t>TONER IMPRESORA REFERENCIA CF287X LASER PRINTER</t>
  </si>
  <si>
    <t>TONER CARTRINDGE -(model IM600, P800/801/IM550/600)</t>
  </si>
  <si>
    <t>BANDAS DE CAUCHO - (Bandas elásticas con excelente resistencia para sujetar, archivar y amarrar; Color: crema.; Presentación: Caja x25g.)</t>
  </si>
  <si>
    <t>BORRADOR DE MIGA DE PAN - (Productos de calidad en insumos de papelería y oficina, ideales para la organización de los espacios en el trabajo o el hogar. Presentación: paquete x12 unidades.)</t>
  </si>
  <si>
    <t>BORRADOR DE NATA - (Productos de calidad en insumos de papelería y oficina, ideales para la organización de los espacios en el trabajo o el hogar. Presentación: paquete x12 unidades.)</t>
  </si>
  <si>
    <t>BISTURÍ PLÁSTICO CON GUÍA METÁLICA (CÚTER) - (Cortador grueso metálico de 18mm, con sistema de bloqueo de cuchilla, con diseño ergonómico, en color anaranjado, Presentación: Unidad.)</t>
  </si>
  <si>
    <t>BISTURÍ PLÁSTICO CON GUÍA METÁLICA (CÚTER) - (Cortador grueso metálico de 9mm, con sistema de bloqueo de cuchilla, con diseño ergonómico, en color anaranjado, Presentación: Unidad.)</t>
  </si>
  <si>
    <t>CINTA AHESIVA TRANSPARENTE STANDAR DE 48mm POR ROLLO</t>
  </si>
  <si>
    <t>GANCHO LEGAJADOR PLÁSTICO X20und</t>
  </si>
  <si>
    <t>NOTAS ADHESIVAS - (Notas de señales, de 45mm x 12mm aprox. Presentación: Sheets de 5x25 unidades.)</t>
  </si>
  <si>
    <t>PAPEL DE CONTACTO ADHESIVO, COLORES, ROLLO X20m</t>
  </si>
  <si>
    <t>PAPEL DE CONTACTO ADHESIVO, TRANSPARENTE, ROLLO X20m</t>
  </si>
  <si>
    <t>A-02-02-01-003-008</t>
  </si>
  <si>
    <t>OTROS BIENES TRANSPORTABLES N.C.P.</t>
  </si>
  <si>
    <t>ALMOHADILLA DACTILAR - (Artículo para toma de huellas, de fácil limpieza al frotar los dedos; Presentación: por unidad.)</t>
  </si>
  <si>
    <t>ALMOHADILLA ENTINTADA PARA SELLOS - (Recargable, color negra, de 8cm x 13cm aprox.; Presentción: Por unidad.)</t>
  </si>
  <si>
    <t>ALMOHADILLA PARA SELLOS MÚLTIPLE - (Recargable, de 25cm x 18cm aprox.; Presentción: Por unidad.)</t>
  </si>
  <si>
    <t>ALMOHADILLAS PARA MOUSE - (Pad mouse con soporte en gel para descansar la muñeca, ergonómico, que proporcione una excelente superficie para el movimiento del mouse. Color: negro. Presentación: por unidad.)</t>
  </si>
  <si>
    <t>BOLÍGRAFOS - (Productos de papelería y oficina, de Barril transparente que permite ver el contenido de la tinta, sistema de escritura con tinta inkjoy, de escritura suave e intensa, tinta color negra. Presentación: Caja x12 unidades.)</t>
  </si>
  <si>
    <t xml:space="preserve">CAJA </t>
  </si>
  <si>
    <t>BORRADOR PARA TABLERO ACRÍLICO - (Elaborado con felpa sintética, fieltro o paño chalet; La base debe ser en madera o plástico. Presentación: Por unidad.)</t>
  </si>
  <si>
    <t>LÁPIZ DE ESCRITURA MINA NEGRA - (Productos de papelería para uso de oficina. Mina suave #2 HB, de fácil afilado. Presentación: Caja x12 unidades.)</t>
  </si>
  <si>
    <t>MARCADOR BORRABLE - (Para tablero acrílico. Color, negro. Presentación: Caja x12 unidades.)</t>
  </si>
  <si>
    <t>MARCADOR BORRABLE - (Para tablero acrílico. Color, rojo. Presentación: Caja x12 unidades.)</t>
  </si>
  <si>
    <t>MARCADOR BORRABLE - (Para tablero acrílico. Color, azul. Presentación: Caja x12 unidades.)</t>
  </si>
  <si>
    <t>MARCADOR BORRABLE - (Para tablero acrílico. Color, verde. Presentación: Caja x12 unidades.)</t>
  </si>
  <si>
    <t>MARCADOR PERMANENTE - (Para tablero acrílico. Color, negro. Presentación: Caja x12 unidades.)</t>
  </si>
  <si>
    <t>MARCADOR PERMANENTE - (Para tablero acrílico. Color, rojo. Presentación: Caja x12 unidades.)</t>
  </si>
  <si>
    <t>MARCADOR PERMANENTE - (Para tablero acrílico. Color, azul. Presentación: Caja x12 unidades.)</t>
  </si>
  <si>
    <t>MARCADOR PERMANENTE - (Para tablero acrílico. Color, verde. Presentación: Caja x12 unidades.)</t>
  </si>
  <si>
    <t>MARCADOR PERMANENTE DE PUNTA FINA – (para todo tipo de superficies, tinta resistente al agua, de secado rápido, color negro. Presentación: Paquete por 12 unidades.)</t>
  </si>
  <si>
    <t>MARCADOR PERMANENTE DE PUNTA FINA – (para todo tipo de superficies, tinta resistente al agua, de secado rápido, colores varios. Presentación: Paquete por 12 unidades.)</t>
  </si>
  <si>
    <t>PORTALÁPICES Y PORTACLIPS REDONDO, DE APROX. 15 CM X10 CM, DISEÑO EN MALLA NEGRA.</t>
  </si>
  <si>
    <t>RESALTADORES - (Productos de papelería para oficina y el hogar, color naranja; Presentación: Caja x10 unidades.)</t>
  </si>
  <si>
    <t>RESALTADORES - (Productos de papelería para oficina y el hogar, color verde; Presentación: Caja x10 unidades.)</t>
  </si>
  <si>
    <t>RESALTADORES - (Productos de papelería para oficina y el hogar, color amarillo; Presentación: Caja x10 unidades.)</t>
  </si>
  <si>
    <t>RESALTADORES - (Productos de papelería para oficina y el hogar, color azul; Presentación: Caja x10 unidades.)</t>
  </si>
  <si>
    <t>RESALTADORES - (Productos de papelería para oficina y el hogar, color rosado; Presentación: Caja x10 unidades.)</t>
  </si>
  <si>
    <t>TABLERO EN ACRÍLICO 80 X 120cm</t>
  </si>
  <si>
    <t>ORGANIZADOR EN MADERA CON COMPARTIMIENTOS PARA NOTAS Y CLIPS, COLOR NEGRO.</t>
  </si>
  <si>
    <t>A-02-02-01-004-002</t>
  </si>
  <si>
    <t>PRODUCTOS METÁLICOS ELABORADOS (EXCEPTO MAQUINARIA Y EQUIPO)</t>
  </si>
  <si>
    <t>CHINCHES PLASTIFICADOS - (Productos de insumos en papelería para la oficina y el hogar, con cabeza recubierta en PVC, color rojo; Presentación: Caja x50 unidades.)</t>
  </si>
  <si>
    <t>CAJA</t>
  </si>
  <si>
    <t>CHINCHÓN INDICADOR TRANSLÚCIDO - (Productos de insumos en papelería para la oficina; Chinches plásticos de colores translúcidos: amarillo, azul, verde, rosado y morado; Presentación: Caja x100 unidades.)</t>
  </si>
  <si>
    <t>CLIPS GIGANTE TIPO MARIPOSA, CAJA X12UND</t>
  </si>
  <si>
    <t>CLIPS METÁLICO ESTÁNDAR, CAJA X100UND</t>
  </si>
  <si>
    <t>CLIPS PARA CARPETAS O BULLDOG</t>
  </si>
  <si>
    <t>CLIPS PLASTIFICADO ESTÁNDAR, CAJA X100UND</t>
  </si>
  <si>
    <t>GRAPAS GALVANIZADAS 26/6: Grapas galvanizadas lisas para cosedoras de escritorio y semi-industriales. Presentación: Caja x 5.000 grapas.</t>
  </si>
  <si>
    <t>PAPELERA DE ESCRITORIO, MALLA METÁLICA, DOBLE BANDEJA, COLOR NEGRO.</t>
  </si>
  <si>
    <t>PORTALÁPICES DE ESCRITORIO, METÁLICO, EN MALLA TIPO COLMENA, FORMA CIRCULAR, DE APROX. 10 CM</t>
  </si>
  <si>
    <t>REPUESTO BISTURÍ (CÚTTER) 18mm, PQTX10</t>
  </si>
  <si>
    <t>REPUESTO BISTURÍ (CÚTTER) 9mm, PQTX10</t>
  </si>
  <si>
    <t>TAJALÁPIZ METÁLICO DE BOLSILLO - (Elaborado en metal, con orificio de tamaño de minas menor o igual a 10mm, sin depósito, forma de uso manual. Presentación: Por unidad.)</t>
  </si>
  <si>
    <t>TIJERA DE OFICINA PARA USO GENERAL - (Tijera de hojas inoxidables, para uso en tareas de la oficina o del hogar, de mango plástico, de 23cm aprox.; Presentación: por unidad.)</t>
  </si>
  <si>
    <t>CANECA METÁLICA CIRCULAR EN MALLA NEGRA: Accesorio de oficina; practico contenedor de malla circular, resistente y ligero, para el almacenamiento y reciclaje de basura en espacios laborales, hogar o estudio, con longitud de 27.5cm x 19.2cm x 23.2cm aprox.  Presentación: Unidad.</t>
  </si>
  <si>
    <t>GRAPAS GALVANIZADAS 23/6: Grapas con recubrimiento galvanizado para encuadernación y grapado de altos volúmenes de hojas. Presentación: Caja x 1.000 grapas.</t>
  </si>
  <si>
    <t>GRAPAS GALVANIZADAS 23/8: Grapas con recubrimiento galvanizado para encuadernación y grapado de altos volúmenes de hojas. Presentación: Caja x 1.000 grapas.</t>
  </si>
  <si>
    <t>GRAPAS GALVANIZADAS 23/10: Grapas con recubrimiento galvanizado para encuadernación y grapado de altos volúmenes de hojas. Presentación: Caja x 1.000 grapas.</t>
  </si>
  <si>
    <t>GRAPAS GALVANIZADAS 23/13: Grapas con recubrimiento galvanizado para encuadernación y grapado de altos volúmenes de hojas. Presentación: Caja x 1.000 grapas.</t>
  </si>
  <si>
    <t>GRAPAS GALVANIZADAS 23/15: Grapas con recubrimiento galvanizado para encuadernación y grapado de altos volúmenes de hojas. Presentación: Caja x 1.000 grapas.</t>
  </si>
  <si>
    <t>A-02-02-01-004-005</t>
  </si>
  <si>
    <t>MAQUINARIA DE OFICINA, CONTABILIDAD E INFORMÁTICA</t>
  </si>
  <si>
    <t>CALCULADORA ELECTRÓNICA DE MESA 16 DÍGITOS</t>
  </si>
  <si>
    <t>GRAPADORA DE OFICINA 20 HOJAS</t>
  </si>
  <si>
    <t>GRAPADORA INDUSTRIAL</t>
  </si>
  <si>
    <t>PERFORADORA DE 2 HUECOS (Que sea de fácil uso, Capacidad aprox. De 18 hojas, en color negro).</t>
  </si>
  <si>
    <t>PERFORADORA SEMI-INDUSTRIAL 2 HUECOS 150 HOJA-Capacidad hasta 150 hojas papel de 75 gr.
Regla indicadora para una perfecta ubicación de los documentos a
perforar.</t>
  </si>
  <si>
    <t>PERFORADORA PARA 60 HOJAS,Perforadora para 60 hojas, semi industrial apta para oficina de dos huecos. Medidas 38.4 x 26 x 40 cms</t>
  </si>
  <si>
    <t>PERFORADORA METÁLICA AJUSTABLE DE 3 HUECOS (Capacidad aprox. De 10 a 20 hojas, con pines removibles, con manija plástica para fácil agarre, con base deslizante y déposito de residuos.)</t>
  </si>
  <si>
    <t>SACAGANCHOS METÁLICO - (Removedor de grapas; para uso en tareas de la oficina o del hogar; color plástico negro y metálico; Presentación: por unidad.)</t>
  </si>
  <si>
    <t xml:space="preserve">PRECIO DE REFERENCIA ENTIDAD </t>
  </si>
  <si>
    <t xml:space="preserve">OFERTA ECONOMICA </t>
  </si>
  <si>
    <t>CLASIFICADOR POR OBJETO DEL GASTO</t>
  </si>
  <si>
    <t>CENTRALIZADO</t>
  </si>
  <si>
    <t>A-02-02-01-003-002</t>
  </si>
  <si>
    <t>PASTA O PULPA, PAPEL Y PRODUCTOS DE PAPEL; IMPRESOS Y ARTÍCULOS RELACIONADOS</t>
  </si>
  <si>
    <t>A-02-02-01-003-002-01</t>
  </si>
  <si>
    <t>PASTA DE PAPEL, PAPEL Y CARTÓN</t>
  </si>
  <si>
    <t>CÓDIGO
DANE</t>
  </si>
  <si>
    <t>EXISTENCIAS (STOCK - INVENTARIOS)</t>
  </si>
  <si>
    <t>NECESIDAD CASPC7</t>
  </si>
  <si>
    <t>NECESIDAD BADRE7</t>
  </si>
  <si>
    <t>CANTIDAD</t>
  </si>
  <si>
    <t>VR TOTAL IVA INCLUIDO</t>
  </si>
  <si>
    <t>3215305</t>
  </si>
  <si>
    <t>3212806</t>
  </si>
  <si>
    <t>3219924</t>
  </si>
  <si>
    <t>3214813</t>
  </si>
  <si>
    <t>3212901</t>
  </si>
  <si>
    <t xml:space="preserve">UND QUE NO SUPERE LAS 10 UNIDADES </t>
  </si>
  <si>
    <t>3219202</t>
  </si>
  <si>
    <t>A-02-02-01-003-002-07</t>
  </si>
  <si>
    <t>LIBROS DE REGISTROS, LIBROS DE CONTABILIDAD, CUADERNILLOS DE NOTAS, BLOQUES PARA CARTAS, AGENDAS Y ARTÍCULOS SIMILARES, SECANTES, ENCUADERNADORES, CLASIFICADORES PARA ARCHIVOS, FORMULARIOS Y OTROS ARTÍCULOS DE ESCRITORIO, DE PAPEL O CARTÓN</t>
  </si>
  <si>
    <t>32701</t>
  </si>
  <si>
    <t>NOMBRE CUENTA</t>
  </si>
  <si>
    <t>02-02-01-003-005-01</t>
  </si>
  <si>
    <t>PINTURAS Y BARNICES Y PRODUCTOS RELACIONADOS; COLORES PARA LA PINTURA ARTÍSTICA; TINTAS</t>
  </si>
  <si>
    <t>3513001</t>
  </si>
  <si>
    <t>3514007</t>
  </si>
  <si>
    <t>35332</t>
  </si>
  <si>
    <t>3549053</t>
  </si>
  <si>
    <t>02-02-01-003-005-04</t>
  </si>
  <si>
    <t>PRODUCTOS QUÍMICOS N.C.P.</t>
  </si>
  <si>
    <t>3542006</t>
  </si>
  <si>
    <t>A-02-02-01-003-006-02</t>
  </si>
  <si>
    <t>OTROS PRODUCTOS DE CAUCHO</t>
  </si>
  <si>
    <t>3622004</t>
  </si>
  <si>
    <t>3627018</t>
  </si>
  <si>
    <t>3699002</t>
  </si>
  <si>
    <t>3699006</t>
  </si>
  <si>
    <t>3692009</t>
  </si>
  <si>
    <t>A-02-02-01-003-008-09</t>
  </si>
  <si>
    <t>OTROS ARTÍCULOS MANUFACTURADOS N.C.P.</t>
  </si>
  <si>
    <t>3816098</t>
  </si>
  <si>
    <t>A-02-02-01-004-002-04</t>
  </si>
  <si>
    <t>OTROS PRODUCTOS METÁLICOS ELABORADOS</t>
  </si>
  <si>
    <t>4294409</t>
  </si>
  <si>
    <t>4299502</t>
  </si>
  <si>
    <t>4294499</t>
  </si>
  <si>
    <t>42994</t>
  </si>
  <si>
    <t>42915</t>
  </si>
  <si>
    <t>4291501</t>
  </si>
  <si>
    <t>4291305</t>
  </si>
  <si>
    <t>A-02-02-01-004-005-01</t>
  </si>
  <si>
    <t>MÁQUINAS PARA OFICINA Y CONTABILIDAD, Y SUS PARTES Y ACCESORIOS</t>
  </si>
  <si>
    <t>45130</t>
  </si>
  <si>
    <t>4516003</t>
  </si>
  <si>
    <t>4516004</t>
  </si>
  <si>
    <t>4516005</t>
  </si>
  <si>
    <t xml:space="preserve">PRECIOS DE REFERENCIA ENTIDAD </t>
  </si>
  <si>
    <t>FECHA :</t>
  </si>
  <si>
    <t>ACTIVIDAD SOCIAL:            FABRICANTE:_________________                  DISTRIBUIDOR:__X________________</t>
  </si>
  <si>
    <t xml:space="preserve">NIT: </t>
  </si>
  <si>
    <t>EMPRESA:</t>
  </si>
  <si>
    <t xml:space="preserve">REPRESENTANTE LEGAL: </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</si>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</sst>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10"/>
      <color rgb="FF000000"/>
      <name val="Arial"/>
      <family val="2"/>
    </font>
    <font>
      <sz val="10"/>
      <name val="Arial"/>
      <family val="2"/>
    </font>
    <font>
      <sz val="12"/>
      <color theme="1"/>
      <name val="Arial"/>
      <family val="2"/>
    </font>
    <font>
      <b/>
      <sz val="10"/>
      <color theme="1"/>
      <name val="Calibri"/>
      <family val="2"/>
      <scheme val="minor"/>
    </font>
    <font>
      <sz val="10"/>
      <color theme="1"/>
      <name val="Calibri"/>
      <family val="2"/>
      <scheme val="minor"/>
    </font>
    <font>
      <sz val="10"/>
      <name val="Calibri"/>
      <family val="2"/>
      <scheme val="minor"/>
    </font>
    <font>
      <b/>
      <sz val="11"/>
      <color theme="1"/>
      <name val="Arial"/>
      <family val="2"/>
    </font>
    <font>
      <sz val="11"/>
      <color theme="1"/>
      <name val="Arial"/>
      <family val="2"/>
    </font>
    <font>
      <sz val="12"/>
      <color theme="1"/>
      <name val="Calibri"/>
      <family val="2"/>
      <scheme val="minor"/>
    </font>
    <font>
      <b/>
      <sz val="14"/>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rgb="FF00FF00"/>
        <bgColor indexed="64"/>
      </patternFill>
    </fill>
    <fill>
      <patternFill patternType="solid">
        <fgColor theme="2" tint="-9.9978637043366805E-2"/>
        <bgColor indexed="64"/>
      </patternFill>
    </fill>
    <fill>
      <patternFill patternType="solid">
        <fgColor rgb="FFFFFFFF"/>
        <bgColor rgb="FF000000"/>
      </patternFill>
    </fill>
    <fill>
      <patternFill patternType="solid">
        <fgColor theme="0"/>
        <bgColor rgb="FF000000"/>
      </patternFill>
    </fill>
    <fill>
      <patternFill patternType="solid">
        <fgColor theme="2"/>
        <bgColor indexed="64"/>
      </patternFill>
    </fill>
    <fill>
      <patternFill patternType="solid">
        <fgColor rgb="FFFFFF00"/>
        <bgColor rgb="FF00000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141">
    <xf numFmtId="0" fontId="0" fillId="0" borderId="0" xfId="0"/>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44" fontId="3" fillId="2" borderId="1" xfId="1" applyFont="1" applyFill="1" applyBorder="1" applyAlignment="1">
      <alignment horizontal="center" vertical="center" wrapText="1"/>
    </xf>
    <xf numFmtId="0" fontId="4" fillId="0" borderId="0" xfId="0" applyFont="1" applyAlignment="1">
      <alignmen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vertical="center" wrapText="1"/>
    </xf>
    <xf numFmtId="0" fontId="4" fillId="0" borderId="1" xfId="0" applyFont="1" applyBorder="1" applyAlignment="1">
      <alignment horizontal="center" vertical="center"/>
    </xf>
    <xf numFmtId="0" fontId="4" fillId="3" borderId="1" xfId="0" applyFont="1" applyFill="1" applyBorder="1" applyAlignment="1">
      <alignment horizontal="justify" vertical="center"/>
    </xf>
    <xf numFmtId="44" fontId="5" fillId="0" borderId="1" xfId="1" applyFont="1" applyBorder="1" applyAlignment="1">
      <alignment vertical="center"/>
    </xf>
    <xf numFmtId="9" fontId="0" fillId="0" borderId="1" xfId="0" applyNumberFormat="1" applyBorder="1" applyAlignment="1">
      <alignment horizontal="center" vertical="center"/>
    </xf>
    <xf numFmtId="44" fontId="0" fillId="0" borderId="1" xfId="1" applyFont="1" applyBorder="1" applyAlignment="1">
      <alignment horizontal="center" vertical="center"/>
    </xf>
    <xf numFmtId="44" fontId="0" fillId="2" borderId="5" xfId="1" applyFont="1" applyFill="1" applyBorder="1" applyAlignment="1">
      <alignment horizontal="center" vertical="center"/>
    </xf>
    <xf numFmtId="0" fontId="4" fillId="3" borderId="5" xfId="0" applyFont="1" applyFill="1" applyBorder="1" applyAlignment="1">
      <alignment horizontal="center" vertical="center"/>
    </xf>
    <xf numFmtId="0" fontId="4" fillId="3" borderId="1" xfId="0" applyFont="1" applyFill="1" applyBorder="1" applyAlignment="1">
      <alignment horizontal="center" vertical="center"/>
    </xf>
    <xf numFmtId="0" fontId="4" fillId="0" borderId="5" xfId="0" applyFont="1" applyBorder="1" applyAlignment="1">
      <alignment horizontal="center" vertical="center"/>
    </xf>
    <xf numFmtId="44" fontId="5" fillId="4" borderId="1" xfId="1" applyFont="1" applyFill="1" applyBorder="1" applyAlignment="1">
      <alignment horizontal="center" vertical="center"/>
    </xf>
    <xf numFmtId="0" fontId="4" fillId="0" borderId="1" xfId="0" applyFont="1" applyBorder="1" applyAlignment="1">
      <alignment horizontal="justify" vertical="center"/>
    </xf>
    <xf numFmtId="0" fontId="6" fillId="3" borderId="1" xfId="0" applyFont="1" applyFill="1" applyBorder="1" applyAlignment="1">
      <alignment horizontal="justify" vertical="center"/>
    </xf>
    <xf numFmtId="0" fontId="6" fillId="0" borderId="1" xfId="0" applyFont="1" applyBorder="1" applyAlignment="1">
      <alignment horizontal="center" vertical="center"/>
    </xf>
    <xf numFmtId="0" fontId="6" fillId="0" borderId="0" xfId="0" applyFont="1" applyAlignment="1">
      <alignment vertical="center"/>
    </xf>
    <xf numFmtId="0" fontId="6" fillId="3" borderId="1"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4" fillId="3" borderId="0" xfId="0" applyFont="1" applyFill="1" applyAlignment="1">
      <alignment vertical="center"/>
    </xf>
    <xf numFmtId="0" fontId="7" fillId="0" borderId="1"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4" xfId="0" applyFont="1" applyFill="1" applyBorder="1" applyAlignment="1">
      <alignment vertical="center" wrapText="1"/>
    </xf>
    <xf numFmtId="0" fontId="3" fillId="4" borderId="3" xfId="0" applyFont="1" applyFill="1" applyBorder="1" applyAlignment="1">
      <alignment vertical="center" wrapText="1"/>
    </xf>
    <xf numFmtId="0" fontId="3" fillId="4" borderId="3" xfId="0" applyFont="1" applyFill="1" applyBorder="1" applyAlignment="1">
      <alignment horizontal="center" vertical="center" wrapText="1"/>
    </xf>
    <xf numFmtId="44" fontId="3" fillId="4" borderId="1" xfId="1"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4" xfId="0" applyFont="1" applyFill="1" applyBorder="1" applyAlignment="1">
      <alignment vertical="center" wrapText="1"/>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44" fontId="4" fillId="5" borderId="1" xfId="1"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4" xfId="0" applyFont="1" applyFill="1" applyBorder="1" applyAlignment="1">
      <alignment vertical="center" wrapText="1"/>
    </xf>
    <xf numFmtId="0" fontId="3" fillId="6" borderId="3" xfId="0" applyFont="1" applyFill="1" applyBorder="1" applyAlignment="1">
      <alignment vertical="center" wrapText="1"/>
    </xf>
    <xf numFmtId="0" fontId="3" fillId="6" borderId="3" xfId="0" applyFont="1" applyFill="1" applyBorder="1" applyAlignment="1">
      <alignment horizontal="center" vertical="center" wrapText="1"/>
    </xf>
    <xf numFmtId="44" fontId="4" fillId="6" borderId="1" xfId="1" applyFont="1" applyFill="1" applyBorder="1" applyAlignment="1">
      <alignment horizontal="center" vertical="center" wrapText="1"/>
    </xf>
    <xf numFmtId="0" fontId="6" fillId="0" borderId="1" xfId="0" applyFont="1" applyBorder="1" applyAlignment="1">
      <alignment horizontal="justify" vertical="center"/>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4" borderId="5" xfId="0" applyFont="1" applyFill="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0" borderId="1" xfId="1" applyNumberFormat="1" applyFont="1" applyFill="1" applyBorder="1" applyAlignment="1">
      <alignment horizontal="center" vertical="center"/>
    </xf>
    <xf numFmtId="0" fontId="7" fillId="3" borderId="1" xfId="0" applyFont="1" applyFill="1" applyBorder="1" applyAlignment="1">
      <alignment horizontal="center" vertical="center" wrapText="1"/>
    </xf>
    <xf numFmtId="0" fontId="4" fillId="0" borderId="1" xfId="0" applyFont="1" applyBorder="1" applyAlignment="1">
      <alignment horizontal="justify" vertical="top"/>
    </xf>
    <xf numFmtId="0" fontId="7" fillId="4" borderId="1" xfId="0" applyFont="1" applyFill="1" applyBorder="1" applyAlignment="1">
      <alignment horizontal="center" vertical="center" wrapText="1"/>
    </xf>
    <xf numFmtId="0" fontId="4" fillId="0" borderId="1" xfId="0" applyFont="1" applyBorder="1" applyAlignment="1">
      <alignment horizontal="justify" vertical="center" wrapText="1"/>
    </xf>
    <xf numFmtId="44" fontId="4" fillId="0" borderId="0" xfId="1" applyFont="1" applyAlignment="1">
      <alignment vertical="center"/>
    </xf>
    <xf numFmtId="44" fontId="4" fillId="0" borderId="0" xfId="1" applyFont="1" applyFill="1" applyAlignment="1">
      <alignment vertical="center"/>
    </xf>
    <xf numFmtId="44" fontId="4" fillId="2" borderId="0" xfId="1" applyFont="1" applyFill="1" applyAlignment="1">
      <alignment vertical="center"/>
    </xf>
    <xf numFmtId="0" fontId="4" fillId="0" borderId="0" xfId="0" applyFont="1" applyAlignment="1">
      <alignment horizontal="center" vertical="center"/>
    </xf>
    <xf numFmtId="44" fontId="4" fillId="0" borderId="0" xfId="0" applyNumberFormat="1" applyFont="1" applyAlignment="1">
      <alignment vertical="center"/>
    </xf>
    <xf numFmtId="0" fontId="3" fillId="2" borderId="2" xfId="0" applyFont="1" applyFill="1" applyBorder="1" applyAlignment="1">
      <alignment horizontal="center" vertical="center" wrapText="1"/>
    </xf>
    <xf numFmtId="44" fontId="5" fillId="4" borderId="2" xfId="1" applyFont="1" applyFill="1" applyBorder="1" applyAlignment="1">
      <alignment horizontal="center" vertical="center"/>
    </xf>
    <xf numFmtId="44" fontId="3" fillId="4" borderId="2" xfId="1" applyFont="1" applyFill="1" applyBorder="1" applyAlignment="1">
      <alignment horizontal="center" vertical="center" wrapText="1"/>
    </xf>
    <xf numFmtId="44" fontId="4" fillId="5" borderId="2" xfId="1" applyFont="1" applyFill="1" applyBorder="1" applyAlignment="1">
      <alignment horizontal="center" vertical="center" wrapText="1"/>
    </xf>
    <xf numFmtId="44" fontId="4" fillId="6" borderId="2" xfId="1" applyFont="1" applyFill="1" applyBorder="1" applyAlignment="1">
      <alignment horizontal="center" vertical="center" wrapText="1"/>
    </xf>
    <xf numFmtId="44" fontId="8" fillId="2" borderId="1" xfId="1"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Border="1" applyAlignment="1">
      <alignment vertical="center"/>
    </xf>
    <xf numFmtId="0" fontId="10" fillId="0" borderId="1" xfId="0" applyFont="1" applyBorder="1" applyAlignment="1">
      <alignment vertical="center"/>
    </xf>
    <xf numFmtId="0" fontId="9" fillId="3" borderId="1" xfId="0" applyFont="1" applyFill="1" applyBorder="1" applyAlignment="1">
      <alignment vertical="center"/>
    </xf>
    <xf numFmtId="44" fontId="8" fillId="0" borderId="1" xfId="0" applyNumberFormat="1" applyFont="1" applyBorder="1" applyAlignment="1">
      <alignment vertical="center"/>
    </xf>
    <xf numFmtId="0" fontId="3" fillId="7" borderId="2" xfId="0" applyFont="1" applyFill="1" applyBorder="1" applyAlignment="1">
      <alignment horizontal="center" vertical="center" wrapText="1"/>
    </xf>
    <xf numFmtId="0" fontId="3" fillId="7" borderId="4" xfId="0" applyFont="1" applyFill="1" applyBorder="1" applyAlignment="1">
      <alignment horizontal="center" vertical="center" wrapText="1"/>
    </xf>
    <xf numFmtId="44" fontId="2" fillId="7" borderId="1" xfId="1" applyFont="1" applyFill="1" applyBorder="1" applyAlignment="1">
      <alignment horizontal="center" vertical="center"/>
    </xf>
    <xf numFmtId="0" fontId="3" fillId="7" borderId="4" xfId="0" applyFont="1" applyFill="1" applyBorder="1" applyAlignment="1">
      <alignment vertical="center" wrapText="1"/>
    </xf>
    <xf numFmtId="0" fontId="3" fillId="7" borderId="3" xfId="0" applyFont="1" applyFill="1" applyBorder="1" applyAlignment="1">
      <alignment vertical="center" wrapText="1"/>
    </xf>
    <xf numFmtId="0" fontId="3" fillId="7" borderId="3" xfId="0" applyFont="1" applyFill="1" applyBorder="1" applyAlignment="1">
      <alignment horizontal="center" vertical="center" wrapText="1"/>
    </xf>
    <xf numFmtId="44" fontId="3" fillId="7" borderId="1" xfId="1" applyFont="1" applyFill="1" applyBorder="1" applyAlignment="1">
      <alignment horizontal="center" vertical="center" wrapText="1"/>
    </xf>
    <xf numFmtId="44" fontId="3" fillId="7" borderId="2" xfId="1" applyFont="1" applyFill="1" applyBorder="1" applyAlignment="1">
      <alignment horizontal="center" vertical="center" wrapText="1"/>
    </xf>
    <xf numFmtId="44" fontId="8" fillId="7" borderId="1" xfId="0" applyNumberFormat="1" applyFont="1" applyFill="1" applyBorder="1" applyAlignment="1">
      <alignment vertical="center"/>
    </xf>
    <xf numFmtId="0" fontId="9" fillId="7" borderId="1" xfId="0" applyFont="1" applyFill="1" applyBorder="1" applyAlignment="1">
      <alignment vertical="center"/>
    </xf>
    <xf numFmtId="0" fontId="4" fillId="0" borderId="0" xfId="0" applyFont="1" applyFill="1" applyAlignment="1">
      <alignment vertical="center"/>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3" fillId="10" borderId="2"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vertical="center" wrapText="1"/>
    </xf>
    <xf numFmtId="0" fontId="3" fillId="2" borderId="1" xfId="0" applyFont="1" applyFill="1" applyBorder="1" applyAlignment="1">
      <alignment horizontal="center" vertical="center" textRotation="90" wrapText="1"/>
    </xf>
    <xf numFmtId="0" fontId="4" fillId="3"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8"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44" fontId="5" fillId="0" borderId="1" xfId="1" applyFont="1" applyBorder="1" applyAlignment="1">
      <alignment vertical="center" wrapText="1"/>
    </xf>
    <xf numFmtId="9" fontId="0" fillId="0" borderId="1" xfId="0" applyNumberFormat="1" applyBorder="1" applyAlignment="1">
      <alignment horizontal="center" vertical="center" wrapText="1"/>
    </xf>
    <xf numFmtId="44" fontId="0" fillId="0" borderId="1" xfId="1" applyFont="1" applyBorder="1" applyAlignment="1">
      <alignment horizontal="center" vertical="center" wrapText="1"/>
    </xf>
    <xf numFmtId="0" fontId="6" fillId="0" borderId="1" xfId="0" applyFont="1" applyBorder="1" applyAlignment="1">
      <alignment horizontal="center" vertical="center" wrapText="1"/>
    </xf>
    <xf numFmtId="44" fontId="0" fillId="0" borderId="6" xfId="1" applyFont="1" applyBorder="1" applyAlignment="1">
      <alignment horizontal="center" vertical="center" wrapText="1"/>
    </xf>
    <xf numFmtId="44" fontId="5" fillId="4" borderId="1" xfId="1" applyFont="1" applyFill="1" applyBorder="1" applyAlignment="1">
      <alignment vertical="center" wrapText="1"/>
    </xf>
    <xf numFmtId="9" fontId="0" fillId="4" borderId="1" xfId="0" applyNumberFormat="1" applyFill="1" applyBorder="1" applyAlignment="1">
      <alignment horizontal="center" vertical="center" wrapText="1"/>
    </xf>
    <xf numFmtId="44" fontId="0" fillId="4" borderId="1" xfId="1" applyFont="1" applyFill="1" applyBorder="1" applyAlignment="1">
      <alignment horizontal="center" vertical="center" wrapText="1"/>
    </xf>
    <xf numFmtId="44" fontId="5" fillId="10" borderId="1" xfId="1" applyFont="1" applyFill="1" applyBorder="1" applyAlignment="1">
      <alignment vertical="center" wrapText="1"/>
    </xf>
    <xf numFmtId="9" fontId="0" fillId="10" borderId="1" xfId="0" applyNumberFormat="1" applyFill="1" applyBorder="1" applyAlignment="1">
      <alignment horizontal="center" vertical="center" wrapText="1"/>
    </xf>
    <xf numFmtId="44" fontId="0" fillId="10" borderId="1" xfId="1" applyFont="1" applyFill="1" applyBorder="1" applyAlignment="1">
      <alignment horizontal="center" vertical="center" wrapText="1"/>
    </xf>
    <xf numFmtId="44" fontId="5" fillId="6" borderId="1" xfId="1" applyFont="1" applyFill="1" applyBorder="1" applyAlignment="1">
      <alignment vertical="center" wrapText="1"/>
    </xf>
    <xf numFmtId="9" fontId="0" fillId="6" borderId="1" xfId="0" applyNumberFormat="1" applyFill="1" applyBorder="1" applyAlignment="1">
      <alignment horizontal="center" vertical="center" wrapText="1"/>
    </xf>
    <xf numFmtId="44" fontId="0" fillId="6" borderId="1" xfId="1" applyFont="1" applyFill="1" applyBorder="1" applyAlignment="1">
      <alignment horizontal="center" vertical="center" wrapText="1"/>
    </xf>
    <xf numFmtId="0" fontId="6" fillId="0" borderId="1" xfId="0" applyFont="1" applyBorder="1" applyAlignment="1">
      <alignment horizontal="justify" vertical="center" wrapText="1"/>
    </xf>
    <xf numFmtId="0" fontId="6" fillId="9"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4" fillId="0" borderId="1" xfId="0" applyFont="1" applyBorder="1" applyAlignment="1">
      <alignment horizontal="justify" vertical="top" wrapText="1"/>
    </xf>
    <xf numFmtId="44" fontId="4" fillId="2" borderId="2" xfId="0" applyNumberFormat="1" applyFont="1" applyFill="1" applyBorder="1" applyAlignment="1">
      <alignment vertical="center" wrapText="1"/>
    </xf>
    <xf numFmtId="44" fontId="4" fillId="2" borderId="8" xfId="0" applyNumberFormat="1" applyFont="1" applyFill="1" applyBorder="1" applyAlignment="1">
      <alignment vertical="center" wrapText="1"/>
    </xf>
    <xf numFmtId="44" fontId="4" fillId="2" borderId="7" xfId="0" applyNumberFormat="1" applyFont="1" applyFill="1" applyBorder="1" applyAlignment="1">
      <alignment vertical="center" wrapText="1"/>
    </xf>
    <xf numFmtId="44" fontId="3" fillId="2" borderId="2" xfId="1" applyFont="1" applyFill="1" applyBorder="1" applyAlignment="1">
      <alignment horizontal="center" vertical="center" wrapText="1"/>
    </xf>
    <xf numFmtId="0" fontId="12" fillId="0" borderId="1" xfId="0" applyFont="1" applyBorder="1" applyAlignment="1">
      <alignment horizontal="center" vertical="center"/>
    </xf>
    <xf numFmtId="44" fontId="3" fillId="2" borderId="1" xfId="0" applyNumberFormat="1" applyFont="1" applyFill="1" applyBorder="1" applyAlignment="1">
      <alignment vertical="center" wrapText="1"/>
    </xf>
    <xf numFmtId="44" fontId="5" fillId="2" borderId="1" xfId="1" applyFont="1" applyFill="1" applyBorder="1" applyAlignment="1">
      <alignment vertical="center" wrapText="1"/>
    </xf>
    <xf numFmtId="9" fontId="0" fillId="2" borderId="1" xfId="0" applyNumberFormat="1" applyFill="1" applyBorder="1" applyAlignment="1">
      <alignment horizontal="center" vertical="center" wrapText="1"/>
    </xf>
    <xf numFmtId="44" fontId="0" fillId="2" borderId="1" xfId="1" applyFont="1" applyFill="1" applyBorder="1" applyAlignment="1">
      <alignment horizontal="center" vertical="center" wrapText="1"/>
    </xf>
    <xf numFmtId="0" fontId="12" fillId="2" borderId="1" xfId="0" applyFont="1" applyFill="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xf>
    <xf numFmtId="0" fontId="13" fillId="0" borderId="9" xfId="0" applyFont="1" applyBorder="1"/>
    <xf numFmtId="0" fontId="13" fillId="0" borderId="9" xfId="0" applyFont="1" applyBorder="1" applyAlignment="1">
      <alignment horizontal="left" wrapText="1"/>
    </xf>
    <xf numFmtId="0" fontId="14" fillId="0" borderId="0" xfId="0" applyFont="1" applyAlignment="1">
      <alignment horizontal="center"/>
    </xf>
    <xf numFmtId="0" fontId="4" fillId="2" borderId="0" xfId="0" applyFont="1" applyFill="1" applyAlignment="1">
      <alignment vertical="center"/>
    </xf>
    <xf numFmtId="44" fontId="3" fillId="2" borderId="1" xfId="1" applyFont="1" applyFill="1" applyBorder="1" applyAlignment="1">
      <alignment horizontal="center" vertical="center"/>
    </xf>
    <xf numFmtId="0" fontId="4" fillId="2" borderId="0" xfId="0" applyFont="1" applyFill="1" applyAlignment="1">
      <alignment horizontal="center" vertical="center"/>
    </xf>
    <xf numFmtId="44" fontId="8" fillId="2" borderId="1" xfId="1" applyFont="1" applyFill="1" applyBorder="1" applyAlignment="1">
      <alignment horizontal="center" vertical="center"/>
    </xf>
    <xf numFmtId="0" fontId="11" fillId="2" borderId="1" xfId="0" applyFont="1" applyFill="1" applyBorder="1" applyAlignment="1">
      <alignment horizontal="center" vertical="center"/>
    </xf>
    <xf numFmtId="0" fontId="0" fillId="2" borderId="1" xfId="0"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91A48-DDE1-446C-90F9-B59361D3C40C}">
  <sheetPr>
    <tabColor rgb="FFFF0000"/>
  </sheetPr>
  <dimension ref="A1:AR145"/>
  <sheetViews>
    <sheetView topLeftCell="A4" workbookViewId="0">
      <selection activeCell="D15" sqref="D15"/>
    </sheetView>
  </sheetViews>
  <sheetFormatPr baseColWidth="10" defaultColWidth="11.42578125" defaultRowHeight="12.75" x14ac:dyDescent="0.25"/>
  <cols>
    <col min="1" max="1" width="4.7109375" style="4" customWidth="1"/>
    <col min="2" max="2" width="50.5703125" style="4" customWidth="1"/>
    <col min="3" max="3" width="12.28515625" style="4" bestFit="1" customWidth="1"/>
    <col min="4" max="4" width="11" style="4" customWidth="1"/>
    <col min="5" max="5" width="14.5703125" style="61" customWidth="1"/>
    <col min="6" max="6" width="11.28515625" style="4" customWidth="1"/>
    <col min="7" max="7" width="13" style="61" bestFit="1" customWidth="1"/>
    <col min="8" max="8" width="25" style="62" customWidth="1"/>
    <col min="9" max="9" width="25" style="63" customWidth="1"/>
    <col min="10" max="10" width="8.85546875" style="4" hidden="1" customWidth="1"/>
    <col min="11" max="24" width="12.28515625" style="64" hidden="1" customWidth="1"/>
    <col min="25" max="25" width="15.5703125" style="61" hidden="1" customWidth="1"/>
    <col min="26" max="26" width="15.28515625" style="61" hidden="1" customWidth="1"/>
    <col min="27" max="27" width="15.5703125" style="61" hidden="1" customWidth="1"/>
    <col min="28" max="28" width="15.7109375" style="61" hidden="1" customWidth="1"/>
    <col min="29" max="29" width="15.5703125" style="61" hidden="1" customWidth="1"/>
    <col min="30" max="30" width="15.28515625" style="61" hidden="1" customWidth="1"/>
    <col min="31" max="32" width="16.140625" style="61" hidden="1" customWidth="1"/>
    <col min="33" max="33" width="15.42578125" style="61" hidden="1" customWidth="1"/>
    <col min="34" max="34" width="17.42578125" style="61" hidden="1" customWidth="1"/>
    <col min="35" max="35" width="17.85546875" style="61" hidden="1" customWidth="1"/>
    <col min="36" max="36" width="17" style="61" hidden="1" customWidth="1"/>
    <col min="37" max="37" width="17.85546875" style="61" hidden="1" customWidth="1"/>
    <col min="38" max="38" width="16.140625" style="61" hidden="1" customWidth="1"/>
    <col min="39" max="39" width="17.42578125" style="61" hidden="1" customWidth="1"/>
    <col min="40" max="40" width="20.5703125" style="4" bestFit="1" customWidth="1"/>
    <col min="41" max="42" width="11.42578125" style="4"/>
    <col min="43" max="43" width="14.5703125" style="4" customWidth="1"/>
    <col min="44" max="44" width="17.5703125" style="4" customWidth="1"/>
    <col min="45" max="16384" width="11.42578125" style="4"/>
  </cols>
  <sheetData>
    <row r="1" spans="1:44" x14ac:dyDescent="0.25">
      <c r="A1" s="87"/>
      <c r="B1" s="87"/>
      <c r="C1" s="87"/>
      <c r="D1" s="87"/>
      <c r="E1" s="62"/>
      <c r="F1" s="87"/>
      <c r="G1" s="62"/>
      <c r="I1" s="62"/>
    </row>
    <row r="2" spans="1:44" ht="15" x14ac:dyDescent="0.25">
      <c r="A2"/>
      <c r="B2"/>
      <c r="C2"/>
      <c r="D2"/>
      <c r="E2"/>
      <c r="F2"/>
      <c r="G2"/>
      <c r="H2"/>
      <c r="I2"/>
      <c r="J2"/>
      <c r="K2"/>
    </row>
    <row r="3" spans="1:44" ht="15" x14ac:dyDescent="0.25">
      <c r="A3" s="131" t="s">
        <v>207</v>
      </c>
      <c r="B3" s="131"/>
      <c r="C3" s="131"/>
      <c r="D3" s="128"/>
      <c r="E3" s="128"/>
      <c r="F3" s="128"/>
      <c r="G3" s="128"/>
      <c r="H3"/>
      <c r="I3"/>
      <c r="J3"/>
      <c r="K3"/>
    </row>
    <row r="4" spans="1:44" ht="15" x14ac:dyDescent="0.25">
      <c r="A4" s="131" t="s">
        <v>210</v>
      </c>
      <c r="B4" s="131"/>
      <c r="C4" s="131"/>
      <c r="D4" s="128"/>
      <c r="E4" s="128"/>
      <c r="F4" s="128"/>
      <c r="G4" s="128"/>
      <c r="H4"/>
      <c r="I4"/>
      <c r="J4"/>
      <c r="K4"/>
    </row>
    <row r="5" spans="1:44" ht="15" x14ac:dyDescent="0.25">
      <c r="A5" s="131" t="s">
        <v>211</v>
      </c>
      <c r="B5" s="131"/>
      <c r="C5" s="131"/>
      <c r="D5" s="128"/>
      <c r="E5" s="128"/>
      <c r="F5" s="128"/>
      <c r="G5" s="128"/>
      <c r="H5"/>
      <c r="I5"/>
      <c r="J5"/>
      <c r="K5"/>
    </row>
    <row r="6" spans="1:44" ht="15" x14ac:dyDescent="0.25">
      <c r="A6" s="131" t="s">
        <v>209</v>
      </c>
      <c r="B6" s="131"/>
      <c r="C6" s="131"/>
      <c r="D6" s="128"/>
      <c r="E6" s="128"/>
      <c r="F6" s="128"/>
      <c r="G6" s="128"/>
      <c r="H6"/>
      <c r="I6"/>
      <c r="J6"/>
      <c r="K6"/>
    </row>
    <row r="7" spans="1:44" ht="15" x14ac:dyDescent="0.25">
      <c r="A7" s="128" t="s">
        <v>208</v>
      </c>
      <c r="B7" s="130"/>
      <c r="C7" s="129"/>
      <c r="D7" s="128"/>
      <c r="E7" s="128"/>
      <c r="F7" s="128"/>
      <c r="G7" s="128"/>
      <c r="H7"/>
      <c r="I7"/>
      <c r="J7"/>
      <c r="K7"/>
    </row>
    <row r="8" spans="1:44" ht="15" x14ac:dyDescent="0.25">
      <c r="A8"/>
      <c r="B8"/>
      <c r="C8"/>
      <c r="D8"/>
      <c r="E8"/>
      <c r="F8"/>
      <c r="G8"/>
      <c r="H8"/>
      <c r="I8"/>
      <c r="J8"/>
      <c r="K8"/>
    </row>
    <row r="9" spans="1:44" x14ac:dyDescent="0.25">
      <c r="A9" s="87"/>
      <c r="B9" s="87"/>
      <c r="C9" s="87"/>
      <c r="D9" s="87"/>
      <c r="E9" s="62"/>
      <c r="F9" s="87"/>
      <c r="G9" s="62"/>
      <c r="I9" s="62"/>
    </row>
    <row r="10" spans="1:44" x14ac:dyDescent="0.25">
      <c r="A10" s="87"/>
      <c r="B10" s="87"/>
      <c r="C10" s="87"/>
      <c r="D10" s="87"/>
      <c r="E10" s="62"/>
      <c r="F10" s="87"/>
      <c r="G10" s="62"/>
      <c r="I10" s="62"/>
    </row>
    <row r="11" spans="1:44" x14ac:dyDescent="0.25">
      <c r="A11" s="89"/>
      <c r="B11" s="89"/>
      <c r="C11" s="89"/>
      <c r="D11" s="89"/>
      <c r="E11" s="136" t="s">
        <v>147</v>
      </c>
      <c r="F11" s="136"/>
      <c r="G11" s="136"/>
      <c r="H11" s="136"/>
      <c r="I11" s="136"/>
      <c r="J11" s="135"/>
      <c r="K11" s="137"/>
      <c r="L11" s="137"/>
      <c r="M11" s="137"/>
      <c r="N11" s="137"/>
      <c r="O11" s="137"/>
      <c r="P11" s="137"/>
      <c r="Q11" s="137"/>
      <c r="R11" s="137"/>
      <c r="S11" s="137"/>
      <c r="T11" s="137"/>
      <c r="U11" s="137"/>
      <c r="V11" s="137"/>
      <c r="W11" s="137"/>
      <c r="X11" s="137"/>
      <c r="Y11" s="63"/>
      <c r="Z11" s="63"/>
      <c r="AA11" s="63"/>
      <c r="AB11" s="63"/>
      <c r="AC11" s="63"/>
      <c r="AD11" s="63"/>
      <c r="AE11" s="63"/>
      <c r="AF11" s="63"/>
      <c r="AG11" s="63"/>
      <c r="AH11" s="63"/>
      <c r="AI11" s="63"/>
      <c r="AJ11" s="63"/>
      <c r="AK11" s="63"/>
      <c r="AL11" s="63"/>
      <c r="AM11" s="63"/>
      <c r="AN11" s="138" t="s">
        <v>148</v>
      </c>
      <c r="AO11" s="138"/>
      <c r="AP11" s="138"/>
      <c r="AQ11" s="138"/>
      <c r="AR11" s="138"/>
    </row>
    <row r="12" spans="1:44" x14ac:dyDescent="0.25">
      <c r="A12" s="89"/>
      <c r="B12" s="89"/>
      <c r="C12" s="89"/>
      <c r="D12" s="89"/>
      <c r="E12" s="136"/>
      <c r="F12" s="136"/>
      <c r="G12" s="136"/>
      <c r="H12" s="136"/>
      <c r="I12" s="136"/>
      <c r="J12" s="135"/>
      <c r="K12" s="137"/>
      <c r="L12" s="137"/>
      <c r="M12" s="137"/>
      <c r="N12" s="137"/>
      <c r="O12" s="137"/>
      <c r="P12" s="137"/>
      <c r="Q12" s="137"/>
      <c r="R12" s="137"/>
      <c r="S12" s="137"/>
      <c r="T12" s="137"/>
      <c r="U12" s="137"/>
      <c r="V12" s="137"/>
      <c r="W12" s="137"/>
      <c r="X12" s="137"/>
      <c r="Y12" s="63"/>
      <c r="Z12" s="63"/>
      <c r="AA12" s="63"/>
      <c r="AB12" s="63"/>
      <c r="AC12" s="63"/>
      <c r="AD12" s="63"/>
      <c r="AE12" s="63"/>
      <c r="AF12" s="63"/>
      <c r="AG12" s="63"/>
      <c r="AH12" s="63"/>
      <c r="AI12" s="63"/>
      <c r="AJ12" s="63"/>
      <c r="AK12" s="63"/>
      <c r="AL12" s="63"/>
      <c r="AM12" s="63"/>
      <c r="AN12" s="138"/>
      <c r="AO12" s="138"/>
      <c r="AP12" s="138"/>
      <c r="AQ12" s="138"/>
      <c r="AR12" s="138"/>
    </row>
    <row r="13" spans="1:44" ht="28.5" x14ac:dyDescent="0.25">
      <c r="A13" s="1" t="s">
        <v>0</v>
      </c>
      <c r="B13" s="2" t="s">
        <v>1</v>
      </c>
      <c r="C13" s="2" t="s">
        <v>2</v>
      </c>
      <c r="D13" s="2" t="s">
        <v>3</v>
      </c>
      <c r="E13" s="3" t="s">
        <v>4</v>
      </c>
      <c r="F13" s="2" t="s">
        <v>5</v>
      </c>
      <c r="G13" s="3" t="s">
        <v>6</v>
      </c>
      <c r="H13" s="3" t="s">
        <v>7</v>
      </c>
      <c r="I13" s="3" t="s">
        <v>8</v>
      </c>
      <c r="J13" s="2" t="s">
        <v>9</v>
      </c>
      <c r="K13" s="2" t="s">
        <v>10</v>
      </c>
      <c r="L13" s="2" t="s">
        <v>11</v>
      </c>
      <c r="M13" s="2" t="s">
        <v>12</v>
      </c>
      <c r="N13" s="2" t="s">
        <v>13</v>
      </c>
      <c r="O13" s="2" t="s">
        <v>14</v>
      </c>
      <c r="P13" s="2" t="s">
        <v>15</v>
      </c>
      <c r="Q13" s="2" t="s">
        <v>16</v>
      </c>
      <c r="R13" s="2" t="s">
        <v>17</v>
      </c>
      <c r="S13" s="2" t="s">
        <v>18</v>
      </c>
      <c r="T13" s="2" t="s">
        <v>19</v>
      </c>
      <c r="U13" s="2" t="s">
        <v>20</v>
      </c>
      <c r="V13" s="2" t="s">
        <v>21</v>
      </c>
      <c r="W13" s="2" t="s">
        <v>22</v>
      </c>
      <c r="X13" s="2" t="s">
        <v>23</v>
      </c>
      <c r="Y13" s="2" t="s">
        <v>9</v>
      </c>
      <c r="Z13" s="2" t="s">
        <v>10</v>
      </c>
      <c r="AA13" s="2" t="s">
        <v>11</v>
      </c>
      <c r="AB13" s="2" t="s">
        <v>12</v>
      </c>
      <c r="AC13" s="2" t="s">
        <v>13</v>
      </c>
      <c r="AD13" s="2" t="s">
        <v>14</v>
      </c>
      <c r="AE13" s="2" t="s">
        <v>15</v>
      </c>
      <c r="AF13" s="2" t="s">
        <v>16</v>
      </c>
      <c r="AG13" s="2" t="s">
        <v>17</v>
      </c>
      <c r="AH13" s="2" t="s">
        <v>18</v>
      </c>
      <c r="AI13" s="2" t="s">
        <v>19</v>
      </c>
      <c r="AJ13" s="2" t="s">
        <v>20</v>
      </c>
      <c r="AK13" s="2" t="s">
        <v>21</v>
      </c>
      <c r="AL13" s="2" t="s">
        <v>22</v>
      </c>
      <c r="AM13" s="66" t="s">
        <v>23</v>
      </c>
      <c r="AN13" s="71" t="s">
        <v>4</v>
      </c>
      <c r="AO13" s="72" t="s">
        <v>5</v>
      </c>
      <c r="AP13" s="71" t="s">
        <v>6</v>
      </c>
      <c r="AQ13" s="71" t="s">
        <v>7</v>
      </c>
      <c r="AR13" s="71" t="s">
        <v>8</v>
      </c>
    </row>
    <row r="14" spans="1:44" ht="12.75" customHeight="1" x14ac:dyDescent="0.25">
      <c r="A14" s="5" t="s">
        <v>24</v>
      </c>
      <c r="B14" s="6"/>
      <c r="C14" s="5"/>
      <c r="D14" s="7"/>
      <c r="E14" s="7"/>
      <c r="F14" s="7"/>
      <c r="G14" s="7"/>
      <c r="H14" s="7"/>
      <c r="I14" s="8"/>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73"/>
      <c r="AO14" s="73"/>
      <c r="AP14" s="73"/>
      <c r="AQ14" s="73"/>
      <c r="AR14" s="73"/>
    </row>
    <row r="15" spans="1:44" ht="25.5" x14ac:dyDescent="0.25">
      <c r="A15" s="10">
        <v>1</v>
      </c>
      <c r="B15" s="11" t="s">
        <v>25</v>
      </c>
      <c r="C15" s="10" t="s">
        <v>26</v>
      </c>
      <c r="D15" s="10">
        <f>SUM(J15:X15)</f>
        <v>93</v>
      </c>
      <c r="E15" s="12">
        <v>11200</v>
      </c>
      <c r="F15" s="13">
        <v>0.19</v>
      </c>
      <c r="G15" s="14">
        <f>E15*F15</f>
        <v>2128</v>
      </c>
      <c r="H15" s="14">
        <f>G15+E15</f>
        <v>13328</v>
      </c>
      <c r="I15" s="15">
        <f>H15*D15</f>
        <v>1239504</v>
      </c>
      <c r="J15" s="16">
        <v>19</v>
      </c>
      <c r="K15" s="16">
        <v>0</v>
      </c>
      <c r="L15" s="10">
        <v>20</v>
      </c>
      <c r="M15" s="10">
        <v>8</v>
      </c>
      <c r="N15" s="17">
        <v>0</v>
      </c>
      <c r="O15" s="10">
        <v>0</v>
      </c>
      <c r="P15" s="16">
        <v>8</v>
      </c>
      <c r="Q15" s="16">
        <v>10</v>
      </c>
      <c r="R15" s="17">
        <v>0</v>
      </c>
      <c r="S15" s="16">
        <v>0</v>
      </c>
      <c r="T15" s="17">
        <v>10</v>
      </c>
      <c r="U15" s="18">
        <v>8</v>
      </c>
      <c r="V15" s="16">
        <v>10</v>
      </c>
      <c r="W15" s="16">
        <v>0</v>
      </c>
      <c r="X15" s="18">
        <v>0</v>
      </c>
      <c r="Y15" s="19">
        <f>J15*$H15</f>
        <v>253232</v>
      </c>
      <c r="Z15" s="19">
        <f t="shared" ref="Z15:AM30" si="0">K15*$H15</f>
        <v>0</v>
      </c>
      <c r="AA15" s="19">
        <f t="shared" si="0"/>
        <v>266560</v>
      </c>
      <c r="AB15" s="19">
        <f t="shared" si="0"/>
        <v>106624</v>
      </c>
      <c r="AC15" s="19">
        <f t="shared" si="0"/>
        <v>0</v>
      </c>
      <c r="AD15" s="19">
        <f t="shared" si="0"/>
        <v>0</v>
      </c>
      <c r="AE15" s="19">
        <f>P15*$H15</f>
        <v>106624</v>
      </c>
      <c r="AF15" s="19">
        <f t="shared" si="0"/>
        <v>133280</v>
      </c>
      <c r="AG15" s="19">
        <f t="shared" si="0"/>
        <v>0</v>
      </c>
      <c r="AH15" s="19">
        <f t="shared" si="0"/>
        <v>0</v>
      </c>
      <c r="AI15" s="19">
        <f t="shared" si="0"/>
        <v>133280</v>
      </c>
      <c r="AJ15" s="19">
        <f>U15*$H15</f>
        <v>106624</v>
      </c>
      <c r="AK15" s="19">
        <f t="shared" si="0"/>
        <v>133280</v>
      </c>
      <c r="AL15" s="19">
        <f t="shared" si="0"/>
        <v>0</v>
      </c>
      <c r="AM15" s="67">
        <f t="shared" si="0"/>
        <v>0</v>
      </c>
      <c r="AN15" s="73"/>
      <c r="AO15" s="73"/>
      <c r="AP15" s="73"/>
      <c r="AQ15" s="73"/>
      <c r="AR15" s="73"/>
    </row>
    <row r="16" spans="1:44" ht="25.5" x14ac:dyDescent="0.25">
      <c r="A16" s="10">
        <v>2</v>
      </c>
      <c r="B16" s="11" t="s">
        <v>27</v>
      </c>
      <c r="C16" s="10" t="s">
        <v>26</v>
      </c>
      <c r="D16" s="10">
        <f t="shared" ref="D16:D37" si="1">SUM(J16:X16)</f>
        <v>111</v>
      </c>
      <c r="E16" s="12">
        <v>11184</v>
      </c>
      <c r="F16" s="13">
        <v>0.19</v>
      </c>
      <c r="G16" s="14">
        <f t="shared" ref="G16:G37" si="2">E16*F16</f>
        <v>2124.96</v>
      </c>
      <c r="H16" s="14">
        <f>G16+E16</f>
        <v>13308.96</v>
      </c>
      <c r="I16" s="15">
        <f t="shared" ref="I16:I79" si="3">H16*D16</f>
        <v>1477294.5599999998</v>
      </c>
      <c r="J16" s="17">
        <v>10</v>
      </c>
      <c r="K16" s="17">
        <v>0</v>
      </c>
      <c r="L16" s="10">
        <v>10</v>
      </c>
      <c r="M16" s="10">
        <v>8</v>
      </c>
      <c r="N16" s="17">
        <v>0</v>
      </c>
      <c r="O16" s="10">
        <v>0</v>
      </c>
      <c r="P16" s="17">
        <v>8</v>
      </c>
      <c r="Q16" s="17">
        <v>20</v>
      </c>
      <c r="R16" s="17">
        <v>15</v>
      </c>
      <c r="S16" s="17">
        <v>0</v>
      </c>
      <c r="T16" s="17">
        <v>29</v>
      </c>
      <c r="U16" s="18">
        <v>6</v>
      </c>
      <c r="V16" s="17">
        <v>5</v>
      </c>
      <c r="W16" s="17">
        <v>0</v>
      </c>
      <c r="X16" s="18">
        <v>0</v>
      </c>
      <c r="Y16" s="19">
        <f t="shared" ref="Y16:AM37" si="4">J16*$H16</f>
        <v>133089.59999999998</v>
      </c>
      <c r="Z16" s="19">
        <f t="shared" si="0"/>
        <v>0</v>
      </c>
      <c r="AA16" s="19">
        <f t="shared" si="0"/>
        <v>133089.59999999998</v>
      </c>
      <c r="AB16" s="19">
        <f t="shared" si="0"/>
        <v>106471.67999999999</v>
      </c>
      <c r="AC16" s="19">
        <f t="shared" si="0"/>
        <v>0</v>
      </c>
      <c r="AD16" s="19">
        <f t="shared" si="0"/>
        <v>0</v>
      </c>
      <c r="AE16" s="19">
        <f>P16*$H16</f>
        <v>106471.67999999999</v>
      </c>
      <c r="AF16" s="19">
        <f>Q16*$H16</f>
        <v>266179.19999999995</v>
      </c>
      <c r="AG16" s="19">
        <f t="shared" si="0"/>
        <v>199634.4</v>
      </c>
      <c r="AH16" s="19">
        <f t="shared" si="0"/>
        <v>0</v>
      </c>
      <c r="AI16" s="19">
        <f>T16*$H16</f>
        <v>385959.83999999997</v>
      </c>
      <c r="AJ16" s="19">
        <f t="shared" si="0"/>
        <v>79853.759999999995</v>
      </c>
      <c r="AK16" s="19">
        <f t="shared" si="0"/>
        <v>66544.799999999988</v>
      </c>
      <c r="AL16" s="19">
        <f t="shared" si="0"/>
        <v>0</v>
      </c>
      <c r="AM16" s="67">
        <f t="shared" si="0"/>
        <v>0</v>
      </c>
      <c r="AN16" s="73"/>
      <c r="AO16" s="73"/>
      <c r="AP16" s="73"/>
      <c r="AQ16" s="73"/>
      <c r="AR16" s="73"/>
    </row>
    <row r="17" spans="1:44" ht="25.5" x14ac:dyDescent="0.25">
      <c r="A17" s="10">
        <v>3</v>
      </c>
      <c r="B17" s="20" t="s">
        <v>28</v>
      </c>
      <c r="C17" s="10" t="s">
        <v>26</v>
      </c>
      <c r="D17" s="10">
        <f t="shared" si="1"/>
        <v>503</v>
      </c>
      <c r="E17" s="12">
        <v>4401.74</v>
      </c>
      <c r="F17" s="13">
        <v>0.19</v>
      </c>
      <c r="G17" s="14">
        <f t="shared" si="2"/>
        <v>836.3306</v>
      </c>
      <c r="H17" s="14">
        <f t="shared" ref="H17:H37" si="5">G17+E17</f>
        <v>5238.0706</v>
      </c>
      <c r="I17" s="15">
        <f t="shared" si="3"/>
        <v>2634749.5118</v>
      </c>
      <c r="J17" s="17">
        <v>111</v>
      </c>
      <c r="K17" s="17">
        <v>18</v>
      </c>
      <c r="L17" s="10">
        <v>82</v>
      </c>
      <c r="M17" s="10">
        <v>15</v>
      </c>
      <c r="N17" s="17">
        <v>0</v>
      </c>
      <c r="O17" s="10">
        <v>28</v>
      </c>
      <c r="P17" s="17">
        <v>0</v>
      </c>
      <c r="Q17" s="17">
        <v>48</v>
      </c>
      <c r="R17" s="17">
        <v>36</v>
      </c>
      <c r="S17" s="16">
        <v>52</v>
      </c>
      <c r="T17" s="17">
        <v>49</v>
      </c>
      <c r="U17" s="18">
        <v>13</v>
      </c>
      <c r="V17" s="17">
        <v>0</v>
      </c>
      <c r="W17" s="17">
        <v>8</v>
      </c>
      <c r="X17" s="18">
        <v>43</v>
      </c>
      <c r="Y17" s="19">
        <f t="shared" si="4"/>
        <v>581425.83660000004</v>
      </c>
      <c r="Z17" s="19">
        <f t="shared" si="0"/>
        <v>94285.270799999998</v>
      </c>
      <c r="AA17" s="19">
        <f t="shared" si="0"/>
        <v>429521.7892</v>
      </c>
      <c r="AB17" s="19">
        <f t="shared" si="0"/>
        <v>78571.058999999994</v>
      </c>
      <c r="AC17" s="19">
        <f t="shared" si="0"/>
        <v>0</v>
      </c>
      <c r="AD17" s="19">
        <f>O17*$H17</f>
        <v>146665.9768</v>
      </c>
      <c r="AE17" s="19">
        <f t="shared" si="0"/>
        <v>0</v>
      </c>
      <c r="AF17" s="19">
        <f>Q17*$H17</f>
        <v>251427.38880000002</v>
      </c>
      <c r="AG17" s="19">
        <f>R17*$H17</f>
        <v>188570.5416</v>
      </c>
      <c r="AH17" s="19">
        <f>S17*$H17</f>
        <v>272379.67119999998</v>
      </c>
      <c r="AI17" s="19">
        <f>T17*$H17</f>
        <v>256665.45939999999</v>
      </c>
      <c r="AJ17" s="19">
        <f>U17*$H17</f>
        <v>68094.917799999996</v>
      </c>
      <c r="AK17" s="19">
        <f t="shared" si="0"/>
        <v>0</v>
      </c>
      <c r="AL17" s="19">
        <f>W17*$H17</f>
        <v>41904.5648</v>
      </c>
      <c r="AM17" s="67">
        <f>X17*$H17</f>
        <v>225237.03580000001</v>
      </c>
      <c r="AN17" s="73"/>
      <c r="AO17" s="73"/>
      <c r="AP17" s="73"/>
      <c r="AQ17" s="73"/>
      <c r="AR17" s="73"/>
    </row>
    <row r="18" spans="1:44" ht="25.5" x14ac:dyDescent="0.25">
      <c r="A18" s="10">
        <v>4</v>
      </c>
      <c r="B18" s="20" t="s">
        <v>29</v>
      </c>
      <c r="C18" s="10" t="s">
        <v>26</v>
      </c>
      <c r="D18" s="10">
        <f t="shared" si="1"/>
        <v>100</v>
      </c>
      <c r="E18" s="12">
        <v>2664.16</v>
      </c>
      <c r="F18" s="13">
        <v>0.19</v>
      </c>
      <c r="G18" s="14">
        <f t="shared" si="2"/>
        <v>506.19039999999995</v>
      </c>
      <c r="H18" s="14">
        <f t="shared" si="5"/>
        <v>3170.3503999999998</v>
      </c>
      <c r="I18" s="15">
        <f t="shared" si="3"/>
        <v>317035.03999999998</v>
      </c>
      <c r="J18" s="17">
        <v>0</v>
      </c>
      <c r="K18" s="17">
        <v>1</v>
      </c>
      <c r="L18" s="10">
        <v>19</v>
      </c>
      <c r="M18" s="10">
        <v>0</v>
      </c>
      <c r="N18" s="17">
        <v>0</v>
      </c>
      <c r="O18" s="10">
        <v>1</v>
      </c>
      <c r="P18" s="17">
        <v>0</v>
      </c>
      <c r="Q18" s="17">
        <v>0</v>
      </c>
      <c r="R18" s="17">
        <v>0</v>
      </c>
      <c r="S18" s="17">
        <v>1</v>
      </c>
      <c r="T18" s="17">
        <v>0</v>
      </c>
      <c r="U18" s="18">
        <v>20</v>
      </c>
      <c r="V18" s="17">
        <v>58</v>
      </c>
      <c r="W18" s="17">
        <v>0</v>
      </c>
      <c r="X18" s="18">
        <v>0</v>
      </c>
      <c r="Y18" s="19">
        <f t="shared" si="4"/>
        <v>0</v>
      </c>
      <c r="Z18" s="19">
        <f t="shared" si="0"/>
        <v>3170.3503999999998</v>
      </c>
      <c r="AA18" s="19">
        <f t="shared" si="0"/>
        <v>60236.657599999999</v>
      </c>
      <c r="AB18" s="19">
        <f t="shared" si="0"/>
        <v>0</v>
      </c>
      <c r="AC18" s="19">
        <f t="shared" si="0"/>
        <v>0</v>
      </c>
      <c r="AD18" s="19">
        <f t="shared" si="0"/>
        <v>3170.3503999999998</v>
      </c>
      <c r="AE18" s="19">
        <f t="shared" si="0"/>
        <v>0</v>
      </c>
      <c r="AF18" s="19">
        <f t="shared" si="0"/>
        <v>0</v>
      </c>
      <c r="AG18" s="19">
        <f t="shared" si="0"/>
        <v>0</v>
      </c>
      <c r="AH18" s="19">
        <f t="shared" si="0"/>
        <v>3170.3503999999998</v>
      </c>
      <c r="AI18" s="19">
        <f t="shared" si="0"/>
        <v>0</v>
      </c>
      <c r="AJ18" s="19">
        <f t="shared" si="0"/>
        <v>63407.007999999994</v>
      </c>
      <c r="AK18" s="19">
        <f>V18*$H18</f>
        <v>183880.32319999998</v>
      </c>
      <c r="AL18" s="19">
        <f t="shared" si="0"/>
        <v>0</v>
      </c>
      <c r="AM18" s="67">
        <f t="shared" si="0"/>
        <v>0</v>
      </c>
      <c r="AN18" s="73"/>
      <c r="AO18" s="73"/>
      <c r="AP18" s="73"/>
      <c r="AQ18" s="73"/>
      <c r="AR18" s="73"/>
    </row>
    <row r="19" spans="1:44" ht="15" x14ac:dyDescent="0.25">
      <c r="A19" s="10">
        <v>5</v>
      </c>
      <c r="B19" s="11" t="s">
        <v>30</v>
      </c>
      <c r="C19" s="10" t="s">
        <v>26</v>
      </c>
      <c r="D19" s="10">
        <f t="shared" si="1"/>
        <v>1</v>
      </c>
      <c r="E19" s="12">
        <v>19000</v>
      </c>
      <c r="F19" s="13">
        <v>0.19</v>
      </c>
      <c r="G19" s="14">
        <f t="shared" si="2"/>
        <v>3610</v>
      </c>
      <c r="H19" s="14">
        <f t="shared" si="5"/>
        <v>22610</v>
      </c>
      <c r="I19" s="15">
        <f t="shared" si="3"/>
        <v>22610</v>
      </c>
      <c r="J19" s="17">
        <v>0</v>
      </c>
      <c r="K19" s="17">
        <v>0</v>
      </c>
      <c r="L19" s="10">
        <v>0</v>
      </c>
      <c r="M19" s="10">
        <v>0</v>
      </c>
      <c r="N19" s="17">
        <v>0</v>
      </c>
      <c r="O19" s="10">
        <v>0</v>
      </c>
      <c r="P19" s="17">
        <v>0</v>
      </c>
      <c r="Q19" s="17">
        <v>0</v>
      </c>
      <c r="R19" s="17">
        <v>0</v>
      </c>
      <c r="S19" s="16">
        <v>0</v>
      </c>
      <c r="T19" s="17">
        <v>0</v>
      </c>
      <c r="U19" s="18">
        <v>1</v>
      </c>
      <c r="V19" s="17">
        <v>0</v>
      </c>
      <c r="W19" s="17">
        <v>0</v>
      </c>
      <c r="X19" s="18">
        <v>0</v>
      </c>
      <c r="Y19" s="19">
        <f t="shared" si="4"/>
        <v>0</v>
      </c>
      <c r="Z19" s="19">
        <f t="shared" si="0"/>
        <v>0</v>
      </c>
      <c r="AA19" s="19">
        <f t="shared" si="0"/>
        <v>0</v>
      </c>
      <c r="AB19" s="19">
        <f t="shared" si="0"/>
        <v>0</v>
      </c>
      <c r="AC19" s="19">
        <f t="shared" si="0"/>
        <v>0</v>
      </c>
      <c r="AD19" s="19">
        <f t="shared" si="0"/>
        <v>0</v>
      </c>
      <c r="AE19" s="19">
        <f t="shared" si="0"/>
        <v>0</v>
      </c>
      <c r="AF19" s="19">
        <f t="shared" si="0"/>
        <v>0</v>
      </c>
      <c r="AG19" s="19">
        <f t="shared" si="0"/>
        <v>0</v>
      </c>
      <c r="AH19" s="19">
        <f t="shared" si="0"/>
        <v>0</v>
      </c>
      <c r="AI19" s="19">
        <f t="shared" si="0"/>
        <v>0</v>
      </c>
      <c r="AJ19" s="19">
        <f t="shared" si="0"/>
        <v>22610</v>
      </c>
      <c r="AK19" s="19">
        <f t="shared" si="0"/>
        <v>0</v>
      </c>
      <c r="AL19" s="19">
        <f t="shared" si="0"/>
        <v>0</v>
      </c>
      <c r="AM19" s="67">
        <f t="shared" si="0"/>
        <v>0</v>
      </c>
      <c r="AN19" s="73"/>
      <c r="AO19" s="73"/>
      <c r="AP19" s="73"/>
      <c r="AQ19" s="73"/>
      <c r="AR19" s="73"/>
    </row>
    <row r="20" spans="1:44" ht="15" x14ac:dyDescent="0.25">
      <c r="A20" s="10">
        <v>6</v>
      </c>
      <c r="B20" s="11" t="s">
        <v>31</v>
      </c>
      <c r="C20" s="10" t="s">
        <v>26</v>
      </c>
      <c r="D20" s="10">
        <f t="shared" si="1"/>
        <v>4</v>
      </c>
      <c r="E20" s="12">
        <v>19000</v>
      </c>
      <c r="F20" s="13">
        <v>0.19</v>
      </c>
      <c r="G20" s="14">
        <f t="shared" si="2"/>
        <v>3610</v>
      </c>
      <c r="H20" s="14">
        <f t="shared" si="5"/>
        <v>22610</v>
      </c>
      <c r="I20" s="15">
        <f t="shared" si="3"/>
        <v>90440</v>
      </c>
      <c r="J20" s="17">
        <v>0</v>
      </c>
      <c r="K20" s="17">
        <v>0</v>
      </c>
      <c r="L20" s="10">
        <v>1</v>
      </c>
      <c r="M20" s="10">
        <v>0</v>
      </c>
      <c r="N20" s="17">
        <v>0</v>
      </c>
      <c r="O20" s="10">
        <v>0</v>
      </c>
      <c r="P20" s="17">
        <v>0</v>
      </c>
      <c r="Q20" s="17">
        <v>0</v>
      </c>
      <c r="R20" s="17">
        <v>0</v>
      </c>
      <c r="S20" s="17">
        <v>0</v>
      </c>
      <c r="T20" s="17">
        <v>1</v>
      </c>
      <c r="U20" s="18">
        <v>2</v>
      </c>
      <c r="V20" s="17">
        <v>0</v>
      </c>
      <c r="W20" s="17">
        <v>0</v>
      </c>
      <c r="X20" s="18">
        <v>0</v>
      </c>
      <c r="Y20" s="19">
        <f t="shared" si="4"/>
        <v>0</v>
      </c>
      <c r="Z20" s="19">
        <f t="shared" si="0"/>
        <v>0</v>
      </c>
      <c r="AA20" s="19">
        <f t="shared" si="0"/>
        <v>22610</v>
      </c>
      <c r="AB20" s="19">
        <f t="shared" si="0"/>
        <v>0</v>
      </c>
      <c r="AC20" s="19">
        <f t="shared" si="0"/>
        <v>0</v>
      </c>
      <c r="AD20" s="19">
        <f t="shared" si="0"/>
        <v>0</v>
      </c>
      <c r="AE20" s="19">
        <f t="shared" si="0"/>
        <v>0</v>
      </c>
      <c r="AF20" s="19">
        <f t="shared" si="0"/>
        <v>0</v>
      </c>
      <c r="AG20" s="19">
        <f t="shared" si="0"/>
        <v>0</v>
      </c>
      <c r="AH20" s="19">
        <f t="shared" si="0"/>
        <v>0</v>
      </c>
      <c r="AI20" s="19">
        <f t="shared" si="0"/>
        <v>22610</v>
      </c>
      <c r="AJ20" s="19">
        <f t="shared" si="0"/>
        <v>45220</v>
      </c>
      <c r="AK20" s="19">
        <f t="shared" si="0"/>
        <v>0</v>
      </c>
      <c r="AL20" s="19">
        <f t="shared" si="0"/>
        <v>0</v>
      </c>
      <c r="AM20" s="67">
        <f t="shared" si="0"/>
        <v>0</v>
      </c>
      <c r="AN20" s="73"/>
      <c r="AO20" s="73"/>
      <c r="AP20" s="73"/>
      <c r="AQ20" s="73"/>
      <c r="AR20" s="73"/>
    </row>
    <row r="21" spans="1:44" ht="15" x14ac:dyDescent="0.25">
      <c r="A21" s="10">
        <v>7</v>
      </c>
      <c r="B21" s="20" t="s">
        <v>32</v>
      </c>
      <c r="C21" s="10" t="s">
        <v>26</v>
      </c>
      <c r="D21" s="10">
        <f t="shared" si="1"/>
        <v>1</v>
      </c>
      <c r="E21" s="12">
        <v>21008.400000000001</v>
      </c>
      <c r="F21" s="13">
        <v>0.19</v>
      </c>
      <c r="G21" s="14">
        <f t="shared" si="2"/>
        <v>3991.5960000000005</v>
      </c>
      <c r="H21" s="14">
        <f t="shared" si="5"/>
        <v>24999.996000000003</v>
      </c>
      <c r="I21" s="15">
        <f t="shared" si="3"/>
        <v>24999.996000000003</v>
      </c>
      <c r="J21" s="17">
        <v>0</v>
      </c>
      <c r="K21" s="17">
        <v>0</v>
      </c>
      <c r="L21" s="10">
        <v>1</v>
      </c>
      <c r="M21" s="10">
        <v>0</v>
      </c>
      <c r="N21" s="17">
        <v>0</v>
      </c>
      <c r="O21" s="10">
        <v>0</v>
      </c>
      <c r="P21" s="17">
        <v>0</v>
      </c>
      <c r="Q21" s="17">
        <v>0</v>
      </c>
      <c r="R21" s="17">
        <v>0</v>
      </c>
      <c r="S21" s="16">
        <v>0</v>
      </c>
      <c r="T21" s="17">
        <v>0</v>
      </c>
      <c r="U21" s="18"/>
      <c r="V21" s="17">
        <v>0</v>
      </c>
      <c r="W21" s="17">
        <v>0</v>
      </c>
      <c r="X21" s="18">
        <v>0</v>
      </c>
      <c r="Y21" s="19">
        <f t="shared" si="4"/>
        <v>0</v>
      </c>
      <c r="Z21" s="19">
        <f t="shared" si="0"/>
        <v>0</v>
      </c>
      <c r="AA21" s="19">
        <f t="shared" si="0"/>
        <v>24999.996000000003</v>
      </c>
      <c r="AB21" s="19">
        <f t="shared" si="0"/>
        <v>0</v>
      </c>
      <c r="AC21" s="19">
        <f t="shared" si="0"/>
        <v>0</v>
      </c>
      <c r="AD21" s="19">
        <f t="shared" si="0"/>
        <v>0</v>
      </c>
      <c r="AE21" s="19">
        <f t="shared" si="0"/>
        <v>0</v>
      </c>
      <c r="AF21" s="19">
        <f t="shared" si="0"/>
        <v>0</v>
      </c>
      <c r="AG21" s="19">
        <f t="shared" si="0"/>
        <v>0</v>
      </c>
      <c r="AH21" s="19">
        <f t="shared" si="0"/>
        <v>0</v>
      </c>
      <c r="AI21" s="19">
        <f t="shared" si="0"/>
        <v>0</v>
      </c>
      <c r="AJ21" s="19">
        <f t="shared" si="0"/>
        <v>0</v>
      </c>
      <c r="AK21" s="19">
        <f t="shared" si="0"/>
        <v>0</v>
      </c>
      <c r="AL21" s="19">
        <f t="shared" si="0"/>
        <v>0</v>
      </c>
      <c r="AM21" s="67">
        <f t="shared" si="0"/>
        <v>0</v>
      </c>
      <c r="AN21" s="73"/>
      <c r="AO21" s="73"/>
      <c r="AP21" s="73"/>
      <c r="AQ21" s="73"/>
      <c r="AR21" s="73"/>
    </row>
    <row r="22" spans="1:44" ht="25.5" x14ac:dyDescent="0.25">
      <c r="A22" s="10">
        <v>8</v>
      </c>
      <c r="B22" s="20" t="s">
        <v>33</v>
      </c>
      <c r="C22" s="10" t="s">
        <v>26</v>
      </c>
      <c r="D22" s="10">
        <f t="shared" si="1"/>
        <v>27</v>
      </c>
      <c r="E22" s="12">
        <v>4571.1499999999996</v>
      </c>
      <c r="F22" s="13">
        <v>0.19</v>
      </c>
      <c r="G22" s="14">
        <f t="shared" si="2"/>
        <v>868.5184999999999</v>
      </c>
      <c r="H22" s="14">
        <f t="shared" si="5"/>
        <v>5439.6684999999998</v>
      </c>
      <c r="I22" s="15">
        <f t="shared" si="3"/>
        <v>146871.04949999999</v>
      </c>
      <c r="J22" s="17">
        <v>0</v>
      </c>
      <c r="K22" s="17">
        <v>0</v>
      </c>
      <c r="L22" s="10">
        <v>10</v>
      </c>
      <c r="M22" s="10">
        <v>0</v>
      </c>
      <c r="N22" s="17">
        <v>9</v>
      </c>
      <c r="O22" s="10">
        <v>0</v>
      </c>
      <c r="P22" s="17">
        <v>0</v>
      </c>
      <c r="Q22" s="17">
        <v>2</v>
      </c>
      <c r="R22" s="17">
        <v>0</v>
      </c>
      <c r="S22" s="17">
        <v>1</v>
      </c>
      <c r="T22" s="17">
        <v>0</v>
      </c>
      <c r="U22" s="18"/>
      <c r="V22" s="17">
        <v>0</v>
      </c>
      <c r="W22" s="17">
        <v>0</v>
      </c>
      <c r="X22" s="18">
        <v>5</v>
      </c>
      <c r="Y22" s="19">
        <f t="shared" si="4"/>
        <v>0</v>
      </c>
      <c r="Z22" s="19">
        <f t="shared" si="0"/>
        <v>0</v>
      </c>
      <c r="AA22" s="19">
        <f t="shared" si="0"/>
        <v>54396.684999999998</v>
      </c>
      <c r="AB22" s="19">
        <f t="shared" si="0"/>
        <v>0</v>
      </c>
      <c r="AC22" s="19">
        <f t="shared" si="0"/>
        <v>48957.016499999998</v>
      </c>
      <c r="AD22" s="19">
        <f t="shared" si="0"/>
        <v>0</v>
      </c>
      <c r="AE22" s="19">
        <f t="shared" si="0"/>
        <v>0</v>
      </c>
      <c r="AF22" s="19">
        <f t="shared" si="0"/>
        <v>10879.337</v>
      </c>
      <c r="AG22" s="19">
        <f t="shared" si="0"/>
        <v>0</v>
      </c>
      <c r="AH22" s="19">
        <f t="shared" si="0"/>
        <v>5439.6684999999998</v>
      </c>
      <c r="AI22" s="19">
        <f t="shared" si="0"/>
        <v>0</v>
      </c>
      <c r="AJ22" s="19">
        <f t="shared" si="0"/>
        <v>0</v>
      </c>
      <c r="AK22" s="19">
        <f t="shared" si="0"/>
        <v>0</v>
      </c>
      <c r="AL22" s="19">
        <f t="shared" si="0"/>
        <v>0</v>
      </c>
      <c r="AM22" s="67">
        <f t="shared" si="0"/>
        <v>27198.342499999999</v>
      </c>
      <c r="AN22" s="73"/>
      <c r="AO22" s="73"/>
      <c r="AP22" s="73"/>
      <c r="AQ22" s="73"/>
      <c r="AR22" s="73"/>
    </row>
    <row r="23" spans="1:44" s="23" customFormat="1" ht="38.25" x14ac:dyDescent="0.25">
      <c r="A23" s="10">
        <v>9</v>
      </c>
      <c r="B23" s="21" t="s">
        <v>34</v>
      </c>
      <c r="C23" s="22" t="s">
        <v>26</v>
      </c>
      <c r="D23" s="10">
        <f t="shared" si="1"/>
        <v>120</v>
      </c>
      <c r="E23" s="12">
        <v>1904.54</v>
      </c>
      <c r="F23" s="13">
        <v>0.19</v>
      </c>
      <c r="G23" s="14">
        <f t="shared" si="2"/>
        <v>361.86259999999999</v>
      </c>
      <c r="H23" s="14">
        <f t="shared" si="5"/>
        <v>2266.4025999999999</v>
      </c>
      <c r="I23" s="15">
        <f t="shared" si="3"/>
        <v>271968.31199999998</v>
      </c>
      <c r="J23" s="17">
        <v>0</v>
      </c>
      <c r="K23" s="17">
        <v>0</v>
      </c>
      <c r="L23" s="10">
        <v>49</v>
      </c>
      <c r="M23" s="10">
        <v>0</v>
      </c>
      <c r="N23" s="17">
        <v>11</v>
      </c>
      <c r="O23" s="10">
        <v>0</v>
      </c>
      <c r="P23" s="17">
        <v>15</v>
      </c>
      <c r="Q23" s="17">
        <v>9</v>
      </c>
      <c r="R23" s="17">
        <v>0</v>
      </c>
      <c r="S23" s="16">
        <v>4</v>
      </c>
      <c r="T23" s="17">
        <v>10</v>
      </c>
      <c r="U23" s="18">
        <v>18</v>
      </c>
      <c r="V23" s="17">
        <v>3</v>
      </c>
      <c r="W23" s="17">
        <v>1</v>
      </c>
      <c r="X23" s="18">
        <v>0</v>
      </c>
      <c r="Y23" s="19">
        <f t="shared" si="4"/>
        <v>0</v>
      </c>
      <c r="Z23" s="19">
        <f t="shared" si="0"/>
        <v>0</v>
      </c>
      <c r="AA23" s="19">
        <f t="shared" si="0"/>
        <v>111053.72739999999</v>
      </c>
      <c r="AB23" s="19">
        <f t="shared" si="0"/>
        <v>0</v>
      </c>
      <c r="AC23" s="19">
        <f t="shared" si="0"/>
        <v>24930.428599999999</v>
      </c>
      <c r="AD23" s="19">
        <f t="shared" si="0"/>
        <v>0</v>
      </c>
      <c r="AE23" s="19">
        <f>P23*$H23</f>
        <v>33996.038999999997</v>
      </c>
      <c r="AF23" s="19">
        <f t="shared" si="0"/>
        <v>20397.6234</v>
      </c>
      <c r="AG23" s="19">
        <f t="shared" si="0"/>
        <v>0</v>
      </c>
      <c r="AH23" s="19">
        <f t="shared" si="0"/>
        <v>9065.6103999999996</v>
      </c>
      <c r="AI23" s="19">
        <f t="shared" si="0"/>
        <v>22664.025999999998</v>
      </c>
      <c r="AJ23" s="19">
        <f t="shared" si="0"/>
        <v>40795.246800000001</v>
      </c>
      <c r="AK23" s="19">
        <f>V23*$H23</f>
        <v>6799.2078000000001</v>
      </c>
      <c r="AL23" s="19">
        <f t="shared" si="0"/>
        <v>2266.4025999999999</v>
      </c>
      <c r="AM23" s="67">
        <f t="shared" si="0"/>
        <v>0</v>
      </c>
      <c r="AN23" s="74"/>
      <c r="AO23" s="74"/>
      <c r="AP23" s="74"/>
      <c r="AQ23" s="74"/>
      <c r="AR23" s="74"/>
    </row>
    <row r="24" spans="1:44" s="23" customFormat="1" ht="76.5" x14ac:dyDescent="0.25">
      <c r="A24" s="10">
        <v>10</v>
      </c>
      <c r="B24" s="21" t="s">
        <v>35</v>
      </c>
      <c r="C24" s="22" t="s">
        <v>26</v>
      </c>
      <c r="D24" s="10">
        <f t="shared" si="1"/>
        <v>104</v>
      </c>
      <c r="E24" s="12">
        <v>2634.45</v>
      </c>
      <c r="F24" s="13">
        <v>0.19</v>
      </c>
      <c r="G24" s="14">
        <f t="shared" si="2"/>
        <v>500.54549999999995</v>
      </c>
      <c r="H24" s="14">
        <f t="shared" si="5"/>
        <v>3134.9955</v>
      </c>
      <c r="I24" s="15">
        <f t="shared" si="3"/>
        <v>326039.53200000001</v>
      </c>
      <c r="J24" s="17">
        <v>0</v>
      </c>
      <c r="K24" s="17">
        <v>0</v>
      </c>
      <c r="L24" s="10">
        <v>31</v>
      </c>
      <c r="M24" s="10">
        <v>0</v>
      </c>
      <c r="N24" s="17">
        <v>31</v>
      </c>
      <c r="O24" s="10">
        <v>0</v>
      </c>
      <c r="P24" s="17">
        <v>12</v>
      </c>
      <c r="Q24" s="17">
        <v>2</v>
      </c>
      <c r="R24" s="17">
        <v>0</v>
      </c>
      <c r="S24" s="17">
        <v>3</v>
      </c>
      <c r="T24" s="17">
        <v>5</v>
      </c>
      <c r="U24" s="18">
        <v>20</v>
      </c>
      <c r="V24" s="17">
        <v>0</v>
      </c>
      <c r="W24" s="17">
        <v>0</v>
      </c>
      <c r="X24" s="18">
        <v>0</v>
      </c>
      <c r="Y24" s="19">
        <f t="shared" si="4"/>
        <v>0</v>
      </c>
      <c r="Z24" s="19">
        <f t="shared" si="0"/>
        <v>0</v>
      </c>
      <c r="AA24" s="19">
        <f t="shared" si="0"/>
        <v>97184.860499999995</v>
      </c>
      <c r="AB24" s="19">
        <f t="shared" si="0"/>
        <v>0</v>
      </c>
      <c r="AC24" s="19">
        <f t="shared" si="0"/>
        <v>97184.860499999995</v>
      </c>
      <c r="AD24" s="19">
        <f t="shared" si="0"/>
        <v>0</v>
      </c>
      <c r="AE24" s="19">
        <f>P24*$H24</f>
        <v>37619.945999999996</v>
      </c>
      <c r="AF24" s="19">
        <f t="shared" si="0"/>
        <v>6269.991</v>
      </c>
      <c r="AG24" s="19">
        <f t="shared" si="0"/>
        <v>0</v>
      </c>
      <c r="AH24" s="19">
        <f t="shared" si="0"/>
        <v>9404.9864999999991</v>
      </c>
      <c r="AI24" s="19">
        <f t="shared" si="0"/>
        <v>15674.977500000001</v>
      </c>
      <c r="AJ24" s="19">
        <f>U24*$H24</f>
        <v>62699.91</v>
      </c>
      <c r="AK24" s="19">
        <f t="shared" si="0"/>
        <v>0</v>
      </c>
      <c r="AL24" s="19">
        <f t="shared" si="0"/>
        <v>0</v>
      </c>
      <c r="AM24" s="67">
        <f t="shared" si="0"/>
        <v>0</v>
      </c>
      <c r="AN24" s="74"/>
      <c r="AO24" s="74"/>
      <c r="AP24" s="74"/>
      <c r="AQ24" s="74"/>
      <c r="AR24" s="74"/>
    </row>
    <row r="25" spans="1:44" s="23" customFormat="1" ht="38.25" x14ac:dyDescent="0.25">
      <c r="A25" s="10">
        <v>11</v>
      </c>
      <c r="B25" s="24" t="s">
        <v>36</v>
      </c>
      <c r="C25" s="22" t="s">
        <v>26</v>
      </c>
      <c r="D25" s="10">
        <f t="shared" si="1"/>
        <v>28</v>
      </c>
      <c r="E25" s="12">
        <v>42381.29</v>
      </c>
      <c r="F25" s="13">
        <v>0.19</v>
      </c>
      <c r="G25" s="14">
        <f t="shared" si="2"/>
        <v>8052.4450999999999</v>
      </c>
      <c r="H25" s="14">
        <f t="shared" si="5"/>
        <v>50433.735099999998</v>
      </c>
      <c r="I25" s="15">
        <f t="shared" si="3"/>
        <v>1412144.5828</v>
      </c>
      <c r="J25" s="17">
        <v>11</v>
      </c>
      <c r="K25" s="17">
        <v>0</v>
      </c>
      <c r="L25" s="10">
        <v>5</v>
      </c>
      <c r="M25" s="10">
        <v>0</v>
      </c>
      <c r="N25" s="17">
        <v>5</v>
      </c>
      <c r="O25" s="10">
        <v>0</v>
      </c>
      <c r="P25" s="17">
        <v>0</v>
      </c>
      <c r="Q25" s="17">
        <v>0</v>
      </c>
      <c r="R25" s="17">
        <v>4</v>
      </c>
      <c r="S25" s="17">
        <v>1</v>
      </c>
      <c r="T25" s="17">
        <v>1</v>
      </c>
      <c r="U25" s="18">
        <v>1</v>
      </c>
      <c r="V25" s="17">
        <v>0</v>
      </c>
      <c r="W25" s="17">
        <v>0</v>
      </c>
      <c r="X25" s="18">
        <v>0</v>
      </c>
      <c r="Y25" s="19">
        <f t="shared" si="4"/>
        <v>554771.08609999996</v>
      </c>
      <c r="Z25" s="19">
        <f t="shared" si="0"/>
        <v>0</v>
      </c>
      <c r="AA25" s="19">
        <f t="shared" si="0"/>
        <v>252168.67549999998</v>
      </c>
      <c r="AB25" s="19">
        <f t="shared" si="0"/>
        <v>0</v>
      </c>
      <c r="AC25" s="19">
        <f t="shared" si="0"/>
        <v>252168.67549999998</v>
      </c>
      <c r="AD25" s="19">
        <f t="shared" si="0"/>
        <v>0</v>
      </c>
      <c r="AE25" s="19">
        <f t="shared" si="0"/>
        <v>0</v>
      </c>
      <c r="AF25" s="19">
        <f t="shared" si="0"/>
        <v>0</v>
      </c>
      <c r="AG25" s="19">
        <f>R25*$H25</f>
        <v>201734.94039999999</v>
      </c>
      <c r="AH25" s="19">
        <f t="shared" si="0"/>
        <v>50433.735099999998</v>
      </c>
      <c r="AI25" s="19">
        <f t="shared" si="0"/>
        <v>50433.735099999998</v>
      </c>
      <c r="AJ25" s="19">
        <f>U25*$H25</f>
        <v>50433.735099999998</v>
      </c>
      <c r="AK25" s="19">
        <f t="shared" si="0"/>
        <v>0</v>
      </c>
      <c r="AL25" s="19">
        <f t="shared" si="0"/>
        <v>0</v>
      </c>
      <c r="AM25" s="67">
        <f t="shared" si="0"/>
        <v>0</v>
      </c>
      <c r="AN25" s="74"/>
      <c r="AO25" s="74"/>
      <c r="AP25" s="74"/>
      <c r="AQ25" s="74"/>
      <c r="AR25" s="74"/>
    </row>
    <row r="26" spans="1:44" s="26" customFormat="1" ht="51" x14ac:dyDescent="0.25">
      <c r="A26" s="10">
        <v>12</v>
      </c>
      <c r="B26" s="11" t="s">
        <v>37</v>
      </c>
      <c r="C26" s="25" t="s">
        <v>38</v>
      </c>
      <c r="D26" s="10">
        <f t="shared" si="1"/>
        <v>36</v>
      </c>
      <c r="E26" s="12">
        <v>134453.78</v>
      </c>
      <c r="F26" s="13">
        <v>0.19</v>
      </c>
      <c r="G26" s="14">
        <f t="shared" si="2"/>
        <v>25546.218199999999</v>
      </c>
      <c r="H26" s="14">
        <f t="shared" si="5"/>
        <v>159999.9982</v>
      </c>
      <c r="I26" s="15">
        <f t="shared" si="3"/>
        <v>5759999.9352000002</v>
      </c>
      <c r="J26" s="17">
        <v>6</v>
      </c>
      <c r="K26" s="17">
        <v>4</v>
      </c>
      <c r="L26" s="10">
        <v>6</v>
      </c>
      <c r="M26" s="10">
        <v>1</v>
      </c>
      <c r="N26" s="17">
        <v>6</v>
      </c>
      <c r="O26" s="10">
        <v>2</v>
      </c>
      <c r="P26" s="17">
        <v>1</v>
      </c>
      <c r="Q26" s="17">
        <v>0</v>
      </c>
      <c r="R26" s="17">
        <v>1</v>
      </c>
      <c r="S26" s="17">
        <v>2</v>
      </c>
      <c r="T26" s="17">
        <v>2</v>
      </c>
      <c r="U26" s="18">
        <v>0</v>
      </c>
      <c r="V26" s="17">
        <v>1</v>
      </c>
      <c r="W26" s="17">
        <v>1</v>
      </c>
      <c r="X26" s="18">
        <v>3</v>
      </c>
      <c r="Y26" s="19">
        <f t="shared" si="4"/>
        <v>959999.98919999995</v>
      </c>
      <c r="Z26" s="19">
        <f t="shared" si="0"/>
        <v>639999.99280000001</v>
      </c>
      <c r="AA26" s="19">
        <f t="shared" si="0"/>
        <v>959999.98919999995</v>
      </c>
      <c r="AB26" s="19">
        <f t="shared" si="0"/>
        <v>159999.9982</v>
      </c>
      <c r="AC26" s="19">
        <f t="shared" si="0"/>
        <v>959999.98919999995</v>
      </c>
      <c r="AD26" s="19">
        <f>O26*$H26</f>
        <v>319999.9964</v>
      </c>
      <c r="AE26" s="19">
        <f>P26*$H26</f>
        <v>159999.9982</v>
      </c>
      <c r="AF26" s="19">
        <f t="shared" si="0"/>
        <v>0</v>
      </c>
      <c r="AG26" s="19">
        <f t="shared" si="0"/>
        <v>159999.9982</v>
      </c>
      <c r="AH26" s="19">
        <f>S26*$H26</f>
        <v>319999.9964</v>
      </c>
      <c r="AI26" s="19">
        <f t="shared" si="0"/>
        <v>319999.9964</v>
      </c>
      <c r="AJ26" s="19">
        <f t="shared" si="0"/>
        <v>0</v>
      </c>
      <c r="AK26" s="19">
        <f t="shared" si="0"/>
        <v>159999.9982</v>
      </c>
      <c r="AL26" s="19">
        <f t="shared" si="0"/>
        <v>159999.9982</v>
      </c>
      <c r="AM26" s="67">
        <f t="shared" si="0"/>
        <v>479999.99459999998</v>
      </c>
      <c r="AN26" s="75"/>
      <c r="AO26" s="75"/>
      <c r="AP26" s="75"/>
      <c r="AQ26" s="75"/>
      <c r="AR26" s="75"/>
    </row>
    <row r="27" spans="1:44" s="26" customFormat="1" ht="51" x14ac:dyDescent="0.25">
      <c r="A27" s="10">
        <v>13</v>
      </c>
      <c r="B27" s="11" t="s">
        <v>39</v>
      </c>
      <c r="C27" s="25" t="s">
        <v>40</v>
      </c>
      <c r="D27" s="10">
        <f t="shared" si="1"/>
        <v>13</v>
      </c>
      <c r="E27" s="12">
        <v>12605.04</v>
      </c>
      <c r="F27" s="13">
        <v>0.19</v>
      </c>
      <c r="G27" s="14">
        <f t="shared" si="2"/>
        <v>2394.9576000000002</v>
      </c>
      <c r="H27" s="14">
        <f t="shared" si="5"/>
        <v>14999.997600000001</v>
      </c>
      <c r="I27" s="15">
        <f t="shared" si="3"/>
        <v>194999.9688</v>
      </c>
      <c r="J27" s="17">
        <v>5</v>
      </c>
      <c r="K27" s="17">
        <v>0</v>
      </c>
      <c r="L27" s="10">
        <v>0</v>
      </c>
      <c r="M27" s="10">
        <v>0</v>
      </c>
      <c r="N27" s="17">
        <v>0</v>
      </c>
      <c r="O27" s="10">
        <v>0</v>
      </c>
      <c r="P27" s="17">
        <v>0</v>
      </c>
      <c r="Q27" s="17">
        <v>0</v>
      </c>
      <c r="R27" s="17">
        <v>0</v>
      </c>
      <c r="S27" s="16">
        <v>0</v>
      </c>
      <c r="T27" s="17">
        <v>0</v>
      </c>
      <c r="U27" s="18">
        <v>8</v>
      </c>
      <c r="V27" s="17">
        <v>0</v>
      </c>
      <c r="W27" s="17">
        <v>0</v>
      </c>
      <c r="X27" s="18">
        <v>0</v>
      </c>
      <c r="Y27" s="19">
        <f t="shared" si="4"/>
        <v>74999.987999999998</v>
      </c>
      <c r="Z27" s="19">
        <f t="shared" si="0"/>
        <v>0</v>
      </c>
      <c r="AA27" s="19">
        <f t="shared" si="0"/>
        <v>0</v>
      </c>
      <c r="AB27" s="19">
        <f t="shared" si="0"/>
        <v>0</v>
      </c>
      <c r="AC27" s="19">
        <f t="shared" si="0"/>
        <v>0</v>
      </c>
      <c r="AD27" s="19">
        <f t="shared" si="0"/>
        <v>0</v>
      </c>
      <c r="AE27" s="19">
        <f t="shared" si="0"/>
        <v>0</v>
      </c>
      <c r="AF27" s="19">
        <f t="shared" si="0"/>
        <v>0</v>
      </c>
      <c r="AG27" s="19">
        <f t="shared" si="0"/>
        <v>0</v>
      </c>
      <c r="AH27" s="19">
        <f t="shared" si="0"/>
        <v>0</v>
      </c>
      <c r="AI27" s="19">
        <f t="shared" si="0"/>
        <v>0</v>
      </c>
      <c r="AJ27" s="19">
        <f>U27*$H27</f>
        <v>119999.9808</v>
      </c>
      <c r="AK27" s="19">
        <f t="shared" si="0"/>
        <v>0</v>
      </c>
      <c r="AL27" s="19">
        <f t="shared" si="0"/>
        <v>0</v>
      </c>
      <c r="AM27" s="67">
        <f t="shared" si="0"/>
        <v>0</v>
      </c>
      <c r="AN27" s="75"/>
      <c r="AO27" s="75"/>
      <c r="AP27" s="75"/>
      <c r="AQ27" s="75"/>
      <c r="AR27" s="75"/>
    </row>
    <row r="28" spans="1:44" s="26" customFormat="1" ht="51" x14ac:dyDescent="0.25">
      <c r="A28" s="10">
        <v>14</v>
      </c>
      <c r="B28" s="11" t="s">
        <v>41</v>
      </c>
      <c r="C28" s="25" t="s">
        <v>38</v>
      </c>
      <c r="D28" s="10">
        <f t="shared" si="1"/>
        <v>15</v>
      </c>
      <c r="E28" s="12">
        <v>223753.5</v>
      </c>
      <c r="F28" s="13">
        <v>0.19</v>
      </c>
      <c r="G28" s="14">
        <f t="shared" si="2"/>
        <v>42513.165000000001</v>
      </c>
      <c r="H28" s="14">
        <f t="shared" si="5"/>
        <v>266266.66499999998</v>
      </c>
      <c r="I28" s="15">
        <f t="shared" si="3"/>
        <v>3993999.9749999996</v>
      </c>
      <c r="J28" s="17">
        <v>3</v>
      </c>
      <c r="K28" s="17">
        <v>2</v>
      </c>
      <c r="L28" s="10">
        <v>1</v>
      </c>
      <c r="M28" s="10">
        <v>0</v>
      </c>
      <c r="N28" s="17">
        <v>1</v>
      </c>
      <c r="O28" s="10">
        <v>1</v>
      </c>
      <c r="P28" s="17">
        <v>1</v>
      </c>
      <c r="Q28" s="17">
        <v>0</v>
      </c>
      <c r="R28" s="17">
        <v>0</v>
      </c>
      <c r="S28" s="17">
        <v>1</v>
      </c>
      <c r="T28" s="17">
        <v>1</v>
      </c>
      <c r="U28" s="18">
        <v>0</v>
      </c>
      <c r="V28" s="17">
        <v>1</v>
      </c>
      <c r="W28" s="17">
        <v>0</v>
      </c>
      <c r="X28" s="18">
        <v>3</v>
      </c>
      <c r="Y28" s="19">
        <f t="shared" si="4"/>
        <v>798799.99499999988</v>
      </c>
      <c r="Z28" s="19">
        <f t="shared" si="0"/>
        <v>532533.32999999996</v>
      </c>
      <c r="AA28" s="19">
        <f t="shared" si="0"/>
        <v>266266.66499999998</v>
      </c>
      <c r="AB28" s="19">
        <f t="shared" si="0"/>
        <v>0</v>
      </c>
      <c r="AC28" s="19">
        <f t="shared" si="0"/>
        <v>266266.66499999998</v>
      </c>
      <c r="AD28" s="19">
        <f>O28*$H28</f>
        <v>266266.66499999998</v>
      </c>
      <c r="AE28" s="19">
        <f>P28*$H28</f>
        <v>266266.66499999998</v>
      </c>
      <c r="AF28" s="19">
        <f t="shared" si="0"/>
        <v>0</v>
      </c>
      <c r="AG28" s="19">
        <f t="shared" si="0"/>
        <v>0</v>
      </c>
      <c r="AH28" s="19">
        <f t="shared" si="0"/>
        <v>266266.66499999998</v>
      </c>
      <c r="AI28" s="19">
        <f t="shared" si="0"/>
        <v>266266.66499999998</v>
      </c>
      <c r="AJ28" s="19">
        <f t="shared" si="0"/>
        <v>0</v>
      </c>
      <c r="AK28" s="19">
        <f>V28*$H28</f>
        <v>266266.66499999998</v>
      </c>
      <c r="AL28" s="19">
        <f>W28*$H28</f>
        <v>0</v>
      </c>
      <c r="AM28" s="67">
        <f>X28*$H28</f>
        <v>798799.99499999988</v>
      </c>
      <c r="AN28" s="75"/>
      <c r="AO28" s="75"/>
      <c r="AP28" s="75"/>
      <c r="AQ28" s="75"/>
      <c r="AR28" s="75"/>
    </row>
    <row r="29" spans="1:44" s="26" customFormat="1" ht="51" x14ac:dyDescent="0.25">
      <c r="A29" s="10">
        <v>15</v>
      </c>
      <c r="B29" s="11" t="s">
        <v>42</v>
      </c>
      <c r="C29" s="25" t="s">
        <v>40</v>
      </c>
      <c r="D29" s="10">
        <f t="shared" si="1"/>
        <v>4</v>
      </c>
      <c r="E29" s="12">
        <v>22095.24</v>
      </c>
      <c r="F29" s="13">
        <v>0.19</v>
      </c>
      <c r="G29" s="14">
        <f t="shared" si="2"/>
        <v>4198.0956000000006</v>
      </c>
      <c r="H29" s="14">
        <f t="shared" si="5"/>
        <v>26293.335600000002</v>
      </c>
      <c r="I29" s="15">
        <f t="shared" si="3"/>
        <v>105173.34240000001</v>
      </c>
      <c r="J29" s="17">
        <v>0</v>
      </c>
      <c r="K29" s="17">
        <v>0</v>
      </c>
      <c r="L29" s="10">
        <v>0</v>
      </c>
      <c r="M29" s="10">
        <v>0</v>
      </c>
      <c r="N29" s="17">
        <v>0</v>
      </c>
      <c r="O29" s="10">
        <v>0</v>
      </c>
      <c r="P29" s="17">
        <v>0</v>
      </c>
      <c r="Q29" s="17">
        <v>0</v>
      </c>
      <c r="R29" s="17">
        <v>0</v>
      </c>
      <c r="S29" s="16">
        <v>0</v>
      </c>
      <c r="T29" s="17">
        <v>0</v>
      </c>
      <c r="U29" s="18">
        <v>4</v>
      </c>
      <c r="V29" s="17">
        <v>0</v>
      </c>
      <c r="W29" s="17">
        <v>0</v>
      </c>
      <c r="X29" s="18">
        <v>0</v>
      </c>
      <c r="Y29" s="19">
        <f t="shared" si="4"/>
        <v>0</v>
      </c>
      <c r="Z29" s="19">
        <f t="shared" si="0"/>
        <v>0</v>
      </c>
      <c r="AA29" s="19">
        <f t="shared" si="0"/>
        <v>0</v>
      </c>
      <c r="AB29" s="19">
        <f t="shared" si="0"/>
        <v>0</v>
      </c>
      <c r="AC29" s="19">
        <f t="shared" si="0"/>
        <v>0</v>
      </c>
      <c r="AD29" s="19">
        <f t="shared" si="0"/>
        <v>0</v>
      </c>
      <c r="AE29" s="19">
        <f t="shared" si="0"/>
        <v>0</v>
      </c>
      <c r="AF29" s="19">
        <f t="shared" si="0"/>
        <v>0</v>
      </c>
      <c r="AG29" s="19">
        <f t="shared" si="0"/>
        <v>0</v>
      </c>
      <c r="AH29" s="19">
        <f t="shared" si="0"/>
        <v>0</v>
      </c>
      <c r="AI29" s="19">
        <f t="shared" si="0"/>
        <v>0</v>
      </c>
      <c r="AJ29" s="19">
        <f>U29*$H29</f>
        <v>105173.34240000001</v>
      </c>
      <c r="AK29" s="19">
        <f t="shared" si="0"/>
        <v>0</v>
      </c>
      <c r="AL29" s="19">
        <f t="shared" si="0"/>
        <v>0</v>
      </c>
      <c r="AM29" s="67">
        <f t="shared" si="0"/>
        <v>0</v>
      </c>
      <c r="AN29" s="75"/>
      <c r="AO29" s="75"/>
      <c r="AP29" s="75"/>
      <c r="AQ29" s="75"/>
      <c r="AR29" s="75"/>
    </row>
    <row r="30" spans="1:44" s="26" customFormat="1" ht="15" x14ac:dyDescent="0.25">
      <c r="A30" s="10">
        <v>16</v>
      </c>
      <c r="B30" s="11" t="s">
        <v>43</v>
      </c>
      <c r="C30" s="17" t="s">
        <v>26</v>
      </c>
      <c r="D30" s="10">
        <f t="shared" si="1"/>
        <v>2</v>
      </c>
      <c r="E30" s="12">
        <v>25927.17</v>
      </c>
      <c r="F30" s="13">
        <v>0.19</v>
      </c>
      <c r="G30" s="14">
        <f t="shared" si="2"/>
        <v>4926.1623</v>
      </c>
      <c r="H30" s="14">
        <f t="shared" si="5"/>
        <v>30853.332299999998</v>
      </c>
      <c r="I30" s="15">
        <f t="shared" si="3"/>
        <v>61706.664599999996</v>
      </c>
      <c r="J30" s="17">
        <v>0</v>
      </c>
      <c r="K30" s="17">
        <v>0</v>
      </c>
      <c r="L30" s="10">
        <v>0</v>
      </c>
      <c r="M30" s="10">
        <v>0</v>
      </c>
      <c r="N30" s="17">
        <v>0</v>
      </c>
      <c r="O30" s="10">
        <v>0</v>
      </c>
      <c r="P30" s="17">
        <v>0</v>
      </c>
      <c r="Q30" s="17">
        <v>0</v>
      </c>
      <c r="R30" s="17">
        <v>0</v>
      </c>
      <c r="S30" s="17">
        <v>1</v>
      </c>
      <c r="T30" s="17">
        <v>0</v>
      </c>
      <c r="U30" s="18">
        <v>1</v>
      </c>
      <c r="V30" s="17">
        <v>0</v>
      </c>
      <c r="W30" s="17">
        <v>0</v>
      </c>
      <c r="X30" s="18">
        <v>0</v>
      </c>
      <c r="Y30" s="19">
        <f t="shared" si="4"/>
        <v>0</v>
      </c>
      <c r="Z30" s="19">
        <f t="shared" si="0"/>
        <v>0</v>
      </c>
      <c r="AA30" s="19">
        <f t="shared" si="0"/>
        <v>0</v>
      </c>
      <c r="AB30" s="19">
        <f t="shared" si="0"/>
        <v>0</v>
      </c>
      <c r="AC30" s="19">
        <f t="shared" si="0"/>
        <v>0</v>
      </c>
      <c r="AD30" s="19">
        <f t="shared" si="0"/>
        <v>0</v>
      </c>
      <c r="AE30" s="19">
        <f t="shared" si="0"/>
        <v>0</v>
      </c>
      <c r="AF30" s="19">
        <f t="shared" si="0"/>
        <v>0</v>
      </c>
      <c r="AG30" s="19">
        <f t="shared" si="0"/>
        <v>0</v>
      </c>
      <c r="AH30" s="19">
        <f t="shared" si="0"/>
        <v>30853.332299999998</v>
      </c>
      <c r="AI30" s="19">
        <f t="shared" si="0"/>
        <v>0</v>
      </c>
      <c r="AJ30" s="19">
        <f t="shared" si="0"/>
        <v>30853.332299999998</v>
      </c>
      <c r="AK30" s="19">
        <f t="shared" si="0"/>
        <v>0</v>
      </c>
      <c r="AL30" s="19">
        <f t="shared" si="0"/>
        <v>0</v>
      </c>
      <c r="AM30" s="67">
        <f t="shared" si="0"/>
        <v>0</v>
      </c>
      <c r="AN30" s="75"/>
      <c r="AO30" s="75"/>
      <c r="AP30" s="75"/>
      <c r="AQ30" s="75"/>
      <c r="AR30" s="75"/>
    </row>
    <row r="31" spans="1:44" s="26" customFormat="1" ht="15" x14ac:dyDescent="0.25">
      <c r="A31" s="10">
        <v>17</v>
      </c>
      <c r="B31" s="11" t="s">
        <v>44</v>
      </c>
      <c r="C31" s="17" t="s">
        <v>26</v>
      </c>
      <c r="D31" s="10">
        <f t="shared" si="1"/>
        <v>1</v>
      </c>
      <c r="E31" s="12">
        <v>28000</v>
      </c>
      <c r="F31" s="13">
        <v>0.19</v>
      </c>
      <c r="G31" s="14">
        <f t="shared" si="2"/>
        <v>5320</v>
      </c>
      <c r="H31" s="14">
        <f t="shared" si="5"/>
        <v>33320</v>
      </c>
      <c r="I31" s="15">
        <f t="shared" si="3"/>
        <v>33320</v>
      </c>
      <c r="J31" s="17">
        <v>0</v>
      </c>
      <c r="K31" s="17">
        <v>0</v>
      </c>
      <c r="L31" s="10">
        <v>0</v>
      </c>
      <c r="M31" s="10">
        <v>0</v>
      </c>
      <c r="N31" s="17">
        <v>0</v>
      </c>
      <c r="O31" s="10">
        <v>0</v>
      </c>
      <c r="P31" s="17">
        <v>0</v>
      </c>
      <c r="Q31" s="17">
        <v>0</v>
      </c>
      <c r="R31" s="17">
        <v>0</v>
      </c>
      <c r="S31" s="16">
        <v>1</v>
      </c>
      <c r="T31" s="17">
        <v>0</v>
      </c>
      <c r="U31" s="18">
        <v>0</v>
      </c>
      <c r="V31" s="17">
        <v>0</v>
      </c>
      <c r="W31" s="17">
        <v>0</v>
      </c>
      <c r="X31" s="18">
        <v>0</v>
      </c>
      <c r="Y31" s="19">
        <f t="shared" si="4"/>
        <v>0</v>
      </c>
      <c r="Z31" s="19">
        <f t="shared" si="4"/>
        <v>0</v>
      </c>
      <c r="AA31" s="19">
        <f t="shared" si="4"/>
        <v>0</v>
      </c>
      <c r="AB31" s="19">
        <f t="shared" si="4"/>
        <v>0</v>
      </c>
      <c r="AC31" s="19">
        <f t="shared" si="4"/>
        <v>0</v>
      </c>
      <c r="AD31" s="19">
        <f t="shared" si="4"/>
        <v>0</v>
      </c>
      <c r="AE31" s="19">
        <f t="shared" si="4"/>
        <v>0</v>
      </c>
      <c r="AF31" s="19">
        <f t="shared" si="4"/>
        <v>0</v>
      </c>
      <c r="AG31" s="19">
        <f t="shared" si="4"/>
        <v>0</v>
      </c>
      <c r="AH31" s="19">
        <f t="shared" si="4"/>
        <v>33320</v>
      </c>
      <c r="AI31" s="19">
        <f t="shared" si="4"/>
        <v>0</v>
      </c>
      <c r="AJ31" s="19">
        <f t="shared" si="4"/>
        <v>0</v>
      </c>
      <c r="AK31" s="19">
        <f t="shared" si="4"/>
        <v>0</v>
      </c>
      <c r="AL31" s="19">
        <f t="shared" si="4"/>
        <v>0</v>
      </c>
      <c r="AM31" s="67">
        <f t="shared" si="4"/>
        <v>0</v>
      </c>
      <c r="AN31" s="75"/>
      <c r="AO31" s="75"/>
      <c r="AP31" s="75"/>
      <c r="AQ31" s="75"/>
      <c r="AR31" s="75"/>
    </row>
    <row r="32" spans="1:44" s="26" customFormat="1" ht="15" x14ac:dyDescent="0.25">
      <c r="A32" s="10">
        <v>18</v>
      </c>
      <c r="B32" s="11" t="s">
        <v>45</v>
      </c>
      <c r="C32" s="17" t="s">
        <v>26</v>
      </c>
      <c r="D32" s="10">
        <f t="shared" si="1"/>
        <v>3</v>
      </c>
      <c r="E32" s="12">
        <v>29605.279999999999</v>
      </c>
      <c r="F32" s="13">
        <v>0.19</v>
      </c>
      <c r="G32" s="14">
        <f t="shared" si="2"/>
        <v>5625.0032000000001</v>
      </c>
      <c r="H32" s="14">
        <f t="shared" si="5"/>
        <v>35230.283199999998</v>
      </c>
      <c r="I32" s="15">
        <f t="shared" si="3"/>
        <v>105690.84959999999</v>
      </c>
      <c r="J32" s="17">
        <v>0</v>
      </c>
      <c r="K32" s="17">
        <v>0</v>
      </c>
      <c r="L32" s="10">
        <v>0</v>
      </c>
      <c r="M32" s="10">
        <v>0</v>
      </c>
      <c r="N32" s="17">
        <v>0</v>
      </c>
      <c r="O32" s="17">
        <v>0</v>
      </c>
      <c r="P32" s="17">
        <v>0</v>
      </c>
      <c r="Q32" s="17">
        <v>0</v>
      </c>
      <c r="R32" s="17">
        <v>0</v>
      </c>
      <c r="S32" s="17">
        <v>1</v>
      </c>
      <c r="T32" s="17">
        <v>0</v>
      </c>
      <c r="U32" s="18">
        <v>1</v>
      </c>
      <c r="V32" s="17">
        <v>1</v>
      </c>
      <c r="W32" s="17">
        <v>0</v>
      </c>
      <c r="X32" s="18">
        <v>0</v>
      </c>
      <c r="Y32" s="19">
        <f t="shared" si="4"/>
        <v>0</v>
      </c>
      <c r="Z32" s="19">
        <f t="shared" si="4"/>
        <v>0</v>
      </c>
      <c r="AA32" s="19">
        <f t="shared" si="4"/>
        <v>0</v>
      </c>
      <c r="AB32" s="19">
        <f t="shared" si="4"/>
        <v>0</v>
      </c>
      <c r="AC32" s="19">
        <f t="shared" si="4"/>
        <v>0</v>
      </c>
      <c r="AD32" s="19">
        <f t="shared" si="4"/>
        <v>0</v>
      </c>
      <c r="AE32" s="19">
        <f t="shared" si="4"/>
        <v>0</v>
      </c>
      <c r="AF32" s="19">
        <f t="shared" si="4"/>
        <v>0</v>
      </c>
      <c r="AG32" s="19">
        <f t="shared" si="4"/>
        <v>0</v>
      </c>
      <c r="AH32" s="19">
        <f t="shared" si="4"/>
        <v>35230.283199999998</v>
      </c>
      <c r="AI32" s="19">
        <f t="shared" si="4"/>
        <v>0</v>
      </c>
      <c r="AJ32" s="19">
        <f t="shared" si="4"/>
        <v>35230.283199999998</v>
      </c>
      <c r="AK32" s="19">
        <f t="shared" si="4"/>
        <v>35230.283199999998</v>
      </c>
      <c r="AL32" s="19">
        <f t="shared" si="4"/>
        <v>0</v>
      </c>
      <c r="AM32" s="67">
        <f t="shared" si="4"/>
        <v>0</v>
      </c>
      <c r="AN32" s="75"/>
      <c r="AO32" s="75"/>
      <c r="AP32" s="75"/>
      <c r="AQ32" s="75"/>
      <c r="AR32" s="75"/>
    </row>
    <row r="33" spans="1:44" ht="38.25" x14ac:dyDescent="0.25">
      <c r="A33" s="10">
        <v>19</v>
      </c>
      <c r="B33" s="11" t="s">
        <v>46</v>
      </c>
      <c r="C33" s="10" t="s">
        <v>26</v>
      </c>
      <c r="D33" s="10">
        <f t="shared" si="1"/>
        <v>28</v>
      </c>
      <c r="E33" s="12">
        <v>16436.28</v>
      </c>
      <c r="F33" s="13">
        <v>0.19</v>
      </c>
      <c r="G33" s="14">
        <f t="shared" si="2"/>
        <v>3122.8932</v>
      </c>
      <c r="H33" s="14">
        <f t="shared" si="5"/>
        <v>19559.173199999997</v>
      </c>
      <c r="I33" s="15">
        <f t="shared" si="3"/>
        <v>547656.84959999996</v>
      </c>
      <c r="J33" s="17">
        <v>0</v>
      </c>
      <c r="K33" s="17">
        <v>0</v>
      </c>
      <c r="L33" s="10">
        <v>0</v>
      </c>
      <c r="M33" s="10">
        <v>5</v>
      </c>
      <c r="N33" s="17">
        <v>6</v>
      </c>
      <c r="O33" s="10">
        <v>3</v>
      </c>
      <c r="P33" s="17">
        <v>0</v>
      </c>
      <c r="Q33" s="17">
        <v>2</v>
      </c>
      <c r="R33" s="17">
        <v>0</v>
      </c>
      <c r="S33" s="17">
        <v>2</v>
      </c>
      <c r="T33" s="17">
        <v>4</v>
      </c>
      <c r="U33" s="18">
        <v>3</v>
      </c>
      <c r="V33" s="17">
        <v>2</v>
      </c>
      <c r="W33" s="17">
        <v>1</v>
      </c>
      <c r="X33" s="27">
        <v>0</v>
      </c>
      <c r="Y33" s="19">
        <f t="shared" si="4"/>
        <v>0</v>
      </c>
      <c r="Z33" s="19">
        <f t="shared" si="4"/>
        <v>0</v>
      </c>
      <c r="AA33" s="19">
        <f t="shared" si="4"/>
        <v>0</v>
      </c>
      <c r="AB33" s="19">
        <f t="shared" si="4"/>
        <v>97795.86599999998</v>
      </c>
      <c r="AC33" s="19">
        <f t="shared" si="4"/>
        <v>117355.03919999998</v>
      </c>
      <c r="AD33" s="19">
        <f>O33*$H33</f>
        <v>58677.519599999992</v>
      </c>
      <c r="AE33" s="19">
        <f t="shared" si="4"/>
        <v>0</v>
      </c>
      <c r="AF33" s="19">
        <f t="shared" si="4"/>
        <v>39118.346399999995</v>
      </c>
      <c r="AG33" s="19">
        <f t="shared" si="4"/>
        <v>0</v>
      </c>
      <c r="AH33" s="19">
        <f t="shared" si="4"/>
        <v>39118.346399999995</v>
      </c>
      <c r="AI33" s="19">
        <f t="shared" si="4"/>
        <v>78236.69279999999</v>
      </c>
      <c r="AJ33" s="19">
        <f t="shared" si="4"/>
        <v>58677.519599999992</v>
      </c>
      <c r="AK33" s="19">
        <f t="shared" si="4"/>
        <v>39118.346399999995</v>
      </c>
      <c r="AL33" s="19">
        <f t="shared" si="4"/>
        <v>19559.173199999997</v>
      </c>
      <c r="AM33" s="67">
        <f t="shared" si="4"/>
        <v>0</v>
      </c>
      <c r="AN33" s="73"/>
      <c r="AO33" s="73"/>
      <c r="AP33" s="73"/>
      <c r="AQ33" s="73"/>
      <c r="AR33" s="73"/>
    </row>
    <row r="34" spans="1:44" ht="38.25" x14ac:dyDescent="0.25">
      <c r="A34" s="10">
        <v>20</v>
      </c>
      <c r="B34" s="11" t="s">
        <v>47</v>
      </c>
      <c r="C34" s="10" t="s">
        <v>26</v>
      </c>
      <c r="D34" s="10">
        <f t="shared" si="1"/>
        <v>28</v>
      </c>
      <c r="E34" s="12">
        <v>19372.3</v>
      </c>
      <c r="F34" s="13">
        <v>0.19</v>
      </c>
      <c r="G34" s="14">
        <f t="shared" si="2"/>
        <v>3680.7370000000001</v>
      </c>
      <c r="H34" s="14">
        <f t="shared" si="5"/>
        <v>23053.037</v>
      </c>
      <c r="I34" s="15">
        <f t="shared" si="3"/>
        <v>645485.03599999996</v>
      </c>
      <c r="J34" s="17">
        <v>0</v>
      </c>
      <c r="K34" s="17">
        <v>0</v>
      </c>
      <c r="L34" s="10">
        <v>2</v>
      </c>
      <c r="M34" s="10">
        <v>3</v>
      </c>
      <c r="N34" s="17">
        <v>7</v>
      </c>
      <c r="O34" s="10">
        <v>2</v>
      </c>
      <c r="P34" s="17">
        <v>0</v>
      </c>
      <c r="Q34" s="17">
        <v>2</v>
      </c>
      <c r="R34" s="17">
        <v>0</v>
      </c>
      <c r="S34" s="17">
        <v>2</v>
      </c>
      <c r="T34" s="17">
        <v>4</v>
      </c>
      <c r="U34" s="18">
        <v>2</v>
      </c>
      <c r="V34" s="17">
        <v>2</v>
      </c>
      <c r="W34" s="17">
        <v>2</v>
      </c>
      <c r="X34" s="27">
        <v>0</v>
      </c>
      <c r="Y34" s="19">
        <f t="shared" si="4"/>
        <v>0</v>
      </c>
      <c r="Z34" s="19">
        <f t="shared" si="4"/>
        <v>0</v>
      </c>
      <c r="AA34" s="19">
        <f t="shared" si="4"/>
        <v>46106.074000000001</v>
      </c>
      <c r="AB34" s="19">
        <f t="shared" si="4"/>
        <v>69159.111000000004</v>
      </c>
      <c r="AC34" s="19">
        <f t="shared" si="4"/>
        <v>161371.25899999999</v>
      </c>
      <c r="AD34" s="19">
        <f t="shared" si="4"/>
        <v>46106.074000000001</v>
      </c>
      <c r="AE34" s="19">
        <f t="shared" si="4"/>
        <v>0</v>
      </c>
      <c r="AF34" s="19">
        <f t="shared" si="4"/>
        <v>46106.074000000001</v>
      </c>
      <c r="AG34" s="19">
        <f t="shared" si="4"/>
        <v>0</v>
      </c>
      <c r="AH34" s="19">
        <f t="shared" si="4"/>
        <v>46106.074000000001</v>
      </c>
      <c r="AI34" s="19">
        <f>T34*$H34</f>
        <v>92212.148000000001</v>
      </c>
      <c r="AJ34" s="19">
        <f t="shared" si="4"/>
        <v>46106.074000000001</v>
      </c>
      <c r="AK34" s="19">
        <f t="shared" si="4"/>
        <v>46106.074000000001</v>
      </c>
      <c r="AL34" s="19">
        <f>W34*$H34</f>
        <v>46106.074000000001</v>
      </c>
      <c r="AM34" s="67">
        <f t="shared" si="4"/>
        <v>0</v>
      </c>
      <c r="AN34" s="73"/>
      <c r="AO34" s="73"/>
      <c r="AP34" s="73"/>
      <c r="AQ34" s="73"/>
      <c r="AR34" s="73"/>
    </row>
    <row r="35" spans="1:44" ht="38.25" x14ac:dyDescent="0.25">
      <c r="A35" s="10">
        <v>21</v>
      </c>
      <c r="B35" s="11" t="s">
        <v>48</v>
      </c>
      <c r="C35" s="10" t="s">
        <v>26</v>
      </c>
      <c r="D35" s="10">
        <f t="shared" si="1"/>
        <v>14</v>
      </c>
      <c r="E35" s="12">
        <v>27436.9</v>
      </c>
      <c r="F35" s="13">
        <v>0.19</v>
      </c>
      <c r="G35" s="14">
        <f t="shared" si="2"/>
        <v>5213.0110000000004</v>
      </c>
      <c r="H35" s="14">
        <f t="shared" si="5"/>
        <v>32649.911</v>
      </c>
      <c r="I35" s="15">
        <f t="shared" si="3"/>
        <v>457098.75400000002</v>
      </c>
      <c r="J35" s="17">
        <v>0</v>
      </c>
      <c r="K35" s="17">
        <v>0</v>
      </c>
      <c r="L35" s="10">
        <v>2</v>
      </c>
      <c r="M35" s="10">
        <v>0</v>
      </c>
      <c r="N35" s="17">
        <v>3</v>
      </c>
      <c r="O35" s="10">
        <v>0</v>
      </c>
      <c r="P35" s="17">
        <v>0</v>
      </c>
      <c r="Q35" s="17">
        <v>2</v>
      </c>
      <c r="R35" s="17">
        <v>3</v>
      </c>
      <c r="S35" s="17">
        <v>2</v>
      </c>
      <c r="T35" s="17">
        <v>0</v>
      </c>
      <c r="U35" s="18">
        <v>0</v>
      </c>
      <c r="V35" s="17">
        <v>2</v>
      </c>
      <c r="W35" s="17">
        <v>0</v>
      </c>
      <c r="X35" s="27">
        <v>0</v>
      </c>
      <c r="Y35" s="19">
        <f t="shared" si="4"/>
        <v>0</v>
      </c>
      <c r="Z35" s="19">
        <f t="shared" si="4"/>
        <v>0</v>
      </c>
      <c r="AA35" s="19">
        <f t="shared" si="4"/>
        <v>65299.822</v>
      </c>
      <c r="AB35" s="19">
        <f t="shared" si="4"/>
        <v>0</v>
      </c>
      <c r="AC35" s="19">
        <f t="shared" si="4"/>
        <v>97949.733000000007</v>
      </c>
      <c r="AD35" s="19">
        <f t="shared" si="4"/>
        <v>0</v>
      </c>
      <c r="AE35" s="19">
        <f t="shared" si="4"/>
        <v>0</v>
      </c>
      <c r="AF35" s="19">
        <f t="shared" si="4"/>
        <v>65299.822</v>
      </c>
      <c r="AG35" s="19">
        <f t="shared" si="4"/>
        <v>97949.733000000007</v>
      </c>
      <c r="AH35" s="19">
        <f t="shared" si="4"/>
        <v>65299.822</v>
      </c>
      <c r="AI35" s="19">
        <f t="shared" si="4"/>
        <v>0</v>
      </c>
      <c r="AJ35" s="19">
        <f t="shared" si="4"/>
        <v>0</v>
      </c>
      <c r="AK35" s="19">
        <f t="shared" si="4"/>
        <v>65299.822</v>
      </c>
      <c r="AL35" s="19">
        <f t="shared" si="4"/>
        <v>0</v>
      </c>
      <c r="AM35" s="67">
        <f t="shared" si="4"/>
        <v>0</v>
      </c>
      <c r="AN35" s="73"/>
      <c r="AO35" s="73"/>
      <c r="AP35" s="73"/>
      <c r="AQ35" s="73"/>
      <c r="AR35" s="73"/>
    </row>
    <row r="36" spans="1:44" ht="38.25" x14ac:dyDescent="0.25">
      <c r="A36" s="10">
        <v>22</v>
      </c>
      <c r="B36" s="11" t="s">
        <v>49</v>
      </c>
      <c r="C36" s="10" t="s">
        <v>26</v>
      </c>
      <c r="D36" s="10">
        <f t="shared" si="1"/>
        <v>21</v>
      </c>
      <c r="E36" s="12">
        <v>39500</v>
      </c>
      <c r="F36" s="13">
        <v>0.19</v>
      </c>
      <c r="G36" s="14">
        <f t="shared" si="2"/>
        <v>7505</v>
      </c>
      <c r="H36" s="14">
        <f t="shared" si="5"/>
        <v>47005</v>
      </c>
      <c r="I36" s="15">
        <f t="shared" si="3"/>
        <v>987105</v>
      </c>
      <c r="J36" s="17">
        <v>0</v>
      </c>
      <c r="K36" s="17">
        <v>0</v>
      </c>
      <c r="L36" s="10">
        <v>10</v>
      </c>
      <c r="M36" s="10">
        <v>0</v>
      </c>
      <c r="N36" s="17">
        <v>4</v>
      </c>
      <c r="O36" s="10">
        <v>0</v>
      </c>
      <c r="P36" s="17">
        <v>0</v>
      </c>
      <c r="Q36" s="17">
        <v>0</v>
      </c>
      <c r="R36" s="17">
        <v>3</v>
      </c>
      <c r="S36" s="17">
        <v>0</v>
      </c>
      <c r="T36" s="17">
        <v>0</v>
      </c>
      <c r="U36" s="18">
        <v>2</v>
      </c>
      <c r="V36" s="17">
        <v>2</v>
      </c>
      <c r="W36" s="17">
        <v>0</v>
      </c>
      <c r="X36" s="27">
        <v>0</v>
      </c>
      <c r="Y36" s="19">
        <f t="shared" si="4"/>
        <v>0</v>
      </c>
      <c r="Z36" s="19">
        <f t="shared" si="4"/>
        <v>0</v>
      </c>
      <c r="AA36" s="19">
        <f t="shared" si="4"/>
        <v>470050</v>
      </c>
      <c r="AB36" s="19">
        <f t="shared" si="4"/>
        <v>0</v>
      </c>
      <c r="AC36" s="19">
        <f t="shared" si="4"/>
        <v>188020</v>
      </c>
      <c r="AD36" s="19">
        <f t="shared" si="4"/>
        <v>0</v>
      </c>
      <c r="AE36" s="19">
        <f t="shared" si="4"/>
        <v>0</v>
      </c>
      <c r="AF36" s="19">
        <f t="shared" si="4"/>
        <v>0</v>
      </c>
      <c r="AG36" s="19">
        <f>R36*$H36</f>
        <v>141015</v>
      </c>
      <c r="AH36" s="19">
        <f t="shared" si="4"/>
        <v>0</v>
      </c>
      <c r="AI36" s="19">
        <f t="shared" si="4"/>
        <v>0</v>
      </c>
      <c r="AJ36" s="19">
        <f>U36*$H36</f>
        <v>94010</v>
      </c>
      <c r="AK36" s="19">
        <f t="shared" si="4"/>
        <v>94010</v>
      </c>
      <c r="AL36" s="19">
        <f t="shared" si="4"/>
        <v>0</v>
      </c>
      <c r="AM36" s="67">
        <f t="shared" si="4"/>
        <v>0</v>
      </c>
      <c r="AN36" s="73"/>
      <c r="AO36" s="73"/>
      <c r="AP36" s="73"/>
      <c r="AQ36" s="73"/>
      <c r="AR36" s="73"/>
    </row>
    <row r="37" spans="1:44" ht="38.25" x14ac:dyDescent="0.25">
      <c r="A37" s="10">
        <v>23</v>
      </c>
      <c r="B37" s="11" t="s">
        <v>50</v>
      </c>
      <c r="C37" s="10" t="s">
        <v>26</v>
      </c>
      <c r="D37" s="10">
        <f t="shared" si="1"/>
        <v>19</v>
      </c>
      <c r="E37" s="12">
        <v>55000</v>
      </c>
      <c r="F37" s="13">
        <v>0.19</v>
      </c>
      <c r="G37" s="14">
        <f t="shared" si="2"/>
        <v>10450</v>
      </c>
      <c r="H37" s="14">
        <f t="shared" si="5"/>
        <v>65450</v>
      </c>
      <c r="I37" s="15">
        <f t="shared" si="3"/>
        <v>1243550</v>
      </c>
      <c r="J37" s="17">
        <v>0</v>
      </c>
      <c r="K37" s="17">
        <v>0</v>
      </c>
      <c r="L37" s="10">
        <v>8</v>
      </c>
      <c r="M37" s="10">
        <v>0</v>
      </c>
      <c r="N37" s="17">
        <v>5</v>
      </c>
      <c r="O37" s="10">
        <v>0</v>
      </c>
      <c r="P37" s="17">
        <v>2</v>
      </c>
      <c r="Q37" s="17">
        <v>0</v>
      </c>
      <c r="R37" s="17">
        <v>3</v>
      </c>
      <c r="S37" s="17">
        <v>0</v>
      </c>
      <c r="T37" s="17">
        <v>0</v>
      </c>
      <c r="U37" s="18">
        <v>1</v>
      </c>
      <c r="V37" s="17">
        <v>0</v>
      </c>
      <c r="W37" s="17">
        <v>0</v>
      </c>
      <c r="X37" s="27">
        <v>0</v>
      </c>
      <c r="Y37" s="19">
        <f t="shared" si="4"/>
        <v>0</v>
      </c>
      <c r="Z37" s="19">
        <f t="shared" si="4"/>
        <v>0</v>
      </c>
      <c r="AA37" s="19">
        <f t="shared" si="4"/>
        <v>523600</v>
      </c>
      <c r="AB37" s="19">
        <f t="shared" si="4"/>
        <v>0</v>
      </c>
      <c r="AC37" s="19">
        <f t="shared" si="4"/>
        <v>327250</v>
      </c>
      <c r="AD37" s="19">
        <f t="shared" si="4"/>
        <v>0</v>
      </c>
      <c r="AE37" s="19">
        <f>P37*$H37</f>
        <v>130900</v>
      </c>
      <c r="AF37" s="19">
        <f t="shared" si="4"/>
        <v>0</v>
      </c>
      <c r="AG37" s="19">
        <f t="shared" si="4"/>
        <v>196350</v>
      </c>
      <c r="AH37" s="19">
        <f t="shared" si="4"/>
        <v>0</v>
      </c>
      <c r="AI37" s="19">
        <f t="shared" si="4"/>
        <v>0</v>
      </c>
      <c r="AJ37" s="19">
        <f>U37*$H37</f>
        <v>65450</v>
      </c>
      <c r="AK37" s="19">
        <f t="shared" si="4"/>
        <v>0</v>
      </c>
      <c r="AL37" s="19">
        <f t="shared" si="4"/>
        <v>0</v>
      </c>
      <c r="AM37" s="67">
        <f t="shared" si="4"/>
        <v>0</v>
      </c>
      <c r="AN37" s="73"/>
      <c r="AO37" s="73"/>
      <c r="AP37" s="73"/>
      <c r="AQ37" s="73"/>
      <c r="AR37" s="73"/>
    </row>
    <row r="38" spans="1:44" ht="12.75" hidden="1" customHeight="1" x14ac:dyDescent="0.25">
      <c r="A38" s="28" t="s">
        <v>51</v>
      </c>
      <c r="B38" s="29"/>
      <c r="C38" s="29"/>
      <c r="D38" s="29"/>
      <c r="E38" s="29"/>
      <c r="F38" s="29"/>
      <c r="G38" s="29"/>
      <c r="H38" s="29"/>
      <c r="I38" s="15"/>
      <c r="J38" s="30"/>
      <c r="K38" s="31"/>
      <c r="L38" s="32"/>
      <c r="M38" s="32"/>
      <c r="N38" s="32"/>
      <c r="O38" s="32"/>
      <c r="P38" s="32"/>
      <c r="Q38" s="32"/>
      <c r="R38" s="32"/>
      <c r="S38" s="32"/>
      <c r="T38" s="32"/>
      <c r="U38" s="32"/>
      <c r="V38" s="32"/>
      <c r="W38" s="32"/>
      <c r="X38" s="32"/>
      <c r="Y38" s="33">
        <f>SUM(Y15:Y37)</f>
        <v>3356318.4949000003</v>
      </c>
      <c r="Z38" s="33">
        <f t="shared" ref="Z38:AM38" si="6">SUM(Z15:Z37)</f>
        <v>1269988.9440000001</v>
      </c>
      <c r="AA38" s="33">
        <f t="shared" si="6"/>
        <v>3783144.5414</v>
      </c>
      <c r="AB38" s="33">
        <f t="shared" si="6"/>
        <v>618621.71420000005</v>
      </c>
      <c r="AC38" s="33">
        <f t="shared" si="6"/>
        <v>2541453.6665000003</v>
      </c>
      <c r="AD38" s="33">
        <f t="shared" si="6"/>
        <v>840886.58220000006</v>
      </c>
      <c r="AE38" s="33">
        <f t="shared" si="6"/>
        <v>841878.32819999987</v>
      </c>
      <c r="AF38" s="33">
        <f t="shared" si="6"/>
        <v>838957.78260000027</v>
      </c>
      <c r="AG38" s="33">
        <f t="shared" si="6"/>
        <v>1185254.6132</v>
      </c>
      <c r="AH38" s="33">
        <f t="shared" si="6"/>
        <v>1186088.5414</v>
      </c>
      <c r="AI38" s="33">
        <f t="shared" si="6"/>
        <v>1644003.5402000002</v>
      </c>
      <c r="AJ38" s="33">
        <f t="shared" si="6"/>
        <v>1095239.1099999999</v>
      </c>
      <c r="AK38" s="33">
        <f>SUM(AK15:AK37)</f>
        <v>1096535.5197999999</v>
      </c>
      <c r="AL38" s="33">
        <f t="shared" si="6"/>
        <v>269836.21279999998</v>
      </c>
      <c r="AM38" s="68">
        <f t="shared" si="6"/>
        <v>1531235.3679</v>
      </c>
      <c r="AN38" s="76"/>
      <c r="AO38" s="73"/>
      <c r="AP38" s="73"/>
      <c r="AQ38" s="73"/>
      <c r="AR38" s="73"/>
    </row>
    <row r="39" spans="1:44" ht="12.75" hidden="1" customHeight="1" x14ac:dyDescent="0.25">
      <c r="A39" s="34" t="s">
        <v>52</v>
      </c>
      <c r="B39" s="35"/>
      <c r="C39" s="35"/>
      <c r="D39" s="35"/>
      <c r="E39" s="35"/>
      <c r="F39" s="35"/>
      <c r="G39" s="35"/>
      <c r="H39" s="35"/>
      <c r="I39" s="15"/>
      <c r="J39" s="36"/>
      <c r="K39" s="37"/>
      <c r="L39" s="38"/>
      <c r="M39" s="38"/>
      <c r="N39" s="38"/>
      <c r="O39" s="38"/>
      <c r="P39" s="38"/>
      <c r="Q39" s="38"/>
      <c r="R39" s="38"/>
      <c r="S39" s="38"/>
      <c r="T39" s="38"/>
      <c r="U39" s="38"/>
      <c r="V39" s="38"/>
      <c r="W39" s="38"/>
      <c r="X39" s="38"/>
      <c r="Y39" s="39">
        <v>3358990.25</v>
      </c>
      <c r="Z39" s="39">
        <v>1271425.77</v>
      </c>
      <c r="AA39" s="39">
        <v>3785436.4</v>
      </c>
      <c r="AB39" s="39">
        <v>622769.87</v>
      </c>
      <c r="AC39" s="39">
        <v>2541856.87</v>
      </c>
      <c r="AD39" s="39">
        <v>841763.9</v>
      </c>
      <c r="AE39" s="39">
        <v>842199.28</v>
      </c>
      <c r="AF39" s="39">
        <v>842112.29</v>
      </c>
      <c r="AG39" s="39">
        <v>1185551.33</v>
      </c>
      <c r="AH39" s="39">
        <v>1186281.6599999999</v>
      </c>
      <c r="AI39" s="39">
        <v>1646460.41</v>
      </c>
      <c r="AJ39" s="39">
        <v>1099772.93</v>
      </c>
      <c r="AK39" s="39">
        <v>1100331.6299999999</v>
      </c>
      <c r="AL39" s="39">
        <v>273697.26</v>
      </c>
      <c r="AM39" s="69">
        <v>1533551.15</v>
      </c>
      <c r="AN39" s="76"/>
      <c r="AO39" s="73"/>
      <c r="AP39" s="73"/>
      <c r="AQ39" s="73"/>
      <c r="AR39" s="73"/>
    </row>
    <row r="40" spans="1:44" ht="12.75" hidden="1" customHeight="1" x14ac:dyDescent="0.25">
      <c r="A40" s="40" t="s">
        <v>53</v>
      </c>
      <c r="B40" s="41"/>
      <c r="C40" s="41"/>
      <c r="D40" s="41"/>
      <c r="E40" s="41"/>
      <c r="F40" s="41"/>
      <c r="G40" s="41"/>
      <c r="H40" s="41"/>
      <c r="I40" s="15"/>
      <c r="J40" s="42"/>
      <c r="K40" s="43"/>
      <c r="L40" s="44"/>
      <c r="M40" s="44"/>
      <c r="N40" s="44"/>
      <c r="O40" s="44"/>
      <c r="P40" s="44"/>
      <c r="Q40" s="44"/>
      <c r="R40" s="44"/>
      <c r="S40" s="44"/>
      <c r="T40" s="44"/>
      <c r="U40" s="44"/>
      <c r="V40" s="44"/>
      <c r="W40" s="44"/>
      <c r="X40" s="44"/>
      <c r="Y40" s="45">
        <f>Y39-Y38</f>
        <v>2671.7550999997184</v>
      </c>
      <c r="Z40" s="45">
        <f t="shared" ref="Z40:AL40" si="7">Z39-Z38</f>
        <v>1436.8259999998845</v>
      </c>
      <c r="AA40" s="45">
        <f t="shared" si="7"/>
        <v>2291.8585999999195</v>
      </c>
      <c r="AB40" s="45">
        <f t="shared" si="7"/>
        <v>4148.1557999999495</v>
      </c>
      <c r="AC40" s="45">
        <f t="shared" si="7"/>
        <v>403.20349999982864</v>
      </c>
      <c r="AD40" s="45">
        <f>AD39-AD38</f>
        <v>877.3177999999607</v>
      </c>
      <c r="AE40" s="45">
        <f>AE39-AE38</f>
        <v>320.95180000015534</v>
      </c>
      <c r="AF40" s="45">
        <f t="shared" si="7"/>
        <v>3154.5073999997694</v>
      </c>
      <c r="AG40" s="45">
        <f t="shared" si="7"/>
        <v>296.7168000000529</v>
      </c>
      <c r="AH40" s="45">
        <f t="shared" si="7"/>
        <v>193.11859999992885</v>
      </c>
      <c r="AI40" s="45">
        <f t="shared" si="7"/>
        <v>2456.869799999753</v>
      </c>
      <c r="AJ40" s="45">
        <f>AJ39-AJ38</f>
        <v>4533.8200000000652</v>
      </c>
      <c r="AK40" s="45">
        <f>AK39-AK38</f>
        <v>3796.1101999999955</v>
      </c>
      <c r="AL40" s="45">
        <f t="shared" si="7"/>
        <v>3861.04720000003</v>
      </c>
      <c r="AM40" s="70">
        <f>AM39-AM38</f>
        <v>2315.7820999999531</v>
      </c>
      <c r="AN40" s="76"/>
      <c r="AO40" s="73"/>
      <c r="AP40" s="73"/>
      <c r="AQ40" s="73"/>
      <c r="AR40" s="73"/>
    </row>
    <row r="41" spans="1:44" ht="12.75" customHeight="1" x14ac:dyDescent="0.25">
      <c r="A41" s="5" t="s">
        <v>54</v>
      </c>
      <c r="B41" s="6"/>
      <c r="C41" s="5" t="s">
        <v>55</v>
      </c>
      <c r="D41" s="7"/>
      <c r="E41" s="7"/>
      <c r="F41" s="7"/>
      <c r="G41" s="7"/>
      <c r="H41" s="7"/>
      <c r="I41" s="15"/>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73"/>
      <c r="AO41" s="73"/>
      <c r="AP41" s="73"/>
      <c r="AQ41" s="73"/>
      <c r="AR41" s="73"/>
    </row>
    <row r="42" spans="1:44" s="23" customFormat="1" ht="38.25" x14ac:dyDescent="0.25">
      <c r="A42" s="22">
        <v>24</v>
      </c>
      <c r="B42" s="46" t="s">
        <v>56</v>
      </c>
      <c r="C42" s="22" t="s">
        <v>26</v>
      </c>
      <c r="D42" s="10">
        <f t="shared" ref="D42:D57" si="8">SUM(J42:X42)</f>
        <v>5</v>
      </c>
      <c r="E42" s="14">
        <v>48243.14</v>
      </c>
      <c r="F42" s="13">
        <v>0.19</v>
      </c>
      <c r="G42" s="14">
        <f>E42*F42</f>
        <v>9166.1965999999993</v>
      </c>
      <c r="H42" s="14">
        <f t="shared" ref="H42:H56" si="9">G42+E42</f>
        <v>57409.336599999995</v>
      </c>
      <c r="I42" s="15">
        <f t="shared" si="3"/>
        <v>287046.68299999996</v>
      </c>
      <c r="J42" s="47">
        <v>2</v>
      </c>
      <c r="K42" s="47">
        <v>0</v>
      </c>
      <c r="L42" s="10">
        <v>0</v>
      </c>
      <c r="M42" s="10">
        <v>0</v>
      </c>
      <c r="N42" s="17">
        <v>0</v>
      </c>
      <c r="O42" s="10">
        <v>0</v>
      </c>
      <c r="P42" s="47">
        <v>1</v>
      </c>
      <c r="Q42" s="47">
        <v>0</v>
      </c>
      <c r="R42" s="17">
        <v>1</v>
      </c>
      <c r="S42" s="47">
        <v>0</v>
      </c>
      <c r="T42" s="17">
        <v>0</v>
      </c>
      <c r="U42" s="18">
        <v>1</v>
      </c>
      <c r="V42" s="10">
        <v>0</v>
      </c>
      <c r="W42" s="47">
        <v>0</v>
      </c>
      <c r="X42" s="10">
        <v>0</v>
      </c>
      <c r="Y42" s="19">
        <f t="shared" ref="Y42:AM57" si="10">J42*$H42</f>
        <v>114818.67319999999</v>
      </c>
      <c r="Z42" s="19">
        <f t="shared" si="10"/>
        <v>0</v>
      </c>
      <c r="AA42" s="19">
        <f t="shared" si="10"/>
        <v>0</v>
      </c>
      <c r="AB42" s="19">
        <f t="shared" si="10"/>
        <v>0</v>
      </c>
      <c r="AC42" s="19">
        <f t="shared" si="10"/>
        <v>0</v>
      </c>
      <c r="AD42" s="19">
        <f t="shared" si="10"/>
        <v>0</v>
      </c>
      <c r="AE42" s="19">
        <f t="shared" si="10"/>
        <v>57409.336599999995</v>
      </c>
      <c r="AF42" s="19">
        <f t="shared" si="10"/>
        <v>0</v>
      </c>
      <c r="AG42" s="19">
        <f t="shared" si="10"/>
        <v>57409.336599999995</v>
      </c>
      <c r="AH42" s="19">
        <f t="shared" si="10"/>
        <v>0</v>
      </c>
      <c r="AI42" s="19">
        <f t="shared" si="10"/>
        <v>0</v>
      </c>
      <c r="AJ42" s="19">
        <f t="shared" si="10"/>
        <v>57409.336599999995</v>
      </c>
      <c r="AK42" s="19">
        <f t="shared" si="10"/>
        <v>0</v>
      </c>
      <c r="AL42" s="19">
        <f t="shared" si="10"/>
        <v>0</v>
      </c>
      <c r="AM42" s="67">
        <f t="shared" si="10"/>
        <v>0</v>
      </c>
      <c r="AN42" s="74"/>
      <c r="AO42" s="74"/>
      <c r="AP42" s="74"/>
      <c r="AQ42" s="74"/>
      <c r="AR42" s="74"/>
    </row>
    <row r="43" spans="1:44" s="23" customFormat="1" ht="38.25" x14ac:dyDescent="0.25">
      <c r="A43" s="22">
        <v>25</v>
      </c>
      <c r="B43" s="46" t="s">
        <v>57</v>
      </c>
      <c r="C43" s="22" t="s">
        <v>26</v>
      </c>
      <c r="D43" s="10">
        <f t="shared" si="8"/>
        <v>3</v>
      </c>
      <c r="E43" s="14">
        <v>48243.14</v>
      </c>
      <c r="F43" s="13">
        <v>0.19</v>
      </c>
      <c r="G43" s="14">
        <f t="shared" ref="G43:G57" si="11">E43*F43</f>
        <v>9166.1965999999993</v>
      </c>
      <c r="H43" s="14">
        <f t="shared" si="9"/>
        <v>57409.336599999995</v>
      </c>
      <c r="I43" s="15">
        <f t="shared" si="3"/>
        <v>172228.0098</v>
      </c>
      <c r="J43" s="47">
        <v>0</v>
      </c>
      <c r="K43" s="47">
        <v>0</v>
      </c>
      <c r="L43" s="10">
        <v>0</v>
      </c>
      <c r="M43" s="10">
        <v>0</v>
      </c>
      <c r="N43" s="17">
        <v>0</v>
      </c>
      <c r="O43" s="10">
        <v>0</v>
      </c>
      <c r="P43" s="47">
        <v>1</v>
      </c>
      <c r="Q43" s="47">
        <v>0</v>
      </c>
      <c r="R43" s="17">
        <v>1</v>
      </c>
      <c r="S43" s="47">
        <v>0</v>
      </c>
      <c r="T43" s="17">
        <v>0</v>
      </c>
      <c r="U43" s="18">
        <v>1</v>
      </c>
      <c r="V43" s="10">
        <v>0</v>
      </c>
      <c r="W43" s="47">
        <v>0</v>
      </c>
      <c r="X43" s="10">
        <v>0</v>
      </c>
      <c r="Y43" s="19">
        <f t="shared" si="10"/>
        <v>0</v>
      </c>
      <c r="Z43" s="19">
        <f t="shared" si="10"/>
        <v>0</v>
      </c>
      <c r="AA43" s="19">
        <f t="shared" si="10"/>
        <v>0</v>
      </c>
      <c r="AB43" s="19">
        <f t="shared" si="10"/>
        <v>0</v>
      </c>
      <c r="AC43" s="19">
        <f t="shared" si="10"/>
        <v>0</v>
      </c>
      <c r="AD43" s="19">
        <f t="shared" si="10"/>
        <v>0</v>
      </c>
      <c r="AE43" s="19">
        <f t="shared" si="10"/>
        <v>57409.336599999995</v>
      </c>
      <c r="AF43" s="19">
        <f t="shared" si="10"/>
        <v>0</v>
      </c>
      <c r="AG43" s="19">
        <f t="shared" si="10"/>
        <v>57409.336599999995</v>
      </c>
      <c r="AH43" s="19">
        <f t="shared" si="10"/>
        <v>0</v>
      </c>
      <c r="AI43" s="19">
        <f t="shared" si="10"/>
        <v>0</v>
      </c>
      <c r="AJ43" s="19">
        <f t="shared" si="10"/>
        <v>57409.336599999995</v>
      </c>
      <c r="AK43" s="19">
        <f t="shared" si="10"/>
        <v>0</v>
      </c>
      <c r="AL43" s="19">
        <f t="shared" si="10"/>
        <v>0</v>
      </c>
      <c r="AM43" s="67">
        <f t="shared" si="10"/>
        <v>0</v>
      </c>
      <c r="AN43" s="74"/>
      <c r="AO43" s="74"/>
      <c r="AP43" s="74"/>
      <c r="AQ43" s="74"/>
      <c r="AR43" s="74"/>
    </row>
    <row r="44" spans="1:44" s="23" customFormat="1" ht="38.25" x14ac:dyDescent="0.25">
      <c r="A44" s="22">
        <v>26</v>
      </c>
      <c r="B44" s="46" t="s">
        <v>58</v>
      </c>
      <c r="C44" s="22" t="s">
        <v>26</v>
      </c>
      <c r="D44" s="10">
        <f t="shared" si="8"/>
        <v>2</v>
      </c>
      <c r="E44" s="14">
        <v>49843.14</v>
      </c>
      <c r="F44" s="13">
        <v>0.19</v>
      </c>
      <c r="G44" s="14">
        <f t="shared" si="11"/>
        <v>9470.1965999999993</v>
      </c>
      <c r="H44" s="14">
        <f t="shared" si="9"/>
        <v>59313.336599999995</v>
      </c>
      <c r="I44" s="15">
        <f t="shared" si="3"/>
        <v>118626.67319999999</v>
      </c>
      <c r="J44" s="47">
        <v>1</v>
      </c>
      <c r="K44" s="47">
        <v>0</v>
      </c>
      <c r="L44" s="10">
        <v>0</v>
      </c>
      <c r="M44" s="10">
        <v>0</v>
      </c>
      <c r="N44" s="17">
        <v>0</v>
      </c>
      <c r="O44" s="10">
        <v>0</v>
      </c>
      <c r="P44" s="48">
        <v>0</v>
      </c>
      <c r="Q44" s="47">
        <v>0</v>
      </c>
      <c r="R44" s="49">
        <v>0</v>
      </c>
      <c r="S44" s="47">
        <v>0</v>
      </c>
      <c r="T44" s="17">
        <v>0</v>
      </c>
      <c r="U44" s="18">
        <v>1</v>
      </c>
      <c r="V44" s="10">
        <v>0</v>
      </c>
      <c r="W44" s="47">
        <v>0</v>
      </c>
      <c r="X44" s="10">
        <v>0</v>
      </c>
      <c r="Y44" s="19">
        <f t="shared" si="10"/>
        <v>59313.336599999995</v>
      </c>
      <c r="Z44" s="19">
        <f t="shared" si="10"/>
        <v>0</v>
      </c>
      <c r="AA44" s="19">
        <f t="shared" si="10"/>
        <v>0</v>
      </c>
      <c r="AB44" s="19">
        <f t="shared" si="10"/>
        <v>0</v>
      </c>
      <c r="AC44" s="19">
        <f t="shared" si="10"/>
        <v>0</v>
      </c>
      <c r="AD44" s="19">
        <f t="shared" si="10"/>
        <v>0</v>
      </c>
      <c r="AE44" s="19">
        <f t="shared" si="10"/>
        <v>0</v>
      </c>
      <c r="AF44" s="19">
        <f t="shared" si="10"/>
        <v>0</v>
      </c>
      <c r="AG44" s="19">
        <f t="shared" si="10"/>
        <v>0</v>
      </c>
      <c r="AH44" s="19">
        <f t="shared" si="10"/>
        <v>0</v>
      </c>
      <c r="AI44" s="19">
        <f t="shared" si="10"/>
        <v>0</v>
      </c>
      <c r="AJ44" s="19">
        <f t="shared" si="10"/>
        <v>59313.336599999995</v>
      </c>
      <c r="AK44" s="19">
        <f t="shared" si="10"/>
        <v>0</v>
      </c>
      <c r="AL44" s="19">
        <f t="shared" si="10"/>
        <v>0</v>
      </c>
      <c r="AM44" s="67">
        <f t="shared" si="10"/>
        <v>0</v>
      </c>
      <c r="AN44" s="74"/>
      <c r="AO44" s="74"/>
      <c r="AP44" s="74"/>
      <c r="AQ44" s="74"/>
      <c r="AR44" s="74"/>
    </row>
    <row r="45" spans="1:44" s="23" customFormat="1" ht="38.25" x14ac:dyDescent="0.25">
      <c r="A45" s="22">
        <v>27</v>
      </c>
      <c r="B45" s="46" t="s">
        <v>59</v>
      </c>
      <c r="C45" s="22" t="s">
        <v>26</v>
      </c>
      <c r="D45" s="10">
        <f t="shared" si="8"/>
        <v>13</v>
      </c>
      <c r="E45" s="14">
        <v>120209.44</v>
      </c>
      <c r="F45" s="13">
        <v>0.19</v>
      </c>
      <c r="G45" s="14">
        <f t="shared" si="11"/>
        <v>22839.793600000001</v>
      </c>
      <c r="H45" s="14">
        <f t="shared" si="9"/>
        <v>143049.23360000001</v>
      </c>
      <c r="I45" s="15">
        <f t="shared" si="3"/>
        <v>1859640.0368000001</v>
      </c>
      <c r="J45" s="47">
        <v>3</v>
      </c>
      <c r="K45" s="47">
        <v>1</v>
      </c>
      <c r="L45" s="10">
        <v>2</v>
      </c>
      <c r="M45" s="10">
        <v>2</v>
      </c>
      <c r="N45" s="17">
        <v>1</v>
      </c>
      <c r="O45" s="10">
        <v>0</v>
      </c>
      <c r="P45" s="48">
        <v>0</v>
      </c>
      <c r="Q45" s="47">
        <v>0</v>
      </c>
      <c r="R45" s="17">
        <v>1</v>
      </c>
      <c r="S45" s="22">
        <v>1</v>
      </c>
      <c r="T45" s="17">
        <v>0</v>
      </c>
      <c r="U45" s="18">
        <v>1</v>
      </c>
      <c r="V45" s="49">
        <v>0</v>
      </c>
      <c r="W45" s="48">
        <v>0</v>
      </c>
      <c r="X45" s="10">
        <v>1</v>
      </c>
      <c r="Y45" s="19">
        <f t="shared" si="10"/>
        <v>429147.70079999999</v>
      </c>
      <c r="Z45" s="19">
        <f t="shared" si="10"/>
        <v>143049.23360000001</v>
      </c>
      <c r="AA45" s="19">
        <f t="shared" si="10"/>
        <v>286098.46720000001</v>
      </c>
      <c r="AB45" s="19">
        <f t="shared" si="10"/>
        <v>286098.46720000001</v>
      </c>
      <c r="AC45" s="19">
        <f t="shared" si="10"/>
        <v>143049.23360000001</v>
      </c>
      <c r="AD45" s="19">
        <f t="shared" si="10"/>
        <v>0</v>
      </c>
      <c r="AE45" s="19">
        <f t="shared" si="10"/>
        <v>0</v>
      </c>
      <c r="AF45" s="19">
        <f t="shared" si="10"/>
        <v>0</v>
      </c>
      <c r="AG45" s="19">
        <f t="shared" si="10"/>
        <v>143049.23360000001</v>
      </c>
      <c r="AH45" s="19">
        <f t="shared" si="10"/>
        <v>143049.23360000001</v>
      </c>
      <c r="AI45" s="19">
        <f t="shared" si="10"/>
        <v>0</v>
      </c>
      <c r="AJ45" s="19">
        <f t="shared" si="10"/>
        <v>143049.23360000001</v>
      </c>
      <c r="AK45" s="19">
        <f t="shared" si="10"/>
        <v>0</v>
      </c>
      <c r="AL45" s="19">
        <f t="shared" si="10"/>
        <v>0</v>
      </c>
      <c r="AM45" s="67">
        <f t="shared" si="10"/>
        <v>143049.23360000001</v>
      </c>
      <c r="AN45" s="74"/>
      <c r="AO45" s="74"/>
      <c r="AP45" s="74"/>
      <c r="AQ45" s="74"/>
      <c r="AR45" s="74"/>
    </row>
    <row r="46" spans="1:44" s="23" customFormat="1" ht="38.25" x14ac:dyDescent="0.25">
      <c r="A46" s="22">
        <v>28</v>
      </c>
      <c r="B46" s="46" t="s">
        <v>60</v>
      </c>
      <c r="C46" s="22" t="s">
        <v>26</v>
      </c>
      <c r="D46" s="10">
        <f t="shared" si="8"/>
        <v>3</v>
      </c>
      <c r="E46" s="14">
        <v>120209.44</v>
      </c>
      <c r="F46" s="13">
        <v>0.19</v>
      </c>
      <c r="G46" s="14">
        <f t="shared" si="11"/>
        <v>22839.793600000001</v>
      </c>
      <c r="H46" s="14">
        <f t="shared" si="9"/>
        <v>143049.23360000001</v>
      </c>
      <c r="I46" s="15">
        <f t="shared" si="3"/>
        <v>429147.70079999999</v>
      </c>
      <c r="J46" s="47">
        <v>0</v>
      </c>
      <c r="K46" s="47">
        <v>1</v>
      </c>
      <c r="L46" s="10">
        <v>0</v>
      </c>
      <c r="M46" s="10">
        <v>0</v>
      </c>
      <c r="N46" s="17">
        <v>1</v>
      </c>
      <c r="O46" s="10">
        <v>0</v>
      </c>
      <c r="P46" s="47">
        <v>0</v>
      </c>
      <c r="Q46" s="47">
        <v>0</v>
      </c>
      <c r="R46" s="49">
        <v>0</v>
      </c>
      <c r="S46" s="48">
        <v>0</v>
      </c>
      <c r="T46" s="17">
        <v>0</v>
      </c>
      <c r="U46" s="50">
        <v>0</v>
      </c>
      <c r="V46" s="10">
        <v>0</v>
      </c>
      <c r="W46" s="47">
        <v>0</v>
      </c>
      <c r="X46" s="10">
        <v>1</v>
      </c>
      <c r="Y46" s="19">
        <f t="shared" si="10"/>
        <v>0</v>
      </c>
      <c r="Z46" s="19">
        <f t="shared" si="10"/>
        <v>143049.23360000001</v>
      </c>
      <c r="AA46" s="19">
        <f t="shared" si="10"/>
        <v>0</v>
      </c>
      <c r="AB46" s="19">
        <f t="shared" si="10"/>
        <v>0</v>
      </c>
      <c r="AC46" s="19">
        <f t="shared" si="10"/>
        <v>143049.23360000001</v>
      </c>
      <c r="AD46" s="19">
        <f t="shared" si="10"/>
        <v>0</v>
      </c>
      <c r="AE46" s="19">
        <f t="shared" si="10"/>
        <v>0</v>
      </c>
      <c r="AF46" s="19">
        <f t="shared" si="10"/>
        <v>0</v>
      </c>
      <c r="AG46" s="19">
        <f t="shared" si="10"/>
        <v>0</v>
      </c>
      <c r="AH46" s="19">
        <f t="shared" si="10"/>
        <v>0</v>
      </c>
      <c r="AI46" s="19">
        <f t="shared" si="10"/>
        <v>0</v>
      </c>
      <c r="AJ46" s="19">
        <f t="shared" si="10"/>
        <v>0</v>
      </c>
      <c r="AK46" s="19">
        <f t="shared" si="10"/>
        <v>0</v>
      </c>
      <c r="AL46" s="19">
        <f t="shared" si="10"/>
        <v>0</v>
      </c>
      <c r="AM46" s="67">
        <f t="shared" si="10"/>
        <v>143049.23360000001</v>
      </c>
      <c r="AN46" s="74"/>
      <c r="AO46" s="74"/>
      <c r="AP46" s="74"/>
      <c r="AQ46" s="74"/>
      <c r="AR46" s="74"/>
    </row>
    <row r="47" spans="1:44" s="23" customFormat="1" ht="38.25" x14ac:dyDescent="0.25">
      <c r="A47" s="22">
        <v>29</v>
      </c>
      <c r="B47" s="46" t="s">
        <v>61</v>
      </c>
      <c r="C47" s="22" t="s">
        <v>26</v>
      </c>
      <c r="D47" s="10">
        <f t="shared" si="8"/>
        <v>2</v>
      </c>
      <c r="E47" s="14">
        <v>120209.44</v>
      </c>
      <c r="F47" s="13">
        <v>0.19</v>
      </c>
      <c r="G47" s="14">
        <f t="shared" si="11"/>
        <v>22839.793600000001</v>
      </c>
      <c r="H47" s="14">
        <f t="shared" si="9"/>
        <v>143049.23360000001</v>
      </c>
      <c r="I47" s="15">
        <f t="shared" si="3"/>
        <v>286098.46720000001</v>
      </c>
      <c r="J47" s="47">
        <v>0</v>
      </c>
      <c r="K47" s="47">
        <v>0</v>
      </c>
      <c r="L47" s="10">
        <v>0</v>
      </c>
      <c r="M47" s="10">
        <v>0</v>
      </c>
      <c r="N47" s="17">
        <v>1</v>
      </c>
      <c r="O47" s="49">
        <v>0</v>
      </c>
      <c r="P47" s="48">
        <v>0</v>
      </c>
      <c r="Q47" s="47">
        <v>0</v>
      </c>
      <c r="R47" s="49">
        <v>0</v>
      </c>
      <c r="S47" s="48">
        <v>0</v>
      </c>
      <c r="T47" s="17">
        <v>0</v>
      </c>
      <c r="U47" s="50">
        <v>0</v>
      </c>
      <c r="V47" s="10">
        <v>0</v>
      </c>
      <c r="W47" s="47">
        <v>0</v>
      </c>
      <c r="X47" s="10">
        <v>1</v>
      </c>
      <c r="Y47" s="19">
        <f t="shared" si="10"/>
        <v>0</v>
      </c>
      <c r="Z47" s="19">
        <f t="shared" si="10"/>
        <v>0</v>
      </c>
      <c r="AA47" s="19">
        <f t="shared" si="10"/>
        <v>0</v>
      </c>
      <c r="AB47" s="19">
        <f t="shared" si="10"/>
        <v>0</v>
      </c>
      <c r="AC47" s="19">
        <f t="shared" si="10"/>
        <v>143049.23360000001</v>
      </c>
      <c r="AD47" s="19">
        <f t="shared" si="10"/>
        <v>0</v>
      </c>
      <c r="AE47" s="19">
        <f t="shared" si="10"/>
        <v>0</v>
      </c>
      <c r="AF47" s="19">
        <f t="shared" si="10"/>
        <v>0</v>
      </c>
      <c r="AG47" s="19">
        <f t="shared" si="10"/>
        <v>0</v>
      </c>
      <c r="AH47" s="19">
        <f t="shared" si="10"/>
        <v>0</v>
      </c>
      <c r="AI47" s="19">
        <f t="shared" si="10"/>
        <v>0</v>
      </c>
      <c r="AJ47" s="19">
        <f t="shared" si="10"/>
        <v>0</v>
      </c>
      <c r="AK47" s="19">
        <f t="shared" si="10"/>
        <v>0</v>
      </c>
      <c r="AL47" s="19">
        <f t="shared" si="10"/>
        <v>0</v>
      </c>
      <c r="AM47" s="67">
        <f t="shared" si="10"/>
        <v>143049.23360000001</v>
      </c>
      <c r="AN47" s="74"/>
      <c r="AO47" s="74"/>
      <c r="AP47" s="74"/>
      <c r="AQ47" s="74"/>
      <c r="AR47" s="74"/>
    </row>
    <row r="48" spans="1:44" s="23" customFormat="1" ht="38.25" x14ac:dyDescent="0.25">
      <c r="A48" s="22">
        <v>30</v>
      </c>
      <c r="B48" s="46" t="s">
        <v>62</v>
      </c>
      <c r="C48" s="22" t="s">
        <v>26</v>
      </c>
      <c r="D48" s="10">
        <f t="shared" si="8"/>
        <v>1</v>
      </c>
      <c r="E48" s="14">
        <v>120209.44</v>
      </c>
      <c r="F48" s="13">
        <v>0.19</v>
      </c>
      <c r="G48" s="14">
        <f t="shared" si="11"/>
        <v>22839.793600000001</v>
      </c>
      <c r="H48" s="14">
        <f t="shared" si="9"/>
        <v>143049.23360000001</v>
      </c>
      <c r="I48" s="15">
        <f t="shared" si="3"/>
        <v>143049.23360000001</v>
      </c>
      <c r="J48" s="47">
        <v>0</v>
      </c>
      <c r="K48" s="47">
        <v>0</v>
      </c>
      <c r="L48" s="10">
        <v>0</v>
      </c>
      <c r="M48" s="10">
        <v>0</v>
      </c>
      <c r="N48" s="17">
        <v>1</v>
      </c>
      <c r="O48" s="49">
        <v>0</v>
      </c>
      <c r="P48" s="47">
        <v>0</v>
      </c>
      <c r="Q48" s="47">
        <v>0</v>
      </c>
      <c r="R48" s="17">
        <v>0</v>
      </c>
      <c r="S48" s="48">
        <v>0</v>
      </c>
      <c r="T48" s="17">
        <v>0</v>
      </c>
      <c r="U48" s="18">
        <v>0</v>
      </c>
      <c r="V48" s="10">
        <v>0</v>
      </c>
      <c r="W48" s="47">
        <v>0</v>
      </c>
      <c r="X48" s="49">
        <v>0</v>
      </c>
      <c r="Y48" s="19">
        <f t="shared" si="10"/>
        <v>0</v>
      </c>
      <c r="Z48" s="19">
        <f t="shared" si="10"/>
        <v>0</v>
      </c>
      <c r="AA48" s="19">
        <f t="shared" si="10"/>
        <v>0</v>
      </c>
      <c r="AB48" s="19">
        <f t="shared" si="10"/>
        <v>0</v>
      </c>
      <c r="AC48" s="19">
        <f t="shared" si="10"/>
        <v>143049.23360000001</v>
      </c>
      <c r="AD48" s="19">
        <f t="shared" si="10"/>
        <v>0</v>
      </c>
      <c r="AE48" s="19">
        <f t="shared" si="10"/>
        <v>0</v>
      </c>
      <c r="AF48" s="19">
        <f t="shared" si="10"/>
        <v>0</v>
      </c>
      <c r="AG48" s="19">
        <f t="shared" si="10"/>
        <v>0</v>
      </c>
      <c r="AH48" s="19">
        <f t="shared" si="10"/>
        <v>0</v>
      </c>
      <c r="AI48" s="19">
        <f t="shared" si="10"/>
        <v>0</v>
      </c>
      <c r="AJ48" s="19">
        <f t="shared" si="10"/>
        <v>0</v>
      </c>
      <c r="AK48" s="19">
        <f t="shared" si="10"/>
        <v>0</v>
      </c>
      <c r="AL48" s="19">
        <f t="shared" si="10"/>
        <v>0</v>
      </c>
      <c r="AM48" s="67">
        <f t="shared" si="10"/>
        <v>0</v>
      </c>
      <c r="AN48" s="74"/>
      <c r="AO48" s="74"/>
      <c r="AP48" s="74"/>
      <c r="AQ48" s="74"/>
      <c r="AR48" s="74"/>
    </row>
    <row r="49" spans="1:44" ht="25.5" x14ac:dyDescent="0.25">
      <c r="A49" s="22">
        <v>31</v>
      </c>
      <c r="B49" s="20" t="s">
        <v>63</v>
      </c>
      <c r="C49" s="10" t="s">
        <v>26</v>
      </c>
      <c r="D49" s="10">
        <f t="shared" si="8"/>
        <v>0</v>
      </c>
      <c r="E49" s="14">
        <v>10446.98</v>
      </c>
      <c r="F49" s="13">
        <v>0.19</v>
      </c>
      <c r="G49" s="14">
        <f t="shared" si="11"/>
        <v>1984.9261999999999</v>
      </c>
      <c r="H49" s="14">
        <f t="shared" si="9"/>
        <v>12431.906199999999</v>
      </c>
      <c r="I49" s="15">
        <f t="shared" si="3"/>
        <v>0</v>
      </c>
      <c r="J49" s="47">
        <v>0</v>
      </c>
      <c r="K49" s="47">
        <v>0</v>
      </c>
      <c r="L49" s="10">
        <v>0</v>
      </c>
      <c r="M49" s="10">
        <v>0</v>
      </c>
      <c r="N49" s="17">
        <v>0</v>
      </c>
      <c r="O49" s="10">
        <v>0</v>
      </c>
      <c r="P49" s="47">
        <v>0</v>
      </c>
      <c r="Q49" s="47">
        <v>0</v>
      </c>
      <c r="R49" s="17">
        <v>0</v>
      </c>
      <c r="S49" s="47">
        <v>0</v>
      </c>
      <c r="T49" s="17">
        <v>0</v>
      </c>
      <c r="U49" s="18">
        <v>0</v>
      </c>
      <c r="V49" s="10">
        <v>0</v>
      </c>
      <c r="W49" s="47">
        <v>0</v>
      </c>
      <c r="X49" s="10">
        <v>0</v>
      </c>
      <c r="Y49" s="19">
        <f t="shared" si="10"/>
        <v>0</v>
      </c>
      <c r="Z49" s="19">
        <f t="shared" si="10"/>
        <v>0</v>
      </c>
      <c r="AA49" s="19">
        <f t="shared" si="10"/>
        <v>0</v>
      </c>
      <c r="AB49" s="19">
        <f t="shared" si="10"/>
        <v>0</v>
      </c>
      <c r="AC49" s="19">
        <f t="shared" si="10"/>
        <v>0</v>
      </c>
      <c r="AD49" s="19">
        <f t="shared" si="10"/>
        <v>0</v>
      </c>
      <c r="AE49" s="19">
        <f t="shared" si="10"/>
        <v>0</v>
      </c>
      <c r="AF49" s="19">
        <f t="shared" si="10"/>
        <v>0</v>
      </c>
      <c r="AG49" s="19">
        <f t="shared" si="10"/>
        <v>0</v>
      </c>
      <c r="AH49" s="19">
        <f t="shared" si="10"/>
        <v>0</v>
      </c>
      <c r="AI49" s="19">
        <f t="shared" si="10"/>
        <v>0</v>
      </c>
      <c r="AJ49" s="19">
        <f t="shared" si="10"/>
        <v>0</v>
      </c>
      <c r="AK49" s="19">
        <f t="shared" si="10"/>
        <v>0</v>
      </c>
      <c r="AL49" s="19">
        <f t="shared" si="10"/>
        <v>0</v>
      </c>
      <c r="AM49" s="67">
        <f t="shared" si="10"/>
        <v>0</v>
      </c>
      <c r="AN49" s="73"/>
      <c r="AO49" s="73"/>
      <c r="AP49" s="73"/>
      <c r="AQ49" s="73"/>
      <c r="AR49" s="73"/>
    </row>
    <row r="50" spans="1:44" ht="25.5" x14ac:dyDescent="0.25">
      <c r="A50" s="22">
        <v>32</v>
      </c>
      <c r="B50" s="20" t="s">
        <v>64</v>
      </c>
      <c r="C50" s="10" t="s">
        <v>26</v>
      </c>
      <c r="D50" s="10">
        <f t="shared" si="8"/>
        <v>1</v>
      </c>
      <c r="E50" s="14">
        <v>10288.299999999999</v>
      </c>
      <c r="F50" s="13">
        <v>0.19</v>
      </c>
      <c r="G50" s="14">
        <f t="shared" si="11"/>
        <v>1954.7769999999998</v>
      </c>
      <c r="H50" s="14">
        <f t="shared" si="9"/>
        <v>12243.076999999999</v>
      </c>
      <c r="I50" s="15">
        <f t="shared" si="3"/>
        <v>12243.076999999999</v>
      </c>
      <c r="J50" s="47">
        <v>0</v>
      </c>
      <c r="K50" s="47">
        <v>0</v>
      </c>
      <c r="L50" s="10">
        <v>0</v>
      </c>
      <c r="M50" s="10">
        <v>0</v>
      </c>
      <c r="N50" s="17">
        <v>0</v>
      </c>
      <c r="O50" s="10">
        <v>0</v>
      </c>
      <c r="P50" s="47">
        <v>1</v>
      </c>
      <c r="Q50" s="47">
        <v>0</v>
      </c>
      <c r="R50" s="17">
        <v>0</v>
      </c>
      <c r="S50" s="47">
        <v>0</v>
      </c>
      <c r="T50" s="17">
        <v>0</v>
      </c>
      <c r="U50" s="18">
        <v>0</v>
      </c>
      <c r="V50" s="10">
        <v>0</v>
      </c>
      <c r="W50" s="47">
        <v>0</v>
      </c>
      <c r="X50" s="10">
        <v>0</v>
      </c>
      <c r="Y50" s="19">
        <f t="shared" si="10"/>
        <v>0</v>
      </c>
      <c r="Z50" s="19">
        <f t="shared" si="10"/>
        <v>0</v>
      </c>
      <c r="AA50" s="19">
        <f t="shared" si="10"/>
        <v>0</v>
      </c>
      <c r="AB50" s="19">
        <f t="shared" si="10"/>
        <v>0</v>
      </c>
      <c r="AC50" s="19">
        <f t="shared" si="10"/>
        <v>0</v>
      </c>
      <c r="AD50" s="19">
        <f t="shared" si="10"/>
        <v>0</v>
      </c>
      <c r="AE50" s="19">
        <f t="shared" si="10"/>
        <v>12243.076999999999</v>
      </c>
      <c r="AF50" s="19">
        <f t="shared" si="10"/>
        <v>0</v>
      </c>
      <c r="AG50" s="19">
        <f t="shared" si="10"/>
        <v>0</v>
      </c>
      <c r="AH50" s="19">
        <f t="shared" si="10"/>
        <v>0</v>
      </c>
      <c r="AI50" s="19">
        <f t="shared" si="10"/>
        <v>0</v>
      </c>
      <c r="AJ50" s="19">
        <f t="shared" si="10"/>
        <v>0</v>
      </c>
      <c r="AK50" s="19">
        <f t="shared" si="10"/>
        <v>0</v>
      </c>
      <c r="AL50" s="19">
        <f t="shared" si="10"/>
        <v>0</v>
      </c>
      <c r="AM50" s="67">
        <f t="shared" si="10"/>
        <v>0</v>
      </c>
      <c r="AN50" s="73"/>
      <c r="AO50" s="73"/>
      <c r="AP50" s="73"/>
      <c r="AQ50" s="73"/>
      <c r="AR50" s="73"/>
    </row>
    <row r="51" spans="1:44" ht="25.5" x14ac:dyDescent="0.25">
      <c r="A51" s="22">
        <v>33</v>
      </c>
      <c r="B51" s="20" t="s">
        <v>65</v>
      </c>
      <c r="C51" s="10" t="s">
        <v>26</v>
      </c>
      <c r="D51" s="10">
        <f t="shared" si="8"/>
        <v>8</v>
      </c>
      <c r="E51" s="14">
        <v>37175.480000000003</v>
      </c>
      <c r="F51" s="13">
        <v>0.19</v>
      </c>
      <c r="G51" s="14">
        <f t="shared" si="11"/>
        <v>7063.3412000000008</v>
      </c>
      <c r="H51" s="14">
        <f t="shared" si="9"/>
        <v>44238.821200000006</v>
      </c>
      <c r="I51" s="15">
        <f t="shared" si="3"/>
        <v>353910.56960000005</v>
      </c>
      <c r="J51" s="47">
        <v>2</v>
      </c>
      <c r="K51" s="47">
        <v>0</v>
      </c>
      <c r="L51" s="10">
        <v>0</v>
      </c>
      <c r="M51" s="10">
        <v>0</v>
      </c>
      <c r="N51" s="17">
        <v>0</v>
      </c>
      <c r="O51" s="10">
        <v>0</v>
      </c>
      <c r="P51" s="47">
        <v>1</v>
      </c>
      <c r="Q51" s="47">
        <v>0</v>
      </c>
      <c r="R51" s="17">
        <v>2</v>
      </c>
      <c r="S51" s="47">
        <v>1</v>
      </c>
      <c r="T51" s="17">
        <v>0</v>
      </c>
      <c r="U51" s="18">
        <v>1</v>
      </c>
      <c r="V51" s="10">
        <v>1</v>
      </c>
      <c r="W51" s="47">
        <v>0</v>
      </c>
      <c r="X51" s="10">
        <v>0</v>
      </c>
      <c r="Y51" s="19">
        <f t="shared" si="10"/>
        <v>88477.642400000012</v>
      </c>
      <c r="Z51" s="19">
        <f t="shared" si="10"/>
        <v>0</v>
      </c>
      <c r="AA51" s="19">
        <f t="shared" si="10"/>
        <v>0</v>
      </c>
      <c r="AB51" s="19">
        <f t="shared" si="10"/>
        <v>0</v>
      </c>
      <c r="AC51" s="19">
        <f t="shared" si="10"/>
        <v>0</v>
      </c>
      <c r="AD51" s="19">
        <f t="shared" si="10"/>
        <v>0</v>
      </c>
      <c r="AE51" s="19">
        <f t="shared" si="10"/>
        <v>44238.821200000006</v>
      </c>
      <c r="AF51" s="19">
        <f t="shared" si="10"/>
        <v>0</v>
      </c>
      <c r="AG51" s="19">
        <f t="shared" si="10"/>
        <v>88477.642400000012</v>
      </c>
      <c r="AH51" s="19">
        <f t="shared" si="10"/>
        <v>44238.821200000006</v>
      </c>
      <c r="AI51" s="19">
        <f t="shared" si="10"/>
        <v>0</v>
      </c>
      <c r="AJ51" s="19">
        <f t="shared" si="10"/>
        <v>44238.821200000006</v>
      </c>
      <c r="AK51" s="19">
        <f t="shared" si="10"/>
        <v>44238.821200000006</v>
      </c>
      <c r="AL51" s="19">
        <f t="shared" si="10"/>
        <v>0</v>
      </c>
      <c r="AM51" s="67">
        <f t="shared" si="10"/>
        <v>0</v>
      </c>
      <c r="AN51" s="73"/>
      <c r="AO51" s="73"/>
      <c r="AP51" s="73"/>
      <c r="AQ51" s="73"/>
      <c r="AR51" s="73"/>
    </row>
    <row r="52" spans="1:44" ht="51" x14ac:dyDescent="0.25">
      <c r="A52" s="22">
        <v>34</v>
      </c>
      <c r="B52" s="20" t="s">
        <v>66</v>
      </c>
      <c r="C52" s="10" t="s">
        <v>26</v>
      </c>
      <c r="D52" s="10">
        <f t="shared" si="8"/>
        <v>13</v>
      </c>
      <c r="E52" s="14">
        <v>12000</v>
      </c>
      <c r="F52" s="13">
        <v>0.19</v>
      </c>
      <c r="G52" s="14">
        <f t="shared" si="11"/>
        <v>2280</v>
      </c>
      <c r="H52" s="14">
        <f t="shared" si="9"/>
        <v>14280</v>
      </c>
      <c r="I52" s="15">
        <f t="shared" si="3"/>
        <v>185640</v>
      </c>
      <c r="J52" s="47">
        <v>2</v>
      </c>
      <c r="K52" s="47">
        <v>5</v>
      </c>
      <c r="L52" s="10">
        <v>2</v>
      </c>
      <c r="M52" s="10">
        <v>0</v>
      </c>
      <c r="N52" s="17">
        <v>0</v>
      </c>
      <c r="O52" s="10">
        <v>0</v>
      </c>
      <c r="P52" s="47">
        <v>2</v>
      </c>
      <c r="Q52" s="47">
        <v>0</v>
      </c>
      <c r="R52" s="17">
        <v>0</v>
      </c>
      <c r="S52" s="47">
        <v>0</v>
      </c>
      <c r="T52" s="49">
        <v>0</v>
      </c>
      <c r="U52" s="18">
        <v>2</v>
      </c>
      <c r="V52" s="10">
        <v>0</v>
      </c>
      <c r="W52" s="47">
        <v>0</v>
      </c>
      <c r="X52" s="10">
        <v>0</v>
      </c>
      <c r="Y52" s="19">
        <f t="shared" si="10"/>
        <v>28560</v>
      </c>
      <c r="Z52" s="19">
        <f t="shared" si="10"/>
        <v>71400</v>
      </c>
      <c r="AA52" s="19">
        <f t="shared" si="10"/>
        <v>28560</v>
      </c>
      <c r="AB52" s="19">
        <f t="shared" si="10"/>
        <v>0</v>
      </c>
      <c r="AC52" s="19">
        <f t="shared" si="10"/>
        <v>0</v>
      </c>
      <c r="AD52" s="19">
        <f t="shared" si="10"/>
        <v>0</v>
      </c>
      <c r="AE52" s="19">
        <f t="shared" si="10"/>
        <v>28560</v>
      </c>
      <c r="AF52" s="19">
        <f t="shared" si="10"/>
        <v>0</v>
      </c>
      <c r="AG52" s="19">
        <f t="shared" si="10"/>
        <v>0</v>
      </c>
      <c r="AH52" s="19">
        <f t="shared" si="10"/>
        <v>0</v>
      </c>
      <c r="AI52" s="19">
        <f t="shared" si="10"/>
        <v>0</v>
      </c>
      <c r="AJ52" s="19">
        <f t="shared" si="10"/>
        <v>28560</v>
      </c>
      <c r="AK52" s="19">
        <f t="shared" si="10"/>
        <v>0</v>
      </c>
      <c r="AL52" s="19">
        <f t="shared" si="10"/>
        <v>0</v>
      </c>
      <c r="AM52" s="67">
        <f t="shared" si="10"/>
        <v>0</v>
      </c>
      <c r="AN52" s="73"/>
      <c r="AO52" s="73"/>
      <c r="AP52" s="73"/>
      <c r="AQ52" s="73"/>
      <c r="AR52" s="73"/>
    </row>
    <row r="53" spans="1:44" ht="38.25" x14ac:dyDescent="0.25">
      <c r="A53" s="22">
        <v>35</v>
      </c>
      <c r="B53" s="20" t="s">
        <v>67</v>
      </c>
      <c r="C53" s="10" t="s">
        <v>26</v>
      </c>
      <c r="D53" s="10">
        <f t="shared" si="8"/>
        <v>22</v>
      </c>
      <c r="E53" s="14">
        <v>6002.61</v>
      </c>
      <c r="F53" s="13">
        <v>0.19</v>
      </c>
      <c r="G53" s="14">
        <f t="shared" si="11"/>
        <v>1140.4958999999999</v>
      </c>
      <c r="H53" s="14">
        <f t="shared" si="9"/>
        <v>7143.1058999999996</v>
      </c>
      <c r="I53" s="15">
        <f t="shared" si="3"/>
        <v>157148.32979999998</v>
      </c>
      <c r="J53" s="47">
        <v>0</v>
      </c>
      <c r="K53" s="47">
        <v>0</v>
      </c>
      <c r="L53" s="10">
        <v>5</v>
      </c>
      <c r="M53" s="10">
        <v>0</v>
      </c>
      <c r="N53" s="17">
        <v>0</v>
      </c>
      <c r="O53" s="10">
        <v>0</v>
      </c>
      <c r="P53" s="47">
        <v>0</v>
      </c>
      <c r="Q53" s="47">
        <v>0</v>
      </c>
      <c r="R53" s="17">
        <v>1</v>
      </c>
      <c r="S53" s="47">
        <v>0</v>
      </c>
      <c r="T53" s="17">
        <v>1</v>
      </c>
      <c r="U53" s="18">
        <v>0</v>
      </c>
      <c r="V53" s="10">
        <v>5</v>
      </c>
      <c r="W53" s="47">
        <v>10</v>
      </c>
      <c r="X53" s="10">
        <v>0</v>
      </c>
      <c r="Y53" s="19">
        <f t="shared" si="10"/>
        <v>0</v>
      </c>
      <c r="Z53" s="19">
        <f t="shared" si="10"/>
        <v>0</v>
      </c>
      <c r="AA53" s="19">
        <f t="shared" si="10"/>
        <v>35715.529499999997</v>
      </c>
      <c r="AB53" s="19">
        <f t="shared" si="10"/>
        <v>0</v>
      </c>
      <c r="AC53" s="19">
        <f t="shared" si="10"/>
        <v>0</v>
      </c>
      <c r="AD53" s="19">
        <f t="shared" si="10"/>
        <v>0</v>
      </c>
      <c r="AE53" s="19">
        <f t="shared" si="10"/>
        <v>0</v>
      </c>
      <c r="AF53" s="19">
        <f t="shared" si="10"/>
        <v>0</v>
      </c>
      <c r="AG53" s="19">
        <f t="shared" si="10"/>
        <v>7143.1058999999996</v>
      </c>
      <c r="AH53" s="19">
        <f t="shared" si="10"/>
        <v>0</v>
      </c>
      <c r="AI53" s="19">
        <f t="shared" si="10"/>
        <v>7143.1058999999996</v>
      </c>
      <c r="AJ53" s="19">
        <f t="shared" si="10"/>
        <v>0</v>
      </c>
      <c r="AK53" s="19">
        <f t="shared" si="10"/>
        <v>35715.529499999997</v>
      </c>
      <c r="AL53" s="19">
        <f t="shared" si="10"/>
        <v>71431.058999999994</v>
      </c>
      <c r="AM53" s="67">
        <f t="shared" si="10"/>
        <v>0</v>
      </c>
      <c r="AN53" s="73"/>
      <c r="AO53" s="73"/>
      <c r="AP53" s="73"/>
      <c r="AQ53" s="73"/>
      <c r="AR53" s="73"/>
    </row>
    <row r="54" spans="1:44" ht="51" x14ac:dyDescent="0.25">
      <c r="A54" s="22">
        <v>36</v>
      </c>
      <c r="B54" s="20" t="s">
        <v>68</v>
      </c>
      <c r="C54" s="10" t="s">
        <v>26</v>
      </c>
      <c r="D54" s="10">
        <f t="shared" si="8"/>
        <v>106</v>
      </c>
      <c r="E54" s="14">
        <v>3726.89</v>
      </c>
      <c r="F54" s="13">
        <v>0.19</v>
      </c>
      <c r="G54" s="14">
        <f t="shared" si="11"/>
        <v>708.10910000000001</v>
      </c>
      <c r="H54" s="14">
        <f t="shared" si="9"/>
        <v>4434.9991</v>
      </c>
      <c r="I54" s="15">
        <f t="shared" si="3"/>
        <v>470109.90460000001</v>
      </c>
      <c r="J54" s="17">
        <v>12</v>
      </c>
      <c r="K54" s="17">
        <v>8</v>
      </c>
      <c r="L54" s="10">
        <v>11</v>
      </c>
      <c r="M54" s="10">
        <v>0</v>
      </c>
      <c r="N54" s="17">
        <v>5</v>
      </c>
      <c r="O54" s="17">
        <v>5</v>
      </c>
      <c r="P54" s="17">
        <v>0</v>
      </c>
      <c r="Q54" s="17">
        <v>10</v>
      </c>
      <c r="R54" s="17">
        <v>0</v>
      </c>
      <c r="S54" s="17">
        <v>33</v>
      </c>
      <c r="T54" s="17">
        <v>0</v>
      </c>
      <c r="U54" s="18">
        <v>5</v>
      </c>
      <c r="V54" s="10">
        <v>4</v>
      </c>
      <c r="W54" s="17">
        <v>9</v>
      </c>
      <c r="X54" s="10">
        <v>4</v>
      </c>
      <c r="Y54" s="19">
        <f t="shared" si="10"/>
        <v>53219.989199999996</v>
      </c>
      <c r="Z54" s="19">
        <f t="shared" si="10"/>
        <v>35479.9928</v>
      </c>
      <c r="AA54" s="19">
        <f t="shared" si="10"/>
        <v>48784.990100000003</v>
      </c>
      <c r="AB54" s="19">
        <f t="shared" si="10"/>
        <v>0</v>
      </c>
      <c r="AC54" s="19">
        <f t="shared" si="10"/>
        <v>22174.995500000001</v>
      </c>
      <c r="AD54" s="19">
        <f t="shared" si="10"/>
        <v>22174.995500000001</v>
      </c>
      <c r="AE54" s="19">
        <f t="shared" si="10"/>
        <v>0</v>
      </c>
      <c r="AF54" s="19">
        <f t="shared" si="10"/>
        <v>44349.991000000002</v>
      </c>
      <c r="AG54" s="19">
        <f t="shared" si="10"/>
        <v>0</v>
      </c>
      <c r="AH54" s="19">
        <f t="shared" si="10"/>
        <v>146354.97029999999</v>
      </c>
      <c r="AI54" s="19">
        <f t="shared" si="10"/>
        <v>0</v>
      </c>
      <c r="AJ54" s="19">
        <f t="shared" si="10"/>
        <v>22174.995500000001</v>
      </c>
      <c r="AK54" s="19">
        <f t="shared" si="10"/>
        <v>17739.9964</v>
      </c>
      <c r="AL54" s="19">
        <f t="shared" si="10"/>
        <v>39914.991900000001</v>
      </c>
      <c r="AM54" s="67">
        <f t="shared" si="10"/>
        <v>17739.9964</v>
      </c>
      <c r="AN54" s="73"/>
      <c r="AO54" s="73"/>
      <c r="AP54" s="73"/>
      <c r="AQ54" s="73"/>
      <c r="AR54" s="73"/>
    </row>
    <row r="55" spans="1:44" ht="38.25" x14ac:dyDescent="0.25">
      <c r="A55" s="22">
        <v>37</v>
      </c>
      <c r="B55" s="20" t="s">
        <v>69</v>
      </c>
      <c r="C55" s="10" t="s">
        <v>26</v>
      </c>
      <c r="D55" s="10">
        <f t="shared" si="8"/>
        <v>34</v>
      </c>
      <c r="E55" s="14">
        <v>3189.53</v>
      </c>
      <c r="F55" s="13">
        <v>0.19</v>
      </c>
      <c r="G55" s="14">
        <f t="shared" si="11"/>
        <v>606.01070000000004</v>
      </c>
      <c r="H55" s="14">
        <f t="shared" si="9"/>
        <v>3795.5407000000005</v>
      </c>
      <c r="I55" s="15">
        <f t="shared" si="3"/>
        <v>129048.38380000001</v>
      </c>
      <c r="J55" s="17">
        <v>3</v>
      </c>
      <c r="K55" s="17"/>
      <c r="L55" s="10">
        <v>5</v>
      </c>
      <c r="M55" s="10">
        <v>0</v>
      </c>
      <c r="N55" s="17">
        <v>12</v>
      </c>
      <c r="O55" s="17">
        <v>0</v>
      </c>
      <c r="P55" s="17">
        <v>8</v>
      </c>
      <c r="Q55" s="17">
        <v>5</v>
      </c>
      <c r="R55" s="17">
        <v>0</v>
      </c>
      <c r="S55" s="17">
        <v>0</v>
      </c>
      <c r="T55" s="49">
        <v>0</v>
      </c>
      <c r="U55" s="18">
        <v>0</v>
      </c>
      <c r="V55" s="10">
        <v>0</v>
      </c>
      <c r="W55" s="17">
        <v>0</v>
      </c>
      <c r="X55" s="10">
        <v>1</v>
      </c>
      <c r="Y55" s="19">
        <f t="shared" si="10"/>
        <v>11386.622100000001</v>
      </c>
      <c r="Z55" s="19">
        <f t="shared" si="10"/>
        <v>0</v>
      </c>
      <c r="AA55" s="19">
        <f t="shared" si="10"/>
        <v>18977.703500000003</v>
      </c>
      <c r="AB55" s="19">
        <f t="shared" si="10"/>
        <v>0</v>
      </c>
      <c r="AC55" s="19">
        <f t="shared" si="10"/>
        <v>45546.488400000002</v>
      </c>
      <c r="AD55" s="19">
        <f t="shared" si="10"/>
        <v>0</v>
      </c>
      <c r="AE55" s="19">
        <f t="shared" si="10"/>
        <v>30364.325600000004</v>
      </c>
      <c r="AF55" s="19">
        <f t="shared" si="10"/>
        <v>18977.703500000003</v>
      </c>
      <c r="AG55" s="19">
        <f t="shared" si="10"/>
        <v>0</v>
      </c>
      <c r="AH55" s="19">
        <f t="shared" si="10"/>
        <v>0</v>
      </c>
      <c r="AI55" s="19">
        <f t="shared" si="10"/>
        <v>0</v>
      </c>
      <c r="AJ55" s="19">
        <f t="shared" si="10"/>
        <v>0</v>
      </c>
      <c r="AK55" s="19">
        <f t="shared" si="10"/>
        <v>0</v>
      </c>
      <c r="AL55" s="19">
        <f t="shared" si="10"/>
        <v>0</v>
      </c>
      <c r="AM55" s="67">
        <f t="shared" si="10"/>
        <v>3795.5407000000005</v>
      </c>
      <c r="AN55" s="73"/>
      <c r="AO55" s="73"/>
      <c r="AP55" s="73"/>
      <c r="AQ55" s="73"/>
      <c r="AR55" s="73"/>
    </row>
    <row r="56" spans="1:44" ht="38.25" x14ac:dyDescent="0.25">
      <c r="A56" s="22">
        <v>38</v>
      </c>
      <c r="B56" s="20" t="s">
        <v>70</v>
      </c>
      <c r="C56" s="10" t="s">
        <v>26</v>
      </c>
      <c r="D56" s="10">
        <f t="shared" si="8"/>
        <v>22</v>
      </c>
      <c r="E56" s="14">
        <v>10500</v>
      </c>
      <c r="F56" s="13">
        <v>0.19</v>
      </c>
      <c r="G56" s="14">
        <f t="shared" si="11"/>
        <v>1995</v>
      </c>
      <c r="H56" s="14">
        <f t="shared" si="9"/>
        <v>12495</v>
      </c>
      <c r="I56" s="15">
        <f t="shared" si="3"/>
        <v>274890</v>
      </c>
      <c r="J56" s="17">
        <v>0</v>
      </c>
      <c r="K56" s="17">
        <v>2</v>
      </c>
      <c r="L56" s="10">
        <v>5</v>
      </c>
      <c r="M56" s="10">
        <v>0</v>
      </c>
      <c r="N56" s="17">
        <v>8</v>
      </c>
      <c r="O56" s="17">
        <v>0</v>
      </c>
      <c r="P56" s="17">
        <v>0</v>
      </c>
      <c r="Q56" s="17">
        <v>0</v>
      </c>
      <c r="R56" s="17">
        <v>0</v>
      </c>
      <c r="S56" s="17">
        <v>0</v>
      </c>
      <c r="T56" s="17">
        <v>0</v>
      </c>
      <c r="U56" s="18">
        <v>2</v>
      </c>
      <c r="V56" s="10">
        <v>5</v>
      </c>
      <c r="W56" s="17">
        <v>0</v>
      </c>
      <c r="X56" s="10">
        <v>0</v>
      </c>
      <c r="Y56" s="19">
        <f t="shared" si="10"/>
        <v>0</v>
      </c>
      <c r="Z56" s="19">
        <f t="shared" si="10"/>
        <v>24990</v>
      </c>
      <c r="AA56" s="19">
        <f t="shared" si="10"/>
        <v>62475</v>
      </c>
      <c r="AB56" s="19">
        <f t="shared" si="10"/>
        <v>0</v>
      </c>
      <c r="AC56" s="19">
        <f t="shared" si="10"/>
        <v>99960</v>
      </c>
      <c r="AD56" s="19">
        <f t="shared" si="10"/>
        <v>0</v>
      </c>
      <c r="AE56" s="19">
        <f t="shared" si="10"/>
        <v>0</v>
      </c>
      <c r="AF56" s="19">
        <f t="shared" si="10"/>
        <v>0</v>
      </c>
      <c r="AG56" s="19">
        <f t="shared" si="10"/>
        <v>0</v>
      </c>
      <c r="AH56" s="19">
        <f t="shared" si="10"/>
        <v>0</v>
      </c>
      <c r="AI56" s="19">
        <f t="shared" si="10"/>
        <v>0</v>
      </c>
      <c r="AJ56" s="19">
        <f t="shared" si="10"/>
        <v>24990</v>
      </c>
      <c r="AK56" s="19">
        <f t="shared" si="10"/>
        <v>62475</v>
      </c>
      <c r="AL56" s="19">
        <f t="shared" si="10"/>
        <v>0</v>
      </c>
      <c r="AM56" s="67">
        <f t="shared" si="10"/>
        <v>0</v>
      </c>
      <c r="AN56" s="73"/>
      <c r="AO56" s="73"/>
      <c r="AP56" s="73"/>
      <c r="AQ56" s="73"/>
      <c r="AR56" s="73"/>
    </row>
    <row r="57" spans="1:44" ht="38.25" x14ac:dyDescent="0.25">
      <c r="A57" s="22">
        <v>39</v>
      </c>
      <c r="B57" s="20" t="s">
        <v>71</v>
      </c>
      <c r="C57" s="10" t="s">
        <v>26</v>
      </c>
      <c r="D57" s="10">
        <f t="shared" si="8"/>
        <v>24</v>
      </c>
      <c r="E57" s="14">
        <v>24202.07</v>
      </c>
      <c r="F57" s="13">
        <v>0.19</v>
      </c>
      <c r="G57" s="14">
        <f t="shared" si="11"/>
        <v>4598.3932999999997</v>
      </c>
      <c r="H57" s="14">
        <f>G57+E57</f>
        <v>28800.463299999999</v>
      </c>
      <c r="I57" s="15">
        <f t="shared" si="3"/>
        <v>691211.11919999996</v>
      </c>
      <c r="J57" s="17">
        <v>4</v>
      </c>
      <c r="K57" s="17">
        <v>0</v>
      </c>
      <c r="L57" s="10">
        <v>3</v>
      </c>
      <c r="M57" s="10">
        <v>1</v>
      </c>
      <c r="N57" s="17">
        <v>2</v>
      </c>
      <c r="O57" s="17">
        <v>0</v>
      </c>
      <c r="P57" s="17">
        <v>1</v>
      </c>
      <c r="Q57" s="17">
        <v>2</v>
      </c>
      <c r="R57" s="17">
        <v>0</v>
      </c>
      <c r="S57" s="17">
        <v>1</v>
      </c>
      <c r="T57" s="17">
        <v>0</v>
      </c>
      <c r="U57" s="18">
        <v>0</v>
      </c>
      <c r="V57" s="10">
        <v>2</v>
      </c>
      <c r="W57" s="17">
        <v>8</v>
      </c>
      <c r="X57" s="10">
        <v>0</v>
      </c>
      <c r="Y57" s="19">
        <f t="shared" si="10"/>
        <v>115201.8532</v>
      </c>
      <c r="Z57" s="19">
        <f t="shared" si="10"/>
        <v>0</v>
      </c>
      <c r="AA57" s="19">
        <f t="shared" si="10"/>
        <v>86401.389899999995</v>
      </c>
      <c r="AB57" s="19">
        <f t="shared" si="10"/>
        <v>28800.463299999999</v>
      </c>
      <c r="AC57" s="19">
        <f t="shared" si="10"/>
        <v>57600.926599999999</v>
      </c>
      <c r="AD57" s="19">
        <f t="shared" si="10"/>
        <v>0</v>
      </c>
      <c r="AE57" s="19">
        <f t="shared" si="10"/>
        <v>28800.463299999999</v>
      </c>
      <c r="AF57" s="19">
        <f t="shared" si="10"/>
        <v>57600.926599999999</v>
      </c>
      <c r="AG57" s="19">
        <f t="shared" si="10"/>
        <v>0</v>
      </c>
      <c r="AH57" s="19">
        <f t="shared" si="10"/>
        <v>28800.463299999999</v>
      </c>
      <c r="AI57" s="19">
        <f t="shared" si="10"/>
        <v>0</v>
      </c>
      <c r="AJ57" s="19">
        <f t="shared" si="10"/>
        <v>0</v>
      </c>
      <c r="AK57" s="19">
        <f t="shared" si="10"/>
        <v>57600.926599999999</v>
      </c>
      <c r="AL57" s="19">
        <f t="shared" si="10"/>
        <v>230403.7064</v>
      </c>
      <c r="AM57" s="67">
        <f t="shared" si="10"/>
        <v>0</v>
      </c>
      <c r="AN57" s="73"/>
      <c r="AO57" s="73"/>
      <c r="AP57" s="73"/>
      <c r="AQ57" s="73"/>
      <c r="AR57" s="73"/>
    </row>
    <row r="58" spans="1:44" ht="12.75" hidden="1" customHeight="1" x14ac:dyDescent="0.25">
      <c r="A58" s="28" t="s">
        <v>51</v>
      </c>
      <c r="B58" s="29"/>
      <c r="C58" s="29"/>
      <c r="D58" s="29"/>
      <c r="E58" s="29"/>
      <c r="F58" s="29"/>
      <c r="G58" s="29"/>
      <c r="H58" s="29"/>
      <c r="I58" s="15"/>
      <c r="J58" s="30"/>
      <c r="K58" s="31"/>
      <c r="L58" s="32"/>
      <c r="M58" s="32"/>
      <c r="N58" s="32"/>
      <c r="O58" s="32"/>
      <c r="P58" s="32"/>
      <c r="Q58" s="32"/>
      <c r="R58" s="32"/>
      <c r="S58" s="32"/>
      <c r="T58" s="32"/>
      <c r="U58" s="32"/>
      <c r="V58" s="32"/>
      <c r="W58" s="32"/>
      <c r="X58" s="32"/>
      <c r="Y58" s="33">
        <f>SUM(Y42:Y57)</f>
        <v>900125.8175</v>
      </c>
      <c r="Z58" s="33">
        <f>SUM(Z42:Z57)</f>
        <v>417968.46</v>
      </c>
      <c r="AA58" s="33">
        <f t="shared" ref="AA58:AM58" si="12">SUM(AA42:AA57)</f>
        <v>567013.08019999997</v>
      </c>
      <c r="AB58" s="33">
        <f t="shared" si="12"/>
        <v>314898.93050000002</v>
      </c>
      <c r="AC58" s="33">
        <f t="shared" si="12"/>
        <v>797479.34490000003</v>
      </c>
      <c r="AD58" s="33">
        <f t="shared" si="12"/>
        <v>22174.995500000001</v>
      </c>
      <c r="AE58" s="33">
        <f>SUM(AE42:AE57)</f>
        <v>259025.36030000003</v>
      </c>
      <c r="AF58" s="33">
        <f t="shared" si="12"/>
        <v>120928.6211</v>
      </c>
      <c r="AG58" s="33">
        <f t="shared" si="12"/>
        <v>353488.65510000003</v>
      </c>
      <c r="AH58" s="33">
        <f t="shared" si="12"/>
        <v>362443.48839999997</v>
      </c>
      <c r="AI58" s="33">
        <f t="shared" si="12"/>
        <v>7143.1058999999996</v>
      </c>
      <c r="AJ58" s="33">
        <f t="shared" si="12"/>
        <v>437145.06010000006</v>
      </c>
      <c r="AK58" s="33">
        <f t="shared" si="12"/>
        <v>217770.27370000002</v>
      </c>
      <c r="AL58" s="33">
        <f t="shared" si="12"/>
        <v>341749.7573</v>
      </c>
      <c r="AM58" s="68">
        <f t="shared" si="12"/>
        <v>450683.23790000001</v>
      </c>
      <c r="AN58" s="76"/>
      <c r="AO58" s="73"/>
      <c r="AP58" s="73"/>
      <c r="AQ58" s="73"/>
      <c r="AR58" s="73"/>
    </row>
    <row r="59" spans="1:44" ht="12.75" hidden="1" customHeight="1" x14ac:dyDescent="0.25">
      <c r="A59" s="34" t="s">
        <v>52</v>
      </c>
      <c r="B59" s="35"/>
      <c r="C59" s="35"/>
      <c r="D59" s="35"/>
      <c r="E59" s="35"/>
      <c r="F59" s="35"/>
      <c r="G59" s="35"/>
      <c r="H59" s="35"/>
      <c r="I59" s="15"/>
      <c r="J59" s="36"/>
      <c r="K59" s="37"/>
      <c r="L59" s="38"/>
      <c r="M59" s="38"/>
      <c r="N59" s="38"/>
      <c r="O59" s="38"/>
      <c r="P59" s="38"/>
      <c r="Q59" s="38"/>
      <c r="R59" s="38"/>
      <c r="S59" s="38"/>
      <c r="T59" s="38"/>
      <c r="U59" s="38"/>
      <c r="V59" s="38"/>
      <c r="W59" s="38"/>
      <c r="X59" s="38"/>
      <c r="Y59" s="39">
        <v>904228.94</v>
      </c>
      <c r="Z59" s="39">
        <v>418197.77</v>
      </c>
      <c r="AA59" s="39">
        <v>568510.24</v>
      </c>
      <c r="AB59" s="39">
        <v>316171.2</v>
      </c>
      <c r="AC59" s="39">
        <v>806618.32</v>
      </c>
      <c r="AD59" s="39">
        <v>140355.76</v>
      </c>
      <c r="AE59" s="39">
        <v>260289.72</v>
      </c>
      <c r="AF59" s="39">
        <v>124162.06</v>
      </c>
      <c r="AG59" s="39">
        <v>357716.31</v>
      </c>
      <c r="AH59" s="39">
        <v>362907.37</v>
      </c>
      <c r="AI59" s="39">
        <v>8803.41</v>
      </c>
      <c r="AJ59" s="39">
        <v>437186.93</v>
      </c>
      <c r="AK59" s="39">
        <v>220173.1</v>
      </c>
      <c r="AL59" s="39">
        <v>345784.49</v>
      </c>
      <c r="AM59" s="69">
        <v>550680.37</v>
      </c>
      <c r="AN59" s="76"/>
      <c r="AO59" s="73"/>
      <c r="AP59" s="73"/>
      <c r="AQ59" s="73"/>
      <c r="AR59" s="73"/>
    </row>
    <row r="60" spans="1:44" ht="12.75" hidden="1" customHeight="1" x14ac:dyDescent="0.25">
      <c r="A60" s="40" t="s">
        <v>53</v>
      </c>
      <c r="B60" s="41"/>
      <c r="C60" s="41"/>
      <c r="D60" s="41"/>
      <c r="E60" s="41"/>
      <c r="F60" s="41"/>
      <c r="G60" s="41"/>
      <c r="H60" s="41"/>
      <c r="I60" s="15"/>
      <c r="J60" s="42"/>
      <c r="K60" s="43"/>
      <c r="L60" s="44"/>
      <c r="M60" s="44"/>
      <c r="N60" s="44"/>
      <c r="O60" s="44"/>
      <c r="P60" s="44"/>
      <c r="Q60" s="44"/>
      <c r="R60" s="44"/>
      <c r="S60" s="44"/>
      <c r="T60" s="44"/>
      <c r="U60" s="44"/>
      <c r="V60" s="44"/>
      <c r="W60" s="44"/>
      <c r="X60" s="44"/>
      <c r="Y60" s="45">
        <f>Y59-Y58</f>
        <v>4103.1224999999395</v>
      </c>
      <c r="Z60" s="45">
        <f t="shared" ref="Z60:AM60" si="13">Z59-Z58</f>
        <v>229.30999999999767</v>
      </c>
      <c r="AA60" s="45">
        <f t="shared" si="13"/>
        <v>1497.1598000000231</v>
      </c>
      <c r="AB60" s="45">
        <f t="shared" si="13"/>
        <v>1272.2694999999949</v>
      </c>
      <c r="AC60" s="45">
        <f t="shared" si="13"/>
        <v>9138.9750999999233</v>
      </c>
      <c r="AD60" s="45">
        <f t="shared" si="13"/>
        <v>118180.7645</v>
      </c>
      <c r="AE60" s="45">
        <f t="shared" si="13"/>
        <v>1264.3596999999718</v>
      </c>
      <c r="AF60" s="45">
        <f t="shared" si="13"/>
        <v>3233.4388999999937</v>
      </c>
      <c r="AG60" s="45">
        <f t="shared" si="13"/>
        <v>4227.654899999965</v>
      </c>
      <c r="AH60" s="45">
        <f>AH59-AH58</f>
        <v>463.88160000002244</v>
      </c>
      <c r="AI60" s="45">
        <f>AI59-AI58</f>
        <v>1660.3041000000003</v>
      </c>
      <c r="AJ60" s="45">
        <f>AJ59-AJ58</f>
        <v>41.869899999932386</v>
      </c>
      <c r="AK60" s="45">
        <f>AK59-AK58</f>
        <v>2402.8262999999861</v>
      </c>
      <c r="AL60" s="45">
        <f t="shared" si="13"/>
        <v>4034.7326999999932</v>
      </c>
      <c r="AM60" s="70">
        <f t="shared" si="13"/>
        <v>99997.132099999988</v>
      </c>
      <c r="AN60" s="76"/>
      <c r="AO60" s="73"/>
      <c r="AP60" s="73"/>
      <c r="AQ60" s="73"/>
      <c r="AR60" s="73"/>
    </row>
    <row r="61" spans="1:44" ht="12.75" customHeight="1" x14ac:dyDescent="0.25">
      <c r="A61" s="5" t="s">
        <v>72</v>
      </c>
      <c r="B61" s="6"/>
      <c r="C61" s="5" t="s">
        <v>73</v>
      </c>
      <c r="D61" s="7"/>
      <c r="E61" s="7"/>
      <c r="F61" s="7"/>
      <c r="G61" s="7"/>
      <c r="H61" s="7"/>
      <c r="I61" s="15"/>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73"/>
      <c r="AO61" s="73"/>
      <c r="AP61" s="73"/>
      <c r="AQ61" s="73"/>
      <c r="AR61" s="73"/>
    </row>
    <row r="62" spans="1:44" ht="25.5" x14ac:dyDescent="0.25">
      <c r="A62" s="10">
        <v>40</v>
      </c>
      <c r="B62" s="51" t="s">
        <v>74</v>
      </c>
      <c r="C62" s="52" t="s">
        <v>26</v>
      </c>
      <c r="D62" s="10">
        <f t="shared" ref="D62:D74" si="14">SUM(J62:X62)</f>
        <v>1</v>
      </c>
      <c r="E62" s="14">
        <v>192000</v>
      </c>
      <c r="F62" s="13">
        <v>0.19</v>
      </c>
      <c r="G62" s="14">
        <f t="shared" ref="G62:G74" si="15">E62*F62</f>
        <v>36480</v>
      </c>
      <c r="H62" s="14">
        <f>G62+E62</f>
        <v>228480</v>
      </c>
      <c r="I62" s="15">
        <f t="shared" si="3"/>
        <v>228480</v>
      </c>
      <c r="J62" s="53">
        <v>0</v>
      </c>
      <c r="K62" s="53">
        <v>0</v>
      </c>
      <c r="L62" s="22">
        <v>0</v>
      </c>
      <c r="M62" s="22">
        <v>0</v>
      </c>
      <c r="N62" s="47">
        <v>1</v>
      </c>
      <c r="O62" s="53">
        <v>0</v>
      </c>
      <c r="P62" s="53">
        <v>0</v>
      </c>
      <c r="Q62" s="53">
        <v>0</v>
      </c>
      <c r="R62" s="17">
        <v>0</v>
      </c>
      <c r="S62" s="17">
        <v>0</v>
      </c>
      <c r="T62" s="17">
        <v>0</v>
      </c>
      <c r="U62" s="18">
        <v>0</v>
      </c>
      <c r="V62" s="22">
        <v>0</v>
      </c>
      <c r="W62" s="53">
        <v>0</v>
      </c>
      <c r="X62" s="52">
        <v>0</v>
      </c>
      <c r="Y62" s="19">
        <f t="shared" ref="Y62:AM74" si="16">J62*$H62</f>
        <v>0</v>
      </c>
      <c r="Z62" s="19">
        <f t="shared" si="16"/>
        <v>0</v>
      </c>
      <c r="AA62" s="19">
        <f t="shared" si="16"/>
        <v>0</v>
      </c>
      <c r="AB62" s="19">
        <f t="shared" si="16"/>
        <v>0</v>
      </c>
      <c r="AC62" s="19">
        <f>N62*$H62</f>
        <v>228480</v>
      </c>
      <c r="AD62" s="19">
        <f t="shared" si="16"/>
        <v>0</v>
      </c>
      <c r="AE62" s="19">
        <f t="shared" si="16"/>
        <v>0</v>
      </c>
      <c r="AF62" s="19">
        <f t="shared" si="16"/>
        <v>0</v>
      </c>
      <c r="AG62" s="19">
        <f t="shared" si="16"/>
        <v>0</v>
      </c>
      <c r="AH62" s="19">
        <f t="shared" si="16"/>
        <v>0</v>
      </c>
      <c r="AI62" s="19">
        <f t="shared" si="16"/>
        <v>0</v>
      </c>
      <c r="AJ62" s="19">
        <f t="shared" si="16"/>
        <v>0</v>
      </c>
      <c r="AK62" s="19">
        <f t="shared" si="16"/>
        <v>0</v>
      </c>
      <c r="AL62" s="19">
        <f t="shared" si="16"/>
        <v>0</v>
      </c>
      <c r="AM62" s="67">
        <f t="shared" si="16"/>
        <v>0</v>
      </c>
      <c r="AN62" s="73"/>
      <c r="AO62" s="73"/>
      <c r="AP62" s="73"/>
      <c r="AQ62" s="73"/>
      <c r="AR62" s="73"/>
    </row>
    <row r="63" spans="1:44" ht="25.5" x14ac:dyDescent="0.25">
      <c r="A63" s="10">
        <v>41</v>
      </c>
      <c r="B63" s="51" t="s">
        <v>75</v>
      </c>
      <c r="C63" s="52" t="s">
        <v>26</v>
      </c>
      <c r="D63" s="10">
        <f t="shared" si="14"/>
        <v>0</v>
      </c>
      <c r="E63" s="14">
        <v>691206.89</v>
      </c>
      <c r="F63" s="13">
        <v>0.19</v>
      </c>
      <c r="G63" s="14">
        <f t="shared" si="15"/>
        <v>131329.30910000001</v>
      </c>
      <c r="H63" s="14">
        <f t="shared" ref="H63:H74" si="17">G63+E63</f>
        <v>822536.19910000009</v>
      </c>
      <c r="I63" s="15">
        <f t="shared" si="3"/>
        <v>0</v>
      </c>
      <c r="J63" s="53">
        <v>0</v>
      </c>
      <c r="K63" s="52">
        <v>0</v>
      </c>
      <c r="L63" s="22">
        <v>0</v>
      </c>
      <c r="M63" s="22">
        <v>0</v>
      </c>
      <c r="N63" s="47">
        <v>0</v>
      </c>
      <c r="O63" s="52">
        <v>0</v>
      </c>
      <c r="P63" s="52">
        <v>0</v>
      </c>
      <c r="Q63" s="52">
        <v>0</v>
      </c>
      <c r="R63" s="17">
        <v>0</v>
      </c>
      <c r="S63" s="16">
        <v>0</v>
      </c>
      <c r="T63" s="17">
        <v>0</v>
      </c>
      <c r="U63" s="18">
        <v>0</v>
      </c>
      <c r="V63" s="22">
        <v>0</v>
      </c>
      <c r="W63" s="52">
        <v>0</v>
      </c>
      <c r="X63" s="52">
        <v>0</v>
      </c>
      <c r="Y63" s="19">
        <f t="shared" si="16"/>
        <v>0</v>
      </c>
      <c r="Z63" s="19">
        <f t="shared" si="16"/>
        <v>0</v>
      </c>
      <c r="AA63" s="19">
        <f t="shared" si="16"/>
        <v>0</v>
      </c>
      <c r="AB63" s="19">
        <f t="shared" si="16"/>
        <v>0</v>
      </c>
      <c r="AC63" s="19">
        <f t="shared" si="16"/>
        <v>0</v>
      </c>
      <c r="AD63" s="19">
        <f t="shared" si="16"/>
        <v>0</v>
      </c>
      <c r="AE63" s="19">
        <f t="shared" si="16"/>
        <v>0</v>
      </c>
      <c r="AF63" s="19">
        <f t="shared" si="16"/>
        <v>0</v>
      </c>
      <c r="AG63" s="19">
        <f t="shared" si="16"/>
        <v>0</v>
      </c>
      <c r="AH63" s="19">
        <f t="shared" si="16"/>
        <v>0</v>
      </c>
      <c r="AI63" s="19">
        <f t="shared" si="16"/>
        <v>0</v>
      </c>
      <c r="AJ63" s="19">
        <f t="shared" si="16"/>
        <v>0</v>
      </c>
      <c r="AK63" s="19">
        <f t="shared" si="16"/>
        <v>0</v>
      </c>
      <c r="AL63" s="19">
        <f t="shared" si="16"/>
        <v>0</v>
      </c>
      <c r="AM63" s="67">
        <f t="shared" si="16"/>
        <v>0</v>
      </c>
      <c r="AN63" s="73"/>
      <c r="AO63" s="73"/>
      <c r="AP63" s="73"/>
      <c r="AQ63" s="73"/>
      <c r="AR63" s="73"/>
    </row>
    <row r="64" spans="1:44" ht="25.5" x14ac:dyDescent="0.25">
      <c r="A64" s="10">
        <v>42</v>
      </c>
      <c r="B64" s="51" t="s">
        <v>76</v>
      </c>
      <c r="C64" s="52" t="s">
        <v>26</v>
      </c>
      <c r="D64" s="10">
        <f t="shared" si="14"/>
        <v>1</v>
      </c>
      <c r="E64" s="14">
        <v>425481.89</v>
      </c>
      <c r="F64" s="13">
        <v>0.19</v>
      </c>
      <c r="G64" s="14">
        <f t="shared" si="15"/>
        <v>80841.559099999999</v>
      </c>
      <c r="H64" s="14">
        <f t="shared" si="17"/>
        <v>506323.44910000003</v>
      </c>
      <c r="I64" s="15">
        <f t="shared" si="3"/>
        <v>506323.44910000003</v>
      </c>
      <c r="J64" s="53">
        <v>1</v>
      </c>
      <c r="K64" s="52">
        <v>0</v>
      </c>
      <c r="L64" s="22">
        <v>0</v>
      </c>
      <c r="M64" s="22">
        <v>0</v>
      </c>
      <c r="N64" s="47">
        <v>0</v>
      </c>
      <c r="O64" s="52">
        <v>0</v>
      </c>
      <c r="P64" s="52">
        <v>0</v>
      </c>
      <c r="Q64" s="52">
        <v>0</v>
      </c>
      <c r="R64" s="17">
        <v>0</v>
      </c>
      <c r="S64" s="16">
        <v>0</v>
      </c>
      <c r="T64" s="17">
        <v>0</v>
      </c>
      <c r="U64" s="18">
        <v>0</v>
      </c>
      <c r="V64" s="22">
        <v>0</v>
      </c>
      <c r="W64" s="52">
        <v>0</v>
      </c>
      <c r="X64" s="52">
        <v>0</v>
      </c>
      <c r="Y64" s="19">
        <f>J64*$H64</f>
        <v>506323.44910000003</v>
      </c>
      <c r="Z64" s="19">
        <f t="shared" si="16"/>
        <v>0</v>
      </c>
      <c r="AA64" s="19">
        <f t="shared" si="16"/>
        <v>0</v>
      </c>
      <c r="AB64" s="19">
        <f t="shared" si="16"/>
        <v>0</v>
      </c>
      <c r="AC64" s="19">
        <f t="shared" si="16"/>
        <v>0</v>
      </c>
      <c r="AD64" s="19">
        <f t="shared" si="16"/>
        <v>0</v>
      </c>
      <c r="AE64" s="19">
        <f t="shared" si="16"/>
        <v>0</v>
      </c>
      <c r="AF64" s="19">
        <f t="shared" si="16"/>
        <v>0</v>
      </c>
      <c r="AG64" s="19">
        <f t="shared" si="16"/>
        <v>0</v>
      </c>
      <c r="AH64" s="19">
        <f t="shared" si="16"/>
        <v>0</v>
      </c>
      <c r="AI64" s="19">
        <f t="shared" si="16"/>
        <v>0</v>
      </c>
      <c r="AJ64" s="19">
        <f t="shared" si="16"/>
        <v>0</v>
      </c>
      <c r="AK64" s="19">
        <f t="shared" si="16"/>
        <v>0</v>
      </c>
      <c r="AL64" s="19">
        <f t="shared" si="16"/>
        <v>0</v>
      </c>
      <c r="AM64" s="67">
        <f t="shared" si="16"/>
        <v>0</v>
      </c>
      <c r="AN64" s="73"/>
      <c r="AO64" s="73"/>
      <c r="AP64" s="73"/>
      <c r="AQ64" s="73"/>
      <c r="AR64" s="73"/>
    </row>
    <row r="65" spans="1:44" s="23" customFormat="1" ht="38.25" x14ac:dyDescent="0.25">
      <c r="A65" s="10">
        <v>43</v>
      </c>
      <c r="B65" s="46" t="s">
        <v>77</v>
      </c>
      <c r="C65" s="22" t="s">
        <v>26</v>
      </c>
      <c r="D65" s="10">
        <f t="shared" si="14"/>
        <v>5</v>
      </c>
      <c r="E65" s="14">
        <v>5500</v>
      </c>
      <c r="F65" s="13">
        <v>0.19</v>
      </c>
      <c r="G65" s="14">
        <f t="shared" si="15"/>
        <v>1045</v>
      </c>
      <c r="H65" s="14">
        <f t="shared" si="17"/>
        <v>6545</v>
      </c>
      <c r="I65" s="15">
        <f t="shared" si="3"/>
        <v>32725</v>
      </c>
      <c r="J65" s="53">
        <v>0</v>
      </c>
      <c r="K65" s="52">
        <v>0</v>
      </c>
      <c r="L65" s="22">
        <v>0</v>
      </c>
      <c r="M65" s="10">
        <v>0</v>
      </c>
      <c r="N65" s="17">
        <v>0</v>
      </c>
      <c r="O65" s="52">
        <v>1</v>
      </c>
      <c r="P65" s="52">
        <v>0</v>
      </c>
      <c r="Q65" s="52">
        <v>1</v>
      </c>
      <c r="R65" s="17">
        <v>0</v>
      </c>
      <c r="S65" s="16">
        <v>0</v>
      </c>
      <c r="T65" s="17">
        <v>0</v>
      </c>
      <c r="U65" s="18">
        <v>1</v>
      </c>
      <c r="V65" s="22">
        <v>2</v>
      </c>
      <c r="W65" s="52">
        <v>0</v>
      </c>
      <c r="X65" s="52">
        <v>0</v>
      </c>
      <c r="Y65" s="19">
        <f t="shared" si="16"/>
        <v>0</v>
      </c>
      <c r="Z65" s="19">
        <f t="shared" si="16"/>
        <v>0</v>
      </c>
      <c r="AA65" s="19">
        <f t="shared" si="16"/>
        <v>0</v>
      </c>
      <c r="AB65" s="19">
        <f t="shared" si="16"/>
        <v>0</v>
      </c>
      <c r="AC65" s="19">
        <f t="shared" si="16"/>
        <v>0</v>
      </c>
      <c r="AD65" s="19">
        <f t="shared" si="16"/>
        <v>6545</v>
      </c>
      <c r="AE65" s="19">
        <f t="shared" si="16"/>
        <v>0</v>
      </c>
      <c r="AF65" s="19">
        <f t="shared" si="16"/>
        <v>6545</v>
      </c>
      <c r="AG65" s="19">
        <f t="shared" si="16"/>
        <v>0</v>
      </c>
      <c r="AH65" s="19">
        <f t="shared" si="16"/>
        <v>0</v>
      </c>
      <c r="AI65" s="19">
        <f t="shared" si="16"/>
        <v>0</v>
      </c>
      <c r="AJ65" s="19">
        <f t="shared" si="16"/>
        <v>6545</v>
      </c>
      <c r="AK65" s="19">
        <f t="shared" si="16"/>
        <v>13090</v>
      </c>
      <c r="AL65" s="19">
        <f t="shared" si="16"/>
        <v>0</v>
      </c>
      <c r="AM65" s="67">
        <f t="shared" si="16"/>
        <v>0</v>
      </c>
      <c r="AN65" s="74"/>
      <c r="AO65" s="74"/>
      <c r="AP65" s="74"/>
      <c r="AQ65" s="74"/>
      <c r="AR65" s="74"/>
    </row>
    <row r="66" spans="1:44" ht="51" x14ac:dyDescent="0.25">
      <c r="A66" s="10">
        <v>44</v>
      </c>
      <c r="B66" s="20" t="s">
        <v>78</v>
      </c>
      <c r="C66" s="10" t="s">
        <v>26</v>
      </c>
      <c r="D66" s="10">
        <f t="shared" si="14"/>
        <v>8</v>
      </c>
      <c r="E66" s="14">
        <v>24200</v>
      </c>
      <c r="F66" s="13">
        <v>0.19</v>
      </c>
      <c r="G66" s="14">
        <f t="shared" si="15"/>
        <v>4598</v>
      </c>
      <c r="H66" s="14">
        <f t="shared" si="17"/>
        <v>28798</v>
      </c>
      <c r="I66" s="15">
        <f t="shared" si="3"/>
        <v>230384</v>
      </c>
      <c r="J66" s="53">
        <v>0</v>
      </c>
      <c r="K66" s="52">
        <v>0</v>
      </c>
      <c r="L66" s="22">
        <v>0</v>
      </c>
      <c r="M66" s="10">
        <v>0</v>
      </c>
      <c r="N66" s="17">
        <v>3</v>
      </c>
      <c r="O66" s="52">
        <v>0</v>
      </c>
      <c r="P66" s="52">
        <v>1</v>
      </c>
      <c r="Q66" s="52">
        <v>1</v>
      </c>
      <c r="R66" s="17">
        <v>0</v>
      </c>
      <c r="S66" s="53">
        <v>1</v>
      </c>
      <c r="T66" s="17">
        <v>1</v>
      </c>
      <c r="U66" s="18">
        <v>0</v>
      </c>
      <c r="V66" s="22">
        <v>1</v>
      </c>
      <c r="W66" s="52">
        <v>0</v>
      </c>
      <c r="X66" s="52">
        <v>0</v>
      </c>
      <c r="Y66" s="19">
        <f t="shared" si="16"/>
        <v>0</v>
      </c>
      <c r="Z66" s="19">
        <f t="shared" si="16"/>
        <v>0</v>
      </c>
      <c r="AA66" s="19">
        <f t="shared" si="16"/>
        <v>0</v>
      </c>
      <c r="AB66" s="19">
        <f t="shared" si="16"/>
        <v>0</v>
      </c>
      <c r="AC66" s="19">
        <f t="shared" si="16"/>
        <v>86394</v>
      </c>
      <c r="AD66" s="19">
        <f t="shared" si="16"/>
        <v>0</v>
      </c>
      <c r="AE66" s="19">
        <f t="shared" si="16"/>
        <v>28798</v>
      </c>
      <c r="AF66" s="19">
        <f t="shared" si="16"/>
        <v>28798</v>
      </c>
      <c r="AG66" s="19">
        <f t="shared" si="16"/>
        <v>0</v>
      </c>
      <c r="AH66" s="19">
        <f t="shared" si="16"/>
        <v>28798</v>
      </c>
      <c r="AI66" s="19">
        <f>T66*$H66</f>
        <v>28798</v>
      </c>
      <c r="AJ66" s="19">
        <f t="shared" si="16"/>
        <v>0</v>
      </c>
      <c r="AK66" s="19">
        <f t="shared" si="16"/>
        <v>28798</v>
      </c>
      <c r="AL66" s="19">
        <f t="shared" si="16"/>
        <v>0</v>
      </c>
      <c r="AM66" s="67">
        <f t="shared" si="16"/>
        <v>0</v>
      </c>
      <c r="AN66" s="73"/>
      <c r="AO66" s="73"/>
      <c r="AP66" s="73"/>
      <c r="AQ66" s="73"/>
      <c r="AR66" s="73"/>
    </row>
    <row r="67" spans="1:44" ht="51" x14ac:dyDescent="0.25">
      <c r="A67" s="10">
        <v>45</v>
      </c>
      <c r="B67" s="20" t="s">
        <v>79</v>
      </c>
      <c r="C67" s="10" t="s">
        <v>26</v>
      </c>
      <c r="D67" s="10">
        <f t="shared" si="14"/>
        <v>10</v>
      </c>
      <c r="E67" s="14">
        <v>30178.34</v>
      </c>
      <c r="F67" s="13">
        <v>0.19</v>
      </c>
      <c r="G67" s="14">
        <f t="shared" si="15"/>
        <v>5733.8846000000003</v>
      </c>
      <c r="H67" s="14">
        <f t="shared" si="17"/>
        <v>35912.224600000001</v>
      </c>
      <c r="I67" s="15">
        <f t="shared" si="3"/>
        <v>359122.24600000004</v>
      </c>
      <c r="J67" s="54">
        <v>0</v>
      </c>
      <c r="K67" s="52">
        <v>1</v>
      </c>
      <c r="L67" s="22">
        <v>2</v>
      </c>
      <c r="M67" s="10">
        <v>0</v>
      </c>
      <c r="N67" s="17">
        <v>2</v>
      </c>
      <c r="O67" s="52">
        <v>0</v>
      </c>
      <c r="P67" s="52">
        <v>1</v>
      </c>
      <c r="Q67" s="52">
        <v>0</v>
      </c>
      <c r="R67" s="17">
        <v>0</v>
      </c>
      <c r="S67" s="52">
        <v>1</v>
      </c>
      <c r="T67" s="17">
        <v>0</v>
      </c>
      <c r="U67" s="18">
        <v>1</v>
      </c>
      <c r="V67" s="22">
        <v>1</v>
      </c>
      <c r="W67" s="52">
        <v>1</v>
      </c>
      <c r="X67" s="52">
        <v>0</v>
      </c>
      <c r="Y67" s="19">
        <f>J67*$H67</f>
        <v>0</v>
      </c>
      <c r="Z67" s="19">
        <f>K67*$H67</f>
        <v>35912.224600000001</v>
      </c>
      <c r="AA67" s="19">
        <f>L67*$H67</f>
        <v>71824.449200000003</v>
      </c>
      <c r="AB67" s="19">
        <f t="shared" si="16"/>
        <v>0</v>
      </c>
      <c r="AC67" s="19">
        <f t="shared" si="16"/>
        <v>71824.449200000003</v>
      </c>
      <c r="AD67" s="19">
        <f t="shared" si="16"/>
        <v>0</v>
      </c>
      <c r="AE67" s="19">
        <f>P67*$H67</f>
        <v>35912.224600000001</v>
      </c>
      <c r="AF67" s="19">
        <f t="shared" si="16"/>
        <v>0</v>
      </c>
      <c r="AG67" s="19">
        <f t="shared" si="16"/>
        <v>0</v>
      </c>
      <c r="AH67" s="19">
        <f>S67*$H67</f>
        <v>35912.224600000001</v>
      </c>
      <c r="AI67" s="19">
        <f t="shared" si="16"/>
        <v>0</v>
      </c>
      <c r="AJ67" s="19">
        <f t="shared" si="16"/>
        <v>35912.224600000001</v>
      </c>
      <c r="AK67" s="19">
        <f t="shared" si="16"/>
        <v>35912.224600000001</v>
      </c>
      <c r="AL67" s="19">
        <f t="shared" si="16"/>
        <v>35912.224600000001</v>
      </c>
      <c r="AM67" s="67">
        <f t="shared" si="16"/>
        <v>0</v>
      </c>
      <c r="AN67" s="73"/>
      <c r="AO67" s="73"/>
      <c r="AP67" s="73"/>
      <c r="AQ67" s="73"/>
      <c r="AR67" s="73"/>
    </row>
    <row r="68" spans="1:44" ht="51" x14ac:dyDescent="0.25">
      <c r="A68" s="10">
        <v>46</v>
      </c>
      <c r="B68" s="20" t="s">
        <v>80</v>
      </c>
      <c r="C68" s="10" t="s">
        <v>26</v>
      </c>
      <c r="D68" s="10">
        <f t="shared" si="14"/>
        <v>42</v>
      </c>
      <c r="E68" s="14">
        <v>7000</v>
      </c>
      <c r="F68" s="13">
        <v>0.19</v>
      </c>
      <c r="G68" s="14">
        <f t="shared" si="15"/>
        <v>1330</v>
      </c>
      <c r="H68" s="14">
        <f t="shared" si="17"/>
        <v>8330</v>
      </c>
      <c r="I68" s="15">
        <f t="shared" si="3"/>
        <v>349860</v>
      </c>
      <c r="J68" s="53">
        <v>4</v>
      </c>
      <c r="K68" s="52">
        <v>1</v>
      </c>
      <c r="L68" s="22">
        <v>5</v>
      </c>
      <c r="M68" s="10">
        <v>0</v>
      </c>
      <c r="N68" s="17">
        <v>0</v>
      </c>
      <c r="O68" s="52">
        <v>0</v>
      </c>
      <c r="P68" s="52">
        <v>1</v>
      </c>
      <c r="Q68" s="52">
        <v>5</v>
      </c>
      <c r="R68" s="17">
        <v>0</v>
      </c>
      <c r="S68" s="53">
        <v>0</v>
      </c>
      <c r="T68" s="49">
        <v>0</v>
      </c>
      <c r="U68" s="18">
        <v>1</v>
      </c>
      <c r="V68" s="22">
        <v>4</v>
      </c>
      <c r="W68" s="52">
        <v>9</v>
      </c>
      <c r="X68" s="52">
        <v>12</v>
      </c>
      <c r="Y68" s="19">
        <f t="shared" si="16"/>
        <v>33320</v>
      </c>
      <c r="Z68" s="19">
        <f t="shared" si="16"/>
        <v>8330</v>
      </c>
      <c r="AA68" s="19">
        <f t="shared" si="16"/>
        <v>41650</v>
      </c>
      <c r="AB68" s="19">
        <f t="shared" si="16"/>
        <v>0</v>
      </c>
      <c r="AC68" s="19">
        <f t="shared" si="16"/>
        <v>0</v>
      </c>
      <c r="AD68" s="19">
        <f t="shared" si="16"/>
        <v>0</v>
      </c>
      <c r="AE68" s="19">
        <f t="shared" si="16"/>
        <v>8330</v>
      </c>
      <c r="AF68" s="19">
        <f t="shared" si="16"/>
        <v>41650</v>
      </c>
      <c r="AG68" s="19">
        <f t="shared" si="16"/>
        <v>0</v>
      </c>
      <c r="AH68" s="19">
        <f t="shared" si="16"/>
        <v>0</v>
      </c>
      <c r="AI68" s="19">
        <f>T68*$H68</f>
        <v>0</v>
      </c>
      <c r="AJ68" s="19">
        <f t="shared" si="16"/>
        <v>8330</v>
      </c>
      <c r="AK68" s="19">
        <f>V68*$H68</f>
        <v>33320</v>
      </c>
      <c r="AL68" s="19">
        <f t="shared" si="16"/>
        <v>74970</v>
      </c>
      <c r="AM68" s="67">
        <f t="shared" si="16"/>
        <v>99960</v>
      </c>
      <c r="AN68" s="73"/>
      <c r="AO68" s="73"/>
      <c r="AP68" s="73"/>
      <c r="AQ68" s="73"/>
      <c r="AR68" s="73"/>
    </row>
    <row r="69" spans="1:44" ht="51" x14ac:dyDescent="0.25">
      <c r="A69" s="10">
        <v>47</v>
      </c>
      <c r="B69" s="20" t="s">
        <v>81</v>
      </c>
      <c r="C69" s="10" t="s">
        <v>26</v>
      </c>
      <c r="D69" s="10">
        <f t="shared" si="14"/>
        <v>8</v>
      </c>
      <c r="E69" s="14">
        <v>6825.78</v>
      </c>
      <c r="F69" s="13">
        <v>0.19</v>
      </c>
      <c r="G69" s="14">
        <f t="shared" si="15"/>
        <v>1296.8981999999999</v>
      </c>
      <c r="H69" s="14">
        <f t="shared" si="17"/>
        <v>8122.6781999999994</v>
      </c>
      <c r="I69" s="15">
        <f t="shared" si="3"/>
        <v>64981.425599999995</v>
      </c>
      <c r="J69" s="53">
        <v>0</v>
      </c>
      <c r="K69" s="52">
        <v>0</v>
      </c>
      <c r="L69" s="22">
        <v>1</v>
      </c>
      <c r="M69" s="10">
        <v>0</v>
      </c>
      <c r="N69" s="17">
        <v>0</v>
      </c>
      <c r="O69" s="52">
        <v>0</v>
      </c>
      <c r="P69" s="55">
        <v>0</v>
      </c>
      <c r="Q69" s="52">
        <v>0</v>
      </c>
      <c r="R69" s="17">
        <v>0</v>
      </c>
      <c r="S69" s="52">
        <v>2</v>
      </c>
      <c r="T69" s="17">
        <v>1</v>
      </c>
      <c r="U69" s="18">
        <v>0</v>
      </c>
      <c r="V69" s="22">
        <v>4</v>
      </c>
      <c r="W69" s="52">
        <v>0</v>
      </c>
      <c r="X69" s="52">
        <v>0</v>
      </c>
      <c r="Y69" s="19">
        <f t="shared" si="16"/>
        <v>0</v>
      </c>
      <c r="Z69" s="19">
        <f t="shared" si="16"/>
        <v>0</v>
      </c>
      <c r="AA69" s="19">
        <f t="shared" si="16"/>
        <v>8122.6781999999994</v>
      </c>
      <c r="AB69" s="19">
        <f t="shared" si="16"/>
        <v>0</v>
      </c>
      <c r="AC69" s="19">
        <f t="shared" si="16"/>
        <v>0</v>
      </c>
      <c r="AD69" s="19">
        <f t="shared" si="16"/>
        <v>0</v>
      </c>
      <c r="AE69" s="19">
        <f t="shared" si="16"/>
        <v>0</v>
      </c>
      <c r="AF69" s="19">
        <f t="shared" si="16"/>
        <v>0</v>
      </c>
      <c r="AG69" s="19">
        <f t="shared" si="16"/>
        <v>0</v>
      </c>
      <c r="AH69" s="19">
        <f t="shared" si="16"/>
        <v>16245.356399999999</v>
      </c>
      <c r="AI69" s="19">
        <f t="shared" si="16"/>
        <v>8122.6781999999994</v>
      </c>
      <c r="AJ69" s="19">
        <f t="shared" si="16"/>
        <v>0</v>
      </c>
      <c r="AK69" s="19">
        <f t="shared" si="16"/>
        <v>32490.712799999998</v>
      </c>
      <c r="AL69" s="19">
        <f t="shared" si="16"/>
        <v>0</v>
      </c>
      <c r="AM69" s="67">
        <f t="shared" si="16"/>
        <v>0</v>
      </c>
      <c r="AN69" s="73"/>
      <c r="AO69" s="73"/>
      <c r="AP69" s="73"/>
      <c r="AQ69" s="73"/>
      <c r="AR69" s="73"/>
    </row>
    <row r="70" spans="1:44" ht="25.5" x14ac:dyDescent="0.25">
      <c r="A70" s="10">
        <v>48</v>
      </c>
      <c r="B70" s="20" t="s">
        <v>82</v>
      </c>
      <c r="C70" s="10" t="s">
        <v>26</v>
      </c>
      <c r="D70" s="10">
        <f t="shared" si="14"/>
        <v>22</v>
      </c>
      <c r="E70" s="14">
        <v>7000</v>
      </c>
      <c r="F70" s="13">
        <v>0.19</v>
      </c>
      <c r="G70" s="14">
        <f t="shared" si="15"/>
        <v>1330</v>
      </c>
      <c r="H70" s="14">
        <f t="shared" si="17"/>
        <v>8330</v>
      </c>
      <c r="I70" s="15">
        <f t="shared" si="3"/>
        <v>183260</v>
      </c>
      <c r="J70" s="53">
        <v>0</v>
      </c>
      <c r="K70" s="52">
        <v>0</v>
      </c>
      <c r="L70" s="22">
        <v>1</v>
      </c>
      <c r="M70" s="10">
        <v>0</v>
      </c>
      <c r="N70" s="17">
        <v>1</v>
      </c>
      <c r="O70" s="55">
        <v>0</v>
      </c>
      <c r="P70" s="52">
        <v>1</v>
      </c>
      <c r="Q70" s="52">
        <v>1</v>
      </c>
      <c r="R70" s="17">
        <v>10</v>
      </c>
      <c r="S70" s="17">
        <v>0</v>
      </c>
      <c r="T70" s="17">
        <v>1</v>
      </c>
      <c r="U70" s="18">
        <v>1</v>
      </c>
      <c r="V70" s="22">
        <v>0</v>
      </c>
      <c r="W70" s="52">
        <v>1</v>
      </c>
      <c r="X70" s="52">
        <v>5</v>
      </c>
      <c r="Y70" s="19">
        <f t="shared" si="16"/>
        <v>0</v>
      </c>
      <c r="Z70" s="19">
        <f t="shared" si="16"/>
        <v>0</v>
      </c>
      <c r="AA70" s="19">
        <f>L70*$H70</f>
        <v>8330</v>
      </c>
      <c r="AB70" s="19">
        <f t="shared" si="16"/>
        <v>0</v>
      </c>
      <c r="AC70" s="19">
        <f t="shared" si="16"/>
        <v>8330</v>
      </c>
      <c r="AD70" s="19">
        <f>O70*$H70</f>
        <v>0</v>
      </c>
      <c r="AE70" s="19">
        <f t="shared" si="16"/>
        <v>8330</v>
      </c>
      <c r="AF70" s="19">
        <f t="shared" si="16"/>
        <v>8330</v>
      </c>
      <c r="AG70" s="19">
        <f t="shared" si="16"/>
        <v>83300</v>
      </c>
      <c r="AH70" s="19">
        <f t="shared" si="16"/>
        <v>0</v>
      </c>
      <c r="AI70" s="19">
        <f>T70*$H70</f>
        <v>8330</v>
      </c>
      <c r="AJ70" s="19">
        <f t="shared" si="16"/>
        <v>8330</v>
      </c>
      <c r="AK70" s="19">
        <f t="shared" si="16"/>
        <v>0</v>
      </c>
      <c r="AL70" s="19">
        <f t="shared" si="16"/>
        <v>8330</v>
      </c>
      <c r="AM70" s="67">
        <f t="shared" si="16"/>
        <v>41650</v>
      </c>
      <c r="AN70" s="73"/>
      <c r="AO70" s="73"/>
      <c r="AP70" s="73"/>
      <c r="AQ70" s="73"/>
      <c r="AR70" s="73"/>
    </row>
    <row r="71" spans="1:44" ht="15" x14ac:dyDescent="0.25">
      <c r="A71" s="10">
        <v>49</v>
      </c>
      <c r="B71" s="20" t="s">
        <v>83</v>
      </c>
      <c r="C71" s="10" t="s">
        <v>26</v>
      </c>
      <c r="D71" s="10">
        <f t="shared" si="14"/>
        <v>3</v>
      </c>
      <c r="E71" s="14">
        <v>3807.79</v>
      </c>
      <c r="F71" s="13">
        <v>0.19</v>
      </c>
      <c r="G71" s="14">
        <f t="shared" si="15"/>
        <v>723.48009999999999</v>
      </c>
      <c r="H71" s="14">
        <f t="shared" si="17"/>
        <v>4531.2700999999997</v>
      </c>
      <c r="I71" s="15">
        <f t="shared" si="3"/>
        <v>13593.810299999999</v>
      </c>
      <c r="J71" s="53">
        <v>0</v>
      </c>
      <c r="K71" s="52">
        <v>0</v>
      </c>
      <c r="L71" s="22">
        <v>2</v>
      </c>
      <c r="M71" s="10">
        <v>0</v>
      </c>
      <c r="N71" s="17">
        <v>0</v>
      </c>
      <c r="O71" s="52">
        <v>0</v>
      </c>
      <c r="P71" s="52">
        <v>1</v>
      </c>
      <c r="Q71" s="52">
        <v>0</v>
      </c>
      <c r="R71" s="17">
        <v>0</v>
      </c>
      <c r="S71" s="17">
        <v>0</v>
      </c>
      <c r="T71" s="17">
        <v>0</v>
      </c>
      <c r="U71" s="18">
        <v>0</v>
      </c>
      <c r="V71" s="22">
        <v>0</v>
      </c>
      <c r="W71" s="52">
        <v>0</v>
      </c>
      <c r="X71" s="52">
        <v>0</v>
      </c>
      <c r="Y71" s="19">
        <f t="shared" si="16"/>
        <v>0</v>
      </c>
      <c r="Z71" s="19">
        <f t="shared" si="16"/>
        <v>0</v>
      </c>
      <c r="AA71" s="19">
        <f t="shared" si="16"/>
        <v>9062.5401999999995</v>
      </c>
      <c r="AB71" s="19">
        <f t="shared" si="16"/>
        <v>0</v>
      </c>
      <c r="AC71" s="19">
        <f t="shared" si="16"/>
        <v>0</v>
      </c>
      <c r="AD71" s="19">
        <f t="shared" si="16"/>
        <v>0</v>
      </c>
      <c r="AE71" s="19">
        <f t="shared" si="16"/>
        <v>4531.2700999999997</v>
      </c>
      <c r="AF71" s="19">
        <f t="shared" si="16"/>
        <v>0</v>
      </c>
      <c r="AG71" s="19">
        <f t="shared" si="16"/>
        <v>0</v>
      </c>
      <c r="AH71" s="19">
        <f t="shared" si="16"/>
        <v>0</v>
      </c>
      <c r="AI71" s="19">
        <f t="shared" si="16"/>
        <v>0</v>
      </c>
      <c r="AJ71" s="19">
        <f t="shared" si="16"/>
        <v>0</v>
      </c>
      <c r="AK71" s="19">
        <f t="shared" si="16"/>
        <v>0</v>
      </c>
      <c r="AL71" s="19">
        <f t="shared" si="16"/>
        <v>0</v>
      </c>
      <c r="AM71" s="67">
        <f t="shared" si="16"/>
        <v>0</v>
      </c>
      <c r="AN71" s="73"/>
      <c r="AO71" s="73"/>
      <c r="AP71" s="73"/>
      <c r="AQ71" s="73"/>
      <c r="AR71" s="73"/>
    </row>
    <row r="72" spans="1:44" s="26" customFormat="1" ht="25.5" x14ac:dyDescent="0.25">
      <c r="A72" s="10">
        <v>50</v>
      </c>
      <c r="B72" s="11" t="s">
        <v>84</v>
      </c>
      <c r="C72" s="17" t="s">
        <v>26</v>
      </c>
      <c r="D72" s="10">
        <f t="shared" si="14"/>
        <v>27</v>
      </c>
      <c r="E72" s="14">
        <v>7000</v>
      </c>
      <c r="F72" s="13">
        <v>0.19</v>
      </c>
      <c r="G72" s="14">
        <f t="shared" si="15"/>
        <v>1330</v>
      </c>
      <c r="H72" s="14">
        <f t="shared" si="17"/>
        <v>8330</v>
      </c>
      <c r="I72" s="15">
        <f t="shared" si="3"/>
        <v>224910</v>
      </c>
      <c r="J72" s="53">
        <v>0</v>
      </c>
      <c r="K72" s="52">
        <v>7</v>
      </c>
      <c r="L72" s="22">
        <v>1</v>
      </c>
      <c r="M72" s="10">
        <v>2</v>
      </c>
      <c r="N72" s="17">
        <v>0</v>
      </c>
      <c r="O72" s="52">
        <v>0</v>
      </c>
      <c r="P72" s="52">
        <v>1</v>
      </c>
      <c r="Q72" s="52">
        <v>1</v>
      </c>
      <c r="R72" s="17">
        <v>4</v>
      </c>
      <c r="S72" s="53">
        <v>2</v>
      </c>
      <c r="T72" s="17">
        <v>1</v>
      </c>
      <c r="U72" s="18">
        <v>1</v>
      </c>
      <c r="V72" s="22">
        <v>6</v>
      </c>
      <c r="W72" s="52">
        <v>1</v>
      </c>
      <c r="X72" s="52">
        <v>0</v>
      </c>
      <c r="Y72" s="19">
        <f t="shared" si="16"/>
        <v>0</v>
      </c>
      <c r="Z72" s="19">
        <f t="shared" si="16"/>
        <v>58310</v>
      </c>
      <c r="AA72" s="19">
        <f t="shared" si="16"/>
        <v>8330</v>
      </c>
      <c r="AB72" s="19">
        <f t="shared" si="16"/>
        <v>16660</v>
      </c>
      <c r="AC72" s="19">
        <f t="shared" si="16"/>
        <v>0</v>
      </c>
      <c r="AD72" s="19">
        <f t="shared" si="16"/>
        <v>0</v>
      </c>
      <c r="AE72" s="19">
        <f t="shared" si="16"/>
        <v>8330</v>
      </c>
      <c r="AF72" s="19">
        <f>Q72*$H72</f>
        <v>8330</v>
      </c>
      <c r="AG72" s="19">
        <f t="shared" si="16"/>
        <v>33320</v>
      </c>
      <c r="AH72" s="19">
        <f>S72*$H72</f>
        <v>16660</v>
      </c>
      <c r="AI72" s="19">
        <f>T72*$H72</f>
        <v>8330</v>
      </c>
      <c r="AJ72" s="19">
        <f>U72*$H72</f>
        <v>8330</v>
      </c>
      <c r="AK72" s="19">
        <f t="shared" si="16"/>
        <v>49980</v>
      </c>
      <c r="AL72" s="19">
        <f>W72*$H72</f>
        <v>8330</v>
      </c>
      <c r="AM72" s="67">
        <f t="shared" si="16"/>
        <v>0</v>
      </c>
      <c r="AN72" s="75"/>
      <c r="AO72" s="75"/>
      <c r="AP72" s="75"/>
      <c r="AQ72" s="75"/>
      <c r="AR72" s="75"/>
    </row>
    <row r="73" spans="1:44" ht="25.5" x14ac:dyDescent="0.25">
      <c r="A73" s="10">
        <v>51</v>
      </c>
      <c r="B73" s="20" t="s">
        <v>85</v>
      </c>
      <c r="C73" s="10" t="s">
        <v>26</v>
      </c>
      <c r="D73" s="10">
        <f t="shared" si="14"/>
        <v>2</v>
      </c>
      <c r="E73" s="14">
        <v>57000</v>
      </c>
      <c r="F73" s="13">
        <v>0.19</v>
      </c>
      <c r="G73" s="14">
        <f t="shared" si="15"/>
        <v>10830</v>
      </c>
      <c r="H73" s="14">
        <f t="shared" si="17"/>
        <v>67830</v>
      </c>
      <c r="I73" s="15">
        <f t="shared" si="3"/>
        <v>135660</v>
      </c>
      <c r="J73" s="53">
        <v>0</v>
      </c>
      <c r="K73" s="52">
        <v>0</v>
      </c>
      <c r="L73" s="22">
        <v>0</v>
      </c>
      <c r="M73" s="10">
        <v>0</v>
      </c>
      <c r="N73" s="17">
        <v>0</v>
      </c>
      <c r="O73" s="52">
        <v>0</v>
      </c>
      <c r="P73" s="52">
        <v>0</v>
      </c>
      <c r="Q73" s="52">
        <v>0</v>
      </c>
      <c r="R73" s="17">
        <v>0</v>
      </c>
      <c r="S73" s="17">
        <v>0</v>
      </c>
      <c r="T73" s="17">
        <v>0</v>
      </c>
      <c r="U73" s="18">
        <v>1</v>
      </c>
      <c r="V73" s="22">
        <v>0</v>
      </c>
      <c r="W73" s="52">
        <v>1</v>
      </c>
      <c r="X73" s="52">
        <v>0</v>
      </c>
      <c r="Y73" s="19">
        <f t="shared" si="16"/>
        <v>0</v>
      </c>
      <c r="Z73" s="19">
        <f t="shared" si="16"/>
        <v>0</v>
      </c>
      <c r="AA73" s="19">
        <f t="shared" si="16"/>
        <v>0</v>
      </c>
      <c r="AB73" s="19">
        <f t="shared" si="16"/>
        <v>0</v>
      </c>
      <c r="AC73" s="19">
        <f t="shared" si="16"/>
        <v>0</v>
      </c>
      <c r="AD73" s="19">
        <f t="shared" si="16"/>
        <v>0</v>
      </c>
      <c r="AE73" s="19">
        <f t="shared" si="16"/>
        <v>0</v>
      </c>
      <c r="AF73" s="19">
        <f t="shared" si="16"/>
        <v>0</v>
      </c>
      <c r="AG73" s="19">
        <f t="shared" si="16"/>
        <v>0</v>
      </c>
      <c r="AH73" s="19">
        <f t="shared" si="16"/>
        <v>0</v>
      </c>
      <c r="AI73" s="19">
        <f t="shared" si="16"/>
        <v>0</v>
      </c>
      <c r="AJ73" s="19">
        <f t="shared" si="16"/>
        <v>67830</v>
      </c>
      <c r="AK73" s="19">
        <f t="shared" si="16"/>
        <v>0</v>
      </c>
      <c r="AL73" s="19">
        <f>W73*$H73</f>
        <v>67830</v>
      </c>
      <c r="AM73" s="67">
        <f t="shared" si="16"/>
        <v>0</v>
      </c>
      <c r="AN73" s="73"/>
      <c r="AO73" s="73"/>
      <c r="AP73" s="73"/>
      <c r="AQ73" s="73"/>
      <c r="AR73" s="73"/>
    </row>
    <row r="74" spans="1:44" ht="25.5" x14ac:dyDescent="0.25">
      <c r="A74" s="10">
        <v>52</v>
      </c>
      <c r="B74" s="20" t="s">
        <v>86</v>
      </c>
      <c r="C74" s="10" t="s">
        <v>26</v>
      </c>
      <c r="D74" s="10">
        <f t="shared" si="14"/>
        <v>8</v>
      </c>
      <c r="E74" s="14">
        <v>59000</v>
      </c>
      <c r="F74" s="13">
        <v>0.19</v>
      </c>
      <c r="G74" s="14">
        <f t="shared" si="15"/>
        <v>11210</v>
      </c>
      <c r="H74" s="14">
        <f t="shared" si="17"/>
        <v>70210</v>
      </c>
      <c r="I74" s="15">
        <f t="shared" si="3"/>
        <v>561680</v>
      </c>
      <c r="J74" s="52">
        <v>0</v>
      </c>
      <c r="K74" s="55">
        <v>0</v>
      </c>
      <c r="L74" s="22">
        <v>1</v>
      </c>
      <c r="M74" s="10">
        <v>1</v>
      </c>
      <c r="N74" s="17">
        <v>0</v>
      </c>
      <c r="O74" s="52">
        <v>0</v>
      </c>
      <c r="P74" s="52">
        <v>0</v>
      </c>
      <c r="Q74" s="52">
        <v>0</v>
      </c>
      <c r="R74" s="17">
        <v>1</v>
      </c>
      <c r="S74" s="52">
        <v>1</v>
      </c>
      <c r="T74" s="17">
        <v>1</v>
      </c>
      <c r="U74" s="18">
        <v>1</v>
      </c>
      <c r="V74" s="22">
        <v>1</v>
      </c>
      <c r="W74" s="52">
        <v>0</v>
      </c>
      <c r="X74" s="52">
        <v>1</v>
      </c>
      <c r="Y74" s="19">
        <f t="shared" si="16"/>
        <v>0</v>
      </c>
      <c r="Z74" s="19">
        <f t="shared" si="16"/>
        <v>0</v>
      </c>
      <c r="AA74" s="19">
        <f>L74*$H74</f>
        <v>70210</v>
      </c>
      <c r="AB74" s="19">
        <f>M74*$H74</f>
        <v>70210</v>
      </c>
      <c r="AC74" s="19">
        <f t="shared" si="16"/>
        <v>0</v>
      </c>
      <c r="AD74" s="19">
        <f t="shared" si="16"/>
        <v>0</v>
      </c>
      <c r="AE74" s="19">
        <f t="shared" si="16"/>
        <v>0</v>
      </c>
      <c r="AF74" s="19">
        <f t="shared" si="16"/>
        <v>0</v>
      </c>
      <c r="AG74" s="19">
        <f>R74*$H74</f>
        <v>70210</v>
      </c>
      <c r="AH74" s="19">
        <f>S74*$H74</f>
        <v>70210</v>
      </c>
      <c r="AI74" s="19">
        <f>T74*$H74</f>
        <v>70210</v>
      </c>
      <c r="AJ74" s="19">
        <f t="shared" si="16"/>
        <v>70210</v>
      </c>
      <c r="AK74" s="19">
        <f>V74*$H74</f>
        <v>70210</v>
      </c>
      <c r="AL74" s="19">
        <f t="shared" si="16"/>
        <v>0</v>
      </c>
      <c r="AM74" s="67">
        <f t="shared" si="16"/>
        <v>70210</v>
      </c>
      <c r="AN74" s="73"/>
      <c r="AO74" s="73"/>
      <c r="AP74" s="73"/>
      <c r="AQ74" s="73"/>
      <c r="AR74" s="73"/>
    </row>
    <row r="75" spans="1:44" ht="12.75" hidden="1" customHeight="1" x14ac:dyDescent="0.25">
      <c r="A75" s="28" t="s">
        <v>51</v>
      </c>
      <c r="B75" s="29"/>
      <c r="C75" s="29"/>
      <c r="D75" s="29"/>
      <c r="E75" s="29"/>
      <c r="F75" s="29"/>
      <c r="G75" s="29"/>
      <c r="H75" s="29"/>
      <c r="I75" s="15"/>
      <c r="J75" s="30"/>
      <c r="K75" s="31"/>
      <c r="L75" s="32"/>
      <c r="M75" s="32"/>
      <c r="N75" s="32"/>
      <c r="O75" s="32"/>
      <c r="P75" s="32"/>
      <c r="Q75" s="32"/>
      <c r="R75" s="32"/>
      <c r="S75" s="32"/>
      <c r="T75" s="32"/>
      <c r="U75" s="32"/>
      <c r="V75" s="32"/>
      <c r="W75" s="32"/>
      <c r="X75" s="32"/>
      <c r="Y75" s="33">
        <f>SUM(Y62:Y74)</f>
        <v>539643.44910000009</v>
      </c>
      <c r="Z75" s="33">
        <f t="shared" ref="Z75:AM75" si="18">SUM(Z62:Z74)</f>
        <v>102552.2246</v>
      </c>
      <c r="AA75" s="33">
        <f t="shared" si="18"/>
        <v>217529.66759999999</v>
      </c>
      <c r="AB75" s="33">
        <f t="shared" si="18"/>
        <v>86870</v>
      </c>
      <c r="AC75" s="33">
        <f t="shared" si="18"/>
        <v>395028.44920000003</v>
      </c>
      <c r="AD75" s="33">
        <f t="shared" si="18"/>
        <v>6545</v>
      </c>
      <c r="AE75" s="33">
        <f t="shared" si="18"/>
        <v>94231.494699999996</v>
      </c>
      <c r="AF75" s="33">
        <f t="shared" si="18"/>
        <v>93653</v>
      </c>
      <c r="AG75" s="33">
        <f t="shared" si="18"/>
        <v>186830</v>
      </c>
      <c r="AH75" s="33">
        <f t="shared" si="18"/>
        <v>167825.58100000001</v>
      </c>
      <c r="AI75" s="33">
        <f t="shared" si="18"/>
        <v>123790.67819999999</v>
      </c>
      <c r="AJ75" s="33">
        <f t="shared" si="18"/>
        <v>205487.22460000002</v>
      </c>
      <c r="AK75" s="33">
        <f t="shared" si="18"/>
        <v>263800.9374</v>
      </c>
      <c r="AL75" s="33">
        <f>SUM(AL62:AL74)</f>
        <v>195372.22460000002</v>
      </c>
      <c r="AM75" s="68">
        <f t="shared" si="18"/>
        <v>211820</v>
      </c>
      <c r="AN75" s="76"/>
      <c r="AO75" s="73"/>
      <c r="AP75" s="73"/>
      <c r="AQ75" s="73"/>
      <c r="AR75" s="73"/>
    </row>
    <row r="76" spans="1:44" ht="12.75" hidden="1" customHeight="1" x14ac:dyDescent="0.25">
      <c r="A76" s="34" t="s">
        <v>52</v>
      </c>
      <c r="B76" s="35"/>
      <c r="C76" s="35"/>
      <c r="D76" s="35"/>
      <c r="E76" s="35"/>
      <c r="F76" s="35"/>
      <c r="G76" s="35"/>
      <c r="H76" s="35"/>
      <c r="I76" s="15"/>
      <c r="J76" s="36"/>
      <c r="K76" s="37"/>
      <c r="L76" s="38"/>
      <c r="M76" s="38"/>
      <c r="N76" s="38"/>
      <c r="O76" s="38"/>
      <c r="P76" s="38"/>
      <c r="Q76" s="38"/>
      <c r="R76" s="38"/>
      <c r="S76" s="38"/>
      <c r="T76" s="38"/>
      <c r="U76" s="38"/>
      <c r="V76" s="38"/>
      <c r="W76" s="38"/>
      <c r="X76" s="38"/>
      <c r="Y76" s="39">
        <v>542804.76</v>
      </c>
      <c r="Z76" s="39">
        <v>108495.5</v>
      </c>
      <c r="AA76" s="39">
        <v>220528.73</v>
      </c>
      <c r="AB76" s="39">
        <v>121582.28</v>
      </c>
      <c r="AC76" s="39">
        <v>419761.64</v>
      </c>
      <c r="AD76" s="39">
        <v>8291.34</v>
      </c>
      <c r="AE76" s="39">
        <v>99895</v>
      </c>
      <c r="AF76" s="39">
        <v>95459.77</v>
      </c>
      <c r="AG76" s="39">
        <v>187409.34</v>
      </c>
      <c r="AH76" s="39">
        <v>170667.51</v>
      </c>
      <c r="AI76" s="39">
        <v>125010.87</v>
      </c>
      <c r="AJ76" s="39">
        <v>207570.48</v>
      </c>
      <c r="AK76" s="39">
        <v>273627.81</v>
      </c>
      <c r="AL76" s="39">
        <v>198314.53</v>
      </c>
      <c r="AM76" s="69">
        <v>227445.44</v>
      </c>
      <c r="AN76" s="76"/>
      <c r="AO76" s="73"/>
      <c r="AP76" s="73"/>
      <c r="AQ76" s="73"/>
      <c r="AR76" s="73"/>
    </row>
    <row r="77" spans="1:44" ht="12.75" hidden="1" customHeight="1" x14ac:dyDescent="0.25">
      <c r="A77" s="40" t="s">
        <v>53</v>
      </c>
      <c r="B77" s="41"/>
      <c r="C77" s="41"/>
      <c r="D77" s="41"/>
      <c r="E77" s="41"/>
      <c r="F77" s="41"/>
      <c r="G77" s="41"/>
      <c r="H77" s="41"/>
      <c r="I77" s="15"/>
      <c r="J77" s="42"/>
      <c r="K77" s="43"/>
      <c r="L77" s="44"/>
      <c r="M77" s="44"/>
      <c r="N77" s="44"/>
      <c r="O77" s="44"/>
      <c r="P77" s="44"/>
      <c r="Q77" s="44"/>
      <c r="R77" s="44"/>
      <c r="S77" s="44"/>
      <c r="T77" s="44"/>
      <c r="U77" s="44"/>
      <c r="V77" s="44"/>
      <c r="W77" s="44"/>
      <c r="X77" s="44"/>
      <c r="Y77" s="45">
        <f>Y76-Y75</f>
        <v>3161.310899999924</v>
      </c>
      <c r="Z77" s="45">
        <f>Z76-Z75</f>
        <v>5943.2753999999986</v>
      </c>
      <c r="AA77" s="45">
        <f t="shared" ref="AA77:AM77" si="19">AA76-AA75</f>
        <v>2999.0624000000244</v>
      </c>
      <c r="AB77" s="45">
        <f t="shared" si="19"/>
        <v>34712.28</v>
      </c>
      <c r="AC77" s="45">
        <f>AC76-AC75</f>
        <v>24733.190799999982</v>
      </c>
      <c r="AD77" s="45">
        <f>AD76-AD75</f>
        <v>1746.3400000000001</v>
      </c>
      <c r="AE77" s="45">
        <f>AE76-AE75</f>
        <v>5663.5053000000044</v>
      </c>
      <c r="AF77" s="45">
        <f t="shared" si="19"/>
        <v>1806.7700000000041</v>
      </c>
      <c r="AG77" s="45">
        <f t="shared" si="19"/>
        <v>579.33999999999651</v>
      </c>
      <c r="AH77" s="45">
        <f t="shared" si="19"/>
        <v>2841.9290000000037</v>
      </c>
      <c r="AI77" s="45">
        <f>AI76-AI75</f>
        <v>1220.1918000000005</v>
      </c>
      <c r="AJ77" s="45">
        <f>AJ76-AJ75</f>
        <v>2083.2553999999946</v>
      </c>
      <c r="AK77" s="45">
        <f>AK76-AK75</f>
        <v>9826.8726000000024</v>
      </c>
      <c r="AL77" s="45">
        <f t="shared" si="19"/>
        <v>2942.3053999999829</v>
      </c>
      <c r="AM77" s="70">
        <f t="shared" si="19"/>
        <v>15625.440000000002</v>
      </c>
      <c r="AN77" s="76"/>
      <c r="AO77" s="73"/>
      <c r="AP77" s="73"/>
      <c r="AQ77" s="73"/>
      <c r="AR77" s="73"/>
    </row>
    <row r="78" spans="1:44" ht="12.75" customHeight="1" x14ac:dyDescent="0.25">
      <c r="A78" s="5" t="s">
        <v>87</v>
      </c>
      <c r="B78" s="6"/>
      <c r="C78" s="5" t="s">
        <v>88</v>
      </c>
      <c r="D78" s="7"/>
      <c r="E78" s="7"/>
      <c r="F78" s="7"/>
      <c r="G78" s="7"/>
      <c r="H78" s="7"/>
      <c r="I78" s="15"/>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73"/>
      <c r="AO78" s="73"/>
      <c r="AP78" s="73"/>
      <c r="AQ78" s="73"/>
      <c r="AR78" s="73"/>
    </row>
    <row r="79" spans="1:44" ht="38.25" x14ac:dyDescent="0.25">
      <c r="A79" s="10">
        <v>53</v>
      </c>
      <c r="B79" s="20" t="s">
        <v>89</v>
      </c>
      <c r="C79" s="10" t="s">
        <v>26</v>
      </c>
      <c r="D79" s="10">
        <f t="shared" ref="D79:D102" si="20">SUM(J79:X79)</f>
        <v>5</v>
      </c>
      <c r="E79" s="14">
        <v>8040.26</v>
      </c>
      <c r="F79" s="13">
        <v>0.19</v>
      </c>
      <c r="G79" s="14">
        <f t="shared" ref="G79:G103" si="21">E79*F79</f>
        <v>1527.6494</v>
      </c>
      <c r="H79" s="14">
        <f t="shared" ref="H79:H103" si="22">G79+E79</f>
        <v>9567.9094000000005</v>
      </c>
      <c r="I79" s="15">
        <f t="shared" si="3"/>
        <v>47839.547000000006</v>
      </c>
      <c r="J79" s="56">
        <v>0</v>
      </c>
      <c r="K79" s="17">
        <v>1</v>
      </c>
      <c r="L79" s="17">
        <v>0</v>
      </c>
      <c r="M79" s="10">
        <v>0</v>
      </c>
      <c r="N79" s="17">
        <v>0</v>
      </c>
      <c r="O79" s="10">
        <v>0</v>
      </c>
      <c r="P79" s="17">
        <v>1</v>
      </c>
      <c r="Q79" s="17">
        <v>0</v>
      </c>
      <c r="R79" s="17">
        <v>0</v>
      </c>
      <c r="S79" s="17">
        <v>0</v>
      </c>
      <c r="T79" s="17">
        <v>0</v>
      </c>
      <c r="U79" s="18">
        <v>2</v>
      </c>
      <c r="V79" s="27">
        <v>0</v>
      </c>
      <c r="W79" s="17">
        <v>0</v>
      </c>
      <c r="X79" s="52">
        <v>1</v>
      </c>
      <c r="Y79" s="19">
        <f t="shared" ref="Y79:AM95" si="23">J79*$H79</f>
        <v>0</v>
      </c>
      <c r="Z79" s="19">
        <f t="shared" si="23"/>
        <v>9567.9094000000005</v>
      </c>
      <c r="AA79" s="19">
        <f t="shared" si="23"/>
        <v>0</v>
      </c>
      <c r="AB79" s="19">
        <f t="shared" si="23"/>
        <v>0</v>
      </c>
      <c r="AC79" s="19">
        <f t="shared" si="23"/>
        <v>0</v>
      </c>
      <c r="AD79" s="19">
        <f t="shared" si="23"/>
        <v>0</v>
      </c>
      <c r="AE79" s="19">
        <f t="shared" si="23"/>
        <v>9567.9094000000005</v>
      </c>
      <c r="AF79" s="19">
        <f t="shared" si="23"/>
        <v>0</v>
      </c>
      <c r="AG79" s="19">
        <f t="shared" si="23"/>
        <v>0</v>
      </c>
      <c r="AH79" s="19">
        <f t="shared" si="23"/>
        <v>0</v>
      </c>
      <c r="AI79" s="19">
        <f t="shared" si="23"/>
        <v>0</v>
      </c>
      <c r="AJ79" s="19">
        <f t="shared" si="23"/>
        <v>19135.818800000001</v>
      </c>
      <c r="AK79" s="19">
        <f t="shared" si="23"/>
        <v>0</v>
      </c>
      <c r="AL79" s="19">
        <f t="shared" si="23"/>
        <v>0</v>
      </c>
      <c r="AM79" s="67">
        <f t="shared" si="23"/>
        <v>9567.9094000000005</v>
      </c>
      <c r="AN79" s="73"/>
      <c r="AO79" s="73"/>
      <c r="AP79" s="73"/>
      <c r="AQ79" s="73"/>
      <c r="AR79" s="73"/>
    </row>
    <row r="80" spans="1:44" ht="38.25" x14ac:dyDescent="0.25">
      <c r="A80" s="10">
        <v>54</v>
      </c>
      <c r="B80" s="20" t="s">
        <v>90</v>
      </c>
      <c r="C80" s="10" t="s">
        <v>26</v>
      </c>
      <c r="D80" s="10">
        <f t="shared" si="20"/>
        <v>5</v>
      </c>
      <c r="E80" s="14">
        <v>8204.35</v>
      </c>
      <c r="F80" s="13">
        <v>0.19</v>
      </c>
      <c r="G80" s="14">
        <f t="shared" si="21"/>
        <v>1558.8265000000001</v>
      </c>
      <c r="H80" s="14">
        <f t="shared" si="22"/>
        <v>9763.1765000000014</v>
      </c>
      <c r="I80" s="15">
        <f t="shared" ref="I80:I138" si="24">H80*D80</f>
        <v>48815.882500000007</v>
      </c>
      <c r="J80" s="56">
        <v>0</v>
      </c>
      <c r="K80" s="16">
        <v>0</v>
      </c>
      <c r="L80" s="17">
        <v>0</v>
      </c>
      <c r="M80" s="10">
        <v>0</v>
      </c>
      <c r="N80" s="17">
        <v>0</v>
      </c>
      <c r="O80" s="10">
        <v>0</v>
      </c>
      <c r="P80" s="16">
        <v>1</v>
      </c>
      <c r="Q80" s="16">
        <v>0</v>
      </c>
      <c r="R80" s="17">
        <v>1</v>
      </c>
      <c r="S80" s="16">
        <v>0</v>
      </c>
      <c r="T80" s="17">
        <v>0</v>
      </c>
      <c r="U80" s="18">
        <v>1</v>
      </c>
      <c r="V80" s="27">
        <v>1</v>
      </c>
      <c r="W80" s="16">
        <v>0</v>
      </c>
      <c r="X80" s="52">
        <v>1</v>
      </c>
      <c r="Y80" s="19">
        <f t="shared" si="23"/>
        <v>0</v>
      </c>
      <c r="Z80" s="19">
        <f t="shared" si="23"/>
        <v>0</v>
      </c>
      <c r="AA80" s="19">
        <f t="shared" si="23"/>
        <v>0</v>
      </c>
      <c r="AB80" s="19">
        <f t="shared" si="23"/>
        <v>0</v>
      </c>
      <c r="AC80" s="19">
        <f t="shared" si="23"/>
        <v>0</v>
      </c>
      <c r="AD80" s="19">
        <f t="shared" si="23"/>
        <v>0</v>
      </c>
      <c r="AE80" s="19">
        <f t="shared" si="23"/>
        <v>9763.1765000000014</v>
      </c>
      <c r="AF80" s="19">
        <f t="shared" si="23"/>
        <v>0</v>
      </c>
      <c r="AG80" s="19">
        <f t="shared" si="23"/>
        <v>9763.1765000000014</v>
      </c>
      <c r="AH80" s="19">
        <f t="shared" si="23"/>
        <v>0</v>
      </c>
      <c r="AI80" s="19">
        <f t="shared" si="23"/>
        <v>0</v>
      </c>
      <c r="AJ80" s="19">
        <f t="shared" si="23"/>
        <v>9763.1765000000014</v>
      </c>
      <c r="AK80" s="19">
        <f t="shared" si="23"/>
        <v>9763.1765000000014</v>
      </c>
      <c r="AL80" s="19">
        <f t="shared" si="23"/>
        <v>0</v>
      </c>
      <c r="AM80" s="67">
        <f t="shared" si="23"/>
        <v>9763.1765000000014</v>
      </c>
      <c r="AN80" s="73"/>
      <c r="AO80" s="73"/>
      <c r="AP80" s="73"/>
      <c r="AQ80" s="73"/>
      <c r="AR80" s="73"/>
    </row>
    <row r="81" spans="1:44" ht="25.5" x14ac:dyDescent="0.25">
      <c r="A81" s="10">
        <v>55</v>
      </c>
      <c r="B81" s="20" t="s">
        <v>91</v>
      </c>
      <c r="C81" s="10" t="s">
        <v>26</v>
      </c>
      <c r="D81" s="10">
        <f t="shared" si="20"/>
        <v>3</v>
      </c>
      <c r="E81" s="14">
        <v>9531.93</v>
      </c>
      <c r="F81" s="13">
        <v>0.19</v>
      </c>
      <c r="G81" s="14">
        <f t="shared" si="21"/>
        <v>1811.0667000000001</v>
      </c>
      <c r="H81" s="14">
        <f t="shared" si="22"/>
        <v>11342.9967</v>
      </c>
      <c r="I81" s="15">
        <f t="shared" si="24"/>
        <v>34028.990099999995</v>
      </c>
      <c r="J81" s="56">
        <v>0</v>
      </c>
      <c r="K81" s="17">
        <v>1</v>
      </c>
      <c r="L81" s="17">
        <v>0</v>
      </c>
      <c r="M81" s="10">
        <v>0</v>
      </c>
      <c r="N81" s="17">
        <v>0</v>
      </c>
      <c r="O81" s="10">
        <v>0</v>
      </c>
      <c r="P81" s="17">
        <v>1</v>
      </c>
      <c r="Q81" s="17">
        <v>0</v>
      </c>
      <c r="R81" s="17">
        <v>0</v>
      </c>
      <c r="S81" s="17">
        <v>0</v>
      </c>
      <c r="T81" s="17">
        <v>0</v>
      </c>
      <c r="U81" s="18">
        <v>1</v>
      </c>
      <c r="V81" s="27">
        <v>0</v>
      </c>
      <c r="W81" s="17">
        <v>0</v>
      </c>
      <c r="X81" s="52">
        <v>0</v>
      </c>
      <c r="Y81" s="19">
        <f t="shared" si="23"/>
        <v>0</v>
      </c>
      <c r="Z81" s="19">
        <f t="shared" si="23"/>
        <v>11342.9967</v>
      </c>
      <c r="AA81" s="19">
        <f t="shared" si="23"/>
        <v>0</v>
      </c>
      <c r="AB81" s="19">
        <f t="shared" si="23"/>
        <v>0</v>
      </c>
      <c r="AC81" s="19">
        <f t="shared" si="23"/>
        <v>0</v>
      </c>
      <c r="AD81" s="19">
        <f t="shared" si="23"/>
        <v>0</v>
      </c>
      <c r="AE81" s="19">
        <f t="shared" si="23"/>
        <v>11342.9967</v>
      </c>
      <c r="AF81" s="19">
        <f t="shared" si="23"/>
        <v>0</v>
      </c>
      <c r="AG81" s="19">
        <f t="shared" si="23"/>
        <v>0</v>
      </c>
      <c r="AH81" s="19">
        <f t="shared" si="23"/>
        <v>0</v>
      </c>
      <c r="AI81" s="19">
        <f t="shared" si="23"/>
        <v>0</v>
      </c>
      <c r="AJ81" s="19">
        <f t="shared" si="23"/>
        <v>11342.9967</v>
      </c>
      <c r="AK81" s="19">
        <f t="shared" si="23"/>
        <v>0</v>
      </c>
      <c r="AL81" s="19">
        <f t="shared" si="23"/>
        <v>0</v>
      </c>
      <c r="AM81" s="67">
        <f t="shared" si="23"/>
        <v>0</v>
      </c>
      <c r="AN81" s="73"/>
      <c r="AO81" s="73"/>
      <c r="AP81" s="73"/>
      <c r="AQ81" s="73"/>
      <c r="AR81" s="73"/>
    </row>
    <row r="82" spans="1:44" ht="63.75" x14ac:dyDescent="0.25">
      <c r="A82" s="10">
        <v>56</v>
      </c>
      <c r="B82" s="20" t="s">
        <v>92</v>
      </c>
      <c r="C82" s="10" t="s">
        <v>26</v>
      </c>
      <c r="D82" s="10">
        <f t="shared" si="20"/>
        <v>0</v>
      </c>
      <c r="E82" s="14">
        <v>17000</v>
      </c>
      <c r="F82" s="13">
        <v>0.19</v>
      </c>
      <c r="G82" s="14">
        <f t="shared" si="21"/>
        <v>3230</v>
      </c>
      <c r="H82" s="14">
        <f t="shared" si="22"/>
        <v>20230</v>
      </c>
      <c r="I82" s="15">
        <f t="shared" si="24"/>
        <v>0</v>
      </c>
      <c r="J82" s="56">
        <v>0</v>
      </c>
      <c r="K82" s="17">
        <v>0</v>
      </c>
      <c r="L82" s="17">
        <v>0</v>
      </c>
      <c r="M82" s="10">
        <v>0</v>
      </c>
      <c r="N82" s="17">
        <v>0</v>
      </c>
      <c r="O82" s="10">
        <v>0</v>
      </c>
      <c r="P82" s="17">
        <v>0</v>
      </c>
      <c r="Q82" s="17">
        <v>0</v>
      </c>
      <c r="R82" s="17">
        <v>0</v>
      </c>
      <c r="S82" s="16">
        <v>0</v>
      </c>
      <c r="T82" s="17">
        <v>0</v>
      </c>
      <c r="U82" s="18">
        <v>0</v>
      </c>
      <c r="V82" s="27">
        <v>0</v>
      </c>
      <c r="W82" s="17">
        <v>0</v>
      </c>
      <c r="X82" s="52">
        <v>0</v>
      </c>
      <c r="Y82" s="19">
        <f t="shared" si="23"/>
        <v>0</v>
      </c>
      <c r="Z82" s="19">
        <f t="shared" si="23"/>
        <v>0</v>
      </c>
      <c r="AA82" s="19">
        <f t="shared" si="23"/>
        <v>0</v>
      </c>
      <c r="AB82" s="19">
        <f t="shared" si="23"/>
        <v>0</v>
      </c>
      <c r="AC82" s="19">
        <f t="shared" si="23"/>
        <v>0</v>
      </c>
      <c r="AD82" s="19">
        <f t="shared" si="23"/>
        <v>0</v>
      </c>
      <c r="AE82" s="19">
        <f t="shared" si="23"/>
        <v>0</v>
      </c>
      <c r="AF82" s="19">
        <f t="shared" si="23"/>
        <v>0</v>
      </c>
      <c r="AG82" s="19">
        <f t="shared" si="23"/>
        <v>0</v>
      </c>
      <c r="AH82" s="19">
        <f t="shared" si="23"/>
        <v>0</v>
      </c>
      <c r="AI82" s="19">
        <f t="shared" si="23"/>
        <v>0</v>
      </c>
      <c r="AJ82" s="19">
        <f t="shared" si="23"/>
        <v>0</v>
      </c>
      <c r="AK82" s="19">
        <f t="shared" si="23"/>
        <v>0</v>
      </c>
      <c r="AL82" s="19">
        <f t="shared" si="23"/>
        <v>0</v>
      </c>
      <c r="AM82" s="67">
        <f t="shared" si="23"/>
        <v>0</v>
      </c>
      <c r="AN82" s="73"/>
      <c r="AO82" s="73"/>
      <c r="AP82" s="73"/>
      <c r="AQ82" s="73"/>
      <c r="AR82" s="73"/>
    </row>
    <row r="83" spans="1:44" ht="63.75" x14ac:dyDescent="0.25">
      <c r="A83" s="10">
        <v>57</v>
      </c>
      <c r="B83" s="20" t="s">
        <v>93</v>
      </c>
      <c r="C83" s="10" t="s">
        <v>94</v>
      </c>
      <c r="D83" s="10">
        <f t="shared" si="20"/>
        <v>25</v>
      </c>
      <c r="E83" s="14">
        <v>16000</v>
      </c>
      <c r="F83" s="13">
        <v>0.19</v>
      </c>
      <c r="G83" s="14">
        <f t="shared" si="21"/>
        <v>3040</v>
      </c>
      <c r="H83" s="14">
        <f t="shared" si="22"/>
        <v>19040</v>
      </c>
      <c r="I83" s="15">
        <f t="shared" si="24"/>
        <v>476000</v>
      </c>
      <c r="J83" s="56">
        <v>2</v>
      </c>
      <c r="K83" s="50">
        <v>0</v>
      </c>
      <c r="L83" s="17">
        <v>1</v>
      </c>
      <c r="M83" s="10">
        <v>3</v>
      </c>
      <c r="N83" s="17">
        <v>3</v>
      </c>
      <c r="O83" s="10">
        <v>1</v>
      </c>
      <c r="P83" s="16">
        <v>1</v>
      </c>
      <c r="Q83" s="16">
        <v>2</v>
      </c>
      <c r="R83" s="17">
        <v>2</v>
      </c>
      <c r="S83" s="17">
        <v>1</v>
      </c>
      <c r="T83" s="17">
        <v>1</v>
      </c>
      <c r="U83" s="18">
        <v>1</v>
      </c>
      <c r="V83" s="27">
        <v>2</v>
      </c>
      <c r="W83" s="16">
        <v>3</v>
      </c>
      <c r="X83" s="52">
        <v>2</v>
      </c>
      <c r="Y83" s="19">
        <f>J83*$H83</f>
        <v>38080</v>
      </c>
      <c r="Z83" s="19">
        <f t="shared" si="23"/>
        <v>0</v>
      </c>
      <c r="AA83" s="19">
        <f t="shared" si="23"/>
        <v>19040</v>
      </c>
      <c r="AB83" s="19">
        <f t="shared" si="23"/>
        <v>57120</v>
      </c>
      <c r="AC83" s="19">
        <f t="shared" si="23"/>
        <v>57120</v>
      </c>
      <c r="AD83" s="19">
        <f t="shared" si="23"/>
        <v>19040</v>
      </c>
      <c r="AE83" s="19">
        <f t="shared" si="23"/>
        <v>19040</v>
      </c>
      <c r="AF83" s="19">
        <f t="shared" si="23"/>
        <v>38080</v>
      </c>
      <c r="AG83" s="19">
        <f t="shared" si="23"/>
        <v>38080</v>
      </c>
      <c r="AH83" s="19">
        <f t="shared" si="23"/>
        <v>19040</v>
      </c>
      <c r="AI83" s="19">
        <f t="shared" si="23"/>
        <v>19040</v>
      </c>
      <c r="AJ83" s="19">
        <f t="shared" si="23"/>
        <v>19040</v>
      </c>
      <c r="AK83" s="19">
        <f t="shared" si="23"/>
        <v>38080</v>
      </c>
      <c r="AL83" s="19">
        <f t="shared" si="23"/>
        <v>57120</v>
      </c>
      <c r="AM83" s="67">
        <f t="shared" si="23"/>
        <v>38080</v>
      </c>
      <c r="AN83" s="73"/>
      <c r="AO83" s="73"/>
      <c r="AP83" s="73"/>
      <c r="AQ83" s="73"/>
      <c r="AR83" s="73"/>
    </row>
    <row r="84" spans="1:44" ht="38.25" x14ac:dyDescent="0.25">
      <c r="A84" s="10">
        <v>58</v>
      </c>
      <c r="B84" s="20" t="s">
        <v>95</v>
      </c>
      <c r="C84" s="10" t="s">
        <v>26</v>
      </c>
      <c r="D84" s="10">
        <f t="shared" si="20"/>
        <v>6</v>
      </c>
      <c r="E84" s="14">
        <v>9648.6200000000008</v>
      </c>
      <c r="F84" s="13">
        <v>0.19</v>
      </c>
      <c r="G84" s="14">
        <f t="shared" si="21"/>
        <v>1833.2378000000001</v>
      </c>
      <c r="H84" s="14">
        <f t="shared" si="22"/>
        <v>11481.857800000002</v>
      </c>
      <c r="I84" s="15">
        <f t="shared" si="24"/>
        <v>68891.146800000017</v>
      </c>
      <c r="J84" s="56">
        <v>2</v>
      </c>
      <c r="K84" s="17">
        <v>1</v>
      </c>
      <c r="L84" s="17">
        <v>0</v>
      </c>
      <c r="M84" s="10">
        <v>0</v>
      </c>
      <c r="N84" s="17">
        <v>0</v>
      </c>
      <c r="O84" s="10">
        <v>0</v>
      </c>
      <c r="P84" s="17">
        <v>0</v>
      </c>
      <c r="Q84" s="17">
        <v>1</v>
      </c>
      <c r="R84" s="17">
        <v>1</v>
      </c>
      <c r="S84" s="16">
        <v>0</v>
      </c>
      <c r="T84" s="17">
        <v>0</v>
      </c>
      <c r="U84" s="18">
        <v>0</v>
      </c>
      <c r="V84" s="27">
        <v>1</v>
      </c>
      <c r="W84" s="17">
        <v>0</v>
      </c>
      <c r="X84" s="52">
        <v>0</v>
      </c>
      <c r="Y84" s="19">
        <f t="shared" si="23"/>
        <v>22963.715600000003</v>
      </c>
      <c r="Z84" s="19">
        <f t="shared" si="23"/>
        <v>11481.857800000002</v>
      </c>
      <c r="AA84" s="19">
        <f t="shared" si="23"/>
        <v>0</v>
      </c>
      <c r="AB84" s="19">
        <f t="shared" si="23"/>
        <v>0</v>
      </c>
      <c r="AC84" s="19">
        <f t="shared" si="23"/>
        <v>0</v>
      </c>
      <c r="AD84" s="19">
        <f t="shared" si="23"/>
        <v>0</v>
      </c>
      <c r="AE84" s="19">
        <f t="shared" si="23"/>
        <v>0</v>
      </c>
      <c r="AF84" s="19">
        <f t="shared" si="23"/>
        <v>11481.857800000002</v>
      </c>
      <c r="AG84" s="19">
        <f t="shared" si="23"/>
        <v>11481.857800000002</v>
      </c>
      <c r="AH84" s="19">
        <f t="shared" si="23"/>
        <v>0</v>
      </c>
      <c r="AI84" s="19">
        <f t="shared" si="23"/>
        <v>0</v>
      </c>
      <c r="AJ84" s="19">
        <f t="shared" si="23"/>
        <v>0</v>
      </c>
      <c r="AK84" s="19">
        <f t="shared" si="23"/>
        <v>11481.857800000002</v>
      </c>
      <c r="AL84" s="19">
        <f t="shared" si="23"/>
        <v>0</v>
      </c>
      <c r="AM84" s="67">
        <f t="shared" si="23"/>
        <v>0</v>
      </c>
      <c r="AN84" s="73"/>
      <c r="AO84" s="73"/>
      <c r="AP84" s="73"/>
      <c r="AQ84" s="73"/>
      <c r="AR84" s="73"/>
    </row>
    <row r="85" spans="1:44" ht="38.25" x14ac:dyDescent="0.25">
      <c r="A85" s="10">
        <v>59</v>
      </c>
      <c r="B85" s="20" t="s">
        <v>96</v>
      </c>
      <c r="C85" s="10" t="s">
        <v>94</v>
      </c>
      <c r="D85" s="10">
        <f t="shared" si="20"/>
        <v>28</v>
      </c>
      <c r="E85" s="14">
        <v>8403.36</v>
      </c>
      <c r="F85" s="13">
        <v>0</v>
      </c>
      <c r="G85" s="14">
        <f t="shared" si="21"/>
        <v>0</v>
      </c>
      <c r="H85" s="14">
        <f t="shared" si="22"/>
        <v>8403.36</v>
      </c>
      <c r="I85" s="15">
        <f t="shared" si="24"/>
        <v>235294.08000000002</v>
      </c>
      <c r="J85" s="56">
        <v>2</v>
      </c>
      <c r="K85" s="17">
        <v>1</v>
      </c>
      <c r="L85" s="17">
        <v>1</v>
      </c>
      <c r="M85" s="10">
        <v>0</v>
      </c>
      <c r="N85" s="17">
        <v>2</v>
      </c>
      <c r="O85" s="10">
        <v>1</v>
      </c>
      <c r="P85" s="17">
        <v>5</v>
      </c>
      <c r="Q85" s="17">
        <v>2</v>
      </c>
      <c r="R85" s="17">
        <v>1</v>
      </c>
      <c r="S85" s="49">
        <v>0</v>
      </c>
      <c r="T85" s="17">
        <v>2</v>
      </c>
      <c r="U85" s="18">
        <v>3</v>
      </c>
      <c r="V85" s="57">
        <v>2</v>
      </c>
      <c r="W85" s="17">
        <v>3</v>
      </c>
      <c r="X85" s="52">
        <v>3</v>
      </c>
      <c r="Y85" s="19">
        <f t="shared" si="23"/>
        <v>16806.72</v>
      </c>
      <c r="Z85" s="19">
        <f t="shared" si="23"/>
        <v>8403.36</v>
      </c>
      <c r="AA85" s="19">
        <f t="shared" si="23"/>
        <v>8403.36</v>
      </c>
      <c r="AB85" s="19">
        <f t="shared" si="23"/>
        <v>0</v>
      </c>
      <c r="AC85" s="19">
        <f t="shared" si="23"/>
        <v>16806.72</v>
      </c>
      <c r="AD85" s="19">
        <f t="shared" si="23"/>
        <v>8403.36</v>
      </c>
      <c r="AE85" s="19">
        <f t="shared" si="23"/>
        <v>42016.800000000003</v>
      </c>
      <c r="AF85" s="19">
        <f t="shared" si="23"/>
        <v>16806.72</v>
      </c>
      <c r="AG85" s="19">
        <f t="shared" si="23"/>
        <v>8403.36</v>
      </c>
      <c r="AH85" s="19">
        <f t="shared" si="23"/>
        <v>0</v>
      </c>
      <c r="AI85" s="19">
        <f t="shared" si="23"/>
        <v>16806.72</v>
      </c>
      <c r="AJ85" s="19">
        <f t="shared" si="23"/>
        <v>25210.080000000002</v>
      </c>
      <c r="AK85" s="19">
        <f t="shared" si="23"/>
        <v>16806.72</v>
      </c>
      <c r="AL85" s="19">
        <f t="shared" si="23"/>
        <v>25210.080000000002</v>
      </c>
      <c r="AM85" s="67">
        <f t="shared" si="23"/>
        <v>25210.080000000002</v>
      </c>
      <c r="AN85" s="73"/>
      <c r="AO85" s="73"/>
      <c r="AP85" s="73"/>
      <c r="AQ85" s="73"/>
      <c r="AR85" s="73"/>
    </row>
    <row r="86" spans="1:44" ht="25.5" x14ac:dyDescent="0.25">
      <c r="A86" s="10">
        <v>60</v>
      </c>
      <c r="B86" s="20" t="s">
        <v>97</v>
      </c>
      <c r="C86" s="10" t="s">
        <v>26</v>
      </c>
      <c r="D86" s="10">
        <f t="shared" si="20"/>
        <v>12</v>
      </c>
      <c r="E86" s="14">
        <v>36000</v>
      </c>
      <c r="F86" s="13">
        <v>0.19</v>
      </c>
      <c r="G86" s="14">
        <f t="shared" si="21"/>
        <v>6840</v>
      </c>
      <c r="H86" s="14">
        <f t="shared" si="22"/>
        <v>42840</v>
      </c>
      <c r="I86" s="15">
        <f t="shared" si="24"/>
        <v>514080</v>
      </c>
      <c r="J86" s="56">
        <v>2</v>
      </c>
      <c r="K86" s="16">
        <v>1</v>
      </c>
      <c r="L86" s="17">
        <v>1</v>
      </c>
      <c r="M86" s="10">
        <v>1</v>
      </c>
      <c r="N86" s="17">
        <v>1</v>
      </c>
      <c r="O86" s="10">
        <v>1</v>
      </c>
      <c r="P86" s="16">
        <v>1</v>
      </c>
      <c r="Q86" s="16">
        <v>1</v>
      </c>
      <c r="R86" s="17">
        <v>1</v>
      </c>
      <c r="S86" s="50">
        <v>0</v>
      </c>
      <c r="T86" s="10">
        <v>1</v>
      </c>
      <c r="U86" s="50">
        <v>0</v>
      </c>
      <c r="V86" s="18">
        <v>1</v>
      </c>
      <c r="W86" s="50">
        <v>0</v>
      </c>
      <c r="X86" s="55">
        <v>0</v>
      </c>
      <c r="Y86" s="19">
        <f t="shared" si="23"/>
        <v>85680</v>
      </c>
      <c r="Z86" s="19">
        <f t="shared" si="23"/>
        <v>42840</v>
      </c>
      <c r="AA86" s="19">
        <f t="shared" si="23"/>
        <v>42840</v>
      </c>
      <c r="AB86" s="19">
        <f t="shared" si="23"/>
        <v>42840</v>
      </c>
      <c r="AC86" s="19">
        <f t="shared" si="23"/>
        <v>42840</v>
      </c>
      <c r="AD86" s="19">
        <f t="shared" si="23"/>
        <v>42840</v>
      </c>
      <c r="AE86" s="19">
        <f t="shared" si="23"/>
        <v>42840</v>
      </c>
      <c r="AF86" s="19">
        <f t="shared" si="23"/>
        <v>42840</v>
      </c>
      <c r="AG86" s="19">
        <f t="shared" si="23"/>
        <v>42840</v>
      </c>
      <c r="AH86" s="19">
        <f t="shared" si="23"/>
        <v>0</v>
      </c>
      <c r="AI86" s="19">
        <f t="shared" si="23"/>
        <v>42840</v>
      </c>
      <c r="AJ86" s="19">
        <f t="shared" si="23"/>
        <v>0</v>
      </c>
      <c r="AK86" s="19">
        <f t="shared" si="23"/>
        <v>42840</v>
      </c>
      <c r="AL86" s="19">
        <f t="shared" si="23"/>
        <v>0</v>
      </c>
      <c r="AM86" s="67">
        <f t="shared" si="23"/>
        <v>0</v>
      </c>
      <c r="AN86" s="73"/>
      <c r="AO86" s="73"/>
      <c r="AP86" s="73"/>
      <c r="AQ86" s="73"/>
      <c r="AR86" s="73"/>
    </row>
    <row r="87" spans="1:44" ht="25.5" x14ac:dyDescent="0.25">
      <c r="A87" s="10">
        <v>61</v>
      </c>
      <c r="B87" s="20" t="s">
        <v>98</v>
      </c>
      <c r="C87" s="10" t="s">
        <v>94</v>
      </c>
      <c r="D87" s="10">
        <f t="shared" si="20"/>
        <v>5</v>
      </c>
      <c r="E87" s="14">
        <v>36000</v>
      </c>
      <c r="F87" s="13">
        <v>0.19</v>
      </c>
      <c r="G87" s="14">
        <f t="shared" si="21"/>
        <v>6840</v>
      </c>
      <c r="H87" s="14">
        <f t="shared" si="22"/>
        <v>42840</v>
      </c>
      <c r="I87" s="15">
        <f t="shared" si="24"/>
        <v>214200</v>
      </c>
      <c r="J87" s="56">
        <v>2</v>
      </c>
      <c r="K87" s="17">
        <v>0</v>
      </c>
      <c r="L87" s="17">
        <v>1</v>
      </c>
      <c r="M87" s="49">
        <v>0</v>
      </c>
      <c r="N87" s="17">
        <v>1</v>
      </c>
      <c r="O87" s="10">
        <v>0</v>
      </c>
      <c r="P87" s="49">
        <v>0</v>
      </c>
      <c r="Q87" s="49">
        <v>0</v>
      </c>
      <c r="R87" s="17">
        <v>1</v>
      </c>
      <c r="S87" s="49">
        <v>0</v>
      </c>
      <c r="T87" s="49">
        <v>0</v>
      </c>
      <c r="U87" s="50">
        <v>0</v>
      </c>
      <c r="V87" s="50">
        <v>0</v>
      </c>
      <c r="W87" s="17">
        <v>0</v>
      </c>
      <c r="X87" s="52">
        <v>0</v>
      </c>
      <c r="Y87" s="19">
        <f t="shared" si="23"/>
        <v>85680</v>
      </c>
      <c r="Z87" s="19">
        <f t="shared" si="23"/>
        <v>0</v>
      </c>
      <c r="AA87" s="19">
        <f t="shared" si="23"/>
        <v>42840</v>
      </c>
      <c r="AB87" s="19">
        <f t="shared" si="23"/>
        <v>0</v>
      </c>
      <c r="AC87" s="19">
        <f t="shared" si="23"/>
        <v>42840</v>
      </c>
      <c r="AD87" s="19">
        <f t="shared" si="23"/>
        <v>0</v>
      </c>
      <c r="AE87" s="19">
        <f t="shared" si="23"/>
        <v>0</v>
      </c>
      <c r="AF87" s="19">
        <f t="shared" si="23"/>
        <v>0</v>
      </c>
      <c r="AG87" s="19">
        <f t="shared" si="23"/>
        <v>42840</v>
      </c>
      <c r="AH87" s="19">
        <f t="shared" si="23"/>
        <v>0</v>
      </c>
      <c r="AI87" s="19">
        <f t="shared" si="23"/>
        <v>0</v>
      </c>
      <c r="AJ87" s="19">
        <f t="shared" si="23"/>
        <v>0</v>
      </c>
      <c r="AK87" s="19">
        <f t="shared" si="23"/>
        <v>0</v>
      </c>
      <c r="AL87" s="19">
        <f t="shared" si="23"/>
        <v>0</v>
      </c>
      <c r="AM87" s="67">
        <f t="shared" si="23"/>
        <v>0</v>
      </c>
      <c r="AN87" s="73"/>
      <c r="AO87" s="73"/>
      <c r="AP87" s="73"/>
      <c r="AQ87" s="73"/>
      <c r="AR87" s="73"/>
    </row>
    <row r="88" spans="1:44" ht="25.5" x14ac:dyDescent="0.25">
      <c r="A88" s="10">
        <v>62</v>
      </c>
      <c r="B88" s="20" t="s">
        <v>99</v>
      </c>
      <c r="C88" s="10" t="s">
        <v>94</v>
      </c>
      <c r="D88" s="10">
        <f t="shared" si="20"/>
        <v>3</v>
      </c>
      <c r="E88" s="14">
        <v>36000</v>
      </c>
      <c r="F88" s="13">
        <v>0.19</v>
      </c>
      <c r="G88" s="14">
        <f t="shared" si="21"/>
        <v>6840</v>
      </c>
      <c r="H88" s="14">
        <f t="shared" si="22"/>
        <v>42840</v>
      </c>
      <c r="I88" s="15">
        <f t="shared" si="24"/>
        <v>128520</v>
      </c>
      <c r="J88" s="56">
        <v>2</v>
      </c>
      <c r="K88" s="49">
        <v>0</v>
      </c>
      <c r="L88" s="49">
        <v>0</v>
      </c>
      <c r="M88" s="49">
        <v>0</v>
      </c>
      <c r="N88" s="17">
        <v>1</v>
      </c>
      <c r="O88" s="49">
        <v>0</v>
      </c>
      <c r="P88" s="49">
        <v>0</v>
      </c>
      <c r="Q88" s="17">
        <v>0</v>
      </c>
      <c r="R88" s="49">
        <v>0</v>
      </c>
      <c r="S88" s="50">
        <v>0</v>
      </c>
      <c r="T88" s="49">
        <v>0</v>
      </c>
      <c r="U88" s="50">
        <v>0</v>
      </c>
      <c r="V88" s="50">
        <v>0</v>
      </c>
      <c r="W88" s="17">
        <v>0</v>
      </c>
      <c r="X88" s="52">
        <v>0</v>
      </c>
      <c r="Y88" s="19">
        <f t="shared" si="23"/>
        <v>85680</v>
      </c>
      <c r="Z88" s="19">
        <f t="shared" si="23"/>
        <v>0</v>
      </c>
      <c r="AA88" s="19">
        <f t="shared" si="23"/>
        <v>0</v>
      </c>
      <c r="AB88" s="19">
        <f t="shared" si="23"/>
        <v>0</v>
      </c>
      <c r="AC88" s="19">
        <f t="shared" si="23"/>
        <v>42840</v>
      </c>
      <c r="AD88" s="19">
        <f t="shared" si="23"/>
        <v>0</v>
      </c>
      <c r="AE88" s="19">
        <f t="shared" si="23"/>
        <v>0</v>
      </c>
      <c r="AF88" s="19">
        <f t="shared" si="23"/>
        <v>0</v>
      </c>
      <c r="AG88" s="19">
        <f t="shared" si="23"/>
        <v>0</v>
      </c>
      <c r="AH88" s="19">
        <f t="shared" si="23"/>
        <v>0</v>
      </c>
      <c r="AI88" s="19">
        <f t="shared" si="23"/>
        <v>0</v>
      </c>
      <c r="AJ88" s="19">
        <f t="shared" si="23"/>
        <v>0</v>
      </c>
      <c r="AK88" s="19">
        <f t="shared" si="23"/>
        <v>0</v>
      </c>
      <c r="AL88" s="19">
        <f t="shared" si="23"/>
        <v>0</v>
      </c>
      <c r="AM88" s="67">
        <f t="shared" si="23"/>
        <v>0</v>
      </c>
      <c r="AN88" s="73"/>
      <c r="AO88" s="73"/>
      <c r="AP88" s="73"/>
      <c r="AQ88" s="73"/>
      <c r="AR88" s="73"/>
    </row>
    <row r="89" spans="1:44" ht="25.5" x14ac:dyDescent="0.25">
      <c r="A89" s="10">
        <v>63</v>
      </c>
      <c r="B89" s="20" t="s">
        <v>100</v>
      </c>
      <c r="C89" s="10" t="s">
        <v>94</v>
      </c>
      <c r="D89" s="10">
        <f t="shared" si="20"/>
        <v>2</v>
      </c>
      <c r="E89" s="14">
        <v>36000</v>
      </c>
      <c r="F89" s="13">
        <v>0.19</v>
      </c>
      <c r="G89" s="14">
        <f t="shared" si="21"/>
        <v>6840</v>
      </c>
      <c r="H89" s="14">
        <f t="shared" si="22"/>
        <v>42840</v>
      </c>
      <c r="I89" s="15">
        <f t="shared" si="24"/>
        <v>85680</v>
      </c>
      <c r="J89" s="56">
        <v>1</v>
      </c>
      <c r="K89" s="16">
        <v>0</v>
      </c>
      <c r="L89" s="49">
        <v>0</v>
      </c>
      <c r="M89" s="49">
        <v>0</v>
      </c>
      <c r="N89" s="17">
        <v>1</v>
      </c>
      <c r="O89" s="49">
        <v>0</v>
      </c>
      <c r="P89" s="50">
        <v>0</v>
      </c>
      <c r="Q89" s="16">
        <v>0</v>
      </c>
      <c r="R89" s="49">
        <v>0</v>
      </c>
      <c r="S89" s="49">
        <v>0</v>
      </c>
      <c r="T89" s="10">
        <v>0</v>
      </c>
      <c r="U89" s="18">
        <v>0</v>
      </c>
      <c r="V89" s="27">
        <v>0</v>
      </c>
      <c r="W89" s="50">
        <v>0</v>
      </c>
      <c r="X89" s="52">
        <v>0</v>
      </c>
      <c r="Y89" s="19">
        <f t="shared" si="23"/>
        <v>42840</v>
      </c>
      <c r="Z89" s="19">
        <f t="shared" si="23"/>
        <v>0</v>
      </c>
      <c r="AA89" s="19">
        <f t="shared" si="23"/>
        <v>0</v>
      </c>
      <c r="AB89" s="19">
        <f t="shared" si="23"/>
        <v>0</v>
      </c>
      <c r="AC89" s="19">
        <f t="shared" si="23"/>
        <v>42840</v>
      </c>
      <c r="AD89" s="19">
        <f t="shared" si="23"/>
        <v>0</v>
      </c>
      <c r="AE89" s="19">
        <f t="shared" si="23"/>
        <v>0</v>
      </c>
      <c r="AF89" s="19">
        <f t="shared" si="23"/>
        <v>0</v>
      </c>
      <c r="AG89" s="19">
        <f t="shared" si="23"/>
        <v>0</v>
      </c>
      <c r="AH89" s="19">
        <f t="shared" si="23"/>
        <v>0</v>
      </c>
      <c r="AI89" s="19">
        <f t="shared" si="23"/>
        <v>0</v>
      </c>
      <c r="AJ89" s="19">
        <f t="shared" si="23"/>
        <v>0</v>
      </c>
      <c r="AK89" s="19">
        <f t="shared" si="23"/>
        <v>0</v>
      </c>
      <c r="AL89" s="19">
        <f t="shared" si="23"/>
        <v>0</v>
      </c>
      <c r="AM89" s="67">
        <f t="shared" si="23"/>
        <v>0</v>
      </c>
      <c r="AN89" s="73"/>
      <c r="AO89" s="73"/>
      <c r="AP89" s="73"/>
      <c r="AQ89" s="73"/>
      <c r="AR89" s="73"/>
    </row>
    <row r="90" spans="1:44" ht="25.5" x14ac:dyDescent="0.25">
      <c r="A90" s="10">
        <v>64</v>
      </c>
      <c r="B90" s="20" t="s">
        <v>101</v>
      </c>
      <c r="C90" s="10" t="s">
        <v>94</v>
      </c>
      <c r="D90" s="10">
        <f t="shared" si="20"/>
        <v>1</v>
      </c>
      <c r="E90" s="14">
        <v>36000</v>
      </c>
      <c r="F90" s="13">
        <v>0.19</v>
      </c>
      <c r="G90" s="14">
        <f t="shared" si="21"/>
        <v>6840</v>
      </c>
      <c r="H90" s="14">
        <f t="shared" si="22"/>
        <v>42840</v>
      </c>
      <c r="I90" s="15">
        <f t="shared" si="24"/>
        <v>42840</v>
      </c>
      <c r="J90" s="56">
        <v>1</v>
      </c>
      <c r="K90" s="17">
        <v>0</v>
      </c>
      <c r="L90" s="17">
        <v>0</v>
      </c>
      <c r="M90" s="10">
        <v>0</v>
      </c>
      <c r="N90" s="17">
        <v>0</v>
      </c>
      <c r="O90" s="49">
        <v>0</v>
      </c>
      <c r="P90" s="17">
        <v>0</v>
      </c>
      <c r="Q90" s="17">
        <v>0</v>
      </c>
      <c r="R90" s="49">
        <v>0</v>
      </c>
      <c r="S90" s="16">
        <v>0</v>
      </c>
      <c r="T90" s="49">
        <v>0</v>
      </c>
      <c r="U90" s="18">
        <v>0</v>
      </c>
      <c r="V90" s="27">
        <v>0</v>
      </c>
      <c r="W90" s="17">
        <v>0</v>
      </c>
      <c r="X90" s="52">
        <v>0</v>
      </c>
      <c r="Y90" s="19">
        <f t="shared" si="23"/>
        <v>42840</v>
      </c>
      <c r="Z90" s="19">
        <f t="shared" si="23"/>
        <v>0</v>
      </c>
      <c r="AA90" s="19">
        <f t="shared" si="23"/>
        <v>0</v>
      </c>
      <c r="AB90" s="19">
        <f t="shared" si="23"/>
        <v>0</v>
      </c>
      <c r="AC90" s="19">
        <f t="shared" si="23"/>
        <v>0</v>
      </c>
      <c r="AD90" s="19">
        <f t="shared" si="23"/>
        <v>0</v>
      </c>
      <c r="AE90" s="19">
        <f t="shared" si="23"/>
        <v>0</v>
      </c>
      <c r="AF90" s="19">
        <f t="shared" si="23"/>
        <v>0</v>
      </c>
      <c r="AG90" s="19">
        <f t="shared" si="23"/>
        <v>0</v>
      </c>
      <c r="AH90" s="19">
        <f t="shared" si="23"/>
        <v>0</v>
      </c>
      <c r="AI90" s="19">
        <f t="shared" si="23"/>
        <v>0</v>
      </c>
      <c r="AJ90" s="19">
        <f t="shared" si="23"/>
        <v>0</v>
      </c>
      <c r="AK90" s="19">
        <f t="shared" si="23"/>
        <v>0</v>
      </c>
      <c r="AL90" s="19">
        <f t="shared" si="23"/>
        <v>0</v>
      </c>
      <c r="AM90" s="67">
        <f t="shared" si="23"/>
        <v>0</v>
      </c>
      <c r="AN90" s="73"/>
      <c r="AO90" s="73"/>
      <c r="AP90" s="73"/>
      <c r="AQ90" s="73"/>
      <c r="AR90" s="73"/>
    </row>
    <row r="91" spans="1:44" ht="25.5" x14ac:dyDescent="0.25">
      <c r="A91" s="10">
        <v>65</v>
      </c>
      <c r="B91" s="20" t="s">
        <v>102</v>
      </c>
      <c r="C91" s="10" t="s">
        <v>94</v>
      </c>
      <c r="D91" s="10">
        <f t="shared" si="20"/>
        <v>0</v>
      </c>
      <c r="E91" s="14">
        <v>36000</v>
      </c>
      <c r="F91" s="13">
        <v>0.19</v>
      </c>
      <c r="G91" s="14">
        <f t="shared" si="21"/>
        <v>6840</v>
      </c>
      <c r="H91" s="14">
        <f t="shared" si="22"/>
        <v>42840</v>
      </c>
      <c r="I91" s="15">
        <f t="shared" si="24"/>
        <v>0</v>
      </c>
      <c r="J91" s="56">
        <v>0</v>
      </c>
      <c r="K91" s="17">
        <v>0</v>
      </c>
      <c r="L91" s="17">
        <v>0</v>
      </c>
      <c r="M91" s="10">
        <v>0</v>
      </c>
      <c r="N91" s="17">
        <v>0</v>
      </c>
      <c r="O91" s="10">
        <v>0</v>
      </c>
      <c r="P91" s="17">
        <v>0</v>
      </c>
      <c r="Q91" s="17">
        <v>0</v>
      </c>
      <c r="R91" s="49">
        <v>0</v>
      </c>
      <c r="S91" s="17">
        <v>0</v>
      </c>
      <c r="T91" s="17">
        <v>0</v>
      </c>
      <c r="U91" s="18">
        <v>0</v>
      </c>
      <c r="V91" s="27">
        <v>0</v>
      </c>
      <c r="W91" s="17">
        <v>0</v>
      </c>
      <c r="X91" s="52">
        <v>0</v>
      </c>
      <c r="Y91" s="19">
        <f t="shared" si="23"/>
        <v>0</v>
      </c>
      <c r="Z91" s="19">
        <f t="shared" si="23"/>
        <v>0</v>
      </c>
      <c r="AA91" s="19">
        <f t="shared" si="23"/>
        <v>0</v>
      </c>
      <c r="AB91" s="19">
        <f t="shared" si="23"/>
        <v>0</v>
      </c>
      <c r="AC91" s="19">
        <f t="shared" si="23"/>
        <v>0</v>
      </c>
      <c r="AD91" s="19">
        <f t="shared" si="23"/>
        <v>0</v>
      </c>
      <c r="AE91" s="19">
        <f t="shared" si="23"/>
        <v>0</v>
      </c>
      <c r="AF91" s="19">
        <f t="shared" si="23"/>
        <v>0</v>
      </c>
      <c r="AG91" s="19">
        <f t="shared" si="23"/>
        <v>0</v>
      </c>
      <c r="AH91" s="19">
        <f t="shared" si="23"/>
        <v>0</v>
      </c>
      <c r="AI91" s="19">
        <f t="shared" si="23"/>
        <v>0</v>
      </c>
      <c r="AJ91" s="19">
        <f t="shared" si="23"/>
        <v>0</v>
      </c>
      <c r="AK91" s="19">
        <f t="shared" si="23"/>
        <v>0</v>
      </c>
      <c r="AL91" s="19">
        <f t="shared" si="23"/>
        <v>0</v>
      </c>
      <c r="AM91" s="67">
        <f t="shared" si="23"/>
        <v>0</v>
      </c>
      <c r="AN91" s="73"/>
      <c r="AO91" s="73"/>
      <c r="AP91" s="73"/>
      <c r="AQ91" s="73"/>
      <c r="AR91" s="73"/>
    </row>
    <row r="92" spans="1:44" ht="25.5" x14ac:dyDescent="0.25">
      <c r="A92" s="10">
        <v>66</v>
      </c>
      <c r="B92" s="20" t="s">
        <v>103</v>
      </c>
      <c r="C92" s="10" t="s">
        <v>94</v>
      </c>
      <c r="D92" s="10">
        <f t="shared" si="20"/>
        <v>0</v>
      </c>
      <c r="E92" s="14">
        <v>36000</v>
      </c>
      <c r="F92" s="13">
        <v>0.19</v>
      </c>
      <c r="G92" s="14">
        <f t="shared" si="21"/>
        <v>6840</v>
      </c>
      <c r="H92" s="14">
        <f t="shared" si="22"/>
        <v>42840</v>
      </c>
      <c r="I92" s="15">
        <f t="shared" si="24"/>
        <v>0</v>
      </c>
      <c r="J92" s="56">
        <v>0</v>
      </c>
      <c r="K92" s="16">
        <v>0</v>
      </c>
      <c r="L92" s="17">
        <v>0</v>
      </c>
      <c r="M92" s="10">
        <v>0</v>
      </c>
      <c r="N92" s="17">
        <v>0</v>
      </c>
      <c r="O92" s="10">
        <v>0</v>
      </c>
      <c r="P92" s="16">
        <v>0</v>
      </c>
      <c r="Q92" s="16">
        <v>0</v>
      </c>
      <c r="R92" s="49">
        <v>0</v>
      </c>
      <c r="S92" s="16">
        <v>0</v>
      </c>
      <c r="T92" s="17">
        <v>0</v>
      </c>
      <c r="U92" s="18">
        <v>0</v>
      </c>
      <c r="V92" s="27">
        <v>0</v>
      </c>
      <c r="W92" s="16">
        <v>0</v>
      </c>
      <c r="X92" s="52">
        <v>0</v>
      </c>
      <c r="Y92" s="19">
        <f t="shared" si="23"/>
        <v>0</v>
      </c>
      <c r="Z92" s="19">
        <f t="shared" si="23"/>
        <v>0</v>
      </c>
      <c r="AA92" s="19">
        <f t="shared" si="23"/>
        <v>0</v>
      </c>
      <c r="AB92" s="19">
        <f t="shared" si="23"/>
        <v>0</v>
      </c>
      <c r="AC92" s="19">
        <f t="shared" si="23"/>
        <v>0</v>
      </c>
      <c r="AD92" s="19">
        <f t="shared" si="23"/>
        <v>0</v>
      </c>
      <c r="AE92" s="19">
        <f t="shared" si="23"/>
        <v>0</v>
      </c>
      <c r="AF92" s="19">
        <f t="shared" si="23"/>
        <v>0</v>
      </c>
      <c r="AG92" s="19">
        <f t="shared" si="23"/>
        <v>0</v>
      </c>
      <c r="AH92" s="19">
        <f t="shared" si="23"/>
        <v>0</v>
      </c>
      <c r="AI92" s="19">
        <f t="shared" si="23"/>
        <v>0</v>
      </c>
      <c r="AJ92" s="19">
        <f t="shared" si="23"/>
        <v>0</v>
      </c>
      <c r="AK92" s="19">
        <f t="shared" si="23"/>
        <v>0</v>
      </c>
      <c r="AL92" s="19">
        <f t="shared" si="23"/>
        <v>0</v>
      </c>
      <c r="AM92" s="67">
        <f t="shared" si="23"/>
        <v>0</v>
      </c>
      <c r="AN92" s="73"/>
      <c r="AO92" s="73"/>
      <c r="AP92" s="73"/>
      <c r="AQ92" s="73"/>
      <c r="AR92" s="73"/>
    </row>
    <row r="93" spans="1:44" ht="25.5" x14ac:dyDescent="0.25">
      <c r="A93" s="10">
        <v>67</v>
      </c>
      <c r="B93" s="20" t="s">
        <v>104</v>
      </c>
      <c r="C93" s="10" t="s">
        <v>94</v>
      </c>
      <c r="D93" s="10">
        <f t="shared" si="20"/>
        <v>0</v>
      </c>
      <c r="E93" s="14">
        <v>36000</v>
      </c>
      <c r="F93" s="13">
        <v>0.19</v>
      </c>
      <c r="G93" s="14">
        <f t="shared" si="21"/>
        <v>6840</v>
      </c>
      <c r="H93" s="14">
        <f t="shared" si="22"/>
        <v>42840</v>
      </c>
      <c r="I93" s="15">
        <f t="shared" si="24"/>
        <v>0</v>
      </c>
      <c r="J93" s="56">
        <v>0</v>
      </c>
      <c r="K93" s="17">
        <v>0</v>
      </c>
      <c r="L93" s="17">
        <v>0</v>
      </c>
      <c r="M93" s="10">
        <v>0</v>
      </c>
      <c r="N93" s="17">
        <v>0</v>
      </c>
      <c r="O93" s="10">
        <v>0</v>
      </c>
      <c r="P93" s="17">
        <v>0</v>
      </c>
      <c r="Q93" s="17">
        <v>0</v>
      </c>
      <c r="R93" s="49">
        <v>0</v>
      </c>
      <c r="S93" s="17">
        <v>0</v>
      </c>
      <c r="T93" s="17">
        <v>0</v>
      </c>
      <c r="U93" s="18">
        <v>0</v>
      </c>
      <c r="V93" s="27">
        <v>0</v>
      </c>
      <c r="W93" s="17">
        <v>0</v>
      </c>
      <c r="X93" s="52">
        <v>0</v>
      </c>
      <c r="Y93" s="19">
        <f t="shared" si="23"/>
        <v>0</v>
      </c>
      <c r="Z93" s="19">
        <f t="shared" si="23"/>
        <v>0</v>
      </c>
      <c r="AA93" s="19">
        <f t="shared" si="23"/>
        <v>0</v>
      </c>
      <c r="AB93" s="19">
        <f t="shared" si="23"/>
        <v>0</v>
      </c>
      <c r="AC93" s="19">
        <f t="shared" si="23"/>
        <v>0</v>
      </c>
      <c r="AD93" s="19">
        <f t="shared" si="23"/>
        <v>0</v>
      </c>
      <c r="AE93" s="19">
        <f t="shared" si="23"/>
        <v>0</v>
      </c>
      <c r="AF93" s="19">
        <f t="shared" si="23"/>
        <v>0</v>
      </c>
      <c r="AG93" s="19">
        <f t="shared" si="23"/>
        <v>0</v>
      </c>
      <c r="AH93" s="19">
        <f t="shared" si="23"/>
        <v>0</v>
      </c>
      <c r="AI93" s="19">
        <f t="shared" si="23"/>
        <v>0</v>
      </c>
      <c r="AJ93" s="19">
        <f t="shared" si="23"/>
        <v>0</v>
      </c>
      <c r="AK93" s="19">
        <f t="shared" si="23"/>
        <v>0</v>
      </c>
      <c r="AL93" s="19">
        <f t="shared" si="23"/>
        <v>0</v>
      </c>
      <c r="AM93" s="67">
        <f t="shared" si="23"/>
        <v>0</v>
      </c>
      <c r="AN93" s="73"/>
      <c r="AO93" s="73"/>
      <c r="AP93" s="73"/>
      <c r="AQ93" s="73"/>
      <c r="AR93" s="73"/>
    </row>
    <row r="94" spans="1:44" ht="51" x14ac:dyDescent="0.25">
      <c r="A94" s="10">
        <v>68</v>
      </c>
      <c r="B94" s="20" t="s">
        <v>105</v>
      </c>
      <c r="C94" s="10" t="s">
        <v>94</v>
      </c>
      <c r="D94" s="10">
        <f t="shared" si="20"/>
        <v>2</v>
      </c>
      <c r="E94" s="14">
        <v>28260.5</v>
      </c>
      <c r="F94" s="13">
        <v>0.19</v>
      </c>
      <c r="G94" s="14">
        <f t="shared" si="21"/>
        <v>5369.4949999999999</v>
      </c>
      <c r="H94" s="14">
        <f t="shared" si="22"/>
        <v>33629.995000000003</v>
      </c>
      <c r="I94" s="15">
        <f t="shared" si="24"/>
        <v>67259.990000000005</v>
      </c>
      <c r="J94" s="56">
        <v>0</v>
      </c>
      <c r="K94" s="17">
        <v>0</v>
      </c>
      <c r="L94" s="17">
        <v>0</v>
      </c>
      <c r="M94" s="10">
        <v>0</v>
      </c>
      <c r="N94" s="17">
        <v>0</v>
      </c>
      <c r="O94" s="10">
        <v>0</v>
      </c>
      <c r="P94" s="17">
        <v>0</v>
      </c>
      <c r="Q94" s="17">
        <v>0</v>
      </c>
      <c r="R94" s="17">
        <v>0</v>
      </c>
      <c r="S94" s="16">
        <v>1</v>
      </c>
      <c r="T94" s="17">
        <v>0</v>
      </c>
      <c r="U94" s="18">
        <v>0</v>
      </c>
      <c r="V94" s="27">
        <v>1</v>
      </c>
      <c r="W94" s="17">
        <v>0</v>
      </c>
      <c r="X94" s="52">
        <v>0</v>
      </c>
      <c r="Y94" s="19">
        <f t="shared" si="23"/>
        <v>0</v>
      </c>
      <c r="Z94" s="19">
        <f t="shared" si="23"/>
        <v>0</v>
      </c>
      <c r="AA94" s="19">
        <f t="shared" si="23"/>
        <v>0</v>
      </c>
      <c r="AB94" s="19">
        <f t="shared" si="23"/>
        <v>0</v>
      </c>
      <c r="AC94" s="19">
        <f t="shared" si="23"/>
        <v>0</v>
      </c>
      <c r="AD94" s="19">
        <f t="shared" si="23"/>
        <v>0</v>
      </c>
      <c r="AE94" s="19">
        <f t="shared" si="23"/>
        <v>0</v>
      </c>
      <c r="AF94" s="19">
        <f t="shared" si="23"/>
        <v>0</v>
      </c>
      <c r="AG94" s="19">
        <f t="shared" si="23"/>
        <v>0</v>
      </c>
      <c r="AH94" s="19">
        <f t="shared" si="23"/>
        <v>33629.995000000003</v>
      </c>
      <c r="AI94" s="19">
        <f t="shared" si="23"/>
        <v>0</v>
      </c>
      <c r="AJ94" s="19">
        <f t="shared" si="23"/>
        <v>0</v>
      </c>
      <c r="AK94" s="19">
        <f t="shared" si="23"/>
        <v>33629.995000000003</v>
      </c>
      <c r="AL94" s="19">
        <f t="shared" si="23"/>
        <v>0</v>
      </c>
      <c r="AM94" s="67">
        <f t="shared" si="23"/>
        <v>0</v>
      </c>
      <c r="AN94" s="73"/>
      <c r="AO94" s="73"/>
      <c r="AP94" s="73"/>
      <c r="AQ94" s="73"/>
      <c r="AR94" s="73"/>
    </row>
    <row r="95" spans="1:44" ht="51" x14ac:dyDescent="0.25">
      <c r="A95" s="10">
        <v>69</v>
      </c>
      <c r="B95" s="20" t="s">
        <v>106</v>
      </c>
      <c r="C95" s="10" t="s">
        <v>94</v>
      </c>
      <c r="D95" s="10">
        <f t="shared" si="20"/>
        <v>1</v>
      </c>
      <c r="E95" s="14">
        <v>28260.5</v>
      </c>
      <c r="F95" s="13">
        <v>0.19</v>
      </c>
      <c r="G95" s="14">
        <f t="shared" si="21"/>
        <v>5369.4949999999999</v>
      </c>
      <c r="H95" s="14">
        <f t="shared" si="22"/>
        <v>33629.995000000003</v>
      </c>
      <c r="I95" s="15">
        <f t="shared" si="24"/>
        <v>33629.995000000003</v>
      </c>
      <c r="J95" s="56">
        <v>0</v>
      </c>
      <c r="K95" s="16">
        <v>0</v>
      </c>
      <c r="L95" s="17">
        <v>0</v>
      </c>
      <c r="M95" s="10">
        <v>0</v>
      </c>
      <c r="N95" s="17">
        <v>0</v>
      </c>
      <c r="O95" s="10">
        <v>0</v>
      </c>
      <c r="P95" s="16">
        <v>0</v>
      </c>
      <c r="Q95" s="16">
        <v>0</v>
      </c>
      <c r="R95" s="17">
        <v>0</v>
      </c>
      <c r="S95" s="17">
        <v>1</v>
      </c>
      <c r="T95" s="17">
        <v>0</v>
      </c>
      <c r="U95" s="18">
        <v>0</v>
      </c>
      <c r="V95" s="27">
        <v>0</v>
      </c>
      <c r="W95" s="16">
        <v>0</v>
      </c>
      <c r="X95" s="52">
        <v>0</v>
      </c>
      <c r="Y95" s="19">
        <f t="shared" si="23"/>
        <v>0</v>
      </c>
      <c r="Z95" s="19">
        <f t="shared" si="23"/>
        <v>0</v>
      </c>
      <c r="AA95" s="19">
        <f t="shared" si="23"/>
        <v>0</v>
      </c>
      <c r="AB95" s="19">
        <f t="shared" si="23"/>
        <v>0</v>
      </c>
      <c r="AC95" s="19">
        <f t="shared" si="23"/>
        <v>0</v>
      </c>
      <c r="AD95" s="19">
        <f t="shared" si="23"/>
        <v>0</v>
      </c>
      <c r="AE95" s="19">
        <f t="shared" si="23"/>
        <v>0</v>
      </c>
      <c r="AF95" s="19">
        <f t="shared" si="23"/>
        <v>0</v>
      </c>
      <c r="AG95" s="19">
        <f t="shared" si="23"/>
        <v>0</v>
      </c>
      <c r="AH95" s="19">
        <f t="shared" si="23"/>
        <v>33629.995000000003</v>
      </c>
      <c r="AI95" s="19">
        <f t="shared" si="23"/>
        <v>0</v>
      </c>
      <c r="AJ95" s="19">
        <f t="shared" si="23"/>
        <v>0</v>
      </c>
      <c r="AK95" s="19">
        <f t="shared" si="23"/>
        <v>0</v>
      </c>
      <c r="AL95" s="19">
        <f t="shared" si="23"/>
        <v>0</v>
      </c>
      <c r="AM95" s="67">
        <f t="shared" si="23"/>
        <v>0</v>
      </c>
      <c r="AN95" s="73"/>
      <c r="AO95" s="73"/>
      <c r="AP95" s="73"/>
      <c r="AQ95" s="73"/>
      <c r="AR95" s="73"/>
    </row>
    <row r="96" spans="1:44" ht="25.5" x14ac:dyDescent="0.25">
      <c r="A96" s="10">
        <v>70</v>
      </c>
      <c r="B96" s="20" t="s">
        <v>107</v>
      </c>
      <c r="C96" s="10" t="s">
        <v>26</v>
      </c>
      <c r="D96" s="10">
        <f t="shared" si="20"/>
        <v>0</v>
      </c>
      <c r="E96" s="14">
        <v>7000</v>
      </c>
      <c r="F96" s="13">
        <v>0.19</v>
      </c>
      <c r="G96" s="14">
        <f t="shared" si="21"/>
        <v>1330</v>
      </c>
      <c r="H96" s="14">
        <f t="shared" si="22"/>
        <v>8330</v>
      </c>
      <c r="I96" s="15">
        <f t="shared" si="24"/>
        <v>0</v>
      </c>
      <c r="J96" s="56">
        <v>0</v>
      </c>
      <c r="K96" s="17">
        <v>0</v>
      </c>
      <c r="L96" s="17">
        <v>0</v>
      </c>
      <c r="M96" s="10">
        <v>0</v>
      </c>
      <c r="N96" s="17">
        <v>0</v>
      </c>
      <c r="O96" s="10">
        <v>0</v>
      </c>
      <c r="P96" s="17">
        <v>0</v>
      </c>
      <c r="Q96" s="17">
        <v>0</v>
      </c>
      <c r="R96" s="17">
        <v>0</v>
      </c>
      <c r="S96" s="16">
        <v>0</v>
      </c>
      <c r="T96" s="17"/>
      <c r="U96" s="18">
        <v>0</v>
      </c>
      <c r="V96" s="27">
        <v>0</v>
      </c>
      <c r="W96" s="17">
        <v>0</v>
      </c>
      <c r="X96" s="52">
        <v>0</v>
      </c>
      <c r="Y96" s="19">
        <f t="shared" ref="Y96:AM103" si="25">J96*$H96</f>
        <v>0</v>
      </c>
      <c r="Z96" s="19">
        <f t="shared" si="25"/>
        <v>0</v>
      </c>
      <c r="AA96" s="19">
        <f t="shared" si="25"/>
        <v>0</v>
      </c>
      <c r="AB96" s="19">
        <f t="shared" si="25"/>
        <v>0</v>
      </c>
      <c r="AC96" s="19">
        <f t="shared" si="25"/>
        <v>0</v>
      </c>
      <c r="AD96" s="19">
        <f t="shared" si="25"/>
        <v>0</v>
      </c>
      <c r="AE96" s="19">
        <f t="shared" si="25"/>
        <v>0</v>
      </c>
      <c r="AF96" s="19">
        <f t="shared" si="25"/>
        <v>0</v>
      </c>
      <c r="AG96" s="19">
        <f t="shared" si="25"/>
        <v>0</v>
      </c>
      <c r="AH96" s="19">
        <f t="shared" si="25"/>
        <v>0</v>
      </c>
      <c r="AI96" s="19">
        <f t="shared" si="25"/>
        <v>0</v>
      </c>
      <c r="AJ96" s="19">
        <f t="shared" si="25"/>
        <v>0</v>
      </c>
      <c r="AK96" s="19">
        <f t="shared" si="25"/>
        <v>0</v>
      </c>
      <c r="AL96" s="19">
        <f t="shared" si="25"/>
        <v>0</v>
      </c>
      <c r="AM96" s="67">
        <f t="shared" si="25"/>
        <v>0</v>
      </c>
      <c r="AN96" s="73"/>
      <c r="AO96" s="73"/>
      <c r="AP96" s="73"/>
      <c r="AQ96" s="73"/>
      <c r="AR96" s="73"/>
    </row>
    <row r="97" spans="1:44" ht="25.5" x14ac:dyDescent="0.25">
      <c r="A97" s="10">
        <v>71</v>
      </c>
      <c r="B97" s="58" t="s">
        <v>108</v>
      </c>
      <c r="C97" s="10" t="s">
        <v>94</v>
      </c>
      <c r="D97" s="10">
        <f t="shared" si="20"/>
        <v>5</v>
      </c>
      <c r="E97" s="14">
        <v>21000</v>
      </c>
      <c r="F97" s="13">
        <v>0.19</v>
      </c>
      <c r="G97" s="14">
        <f t="shared" si="21"/>
        <v>3990</v>
      </c>
      <c r="H97" s="14">
        <f t="shared" si="22"/>
        <v>24990</v>
      </c>
      <c r="I97" s="15">
        <f t="shared" si="24"/>
        <v>124950</v>
      </c>
      <c r="J97" s="56">
        <v>2</v>
      </c>
      <c r="K97" s="17">
        <v>0</v>
      </c>
      <c r="L97" s="49">
        <v>0</v>
      </c>
      <c r="M97" s="10">
        <v>0</v>
      </c>
      <c r="N97" s="17">
        <v>1</v>
      </c>
      <c r="O97" s="10">
        <v>0</v>
      </c>
      <c r="P97" s="17">
        <v>0</v>
      </c>
      <c r="Q97" s="17">
        <v>0</v>
      </c>
      <c r="R97" s="17">
        <v>0</v>
      </c>
      <c r="S97" s="17">
        <v>1</v>
      </c>
      <c r="T97" s="17">
        <v>1</v>
      </c>
      <c r="U97" s="18">
        <v>0</v>
      </c>
      <c r="V97" s="27">
        <v>0</v>
      </c>
      <c r="W97" s="17">
        <v>0</v>
      </c>
      <c r="X97" s="52">
        <v>0</v>
      </c>
      <c r="Y97" s="19">
        <f t="shared" si="25"/>
        <v>49980</v>
      </c>
      <c r="Z97" s="19">
        <f t="shared" si="25"/>
        <v>0</v>
      </c>
      <c r="AA97" s="19">
        <f t="shared" si="25"/>
        <v>0</v>
      </c>
      <c r="AB97" s="19">
        <f t="shared" si="25"/>
        <v>0</v>
      </c>
      <c r="AC97" s="19">
        <f t="shared" si="25"/>
        <v>24990</v>
      </c>
      <c r="AD97" s="19">
        <f t="shared" si="25"/>
        <v>0</v>
      </c>
      <c r="AE97" s="19">
        <f t="shared" si="25"/>
        <v>0</v>
      </c>
      <c r="AF97" s="19">
        <f t="shared" si="25"/>
        <v>0</v>
      </c>
      <c r="AG97" s="19">
        <f t="shared" si="25"/>
        <v>0</v>
      </c>
      <c r="AH97" s="19">
        <f t="shared" si="25"/>
        <v>24990</v>
      </c>
      <c r="AI97" s="19">
        <f t="shared" si="25"/>
        <v>24990</v>
      </c>
      <c r="AJ97" s="19">
        <f t="shared" si="25"/>
        <v>0</v>
      </c>
      <c r="AK97" s="19">
        <f t="shared" si="25"/>
        <v>0</v>
      </c>
      <c r="AL97" s="19">
        <f t="shared" si="25"/>
        <v>0</v>
      </c>
      <c r="AM97" s="67">
        <f t="shared" si="25"/>
        <v>0</v>
      </c>
      <c r="AN97" s="73"/>
      <c r="AO97" s="73"/>
      <c r="AP97" s="73"/>
      <c r="AQ97" s="73"/>
      <c r="AR97" s="73"/>
    </row>
    <row r="98" spans="1:44" ht="25.5" x14ac:dyDescent="0.25">
      <c r="A98" s="10">
        <v>72</v>
      </c>
      <c r="B98" s="58" t="s">
        <v>109</v>
      </c>
      <c r="C98" s="10" t="s">
        <v>94</v>
      </c>
      <c r="D98" s="10">
        <f t="shared" si="20"/>
        <v>6</v>
      </c>
      <c r="E98" s="14">
        <v>21000</v>
      </c>
      <c r="F98" s="13">
        <v>0.19</v>
      </c>
      <c r="G98" s="14">
        <f t="shared" si="21"/>
        <v>3990</v>
      </c>
      <c r="H98" s="14">
        <f t="shared" si="22"/>
        <v>24990</v>
      </c>
      <c r="I98" s="15">
        <f t="shared" si="24"/>
        <v>149940</v>
      </c>
      <c r="J98" s="56">
        <v>0</v>
      </c>
      <c r="K98" s="16">
        <v>1</v>
      </c>
      <c r="L98" s="49">
        <v>0</v>
      </c>
      <c r="M98" s="10">
        <v>0</v>
      </c>
      <c r="N98" s="17">
        <v>1</v>
      </c>
      <c r="O98" s="10">
        <v>1</v>
      </c>
      <c r="P98" s="16">
        <v>0</v>
      </c>
      <c r="Q98" s="16">
        <v>1</v>
      </c>
      <c r="R98" s="17">
        <v>0</v>
      </c>
      <c r="S98" s="16">
        <v>1</v>
      </c>
      <c r="T98" s="17">
        <v>0</v>
      </c>
      <c r="U98" s="18">
        <v>0</v>
      </c>
      <c r="V98" s="27">
        <v>0</v>
      </c>
      <c r="W98" s="16">
        <v>0</v>
      </c>
      <c r="X98" s="52">
        <v>1</v>
      </c>
      <c r="Y98" s="19">
        <f t="shared" si="25"/>
        <v>0</v>
      </c>
      <c r="Z98" s="19">
        <f t="shared" si="25"/>
        <v>24990</v>
      </c>
      <c r="AA98" s="19">
        <f t="shared" si="25"/>
        <v>0</v>
      </c>
      <c r="AB98" s="19">
        <f t="shared" si="25"/>
        <v>0</v>
      </c>
      <c r="AC98" s="19">
        <f t="shared" si="25"/>
        <v>24990</v>
      </c>
      <c r="AD98" s="19">
        <f t="shared" si="25"/>
        <v>24990</v>
      </c>
      <c r="AE98" s="19">
        <f t="shared" si="25"/>
        <v>0</v>
      </c>
      <c r="AF98" s="19">
        <f t="shared" si="25"/>
        <v>24990</v>
      </c>
      <c r="AG98" s="19">
        <f t="shared" si="25"/>
        <v>0</v>
      </c>
      <c r="AH98" s="19">
        <f t="shared" si="25"/>
        <v>24990</v>
      </c>
      <c r="AI98" s="19">
        <f t="shared" si="25"/>
        <v>0</v>
      </c>
      <c r="AJ98" s="19">
        <f t="shared" si="25"/>
        <v>0</v>
      </c>
      <c r="AK98" s="19">
        <f t="shared" si="25"/>
        <v>0</v>
      </c>
      <c r="AL98" s="19">
        <f t="shared" si="25"/>
        <v>0</v>
      </c>
      <c r="AM98" s="67">
        <f t="shared" si="25"/>
        <v>24990</v>
      </c>
      <c r="AN98" s="73"/>
      <c r="AO98" s="73"/>
      <c r="AP98" s="73"/>
      <c r="AQ98" s="73"/>
      <c r="AR98" s="73"/>
    </row>
    <row r="99" spans="1:44" ht="25.5" x14ac:dyDescent="0.25">
      <c r="A99" s="10">
        <v>73</v>
      </c>
      <c r="B99" s="58" t="s">
        <v>110</v>
      </c>
      <c r="C99" s="10" t="s">
        <v>94</v>
      </c>
      <c r="D99" s="10">
        <f t="shared" si="20"/>
        <v>5</v>
      </c>
      <c r="E99" s="14">
        <v>21000</v>
      </c>
      <c r="F99" s="13">
        <v>0.19</v>
      </c>
      <c r="G99" s="14">
        <f t="shared" si="21"/>
        <v>3990</v>
      </c>
      <c r="H99" s="14">
        <f t="shared" si="22"/>
        <v>24990</v>
      </c>
      <c r="I99" s="15">
        <f t="shared" si="24"/>
        <v>124950</v>
      </c>
      <c r="J99" s="56">
        <v>0</v>
      </c>
      <c r="K99" s="17">
        <v>1</v>
      </c>
      <c r="L99" s="49">
        <v>0</v>
      </c>
      <c r="M99" s="10">
        <v>0</v>
      </c>
      <c r="N99" s="17">
        <v>1</v>
      </c>
      <c r="O99" s="10">
        <v>1</v>
      </c>
      <c r="P99" s="17">
        <v>0</v>
      </c>
      <c r="Q99" s="17">
        <v>0</v>
      </c>
      <c r="R99" s="17">
        <v>0</v>
      </c>
      <c r="S99" s="17">
        <v>1</v>
      </c>
      <c r="T99" s="17">
        <v>0</v>
      </c>
      <c r="U99" s="18">
        <v>0</v>
      </c>
      <c r="V99" s="27">
        <v>0</v>
      </c>
      <c r="W99" s="17">
        <v>0</v>
      </c>
      <c r="X99" s="52">
        <v>1</v>
      </c>
      <c r="Y99" s="19">
        <f t="shared" si="25"/>
        <v>0</v>
      </c>
      <c r="Z99" s="19">
        <f t="shared" si="25"/>
        <v>24990</v>
      </c>
      <c r="AA99" s="19">
        <f t="shared" si="25"/>
        <v>0</v>
      </c>
      <c r="AB99" s="19">
        <f t="shared" si="25"/>
        <v>0</v>
      </c>
      <c r="AC99" s="19">
        <f t="shared" si="25"/>
        <v>24990</v>
      </c>
      <c r="AD99" s="19">
        <f t="shared" si="25"/>
        <v>24990</v>
      </c>
      <c r="AE99" s="19">
        <f t="shared" si="25"/>
        <v>0</v>
      </c>
      <c r="AF99" s="19">
        <f t="shared" si="25"/>
        <v>0</v>
      </c>
      <c r="AG99" s="19">
        <f t="shared" si="25"/>
        <v>0</v>
      </c>
      <c r="AH99" s="19">
        <f t="shared" si="25"/>
        <v>24990</v>
      </c>
      <c r="AI99" s="19">
        <f t="shared" si="25"/>
        <v>0</v>
      </c>
      <c r="AJ99" s="19">
        <f t="shared" si="25"/>
        <v>0</v>
      </c>
      <c r="AK99" s="19">
        <f t="shared" si="25"/>
        <v>0</v>
      </c>
      <c r="AL99" s="19">
        <f t="shared" si="25"/>
        <v>0</v>
      </c>
      <c r="AM99" s="67">
        <f t="shared" si="25"/>
        <v>24990</v>
      </c>
      <c r="AN99" s="73"/>
      <c r="AO99" s="73"/>
      <c r="AP99" s="73"/>
      <c r="AQ99" s="73"/>
      <c r="AR99" s="73"/>
    </row>
    <row r="100" spans="1:44" ht="25.5" x14ac:dyDescent="0.25">
      <c r="A100" s="10">
        <v>74</v>
      </c>
      <c r="B100" s="20" t="s">
        <v>111</v>
      </c>
      <c r="C100" s="10" t="s">
        <v>94</v>
      </c>
      <c r="D100" s="10">
        <f t="shared" si="20"/>
        <v>1</v>
      </c>
      <c r="E100" s="14">
        <v>21000</v>
      </c>
      <c r="F100" s="13">
        <v>0.19</v>
      </c>
      <c r="G100" s="14">
        <f t="shared" si="21"/>
        <v>3990</v>
      </c>
      <c r="H100" s="14">
        <f t="shared" si="22"/>
        <v>24990</v>
      </c>
      <c r="I100" s="15">
        <f t="shared" si="24"/>
        <v>24990</v>
      </c>
      <c r="J100" s="56">
        <v>0</v>
      </c>
      <c r="K100" s="17">
        <v>0</v>
      </c>
      <c r="L100" s="49">
        <v>0</v>
      </c>
      <c r="M100" s="10">
        <v>0</v>
      </c>
      <c r="N100" s="17">
        <v>1</v>
      </c>
      <c r="O100" s="10">
        <v>0</v>
      </c>
      <c r="P100" s="17">
        <v>0</v>
      </c>
      <c r="Q100" s="17">
        <v>0</v>
      </c>
      <c r="R100" s="17">
        <v>0</v>
      </c>
      <c r="S100" s="16">
        <v>0</v>
      </c>
      <c r="T100" s="17">
        <v>0</v>
      </c>
      <c r="U100" s="18">
        <v>0</v>
      </c>
      <c r="V100" s="27">
        <v>0</v>
      </c>
      <c r="W100" s="17">
        <v>0</v>
      </c>
      <c r="X100" s="55">
        <v>0</v>
      </c>
      <c r="Y100" s="19">
        <f t="shared" si="25"/>
        <v>0</v>
      </c>
      <c r="Z100" s="19">
        <f t="shared" si="25"/>
        <v>0</v>
      </c>
      <c r="AA100" s="19">
        <f t="shared" si="25"/>
        <v>0</v>
      </c>
      <c r="AB100" s="19">
        <f t="shared" si="25"/>
        <v>0</v>
      </c>
      <c r="AC100" s="19">
        <f t="shared" si="25"/>
        <v>24990</v>
      </c>
      <c r="AD100" s="19">
        <f t="shared" si="25"/>
        <v>0</v>
      </c>
      <c r="AE100" s="19">
        <f t="shared" si="25"/>
        <v>0</v>
      </c>
      <c r="AF100" s="19">
        <f t="shared" si="25"/>
        <v>0</v>
      </c>
      <c r="AG100" s="19">
        <f t="shared" si="25"/>
        <v>0</v>
      </c>
      <c r="AH100" s="19">
        <f t="shared" si="25"/>
        <v>0</v>
      </c>
      <c r="AI100" s="19">
        <f t="shared" si="25"/>
        <v>0</v>
      </c>
      <c r="AJ100" s="19">
        <f t="shared" si="25"/>
        <v>0</v>
      </c>
      <c r="AK100" s="19">
        <f t="shared" si="25"/>
        <v>0</v>
      </c>
      <c r="AL100" s="19">
        <f t="shared" si="25"/>
        <v>0</v>
      </c>
      <c r="AM100" s="67">
        <f t="shared" si="25"/>
        <v>0</v>
      </c>
      <c r="AN100" s="73"/>
      <c r="AO100" s="73"/>
      <c r="AP100" s="73"/>
      <c r="AQ100" s="73"/>
      <c r="AR100" s="73"/>
    </row>
    <row r="101" spans="1:44" ht="25.5" x14ac:dyDescent="0.25">
      <c r="A101" s="10">
        <v>75</v>
      </c>
      <c r="B101" s="20" t="s">
        <v>112</v>
      </c>
      <c r="C101" s="10" t="s">
        <v>94</v>
      </c>
      <c r="D101" s="10">
        <f t="shared" si="20"/>
        <v>0</v>
      </c>
      <c r="E101" s="14">
        <v>21000</v>
      </c>
      <c r="F101" s="13">
        <v>0.19</v>
      </c>
      <c r="G101" s="14">
        <f t="shared" si="21"/>
        <v>3990</v>
      </c>
      <c r="H101" s="14">
        <f t="shared" si="22"/>
        <v>24990</v>
      </c>
      <c r="I101" s="15">
        <f t="shared" si="24"/>
        <v>0</v>
      </c>
      <c r="J101" s="56">
        <v>0</v>
      </c>
      <c r="K101" s="16">
        <v>0</v>
      </c>
      <c r="L101" s="49">
        <v>0</v>
      </c>
      <c r="M101" s="10">
        <v>0</v>
      </c>
      <c r="N101" s="49">
        <v>0</v>
      </c>
      <c r="O101" s="10">
        <v>0</v>
      </c>
      <c r="P101" s="16">
        <v>0</v>
      </c>
      <c r="Q101" s="16">
        <v>0</v>
      </c>
      <c r="R101" s="17">
        <v>0</v>
      </c>
      <c r="S101" s="17">
        <v>0</v>
      </c>
      <c r="T101" s="17">
        <v>0</v>
      </c>
      <c r="U101" s="18">
        <v>0</v>
      </c>
      <c r="V101" s="27">
        <v>0</v>
      </c>
      <c r="W101" s="16">
        <v>0</v>
      </c>
      <c r="X101" s="55">
        <v>0</v>
      </c>
      <c r="Y101" s="19">
        <f t="shared" si="25"/>
        <v>0</v>
      </c>
      <c r="Z101" s="19">
        <f t="shared" si="25"/>
        <v>0</v>
      </c>
      <c r="AA101" s="19">
        <f t="shared" si="25"/>
        <v>0</v>
      </c>
      <c r="AB101" s="19">
        <f t="shared" si="25"/>
        <v>0</v>
      </c>
      <c r="AC101" s="19">
        <f t="shared" si="25"/>
        <v>0</v>
      </c>
      <c r="AD101" s="19">
        <f t="shared" si="25"/>
        <v>0</v>
      </c>
      <c r="AE101" s="19">
        <f t="shared" si="25"/>
        <v>0</v>
      </c>
      <c r="AF101" s="19">
        <f t="shared" si="25"/>
        <v>0</v>
      </c>
      <c r="AG101" s="19">
        <f t="shared" si="25"/>
        <v>0</v>
      </c>
      <c r="AH101" s="19">
        <f t="shared" si="25"/>
        <v>0</v>
      </c>
      <c r="AI101" s="19">
        <f t="shared" si="25"/>
        <v>0</v>
      </c>
      <c r="AJ101" s="19">
        <f t="shared" si="25"/>
        <v>0</v>
      </c>
      <c r="AK101" s="19">
        <f t="shared" si="25"/>
        <v>0</v>
      </c>
      <c r="AL101" s="19">
        <f t="shared" si="25"/>
        <v>0</v>
      </c>
      <c r="AM101" s="67">
        <f t="shared" si="25"/>
        <v>0</v>
      </c>
      <c r="AN101" s="73"/>
      <c r="AO101" s="73"/>
      <c r="AP101" s="73"/>
      <c r="AQ101" s="73"/>
      <c r="AR101" s="73"/>
    </row>
    <row r="102" spans="1:44" ht="15" x14ac:dyDescent="0.25">
      <c r="A102" s="10">
        <v>76</v>
      </c>
      <c r="B102" s="20" t="s">
        <v>113</v>
      </c>
      <c r="C102" s="10" t="s">
        <v>26</v>
      </c>
      <c r="D102" s="10">
        <f t="shared" si="20"/>
        <v>0</v>
      </c>
      <c r="E102" s="14">
        <v>199094.33</v>
      </c>
      <c r="F102" s="13">
        <v>0.19</v>
      </c>
      <c r="G102" s="14">
        <f t="shared" si="21"/>
        <v>37827.922699999996</v>
      </c>
      <c r="H102" s="14">
        <f t="shared" si="22"/>
        <v>236922.25269999998</v>
      </c>
      <c r="I102" s="15">
        <f t="shared" si="24"/>
        <v>0</v>
      </c>
      <c r="J102" s="56">
        <v>0</v>
      </c>
      <c r="K102" s="17">
        <v>0</v>
      </c>
      <c r="L102" s="49">
        <v>0</v>
      </c>
      <c r="M102" s="10">
        <v>0</v>
      </c>
      <c r="N102" s="49">
        <v>0</v>
      </c>
      <c r="O102" s="10">
        <v>0</v>
      </c>
      <c r="P102" s="17">
        <v>0</v>
      </c>
      <c r="Q102" s="17">
        <v>0</v>
      </c>
      <c r="R102" s="17">
        <v>0</v>
      </c>
      <c r="S102" s="16">
        <v>0</v>
      </c>
      <c r="T102" s="17">
        <v>0</v>
      </c>
      <c r="U102" s="18">
        <v>0</v>
      </c>
      <c r="V102" s="27">
        <v>0</v>
      </c>
      <c r="W102" s="17">
        <v>0</v>
      </c>
      <c r="X102" s="52">
        <v>0</v>
      </c>
      <c r="Y102" s="19">
        <f t="shared" si="25"/>
        <v>0</v>
      </c>
      <c r="Z102" s="19">
        <f t="shared" si="25"/>
        <v>0</v>
      </c>
      <c r="AA102" s="19">
        <f t="shared" si="25"/>
        <v>0</v>
      </c>
      <c r="AB102" s="19">
        <f t="shared" si="25"/>
        <v>0</v>
      </c>
      <c r="AC102" s="19">
        <f t="shared" si="25"/>
        <v>0</v>
      </c>
      <c r="AD102" s="19">
        <f t="shared" si="25"/>
        <v>0</v>
      </c>
      <c r="AE102" s="19">
        <f t="shared" si="25"/>
        <v>0</v>
      </c>
      <c r="AF102" s="19">
        <f t="shared" si="25"/>
        <v>0</v>
      </c>
      <c r="AG102" s="19">
        <f t="shared" si="25"/>
        <v>0</v>
      </c>
      <c r="AH102" s="19">
        <f t="shared" si="25"/>
        <v>0</v>
      </c>
      <c r="AI102" s="19">
        <f t="shared" si="25"/>
        <v>0</v>
      </c>
      <c r="AJ102" s="19">
        <f t="shared" si="25"/>
        <v>0</v>
      </c>
      <c r="AK102" s="19">
        <f t="shared" si="25"/>
        <v>0</v>
      </c>
      <c r="AL102" s="19">
        <f t="shared" si="25"/>
        <v>0</v>
      </c>
      <c r="AM102" s="67">
        <f t="shared" si="25"/>
        <v>0</v>
      </c>
      <c r="AN102" s="73"/>
      <c r="AO102" s="73"/>
      <c r="AP102" s="73"/>
      <c r="AQ102" s="73"/>
      <c r="AR102" s="73"/>
    </row>
    <row r="103" spans="1:44" ht="25.5" x14ac:dyDescent="0.25">
      <c r="A103" s="10">
        <v>77</v>
      </c>
      <c r="B103" s="20" t="s">
        <v>114</v>
      </c>
      <c r="C103" s="10" t="s">
        <v>26</v>
      </c>
      <c r="D103" s="10">
        <f>SUM(J103:X103)</f>
        <v>0</v>
      </c>
      <c r="E103" s="14">
        <v>102000</v>
      </c>
      <c r="F103" s="13">
        <v>0.19</v>
      </c>
      <c r="G103" s="14">
        <f t="shared" si="21"/>
        <v>19380</v>
      </c>
      <c r="H103" s="14">
        <f t="shared" si="22"/>
        <v>121380</v>
      </c>
      <c r="I103" s="15">
        <f t="shared" si="24"/>
        <v>0</v>
      </c>
      <c r="J103" s="56">
        <v>0</v>
      </c>
      <c r="K103" s="17">
        <v>0</v>
      </c>
      <c r="L103" s="17">
        <v>0</v>
      </c>
      <c r="M103" s="10">
        <v>0</v>
      </c>
      <c r="N103" s="17">
        <v>0</v>
      </c>
      <c r="O103" s="10">
        <v>0</v>
      </c>
      <c r="P103" s="17">
        <v>0</v>
      </c>
      <c r="Q103" s="17">
        <v>0</v>
      </c>
      <c r="R103" s="17">
        <v>0</v>
      </c>
      <c r="S103" s="17">
        <v>0</v>
      </c>
      <c r="T103" s="17">
        <v>0</v>
      </c>
      <c r="U103" s="18">
        <v>0</v>
      </c>
      <c r="V103" s="27">
        <v>0</v>
      </c>
      <c r="W103" s="17">
        <v>0</v>
      </c>
      <c r="X103" s="52">
        <v>0</v>
      </c>
      <c r="Y103" s="19">
        <f t="shared" si="25"/>
        <v>0</v>
      </c>
      <c r="Z103" s="19">
        <f t="shared" si="25"/>
        <v>0</v>
      </c>
      <c r="AA103" s="19">
        <f t="shared" si="25"/>
        <v>0</v>
      </c>
      <c r="AB103" s="19">
        <f t="shared" si="25"/>
        <v>0</v>
      </c>
      <c r="AC103" s="19">
        <f t="shared" si="25"/>
        <v>0</v>
      </c>
      <c r="AD103" s="19">
        <f t="shared" si="25"/>
        <v>0</v>
      </c>
      <c r="AE103" s="19">
        <f t="shared" si="25"/>
        <v>0</v>
      </c>
      <c r="AF103" s="19">
        <f t="shared" si="25"/>
        <v>0</v>
      </c>
      <c r="AG103" s="19">
        <f t="shared" si="25"/>
        <v>0</v>
      </c>
      <c r="AH103" s="19">
        <f t="shared" si="25"/>
        <v>0</v>
      </c>
      <c r="AI103" s="19">
        <f t="shared" si="25"/>
        <v>0</v>
      </c>
      <c r="AJ103" s="19">
        <f t="shared" si="25"/>
        <v>0</v>
      </c>
      <c r="AK103" s="19">
        <f t="shared" si="25"/>
        <v>0</v>
      </c>
      <c r="AL103" s="19">
        <f t="shared" si="25"/>
        <v>0</v>
      </c>
      <c r="AM103" s="67">
        <f t="shared" si="25"/>
        <v>0</v>
      </c>
      <c r="AN103" s="73"/>
      <c r="AO103" s="73"/>
      <c r="AP103" s="73"/>
      <c r="AQ103" s="73"/>
      <c r="AR103" s="73"/>
    </row>
    <row r="104" spans="1:44" ht="12.75" hidden="1" customHeight="1" x14ac:dyDescent="0.25">
      <c r="A104" s="28" t="s">
        <v>51</v>
      </c>
      <c r="B104" s="29"/>
      <c r="C104" s="29"/>
      <c r="D104" s="29"/>
      <c r="E104" s="29"/>
      <c r="F104" s="29"/>
      <c r="G104" s="29"/>
      <c r="H104" s="29"/>
      <c r="I104" s="15"/>
      <c r="J104" s="30"/>
      <c r="K104" s="31"/>
      <c r="L104" s="32"/>
      <c r="M104" s="32"/>
      <c r="N104" s="32"/>
      <c r="O104" s="32"/>
      <c r="P104" s="32"/>
      <c r="Q104" s="32"/>
      <c r="R104" s="32"/>
      <c r="S104" s="32"/>
      <c r="T104" s="32"/>
      <c r="U104" s="32"/>
      <c r="V104" s="32"/>
      <c r="W104" s="32"/>
      <c r="X104" s="32"/>
      <c r="Y104" s="33">
        <f>SUM(Y79:Y103)</f>
        <v>470550.43559999997</v>
      </c>
      <c r="Z104" s="33">
        <f t="shared" ref="Z104:AM104" si="26">SUM(Z79:Z103)</f>
        <v>133616.12390000001</v>
      </c>
      <c r="AA104" s="33">
        <f t="shared" si="26"/>
        <v>113123.36</v>
      </c>
      <c r="AB104" s="33">
        <f t="shared" si="26"/>
        <v>99960</v>
      </c>
      <c r="AC104" s="33">
        <f t="shared" si="26"/>
        <v>345246.71999999997</v>
      </c>
      <c r="AD104" s="33">
        <f t="shared" si="26"/>
        <v>120263.36</v>
      </c>
      <c r="AE104" s="33">
        <f t="shared" si="26"/>
        <v>134570.88260000001</v>
      </c>
      <c r="AF104" s="33">
        <f t="shared" si="26"/>
        <v>134198.5778</v>
      </c>
      <c r="AG104" s="33">
        <f t="shared" si="26"/>
        <v>153408.39429999999</v>
      </c>
      <c r="AH104" s="33">
        <f t="shared" si="26"/>
        <v>161269.99</v>
      </c>
      <c r="AI104" s="33">
        <f t="shared" si="26"/>
        <v>103676.72</v>
      </c>
      <c r="AJ104" s="33">
        <f t="shared" si="26"/>
        <v>84492.072</v>
      </c>
      <c r="AK104" s="33">
        <f t="shared" si="26"/>
        <v>152601.7493</v>
      </c>
      <c r="AL104" s="33">
        <f t="shared" si="26"/>
        <v>82330.080000000002</v>
      </c>
      <c r="AM104" s="68">
        <f t="shared" si="26"/>
        <v>132601.16590000002</v>
      </c>
      <c r="AN104" s="76"/>
      <c r="AO104" s="73"/>
      <c r="AP104" s="73"/>
      <c r="AQ104" s="73"/>
      <c r="AR104" s="73"/>
    </row>
    <row r="105" spans="1:44" ht="12.75" hidden="1" customHeight="1" x14ac:dyDescent="0.25">
      <c r="A105" s="34" t="s">
        <v>52</v>
      </c>
      <c r="B105" s="35"/>
      <c r="C105" s="35"/>
      <c r="D105" s="35"/>
      <c r="E105" s="35"/>
      <c r="F105" s="35"/>
      <c r="G105" s="35"/>
      <c r="H105" s="35"/>
      <c r="I105" s="15"/>
      <c r="J105" s="36"/>
      <c r="K105" s="37"/>
      <c r="L105" s="38"/>
      <c r="M105" s="38"/>
      <c r="N105" s="38"/>
      <c r="O105" s="38"/>
      <c r="P105" s="38"/>
      <c r="Q105" s="38"/>
      <c r="R105" s="38"/>
      <c r="S105" s="38"/>
      <c r="T105" s="38"/>
      <c r="U105" s="38"/>
      <c r="V105" s="38"/>
      <c r="W105" s="38"/>
      <c r="X105" s="38"/>
      <c r="Y105" s="39">
        <v>477594.63</v>
      </c>
      <c r="Z105" s="39">
        <v>140398.51999999999</v>
      </c>
      <c r="AA105" s="39">
        <v>119317.73</v>
      </c>
      <c r="AB105" s="39">
        <v>103525.57</v>
      </c>
      <c r="AC105" s="39">
        <v>349789.48</v>
      </c>
      <c r="AD105" s="39">
        <v>124731.08</v>
      </c>
      <c r="AE105" s="39">
        <v>135840.47</v>
      </c>
      <c r="AF105" s="39">
        <v>134998.03</v>
      </c>
      <c r="AG105" s="39">
        <v>161722.85999999999</v>
      </c>
      <c r="AH105" s="39">
        <v>162370.29</v>
      </c>
      <c r="AI105" s="39">
        <v>106841.96</v>
      </c>
      <c r="AJ105" s="39">
        <v>89895.26</v>
      </c>
      <c r="AK105" s="39">
        <v>155243.47</v>
      </c>
      <c r="AL105" s="39">
        <v>88790.8</v>
      </c>
      <c r="AM105" s="69">
        <v>133770.84</v>
      </c>
      <c r="AN105" s="76"/>
      <c r="AO105" s="73"/>
      <c r="AP105" s="73"/>
      <c r="AQ105" s="73"/>
      <c r="AR105" s="73"/>
    </row>
    <row r="106" spans="1:44" ht="12.75" hidden="1" customHeight="1" x14ac:dyDescent="0.25">
      <c r="A106" s="40" t="s">
        <v>53</v>
      </c>
      <c r="B106" s="41"/>
      <c r="C106" s="41"/>
      <c r="D106" s="41"/>
      <c r="E106" s="41"/>
      <c r="F106" s="41"/>
      <c r="G106" s="41"/>
      <c r="H106" s="41"/>
      <c r="I106" s="15"/>
      <c r="J106" s="42"/>
      <c r="K106" s="43"/>
      <c r="L106" s="44"/>
      <c r="M106" s="44"/>
      <c r="N106" s="44"/>
      <c r="O106" s="44"/>
      <c r="P106" s="44"/>
      <c r="Q106" s="44"/>
      <c r="R106" s="44"/>
      <c r="S106" s="44"/>
      <c r="T106" s="44"/>
      <c r="U106" s="44"/>
      <c r="V106" s="44"/>
      <c r="W106" s="44"/>
      <c r="X106" s="44"/>
      <c r="Y106" s="45">
        <f>Y105-Y104</f>
        <v>7044.1944000000367</v>
      </c>
      <c r="Z106" s="45">
        <f t="shared" ref="Z106:AM106" si="27">Z105-Z104</f>
        <v>6782.3960999999836</v>
      </c>
      <c r="AA106" s="45">
        <f t="shared" si="27"/>
        <v>6194.3699999999953</v>
      </c>
      <c r="AB106" s="45">
        <f t="shared" si="27"/>
        <v>3565.570000000007</v>
      </c>
      <c r="AC106" s="45">
        <f t="shared" si="27"/>
        <v>4542.7600000000093</v>
      </c>
      <c r="AD106" s="45">
        <f t="shared" si="27"/>
        <v>4467.7200000000012</v>
      </c>
      <c r="AE106" s="45">
        <f t="shared" si="27"/>
        <v>1269.5873999999894</v>
      </c>
      <c r="AF106" s="45">
        <f t="shared" si="27"/>
        <v>799.45219999999972</v>
      </c>
      <c r="AG106" s="45">
        <f t="shared" si="27"/>
        <v>8314.4657000000007</v>
      </c>
      <c r="AH106" s="45">
        <f>AH105-AH104</f>
        <v>1100.3000000000175</v>
      </c>
      <c r="AI106" s="45">
        <f t="shared" si="27"/>
        <v>3165.2400000000052</v>
      </c>
      <c r="AJ106" s="45">
        <f t="shared" si="27"/>
        <v>5403.1879999999946</v>
      </c>
      <c r="AK106" s="45">
        <f>AK105-AK104</f>
        <v>2641.7207000000053</v>
      </c>
      <c r="AL106" s="45">
        <f t="shared" si="27"/>
        <v>6460.7200000000012</v>
      </c>
      <c r="AM106" s="70">
        <f t="shared" si="27"/>
        <v>1169.6740999999747</v>
      </c>
      <c r="AN106" s="76"/>
      <c r="AO106" s="73"/>
      <c r="AP106" s="73"/>
      <c r="AQ106" s="73"/>
      <c r="AR106" s="73"/>
    </row>
    <row r="107" spans="1:44" ht="12.75" customHeight="1" x14ac:dyDescent="0.25">
      <c r="A107" s="5" t="s">
        <v>115</v>
      </c>
      <c r="B107" s="6"/>
      <c r="C107" s="5" t="s">
        <v>116</v>
      </c>
      <c r="D107" s="7"/>
      <c r="E107" s="7"/>
      <c r="F107" s="7"/>
      <c r="G107" s="7"/>
      <c r="H107" s="7"/>
      <c r="I107" s="15"/>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73"/>
      <c r="AO107" s="73"/>
      <c r="AP107" s="73"/>
      <c r="AQ107" s="73"/>
      <c r="AR107" s="73"/>
    </row>
    <row r="108" spans="1:44" ht="38.25" x14ac:dyDescent="0.25">
      <c r="A108" s="10">
        <v>78</v>
      </c>
      <c r="B108" s="20" t="s">
        <v>117</v>
      </c>
      <c r="C108" s="10" t="s">
        <v>118</v>
      </c>
      <c r="D108" s="10">
        <f t="shared" ref="D108:D126" si="28">SUM(J108:X108)</f>
        <v>4</v>
      </c>
      <c r="E108" s="14">
        <v>6159.02</v>
      </c>
      <c r="F108" s="13">
        <v>0.19</v>
      </c>
      <c r="G108" s="14">
        <f t="shared" ref="G108:G126" si="29">E108*F108</f>
        <v>1170.2138</v>
      </c>
      <c r="H108" s="14">
        <f>G108+E108</f>
        <v>7329.2338</v>
      </c>
      <c r="I108" s="15">
        <f t="shared" si="24"/>
        <v>29316.9352</v>
      </c>
      <c r="J108" s="17">
        <v>2</v>
      </c>
      <c r="K108" s="17">
        <v>0</v>
      </c>
      <c r="L108" s="10">
        <v>1</v>
      </c>
      <c r="M108" s="10">
        <v>0</v>
      </c>
      <c r="N108" s="17">
        <v>0</v>
      </c>
      <c r="O108" s="10">
        <v>0</v>
      </c>
      <c r="P108" s="17">
        <v>0</v>
      </c>
      <c r="Q108" s="17">
        <v>0</v>
      </c>
      <c r="R108" s="17">
        <v>0</v>
      </c>
      <c r="S108" s="10">
        <v>0</v>
      </c>
      <c r="T108" s="17">
        <v>0</v>
      </c>
      <c r="U108" s="18">
        <v>0</v>
      </c>
      <c r="V108" s="27">
        <v>1</v>
      </c>
      <c r="W108" s="17">
        <v>0</v>
      </c>
      <c r="X108" s="52">
        <v>0</v>
      </c>
      <c r="Y108" s="19">
        <f t="shared" ref="Y108:AM124" si="30">J108*$H108</f>
        <v>14658.4676</v>
      </c>
      <c r="Z108" s="19">
        <f t="shared" si="30"/>
        <v>0</v>
      </c>
      <c r="AA108" s="19">
        <f t="shared" si="30"/>
        <v>7329.2338</v>
      </c>
      <c r="AB108" s="19">
        <f t="shared" si="30"/>
        <v>0</v>
      </c>
      <c r="AC108" s="19">
        <f t="shared" si="30"/>
        <v>0</v>
      </c>
      <c r="AD108" s="19">
        <f t="shared" si="30"/>
        <v>0</v>
      </c>
      <c r="AE108" s="19">
        <f t="shared" si="30"/>
        <v>0</v>
      </c>
      <c r="AF108" s="19">
        <f t="shared" si="30"/>
        <v>0</v>
      </c>
      <c r="AG108" s="19">
        <f t="shared" si="30"/>
        <v>0</v>
      </c>
      <c r="AH108" s="19">
        <f t="shared" si="30"/>
        <v>0</v>
      </c>
      <c r="AI108" s="19">
        <f t="shared" si="30"/>
        <v>0</v>
      </c>
      <c r="AJ108" s="19">
        <f t="shared" si="30"/>
        <v>0</v>
      </c>
      <c r="AK108" s="19">
        <f t="shared" si="30"/>
        <v>7329.2338</v>
      </c>
      <c r="AL108" s="19">
        <f t="shared" si="30"/>
        <v>0</v>
      </c>
      <c r="AM108" s="67">
        <f t="shared" si="30"/>
        <v>0</v>
      </c>
      <c r="AN108" s="73"/>
      <c r="AO108" s="73"/>
      <c r="AP108" s="73"/>
      <c r="AQ108" s="73"/>
      <c r="AR108" s="73"/>
    </row>
    <row r="109" spans="1:44" ht="51" x14ac:dyDescent="0.25">
      <c r="A109" s="10">
        <v>79</v>
      </c>
      <c r="B109" s="20" t="s">
        <v>119</v>
      </c>
      <c r="C109" s="10" t="s">
        <v>118</v>
      </c>
      <c r="D109" s="10">
        <f t="shared" si="28"/>
        <v>1</v>
      </c>
      <c r="E109" s="14">
        <v>6000</v>
      </c>
      <c r="F109" s="13">
        <v>0.19</v>
      </c>
      <c r="G109" s="14">
        <f t="shared" si="29"/>
        <v>1140</v>
      </c>
      <c r="H109" s="14">
        <f t="shared" ref="H109:H126" si="31">G109+E109</f>
        <v>7140</v>
      </c>
      <c r="I109" s="15">
        <f t="shared" si="24"/>
        <v>7140</v>
      </c>
      <c r="J109" s="16">
        <v>0</v>
      </c>
      <c r="K109" s="16">
        <v>0</v>
      </c>
      <c r="L109" s="10">
        <v>1</v>
      </c>
      <c r="M109" s="10">
        <v>0</v>
      </c>
      <c r="N109" s="17">
        <v>0</v>
      </c>
      <c r="O109" s="10">
        <v>0</v>
      </c>
      <c r="P109" s="16">
        <v>0</v>
      </c>
      <c r="Q109" s="16">
        <v>0</v>
      </c>
      <c r="R109" s="17">
        <v>0</v>
      </c>
      <c r="S109" s="18">
        <v>0</v>
      </c>
      <c r="T109" s="17">
        <v>0</v>
      </c>
      <c r="U109" s="18">
        <v>0</v>
      </c>
      <c r="V109" s="27">
        <v>0</v>
      </c>
      <c r="W109" s="16">
        <v>0</v>
      </c>
      <c r="X109" s="52">
        <v>0</v>
      </c>
      <c r="Y109" s="19">
        <f t="shared" si="30"/>
        <v>0</v>
      </c>
      <c r="Z109" s="19">
        <f t="shared" si="30"/>
        <v>0</v>
      </c>
      <c r="AA109" s="19">
        <f t="shared" si="30"/>
        <v>7140</v>
      </c>
      <c r="AB109" s="19">
        <f t="shared" si="30"/>
        <v>0</v>
      </c>
      <c r="AC109" s="19">
        <f t="shared" si="30"/>
        <v>0</v>
      </c>
      <c r="AD109" s="19">
        <f t="shared" si="30"/>
        <v>0</v>
      </c>
      <c r="AE109" s="19">
        <f t="shared" si="30"/>
        <v>0</v>
      </c>
      <c r="AF109" s="19">
        <f t="shared" si="30"/>
        <v>0</v>
      </c>
      <c r="AG109" s="19">
        <f t="shared" si="30"/>
        <v>0</v>
      </c>
      <c r="AH109" s="19">
        <f t="shared" si="30"/>
        <v>0</v>
      </c>
      <c r="AI109" s="19">
        <f t="shared" si="30"/>
        <v>0</v>
      </c>
      <c r="AJ109" s="19">
        <f t="shared" si="30"/>
        <v>0</v>
      </c>
      <c r="AK109" s="19">
        <f t="shared" si="30"/>
        <v>0</v>
      </c>
      <c r="AL109" s="19">
        <f t="shared" si="30"/>
        <v>0</v>
      </c>
      <c r="AM109" s="67">
        <f t="shared" si="30"/>
        <v>0</v>
      </c>
      <c r="AN109" s="73"/>
      <c r="AO109" s="73"/>
      <c r="AP109" s="73"/>
      <c r="AQ109" s="73"/>
      <c r="AR109" s="73"/>
    </row>
    <row r="110" spans="1:44" ht="15" x14ac:dyDescent="0.25">
      <c r="A110" s="10">
        <v>80</v>
      </c>
      <c r="B110" s="20" t="s">
        <v>120</v>
      </c>
      <c r="C110" s="10" t="s">
        <v>118</v>
      </c>
      <c r="D110" s="10">
        <f t="shared" si="28"/>
        <v>6</v>
      </c>
      <c r="E110" s="14">
        <v>4000</v>
      </c>
      <c r="F110" s="13">
        <v>0.19</v>
      </c>
      <c r="G110" s="14">
        <f t="shared" si="29"/>
        <v>760</v>
      </c>
      <c r="H110" s="14">
        <f t="shared" si="31"/>
        <v>4760</v>
      </c>
      <c r="I110" s="15">
        <f t="shared" si="24"/>
        <v>28560</v>
      </c>
      <c r="J110" s="17">
        <v>3</v>
      </c>
      <c r="K110" s="17">
        <v>0</v>
      </c>
      <c r="L110" s="10">
        <v>0</v>
      </c>
      <c r="M110" s="10">
        <v>0</v>
      </c>
      <c r="N110" s="17">
        <v>1</v>
      </c>
      <c r="O110" s="10">
        <v>1</v>
      </c>
      <c r="P110" s="17">
        <v>0</v>
      </c>
      <c r="Q110" s="17">
        <v>0</v>
      </c>
      <c r="R110" s="17">
        <v>1</v>
      </c>
      <c r="S110" s="10">
        <v>0</v>
      </c>
      <c r="T110" s="17">
        <v>0</v>
      </c>
      <c r="U110" s="18">
        <v>0</v>
      </c>
      <c r="V110" s="27">
        <v>0</v>
      </c>
      <c r="W110" s="17">
        <v>0</v>
      </c>
      <c r="X110" s="52">
        <v>0</v>
      </c>
      <c r="Y110" s="19">
        <f t="shared" si="30"/>
        <v>14280</v>
      </c>
      <c r="Z110" s="19">
        <f t="shared" si="30"/>
        <v>0</v>
      </c>
      <c r="AA110" s="19">
        <f t="shared" si="30"/>
        <v>0</v>
      </c>
      <c r="AB110" s="19">
        <f t="shared" si="30"/>
        <v>0</v>
      </c>
      <c r="AC110" s="19">
        <f t="shared" si="30"/>
        <v>4760</v>
      </c>
      <c r="AD110" s="19">
        <f t="shared" si="30"/>
        <v>4760</v>
      </c>
      <c r="AE110" s="19">
        <f t="shared" si="30"/>
        <v>0</v>
      </c>
      <c r="AF110" s="19">
        <f t="shared" si="30"/>
        <v>0</v>
      </c>
      <c r="AG110" s="19">
        <f>R110*$H110</f>
        <v>4760</v>
      </c>
      <c r="AH110" s="19">
        <f t="shared" si="30"/>
        <v>0</v>
      </c>
      <c r="AI110" s="19">
        <f t="shared" si="30"/>
        <v>0</v>
      </c>
      <c r="AJ110" s="19">
        <f t="shared" si="30"/>
        <v>0</v>
      </c>
      <c r="AK110" s="19">
        <f t="shared" si="30"/>
        <v>0</v>
      </c>
      <c r="AL110" s="19">
        <f t="shared" si="30"/>
        <v>0</v>
      </c>
      <c r="AM110" s="67">
        <f t="shared" si="30"/>
        <v>0</v>
      </c>
      <c r="AN110" s="73"/>
      <c r="AO110" s="73"/>
      <c r="AP110" s="73"/>
      <c r="AQ110" s="73"/>
      <c r="AR110" s="73"/>
    </row>
    <row r="111" spans="1:44" ht="15" x14ac:dyDescent="0.25">
      <c r="A111" s="10">
        <v>81</v>
      </c>
      <c r="B111" s="20" t="s">
        <v>121</v>
      </c>
      <c r="C111" s="10" t="s">
        <v>118</v>
      </c>
      <c r="D111" s="10">
        <f t="shared" si="28"/>
        <v>15</v>
      </c>
      <c r="E111" s="14">
        <v>9698.7000000000007</v>
      </c>
      <c r="F111" s="13">
        <v>0.19</v>
      </c>
      <c r="G111" s="14">
        <f t="shared" si="29"/>
        <v>1842.7530000000002</v>
      </c>
      <c r="H111" s="14">
        <f t="shared" si="31"/>
        <v>11541.453000000001</v>
      </c>
      <c r="I111" s="15">
        <f t="shared" si="24"/>
        <v>173121.79500000001</v>
      </c>
      <c r="J111" s="16">
        <v>2</v>
      </c>
      <c r="K111" s="16">
        <v>0</v>
      </c>
      <c r="L111" s="10">
        <v>1</v>
      </c>
      <c r="M111" s="10">
        <v>1</v>
      </c>
      <c r="N111" s="17">
        <v>1</v>
      </c>
      <c r="O111" s="10">
        <v>0</v>
      </c>
      <c r="P111" s="16">
        <v>0</v>
      </c>
      <c r="Q111" s="16">
        <v>0</v>
      </c>
      <c r="R111" s="17">
        <v>0</v>
      </c>
      <c r="S111" s="16">
        <v>1</v>
      </c>
      <c r="T111" s="17">
        <v>0</v>
      </c>
      <c r="U111" s="50">
        <v>0</v>
      </c>
      <c r="V111" s="27">
        <v>1</v>
      </c>
      <c r="W111" s="16">
        <v>0</v>
      </c>
      <c r="X111" s="52">
        <v>8</v>
      </c>
      <c r="Y111" s="19">
        <f t="shared" si="30"/>
        <v>23082.906000000003</v>
      </c>
      <c r="Z111" s="19">
        <f t="shared" si="30"/>
        <v>0</v>
      </c>
      <c r="AA111" s="19">
        <f t="shared" si="30"/>
        <v>11541.453000000001</v>
      </c>
      <c r="AB111" s="19">
        <f t="shared" si="30"/>
        <v>11541.453000000001</v>
      </c>
      <c r="AC111" s="19">
        <f t="shared" si="30"/>
        <v>11541.453000000001</v>
      </c>
      <c r="AD111" s="19">
        <f t="shared" si="30"/>
        <v>0</v>
      </c>
      <c r="AE111" s="19">
        <f t="shared" si="30"/>
        <v>0</v>
      </c>
      <c r="AF111" s="19">
        <f t="shared" si="30"/>
        <v>0</v>
      </c>
      <c r="AG111" s="19">
        <f t="shared" si="30"/>
        <v>0</v>
      </c>
      <c r="AH111" s="19">
        <f>S111*$H111</f>
        <v>11541.453000000001</v>
      </c>
      <c r="AI111" s="19">
        <f t="shared" si="30"/>
        <v>0</v>
      </c>
      <c r="AJ111" s="19">
        <f>U111*$H111</f>
        <v>0</v>
      </c>
      <c r="AK111" s="19">
        <f>V111*$H111</f>
        <v>11541.453000000001</v>
      </c>
      <c r="AL111" s="19">
        <f t="shared" si="30"/>
        <v>0</v>
      </c>
      <c r="AM111" s="67">
        <f>X111*$H111</f>
        <v>92331.624000000011</v>
      </c>
      <c r="AN111" s="73"/>
      <c r="AO111" s="73"/>
      <c r="AP111" s="73"/>
      <c r="AQ111" s="73"/>
      <c r="AR111" s="73"/>
    </row>
    <row r="112" spans="1:44" ht="15" x14ac:dyDescent="0.25">
      <c r="A112" s="10">
        <v>82</v>
      </c>
      <c r="B112" s="20" t="s">
        <v>122</v>
      </c>
      <c r="C112" s="10" t="s">
        <v>26</v>
      </c>
      <c r="D112" s="10">
        <f t="shared" si="28"/>
        <v>2</v>
      </c>
      <c r="E112" s="14">
        <v>12015.21</v>
      </c>
      <c r="F112" s="13">
        <v>0.19</v>
      </c>
      <c r="G112" s="14">
        <f t="shared" si="29"/>
        <v>2282.8898999999997</v>
      </c>
      <c r="H112" s="14">
        <f t="shared" si="31"/>
        <v>14298.099899999999</v>
      </c>
      <c r="I112" s="15">
        <f t="shared" si="24"/>
        <v>28596.199799999999</v>
      </c>
      <c r="J112" s="17">
        <v>0</v>
      </c>
      <c r="K112" s="17">
        <v>0</v>
      </c>
      <c r="L112" s="10">
        <v>1</v>
      </c>
      <c r="M112" s="10">
        <v>0</v>
      </c>
      <c r="N112" s="17">
        <v>1</v>
      </c>
      <c r="O112" s="10">
        <v>0</v>
      </c>
      <c r="P112" s="49">
        <v>0</v>
      </c>
      <c r="Q112" s="17">
        <v>0</v>
      </c>
      <c r="R112" s="17">
        <v>0</v>
      </c>
      <c r="S112" s="10">
        <v>0</v>
      </c>
      <c r="T112" s="17">
        <v>0</v>
      </c>
      <c r="U112" s="18">
        <v>0</v>
      </c>
      <c r="V112" s="27">
        <v>0</v>
      </c>
      <c r="W112" s="17">
        <v>0</v>
      </c>
      <c r="X112" s="52">
        <v>0</v>
      </c>
      <c r="Y112" s="19">
        <f t="shared" si="30"/>
        <v>0</v>
      </c>
      <c r="Z112" s="19">
        <f t="shared" si="30"/>
        <v>0</v>
      </c>
      <c r="AA112" s="19">
        <f t="shared" si="30"/>
        <v>14298.099899999999</v>
      </c>
      <c r="AB112" s="19">
        <f t="shared" si="30"/>
        <v>0</v>
      </c>
      <c r="AC112" s="19">
        <f t="shared" si="30"/>
        <v>14298.099899999999</v>
      </c>
      <c r="AD112" s="19">
        <f t="shared" si="30"/>
        <v>0</v>
      </c>
      <c r="AE112" s="19">
        <f t="shared" si="30"/>
        <v>0</v>
      </c>
      <c r="AF112" s="19">
        <f t="shared" si="30"/>
        <v>0</v>
      </c>
      <c r="AG112" s="19">
        <f t="shared" si="30"/>
        <v>0</v>
      </c>
      <c r="AH112" s="19">
        <f t="shared" si="30"/>
        <v>0</v>
      </c>
      <c r="AI112" s="19">
        <f t="shared" si="30"/>
        <v>0</v>
      </c>
      <c r="AJ112" s="19">
        <f t="shared" si="30"/>
        <v>0</v>
      </c>
      <c r="AK112" s="19">
        <f t="shared" si="30"/>
        <v>0</v>
      </c>
      <c r="AL112" s="19">
        <f t="shared" si="30"/>
        <v>0</v>
      </c>
      <c r="AM112" s="67">
        <f t="shared" si="30"/>
        <v>0</v>
      </c>
      <c r="AN112" s="73"/>
      <c r="AO112" s="73"/>
      <c r="AP112" s="73"/>
      <c r="AQ112" s="73"/>
      <c r="AR112" s="73"/>
    </row>
    <row r="113" spans="1:44" ht="15" x14ac:dyDescent="0.25">
      <c r="A113" s="10">
        <v>83</v>
      </c>
      <c r="B113" s="20" t="s">
        <v>123</v>
      </c>
      <c r="C113" s="10" t="s">
        <v>118</v>
      </c>
      <c r="D113" s="10">
        <f t="shared" si="28"/>
        <v>9</v>
      </c>
      <c r="E113" s="14">
        <v>16000</v>
      </c>
      <c r="F113" s="13">
        <v>0.19</v>
      </c>
      <c r="G113" s="14">
        <f t="shared" si="29"/>
        <v>3040</v>
      </c>
      <c r="H113" s="14">
        <f t="shared" si="31"/>
        <v>19040</v>
      </c>
      <c r="I113" s="15">
        <f t="shared" si="24"/>
        <v>171360</v>
      </c>
      <c r="J113" s="16">
        <v>0</v>
      </c>
      <c r="K113" s="16">
        <v>0</v>
      </c>
      <c r="L113" s="10">
        <v>1</v>
      </c>
      <c r="M113" s="10">
        <v>0</v>
      </c>
      <c r="N113" s="17">
        <v>1</v>
      </c>
      <c r="O113" s="10">
        <v>1</v>
      </c>
      <c r="P113" s="16">
        <v>1</v>
      </c>
      <c r="Q113" s="50">
        <v>0</v>
      </c>
      <c r="R113" s="17">
        <v>1</v>
      </c>
      <c r="S113" s="10">
        <v>0</v>
      </c>
      <c r="T113" s="17">
        <v>2</v>
      </c>
      <c r="U113" s="18">
        <v>1</v>
      </c>
      <c r="V113" s="27">
        <v>1</v>
      </c>
      <c r="W113" s="16">
        <v>0</v>
      </c>
      <c r="X113" s="52">
        <v>0</v>
      </c>
      <c r="Y113" s="19">
        <f t="shared" si="30"/>
        <v>0</v>
      </c>
      <c r="Z113" s="19">
        <f t="shared" si="30"/>
        <v>0</v>
      </c>
      <c r="AA113" s="19">
        <f t="shared" si="30"/>
        <v>19040</v>
      </c>
      <c r="AB113" s="19">
        <f t="shared" si="30"/>
        <v>0</v>
      </c>
      <c r="AC113" s="19">
        <f t="shared" si="30"/>
        <v>19040</v>
      </c>
      <c r="AD113" s="19">
        <f t="shared" si="30"/>
        <v>19040</v>
      </c>
      <c r="AE113" s="19">
        <f t="shared" si="30"/>
        <v>19040</v>
      </c>
      <c r="AF113" s="19">
        <f t="shared" si="30"/>
        <v>0</v>
      </c>
      <c r="AG113" s="19">
        <f>R113*$H113</f>
        <v>19040</v>
      </c>
      <c r="AH113" s="19">
        <f t="shared" si="30"/>
        <v>0</v>
      </c>
      <c r="AI113" s="19">
        <f>T113*$H113</f>
        <v>38080</v>
      </c>
      <c r="AJ113" s="19">
        <f>U113*$H113</f>
        <v>19040</v>
      </c>
      <c r="AK113" s="19">
        <f t="shared" si="30"/>
        <v>19040</v>
      </c>
      <c r="AL113" s="19">
        <f t="shared" si="30"/>
        <v>0</v>
      </c>
      <c r="AM113" s="67">
        <f t="shared" si="30"/>
        <v>0</v>
      </c>
      <c r="AN113" s="73"/>
      <c r="AO113" s="73"/>
      <c r="AP113" s="73"/>
      <c r="AQ113" s="73"/>
      <c r="AR113" s="73"/>
    </row>
    <row r="114" spans="1:44" ht="38.25" x14ac:dyDescent="0.25">
      <c r="A114" s="10">
        <v>84</v>
      </c>
      <c r="B114" s="20" t="s">
        <v>124</v>
      </c>
      <c r="C114" s="10" t="s">
        <v>118</v>
      </c>
      <c r="D114" s="10">
        <f t="shared" si="28"/>
        <v>6</v>
      </c>
      <c r="E114" s="14">
        <v>7769.34</v>
      </c>
      <c r="F114" s="13">
        <v>0.19</v>
      </c>
      <c r="G114" s="14">
        <f t="shared" si="29"/>
        <v>1476.1746000000001</v>
      </c>
      <c r="H114" s="14">
        <f t="shared" si="31"/>
        <v>9245.5146000000004</v>
      </c>
      <c r="I114" s="15">
        <f t="shared" si="24"/>
        <v>55473.087599999999</v>
      </c>
      <c r="J114" s="17">
        <v>1</v>
      </c>
      <c r="K114" s="17">
        <v>0</v>
      </c>
      <c r="L114" s="10">
        <v>1</v>
      </c>
      <c r="M114" s="49">
        <v>0</v>
      </c>
      <c r="N114" s="17">
        <v>0</v>
      </c>
      <c r="O114" s="10">
        <v>0</v>
      </c>
      <c r="P114" s="17">
        <v>0</v>
      </c>
      <c r="Q114" s="17">
        <v>1</v>
      </c>
      <c r="R114" s="17">
        <v>0</v>
      </c>
      <c r="S114" s="17">
        <v>1</v>
      </c>
      <c r="T114" s="17">
        <v>2</v>
      </c>
      <c r="U114" s="18">
        <v>0</v>
      </c>
      <c r="V114" s="27">
        <v>0</v>
      </c>
      <c r="W114" s="17">
        <v>0</v>
      </c>
      <c r="X114" s="52">
        <v>0</v>
      </c>
      <c r="Y114" s="19">
        <f t="shared" si="30"/>
        <v>9245.5146000000004</v>
      </c>
      <c r="Z114" s="19">
        <f t="shared" si="30"/>
        <v>0</v>
      </c>
      <c r="AA114" s="19">
        <f t="shared" si="30"/>
        <v>9245.5146000000004</v>
      </c>
      <c r="AB114" s="19">
        <f t="shared" si="30"/>
        <v>0</v>
      </c>
      <c r="AC114" s="19">
        <f t="shared" si="30"/>
        <v>0</v>
      </c>
      <c r="AD114" s="19">
        <f t="shared" si="30"/>
        <v>0</v>
      </c>
      <c r="AE114" s="19">
        <f t="shared" si="30"/>
        <v>0</v>
      </c>
      <c r="AF114" s="19">
        <f t="shared" si="30"/>
        <v>9245.5146000000004</v>
      </c>
      <c r="AG114" s="19">
        <f t="shared" si="30"/>
        <v>0</v>
      </c>
      <c r="AH114" s="19">
        <f>S114*$H114</f>
        <v>9245.5146000000004</v>
      </c>
      <c r="AI114" s="19">
        <f>T114*$H114</f>
        <v>18491.029200000001</v>
      </c>
      <c r="AJ114" s="19">
        <f t="shared" si="30"/>
        <v>0</v>
      </c>
      <c r="AK114" s="19">
        <f t="shared" si="30"/>
        <v>0</v>
      </c>
      <c r="AL114" s="19">
        <f t="shared" si="30"/>
        <v>0</v>
      </c>
      <c r="AM114" s="67">
        <f t="shared" si="30"/>
        <v>0</v>
      </c>
      <c r="AN114" s="73"/>
      <c r="AO114" s="73"/>
      <c r="AP114" s="73"/>
      <c r="AQ114" s="73"/>
      <c r="AR114" s="73"/>
    </row>
    <row r="115" spans="1:44" ht="25.5" x14ac:dyDescent="0.25">
      <c r="A115" s="10">
        <v>85</v>
      </c>
      <c r="B115" s="20" t="s">
        <v>125</v>
      </c>
      <c r="C115" s="10" t="s">
        <v>26</v>
      </c>
      <c r="D115" s="10">
        <f t="shared" si="28"/>
        <v>0</v>
      </c>
      <c r="E115" s="14">
        <v>36510.379999999997</v>
      </c>
      <c r="F115" s="13">
        <v>0.19</v>
      </c>
      <c r="G115" s="14">
        <f t="shared" si="29"/>
        <v>6936.9721999999992</v>
      </c>
      <c r="H115" s="14">
        <f t="shared" si="31"/>
        <v>43447.352199999994</v>
      </c>
      <c r="I115" s="15">
        <f t="shared" si="24"/>
        <v>0</v>
      </c>
      <c r="J115" s="16">
        <v>0</v>
      </c>
      <c r="K115" s="16">
        <v>0</v>
      </c>
      <c r="L115" s="10">
        <v>0</v>
      </c>
      <c r="M115" s="10">
        <v>0</v>
      </c>
      <c r="N115" s="17">
        <v>0</v>
      </c>
      <c r="O115" s="10">
        <v>0</v>
      </c>
      <c r="P115" s="16">
        <v>0</v>
      </c>
      <c r="Q115" s="16">
        <v>0</v>
      </c>
      <c r="R115" s="17">
        <v>0</v>
      </c>
      <c r="S115" s="10">
        <v>0</v>
      </c>
      <c r="T115" s="17">
        <v>0</v>
      </c>
      <c r="U115" s="18">
        <v>0</v>
      </c>
      <c r="V115" s="27">
        <v>0</v>
      </c>
      <c r="W115" s="16">
        <v>0</v>
      </c>
      <c r="X115" s="52">
        <v>0</v>
      </c>
      <c r="Y115" s="19">
        <f t="shared" si="30"/>
        <v>0</v>
      </c>
      <c r="Z115" s="19">
        <f t="shared" si="30"/>
        <v>0</v>
      </c>
      <c r="AA115" s="19">
        <f t="shared" si="30"/>
        <v>0</v>
      </c>
      <c r="AB115" s="19">
        <f t="shared" si="30"/>
        <v>0</v>
      </c>
      <c r="AC115" s="19">
        <f t="shared" si="30"/>
        <v>0</v>
      </c>
      <c r="AD115" s="19">
        <f t="shared" si="30"/>
        <v>0</v>
      </c>
      <c r="AE115" s="19">
        <f t="shared" si="30"/>
        <v>0</v>
      </c>
      <c r="AF115" s="19">
        <f t="shared" si="30"/>
        <v>0</v>
      </c>
      <c r="AG115" s="19">
        <f t="shared" si="30"/>
        <v>0</v>
      </c>
      <c r="AH115" s="19">
        <f t="shared" si="30"/>
        <v>0</v>
      </c>
      <c r="AI115" s="19">
        <f t="shared" si="30"/>
        <v>0</v>
      </c>
      <c r="AJ115" s="19">
        <f t="shared" si="30"/>
        <v>0</v>
      </c>
      <c r="AK115" s="19">
        <f t="shared" si="30"/>
        <v>0</v>
      </c>
      <c r="AL115" s="19">
        <f t="shared" si="30"/>
        <v>0</v>
      </c>
      <c r="AM115" s="67">
        <f t="shared" si="30"/>
        <v>0</v>
      </c>
      <c r="AN115" s="73"/>
      <c r="AO115" s="73"/>
      <c r="AP115" s="73"/>
      <c r="AQ115" s="73"/>
      <c r="AR115" s="73"/>
    </row>
    <row r="116" spans="1:44" ht="24.95" customHeight="1" x14ac:dyDescent="0.25">
      <c r="A116" s="10">
        <v>86</v>
      </c>
      <c r="B116" s="20" t="s">
        <v>126</v>
      </c>
      <c r="C116" s="10" t="s">
        <v>26</v>
      </c>
      <c r="D116" s="10">
        <f t="shared" si="28"/>
        <v>0</v>
      </c>
      <c r="E116" s="14">
        <v>176586.06</v>
      </c>
      <c r="F116" s="13">
        <v>0.19</v>
      </c>
      <c r="G116" s="14">
        <f t="shared" si="29"/>
        <v>33551.3514</v>
      </c>
      <c r="H116" s="14">
        <f t="shared" si="31"/>
        <v>210137.41139999998</v>
      </c>
      <c r="I116" s="15">
        <f t="shared" si="24"/>
        <v>0</v>
      </c>
      <c r="J116" s="17">
        <v>0</v>
      </c>
      <c r="K116" s="17">
        <v>0</v>
      </c>
      <c r="L116" s="10">
        <v>0</v>
      </c>
      <c r="M116" s="10">
        <v>0</v>
      </c>
      <c r="N116" s="17">
        <v>0</v>
      </c>
      <c r="O116" s="10">
        <v>0</v>
      </c>
      <c r="P116" s="17">
        <v>0</v>
      </c>
      <c r="Q116" s="17">
        <v>0</v>
      </c>
      <c r="R116" s="17">
        <v>0</v>
      </c>
      <c r="S116" s="10">
        <v>0</v>
      </c>
      <c r="T116" s="17">
        <v>0</v>
      </c>
      <c r="U116" s="18">
        <v>0</v>
      </c>
      <c r="V116" s="27">
        <v>0</v>
      </c>
      <c r="W116" s="17">
        <v>0</v>
      </c>
      <c r="X116" s="52">
        <v>0</v>
      </c>
      <c r="Y116" s="19">
        <f t="shared" si="30"/>
        <v>0</v>
      </c>
      <c r="Z116" s="19">
        <f t="shared" si="30"/>
        <v>0</v>
      </c>
      <c r="AA116" s="19">
        <f t="shared" si="30"/>
        <v>0</v>
      </c>
      <c r="AB116" s="19">
        <f t="shared" si="30"/>
        <v>0</v>
      </c>
      <c r="AC116" s="19">
        <f t="shared" si="30"/>
        <v>0</v>
      </c>
      <c r="AD116" s="19">
        <f t="shared" si="30"/>
        <v>0</v>
      </c>
      <c r="AE116" s="19">
        <f t="shared" si="30"/>
        <v>0</v>
      </c>
      <c r="AF116" s="19">
        <f t="shared" si="30"/>
        <v>0</v>
      </c>
      <c r="AG116" s="19">
        <f t="shared" si="30"/>
        <v>0</v>
      </c>
      <c r="AH116" s="19">
        <f t="shared" si="30"/>
        <v>0</v>
      </c>
      <c r="AI116" s="19">
        <f t="shared" si="30"/>
        <v>0</v>
      </c>
      <c r="AJ116" s="19">
        <f t="shared" si="30"/>
        <v>0</v>
      </c>
      <c r="AK116" s="19">
        <f t="shared" si="30"/>
        <v>0</v>
      </c>
      <c r="AL116" s="19">
        <f t="shared" si="30"/>
        <v>0</v>
      </c>
      <c r="AM116" s="67">
        <f t="shared" si="30"/>
        <v>0</v>
      </c>
      <c r="AN116" s="73"/>
      <c r="AO116" s="73"/>
      <c r="AP116" s="73"/>
      <c r="AQ116" s="73"/>
      <c r="AR116" s="73"/>
    </row>
    <row r="117" spans="1:44" ht="15" x14ac:dyDescent="0.25">
      <c r="A117" s="10">
        <v>87</v>
      </c>
      <c r="B117" s="20" t="s">
        <v>127</v>
      </c>
      <c r="C117" s="10" t="s">
        <v>26</v>
      </c>
      <c r="D117" s="10">
        <f t="shared" si="28"/>
        <v>1</v>
      </c>
      <c r="E117" s="14">
        <v>13993.28</v>
      </c>
      <c r="F117" s="13">
        <v>0.19</v>
      </c>
      <c r="G117" s="14">
        <f t="shared" si="29"/>
        <v>2658.7232000000004</v>
      </c>
      <c r="H117" s="14">
        <f t="shared" si="31"/>
        <v>16652.003199999999</v>
      </c>
      <c r="I117" s="15">
        <f t="shared" si="24"/>
        <v>16652.003199999999</v>
      </c>
      <c r="J117" s="16">
        <v>0</v>
      </c>
      <c r="K117" s="16">
        <v>0</v>
      </c>
      <c r="L117" s="10">
        <v>0</v>
      </c>
      <c r="M117" s="10">
        <v>0</v>
      </c>
      <c r="N117" s="17">
        <v>0</v>
      </c>
      <c r="O117" s="10">
        <v>0</v>
      </c>
      <c r="P117" s="16">
        <v>1</v>
      </c>
      <c r="Q117" s="16">
        <v>0</v>
      </c>
      <c r="R117" s="17">
        <v>0</v>
      </c>
      <c r="S117" s="10">
        <v>0</v>
      </c>
      <c r="T117" s="17">
        <v>0</v>
      </c>
      <c r="U117" s="18">
        <v>0</v>
      </c>
      <c r="V117" s="27">
        <v>0</v>
      </c>
      <c r="W117" s="16">
        <v>0</v>
      </c>
      <c r="X117" s="52">
        <v>0</v>
      </c>
      <c r="Y117" s="19">
        <f t="shared" si="30"/>
        <v>0</v>
      </c>
      <c r="Z117" s="19">
        <f t="shared" si="30"/>
        <v>0</v>
      </c>
      <c r="AA117" s="19">
        <f t="shared" si="30"/>
        <v>0</v>
      </c>
      <c r="AB117" s="19">
        <f t="shared" si="30"/>
        <v>0</v>
      </c>
      <c r="AC117" s="19">
        <f t="shared" si="30"/>
        <v>0</v>
      </c>
      <c r="AD117" s="19">
        <f t="shared" si="30"/>
        <v>0</v>
      </c>
      <c r="AE117" s="19">
        <f t="shared" si="30"/>
        <v>16652.003199999999</v>
      </c>
      <c r="AF117" s="19">
        <f t="shared" si="30"/>
        <v>0</v>
      </c>
      <c r="AG117" s="19">
        <f t="shared" si="30"/>
        <v>0</v>
      </c>
      <c r="AH117" s="19">
        <f t="shared" si="30"/>
        <v>0</v>
      </c>
      <c r="AI117" s="19">
        <f t="shared" si="30"/>
        <v>0</v>
      </c>
      <c r="AJ117" s="19">
        <f t="shared" si="30"/>
        <v>0</v>
      </c>
      <c r="AK117" s="19">
        <f t="shared" si="30"/>
        <v>0</v>
      </c>
      <c r="AL117" s="19">
        <f t="shared" si="30"/>
        <v>0</v>
      </c>
      <c r="AM117" s="67">
        <f t="shared" si="30"/>
        <v>0</v>
      </c>
      <c r="AN117" s="73"/>
      <c r="AO117" s="73"/>
      <c r="AP117" s="73"/>
      <c r="AQ117" s="73"/>
      <c r="AR117" s="73"/>
    </row>
    <row r="118" spans="1:44" ht="15" x14ac:dyDescent="0.25">
      <c r="A118" s="10">
        <v>88</v>
      </c>
      <c r="B118" s="20" t="s">
        <v>128</v>
      </c>
      <c r="C118" s="10" t="s">
        <v>26</v>
      </c>
      <c r="D118" s="10">
        <f t="shared" si="28"/>
        <v>1</v>
      </c>
      <c r="E118" s="14">
        <v>15859.94</v>
      </c>
      <c r="F118" s="13">
        <v>0.19</v>
      </c>
      <c r="G118" s="14">
        <f t="shared" si="29"/>
        <v>3013.3886000000002</v>
      </c>
      <c r="H118" s="14">
        <f t="shared" si="31"/>
        <v>18873.328600000001</v>
      </c>
      <c r="I118" s="15">
        <f t="shared" si="24"/>
        <v>18873.328600000001</v>
      </c>
      <c r="J118" s="17">
        <v>0</v>
      </c>
      <c r="K118" s="17">
        <v>0</v>
      </c>
      <c r="L118" s="10">
        <v>0</v>
      </c>
      <c r="M118" s="10">
        <v>0</v>
      </c>
      <c r="N118" s="17">
        <v>0</v>
      </c>
      <c r="O118" s="10">
        <v>0</v>
      </c>
      <c r="P118" s="17">
        <v>1</v>
      </c>
      <c r="Q118" s="17">
        <v>0</v>
      </c>
      <c r="R118" s="17">
        <v>0</v>
      </c>
      <c r="S118" s="10">
        <v>0</v>
      </c>
      <c r="T118" s="17">
        <v>0</v>
      </c>
      <c r="U118" s="18">
        <v>0</v>
      </c>
      <c r="V118" s="27">
        <v>0</v>
      </c>
      <c r="W118" s="17">
        <v>0</v>
      </c>
      <c r="X118" s="52">
        <v>0</v>
      </c>
      <c r="Y118" s="19">
        <f t="shared" si="30"/>
        <v>0</v>
      </c>
      <c r="Z118" s="19">
        <f t="shared" si="30"/>
        <v>0</v>
      </c>
      <c r="AA118" s="19">
        <f t="shared" si="30"/>
        <v>0</v>
      </c>
      <c r="AB118" s="19">
        <f t="shared" si="30"/>
        <v>0</v>
      </c>
      <c r="AC118" s="19">
        <f t="shared" si="30"/>
        <v>0</v>
      </c>
      <c r="AD118" s="19">
        <f t="shared" si="30"/>
        <v>0</v>
      </c>
      <c r="AE118" s="19">
        <f>P118*$H118</f>
        <v>18873.328600000001</v>
      </c>
      <c r="AF118" s="19">
        <f t="shared" si="30"/>
        <v>0</v>
      </c>
      <c r="AG118" s="19">
        <f t="shared" si="30"/>
        <v>0</v>
      </c>
      <c r="AH118" s="19">
        <f t="shared" si="30"/>
        <v>0</v>
      </c>
      <c r="AI118" s="19">
        <f t="shared" si="30"/>
        <v>0</v>
      </c>
      <c r="AJ118" s="19">
        <f t="shared" si="30"/>
        <v>0</v>
      </c>
      <c r="AK118" s="19">
        <f t="shared" si="30"/>
        <v>0</v>
      </c>
      <c r="AL118" s="19">
        <f t="shared" si="30"/>
        <v>0</v>
      </c>
      <c r="AM118" s="67">
        <f t="shared" si="30"/>
        <v>0</v>
      </c>
      <c r="AN118" s="73"/>
      <c r="AO118" s="73"/>
      <c r="AP118" s="73"/>
      <c r="AQ118" s="73"/>
      <c r="AR118" s="73"/>
    </row>
    <row r="119" spans="1:44" ht="51" x14ac:dyDescent="0.25">
      <c r="A119" s="10">
        <v>89</v>
      </c>
      <c r="B119" s="20" t="s">
        <v>129</v>
      </c>
      <c r="C119" s="10" t="s">
        <v>26</v>
      </c>
      <c r="D119" s="10">
        <f t="shared" si="28"/>
        <v>79</v>
      </c>
      <c r="E119" s="14">
        <v>479.83</v>
      </c>
      <c r="F119" s="13">
        <v>0.19</v>
      </c>
      <c r="G119" s="14">
        <f t="shared" si="29"/>
        <v>91.167699999999996</v>
      </c>
      <c r="H119" s="14">
        <f t="shared" si="31"/>
        <v>570.99770000000001</v>
      </c>
      <c r="I119" s="15">
        <f t="shared" si="24"/>
        <v>45108.818299999999</v>
      </c>
      <c r="J119" s="16">
        <v>6</v>
      </c>
      <c r="K119" s="16">
        <v>0</v>
      </c>
      <c r="L119" s="10">
        <v>5</v>
      </c>
      <c r="M119" s="10">
        <v>0</v>
      </c>
      <c r="N119" s="17">
        <v>8</v>
      </c>
      <c r="O119" s="10">
        <v>14</v>
      </c>
      <c r="P119" s="16">
        <v>0</v>
      </c>
      <c r="Q119" s="16">
        <v>4</v>
      </c>
      <c r="R119" s="17">
        <v>3</v>
      </c>
      <c r="S119" s="10">
        <v>0</v>
      </c>
      <c r="T119" s="17">
        <v>8</v>
      </c>
      <c r="U119" s="18">
        <v>0</v>
      </c>
      <c r="V119" s="27">
        <v>9</v>
      </c>
      <c r="W119" s="16">
        <v>7</v>
      </c>
      <c r="X119" s="52">
        <v>15</v>
      </c>
      <c r="Y119" s="19">
        <f t="shared" si="30"/>
        <v>3425.9862000000003</v>
      </c>
      <c r="Z119" s="19">
        <f t="shared" si="30"/>
        <v>0</v>
      </c>
      <c r="AA119" s="19">
        <f t="shared" si="30"/>
        <v>2854.9884999999999</v>
      </c>
      <c r="AB119" s="19">
        <f t="shared" si="30"/>
        <v>0</v>
      </c>
      <c r="AC119" s="19">
        <f t="shared" si="30"/>
        <v>4567.9816000000001</v>
      </c>
      <c r="AD119" s="19">
        <f t="shared" si="30"/>
        <v>7993.9678000000004</v>
      </c>
      <c r="AE119" s="19">
        <f t="shared" si="30"/>
        <v>0</v>
      </c>
      <c r="AF119" s="19">
        <f t="shared" si="30"/>
        <v>2283.9908</v>
      </c>
      <c r="AG119" s="19">
        <f>R119*$H119</f>
        <v>1712.9931000000001</v>
      </c>
      <c r="AH119" s="19">
        <f t="shared" si="30"/>
        <v>0</v>
      </c>
      <c r="AI119" s="19">
        <f>T119*$H119</f>
        <v>4567.9816000000001</v>
      </c>
      <c r="AJ119" s="19">
        <f t="shared" si="30"/>
        <v>0</v>
      </c>
      <c r="AK119" s="19">
        <f t="shared" si="30"/>
        <v>5138.9793</v>
      </c>
      <c r="AL119" s="19">
        <f>W119*$H119</f>
        <v>3996.9839000000002</v>
      </c>
      <c r="AM119" s="67">
        <f t="shared" si="30"/>
        <v>8564.9655000000002</v>
      </c>
      <c r="AN119" s="73"/>
      <c r="AO119" s="73"/>
      <c r="AP119" s="73"/>
      <c r="AQ119" s="73"/>
      <c r="AR119" s="73"/>
    </row>
    <row r="120" spans="1:44" ht="51" x14ac:dyDescent="0.25">
      <c r="A120" s="10">
        <v>90</v>
      </c>
      <c r="B120" s="20" t="s">
        <v>130</v>
      </c>
      <c r="C120" s="10" t="s">
        <v>26</v>
      </c>
      <c r="D120" s="10">
        <f t="shared" si="28"/>
        <v>8</v>
      </c>
      <c r="E120" s="14">
        <v>5787.35</v>
      </c>
      <c r="F120" s="13">
        <v>0.19</v>
      </c>
      <c r="G120" s="14">
        <f t="shared" si="29"/>
        <v>1099.5965000000001</v>
      </c>
      <c r="H120" s="14">
        <f t="shared" si="31"/>
        <v>6886.9465</v>
      </c>
      <c r="I120" s="15">
        <f t="shared" si="24"/>
        <v>55095.572</v>
      </c>
      <c r="J120" s="17">
        <v>0</v>
      </c>
      <c r="K120" s="17">
        <v>0</v>
      </c>
      <c r="L120" s="49">
        <v>0</v>
      </c>
      <c r="M120" s="10">
        <v>0</v>
      </c>
      <c r="N120" s="17">
        <v>1</v>
      </c>
      <c r="O120" s="10">
        <v>2</v>
      </c>
      <c r="P120" s="17">
        <v>0</v>
      </c>
      <c r="Q120" s="49">
        <v>0</v>
      </c>
      <c r="R120" s="17">
        <v>0</v>
      </c>
      <c r="S120" s="49">
        <v>0</v>
      </c>
      <c r="T120" s="17">
        <v>2</v>
      </c>
      <c r="U120" s="18">
        <v>2</v>
      </c>
      <c r="V120" s="27">
        <v>1</v>
      </c>
      <c r="W120" s="17">
        <v>0</v>
      </c>
      <c r="X120" s="55">
        <v>0</v>
      </c>
      <c r="Y120" s="19">
        <f t="shared" si="30"/>
        <v>0</v>
      </c>
      <c r="Z120" s="19">
        <f t="shared" si="30"/>
        <v>0</v>
      </c>
      <c r="AA120" s="19">
        <f t="shared" si="30"/>
        <v>0</v>
      </c>
      <c r="AB120" s="19">
        <f t="shared" si="30"/>
        <v>0</v>
      </c>
      <c r="AC120" s="19">
        <f t="shared" si="30"/>
        <v>6886.9465</v>
      </c>
      <c r="AD120" s="19">
        <f t="shared" si="30"/>
        <v>13773.893</v>
      </c>
      <c r="AE120" s="19">
        <f t="shared" si="30"/>
        <v>0</v>
      </c>
      <c r="AF120" s="19">
        <f t="shared" si="30"/>
        <v>0</v>
      </c>
      <c r="AG120" s="19">
        <f t="shared" si="30"/>
        <v>0</v>
      </c>
      <c r="AH120" s="19">
        <f>S120*$H120</f>
        <v>0</v>
      </c>
      <c r="AI120" s="19">
        <f>T120*$H120</f>
        <v>13773.893</v>
      </c>
      <c r="AJ120" s="19">
        <f>U120*$H120</f>
        <v>13773.893</v>
      </c>
      <c r="AK120" s="19">
        <f t="shared" si="30"/>
        <v>6886.9465</v>
      </c>
      <c r="AL120" s="19">
        <f t="shared" si="30"/>
        <v>0</v>
      </c>
      <c r="AM120" s="67">
        <f>X120*$H120</f>
        <v>0</v>
      </c>
      <c r="AN120" s="73"/>
      <c r="AO120" s="73"/>
      <c r="AP120" s="73"/>
      <c r="AQ120" s="73"/>
      <c r="AR120" s="73"/>
    </row>
    <row r="121" spans="1:44" ht="76.5" x14ac:dyDescent="0.25">
      <c r="A121" s="10">
        <v>91</v>
      </c>
      <c r="B121" s="46" t="s">
        <v>131</v>
      </c>
      <c r="C121" s="22" t="s">
        <v>26</v>
      </c>
      <c r="D121" s="10">
        <f t="shared" si="28"/>
        <v>0</v>
      </c>
      <c r="E121" s="14">
        <v>44098.04</v>
      </c>
      <c r="F121" s="13">
        <v>0.19</v>
      </c>
      <c r="G121" s="14">
        <f t="shared" si="29"/>
        <v>8378.6275999999998</v>
      </c>
      <c r="H121" s="14">
        <f t="shared" si="31"/>
        <v>52476.667600000001</v>
      </c>
      <c r="I121" s="15">
        <f t="shared" si="24"/>
        <v>0</v>
      </c>
      <c r="J121" s="16">
        <v>0</v>
      </c>
      <c r="K121" s="16">
        <v>0</v>
      </c>
      <c r="L121" s="10">
        <v>0</v>
      </c>
      <c r="M121" s="10">
        <v>0</v>
      </c>
      <c r="N121" s="17">
        <v>0</v>
      </c>
      <c r="O121" s="10">
        <v>0</v>
      </c>
      <c r="P121" s="16">
        <v>0</v>
      </c>
      <c r="Q121" s="16">
        <v>0</v>
      </c>
      <c r="R121" s="17">
        <v>0</v>
      </c>
      <c r="S121" s="22">
        <v>0</v>
      </c>
      <c r="T121" s="17">
        <v>0</v>
      </c>
      <c r="U121" s="18">
        <v>0</v>
      </c>
      <c r="V121" s="27">
        <v>0</v>
      </c>
      <c r="W121" s="16">
        <v>0</v>
      </c>
      <c r="X121" s="52">
        <v>0</v>
      </c>
      <c r="Y121" s="19">
        <f t="shared" si="30"/>
        <v>0</v>
      </c>
      <c r="Z121" s="19">
        <f t="shared" si="30"/>
        <v>0</v>
      </c>
      <c r="AA121" s="19">
        <f t="shared" si="30"/>
        <v>0</v>
      </c>
      <c r="AB121" s="19">
        <f t="shared" si="30"/>
        <v>0</v>
      </c>
      <c r="AC121" s="19">
        <f t="shared" si="30"/>
        <v>0</v>
      </c>
      <c r="AD121" s="19">
        <f t="shared" si="30"/>
        <v>0</v>
      </c>
      <c r="AE121" s="19">
        <f t="shared" si="30"/>
        <v>0</v>
      </c>
      <c r="AF121" s="19">
        <f t="shared" si="30"/>
        <v>0</v>
      </c>
      <c r="AG121" s="19">
        <f t="shared" si="30"/>
        <v>0</v>
      </c>
      <c r="AH121" s="19">
        <f t="shared" si="30"/>
        <v>0</v>
      </c>
      <c r="AI121" s="19">
        <f t="shared" si="30"/>
        <v>0</v>
      </c>
      <c r="AJ121" s="19">
        <f t="shared" si="30"/>
        <v>0</v>
      </c>
      <c r="AK121" s="19">
        <f t="shared" si="30"/>
        <v>0</v>
      </c>
      <c r="AL121" s="19">
        <f t="shared" si="30"/>
        <v>0</v>
      </c>
      <c r="AM121" s="67">
        <f t="shared" si="30"/>
        <v>0</v>
      </c>
      <c r="AN121" s="73"/>
      <c r="AO121" s="73"/>
      <c r="AP121" s="73"/>
      <c r="AQ121" s="73"/>
      <c r="AR121" s="73"/>
    </row>
    <row r="122" spans="1:44" ht="51" x14ac:dyDescent="0.25">
      <c r="A122" s="10">
        <v>92</v>
      </c>
      <c r="B122" s="46" t="s">
        <v>132</v>
      </c>
      <c r="C122" s="22" t="s">
        <v>118</v>
      </c>
      <c r="D122" s="10">
        <f t="shared" si="28"/>
        <v>1</v>
      </c>
      <c r="E122" s="14">
        <v>14524.23</v>
      </c>
      <c r="F122" s="13">
        <v>0.19</v>
      </c>
      <c r="G122" s="14">
        <f t="shared" si="29"/>
        <v>2759.6037000000001</v>
      </c>
      <c r="H122" s="14">
        <f t="shared" si="31"/>
        <v>17283.833699999999</v>
      </c>
      <c r="I122" s="15">
        <f t="shared" si="24"/>
        <v>17283.833699999999</v>
      </c>
      <c r="J122" s="17">
        <v>0</v>
      </c>
      <c r="K122" s="17">
        <v>0</v>
      </c>
      <c r="L122" s="10">
        <v>1</v>
      </c>
      <c r="M122" s="10">
        <v>0</v>
      </c>
      <c r="N122" s="17">
        <v>0</v>
      </c>
      <c r="O122" s="10">
        <v>0</v>
      </c>
      <c r="P122" s="17">
        <v>0</v>
      </c>
      <c r="Q122" s="17">
        <v>0</v>
      </c>
      <c r="R122" s="17">
        <v>0</v>
      </c>
      <c r="S122" s="22">
        <v>0</v>
      </c>
      <c r="T122" s="17">
        <v>0</v>
      </c>
      <c r="U122" s="18">
        <v>0</v>
      </c>
      <c r="V122" s="59">
        <v>0</v>
      </c>
      <c r="W122" s="17">
        <v>0</v>
      </c>
      <c r="X122" s="52">
        <v>0</v>
      </c>
      <c r="Y122" s="19">
        <f t="shared" si="30"/>
        <v>0</v>
      </c>
      <c r="Z122" s="19">
        <f t="shared" si="30"/>
        <v>0</v>
      </c>
      <c r="AA122" s="19">
        <f t="shared" si="30"/>
        <v>17283.833699999999</v>
      </c>
      <c r="AB122" s="19">
        <f t="shared" si="30"/>
        <v>0</v>
      </c>
      <c r="AC122" s="19">
        <f t="shared" si="30"/>
        <v>0</v>
      </c>
      <c r="AD122" s="19">
        <f t="shared" si="30"/>
        <v>0</v>
      </c>
      <c r="AE122" s="19">
        <f t="shared" si="30"/>
        <v>0</v>
      </c>
      <c r="AF122" s="19">
        <f t="shared" si="30"/>
        <v>0</v>
      </c>
      <c r="AG122" s="19">
        <f t="shared" si="30"/>
        <v>0</v>
      </c>
      <c r="AH122" s="19">
        <f t="shared" si="30"/>
        <v>0</v>
      </c>
      <c r="AI122" s="19">
        <f t="shared" si="30"/>
        <v>0</v>
      </c>
      <c r="AJ122" s="19">
        <f t="shared" si="30"/>
        <v>0</v>
      </c>
      <c r="AK122" s="19">
        <f t="shared" si="30"/>
        <v>0</v>
      </c>
      <c r="AL122" s="19">
        <f t="shared" si="30"/>
        <v>0</v>
      </c>
      <c r="AM122" s="67">
        <f t="shared" si="30"/>
        <v>0</v>
      </c>
      <c r="AN122" s="73"/>
      <c r="AO122" s="73"/>
      <c r="AP122" s="73"/>
      <c r="AQ122" s="73"/>
      <c r="AR122" s="73"/>
    </row>
    <row r="123" spans="1:44" ht="51" x14ac:dyDescent="0.25">
      <c r="A123" s="10">
        <v>93</v>
      </c>
      <c r="B123" s="46" t="s">
        <v>133</v>
      </c>
      <c r="C123" s="22" t="s">
        <v>118</v>
      </c>
      <c r="D123" s="10">
        <f t="shared" si="28"/>
        <v>2</v>
      </c>
      <c r="E123" s="14">
        <v>13155.65</v>
      </c>
      <c r="F123" s="13">
        <v>0.19</v>
      </c>
      <c r="G123" s="14">
        <f t="shared" si="29"/>
        <v>2499.5735</v>
      </c>
      <c r="H123" s="14">
        <f t="shared" si="31"/>
        <v>15655.2235</v>
      </c>
      <c r="I123" s="15">
        <f t="shared" si="24"/>
        <v>31310.447</v>
      </c>
      <c r="J123" s="16">
        <v>0</v>
      </c>
      <c r="K123" s="16">
        <v>1</v>
      </c>
      <c r="L123" s="10">
        <v>0</v>
      </c>
      <c r="M123" s="10">
        <v>0</v>
      </c>
      <c r="N123" s="17">
        <v>0</v>
      </c>
      <c r="O123" s="10">
        <v>0</v>
      </c>
      <c r="P123" s="16">
        <v>0</v>
      </c>
      <c r="Q123" s="16">
        <v>1</v>
      </c>
      <c r="R123" s="17">
        <v>0</v>
      </c>
      <c r="S123" s="22">
        <v>0</v>
      </c>
      <c r="T123" s="17">
        <v>0</v>
      </c>
      <c r="U123" s="18">
        <v>0</v>
      </c>
      <c r="V123" s="27">
        <v>0</v>
      </c>
      <c r="W123" s="16">
        <v>0</v>
      </c>
      <c r="X123" s="52">
        <v>0</v>
      </c>
      <c r="Y123" s="19">
        <f t="shared" si="30"/>
        <v>0</v>
      </c>
      <c r="Z123" s="19">
        <f t="shared" si="30"/>
        <v>15655.2235</v>
      </c>
      <c r="AA123" s="19">
        <f t="shared" si="30"/>
        <v>0</v>
      </c>
      <c r="AB123" s="19">
        <f t="shared" si="30"/>
        <v>0</v>
      </c>
      <c r="AC123" s="19">
        <f t="shared" si="30"/>
        <v>0</v>
      </c>
      <c r="AD123" s="19">
        <f t="shared" si="30"/>
        <v>0</v>
      </c>
      <c r="AE123" s="19">
        <f t="shared" si="30"/>
        <v>0</v>
      </c>
      <c r="AF123" s="19">
        <f t="shared" si="30"/>
        <v>15655.2235</v>
      </c>
      <c r="AG123" s="19">
        <f t="shared" si="30"/>
        <v>0</v>
      </c>
      <c r="AH123" s="19">
        <f t="shared" si="30"/>
        <v>0</v>
      </c>
      <c r="AI123" s="19">
        <f t="shared" si="30"/>
        <v>0</v>
      </c>
      <c r="AJ123" s="19">
        <f t="shared" si="30"/>
        <v>0</v>
      </c>
      <c r="AK123" s="19">
        <f t="shared" si="30"/>
        <v>0</v>
      </c>
      <c r="AL123" s="19">
        <f t="shared" si="30"/>
        <v>0</v>
      </c>
      <c r="AM123" s="67">
        <f t="shared" si="30"/>
        <v>0</v>
      </c>
      <c r="AN123" s="73"/>
      <c r="AO123" s="73"/>
      <c r="AP123" s="73"/>
      <c r="AQ123" s="73"/>
      <c r="AR123" s="73"/>
    </row>
    <row r="124" spans="1:44" ht="37.5" customHeight="1" x14ac:dyDescent="0.25">
      <c r="A124" s="10">
        <v>94</v>
      </c>
      <c r="B124" s="46" t="s">
        <v>134</v>
      </c>
      <c r="C124" s="22" t="s">
        <v>118</v>
      </c>
      <c r="D124" s="10">
        <f t="shared" si="28"/>
        <v>1</v>
      </c>
      <c r="E124" s="14">
        <v>7184.87</v>
      </c>
      <c r="F124" s="13">
        <v>0.19</v>
      </c>
      <c r="G124" s="14">
        <f t="shared" si="29"/>
        <v>1365.1252999999999</v>
      </c>
      <c r="H124" s="14">
        <f t="shared" si="31"/>
        <v>8549.9953000000005</v>
      </c>
      <c r="I124" s="15">
        <f t="shared" si="24"/>
        <v>8549.9953000000005</v>
      </c>
      <c r="J124" s="17">
        <v>0</v>
      </c>
      <c r="K124" s="17">
        <v>0</v>
      </c>
      <c r="L124" s="10">
        <v>0</v>
      </c>
      <c r="M124" s="10">
        <v>0</v>
      </c>
      <c r="N124" s="17">
        <v>0</v>
      </c>
      <c r="O124" s="10">
        <v>0</v>
      </c>
      <c r="P124" s="17">
        <v>0</v>
      </c>
      <c r="Q124" s="17">
        <v>1</v>
      </c>
      <c r="R124" s="17">
        <v>0</v>
      </c>
      <c r="S124" s="22">
        <v>0</v>
      </c>
      <c r="T124" s="17">
        <v>0</v>
      </c>
      <c r="U124" s="18">
        <v>0</v>
      </c>
      <c r="V124" s="27">
        <v>0</v>
      </c>
      <c r="W124" s="17">
        <v>0</v>
      </c>
      <c r="X124" s="52">
        <v>0</v>
      </c>
      <c r="Y124" s="19">
        <f t="shared" si="30"/>
        <v>0</v>
      </c>
      <c r="Z124" s="19">
        <f t="shared" si="30"/>
        <v>0</v>
      </c>
      <c r="AA124" s="19">
        <f t="shared" si="30"/>
        <v>0</v>
      </c>
      <c r="AB124" s="19">
        <f t="shared" si="30"/>
        <v>0</v>
      </c>
      <c r="AC124" s="19">
        <f t="shared" si="30"/>
        <v>0</v>
      </c>
      <c r="AD124" s="19">
        <f t="shared" si="30"/>
        <v>0</v>
      </c>
      <c r="AE124" s="19">
        <f t="shared" si="30"/>
        <v>0</v>
      </c>
      <c r="AF124" s="19">
        <f t="shared" si="30"/>
        <v>8549.9953000000005</v>
      </c>
      <c r="AG124" s="19">
        <f t="shared" si="30"/>
        <v>0</v>
      </c>
      <c r="AH124" s="19">
        <f t="shared" si="30"/>
        <v>0</v>
      </c>
      <c r="AI124" s="19">
        <f t="shared" si="30"/>
        <v>0</v>
      </c>
      <c r="AJ124" s="19">
        <f t="shared" si="30"/>
        <v>0</v>
      </c>
      <c r="AK124" s="19">
        <f t="shared" si="30"/>
        <v>0</v>
      </c>
      <c r="AL124" s="19">
        <f t="shared" si="30"/>
        <v>0</v>
      </c>
      <c r="AM124" s="67">
        <f t="shared" si="30"/>
        <v>0</v>
      </c>
      <c r="AN124" s="73"/>
      <c r="AO124" s="73"/>
      <c r="AP124" s="73"/>
      <c r="AQ124" s="73"/>
      <c r="AR124" s="73"/>
    </row>
    <row r="125" spans="1:44" ht="37.5" customHeight="1" x14ac:dyDescent="0.25">
      <c r="A125" s="10">
        <v>95</v>
      </c>
      <c r="B125" s="46" t="s">
        <v>135</v>
      </c>
      <c r="C125" s="22" t="s">
        <v>118</v>
      </c>
      <c r="D125" s="10">
        <f t="shared" si="28"/>
        <v>1</v>
      </c>
      <c r="E125" s="14">
        <v>13327.82</v>
      </c>
      <c r="F125" s="13">
        <v>0.19</v>
      </c>
      <c r="G125" s="14">
        <f t="shared" si="29"/>
        <v>2532.2858000000001</v>
      </c>
      <c r="H125" s="14">
        <f t="shared" si="31"/>
        <v>15860.105799999999</v>
      </c>
      <c r="I125" s="15">
        <f t="shared" si="24"/>
        <v>15860.105799999999</v>
      </c>
      <c r="J125" s="16">
        <v>1</v>
      </c>
      <c r="K125" s="16">
        <v>0</v>
      </c>
      <c r="L125" s="10">
        <v>0</v>
      </c>
      <c r="M125" s="10">
        <v>0</v>
      </c>
      <c r="N125" s="17">
        <v>0</v>
      </c>
      <c r="O125" s="10">
        <v>0</v>
      </c>
      <c r="P125" s="16">
        <v>0</v>
      </c>
      <c r="Q125" s="16">
        <v>0</v>
      </c>
      <c r="R125" s="17">
        <v>0</v>
      </c>
      <c r="S125" s="22">
        <v>0</v>
      </c>
      <c r="T125" s="17">
        <v>0</v>
      </c>
      <c r="U125" s="18">
        <v>0</v>
      </c>
      <c r="V125" s="27">
        <v>0</v>
      </c>
      <c r="W125" s="16">
        <v>0</v>
      </c>
      <c r="X125" s="52">
        <v>0</v>
      </c>
      <c r="Y125" s="19">
        <f t="shared" ref="Y125:AM126" si="32">J125*$H125</f>
        <v>15860.105799999999</v>
      </c>
      <c r="Z125" s="19">
        <f t="shared" si="32"/>
        <v>0</v>
      </c>
      <c r="AA125" s="19">
        <f t="shared" si="32"/>
        <v>0</v>
      </c>
      <c r="AB125" s="19">
        <f t="shared" si="32"/>
        <v>0</v>
      </c>
      <c r="AC125" s="19">
        <f t="shared" si="32"/>
        <v>0</v>
      </c>
      <c r="AD125" s="19">
        <f t="shared" si="32"/>
        <v>0</v>
      </c>
      <c r="AE125" s="19">
        <f t="shared" si="32"/>
        <v>0</v>
      </c>
      <c r="AF125" s="19">
        <f t="shared" si="32"/>
        <v>0</v>
      </c>
      <c r="AG125" s="19">
        <f t="shared" si="32"/>
        <v>0</v>
      </c>
      <c r="AH125" s="19">
        <f t="shared" si="32"/>
        <v>0</v>
      </c>
      <c r="AI125" s="19">
        <f t="shared" si="32"/>
        <v>0</v>
      </c>
      <c r="AJ125" s="19">
        <f t="shared" si="32"/>
        <v>0</v>
      </c>
      <c r="AK125" s="19">
        <f t="shared" si="32"/>
        <v>0</v>
      </c>
      <c r="AL125" s="19">
        <f t="shared" si="32"/>
        <v>0</v>
      </c>
      <c r="AM125" s="67">
        <f t="shared" si="32"/>
        <v>0</v>
      </c>
      <c r="AN125" s="73"/>
      <c r="AO125" s="73"/>
      <c r="AP125" s="73"/>
      <c r="AQ125" s="73"/>
      <c r="AR125" s="73"/>
    </row>
    <row r="126" spans="1:44" ht="37.5" customHeight="1" x14ac:dyDescent="0.25">
      <c r="A126" s="10">
        <v>96</v>
      </c>
      <c r="B126" s="46" t="s">
        <v>136</v>
      </c>
      <c r="C126" s="22" t="s">
        <v>118</v>
      </c>
      <c r="D126" s="10">
        <f t="shared" si="28"/>
        <v>0</v>
      </c>
      <c r="E126" s="14">
        <v>8341.3700000000008</v>
      </c>
      <c r="F126" s="13">
        <v>0.19</v>
      </c>
      <c r="G126" s="14">
        <f t="shared" si="29"/>
        <v>1584.8603000000003</v>
      </c>
      <c r="H126" s="14">
        <f t="shared" si="31"/>
        <v>9926.2303000000011</v>
      </c>
      <c r="I126" s="15">
        <f t="shared" si="24"/>
        <v>0</v>
      </c>
      <c r="J126" s="17">
        <v>0</v>
      </c>
      <c r="K126" s="17">
        <v>0</v>
      </c>
      <c r="L126" s="10">
        <v>0</v>
      </c>
      <c r="M126" s="10">
        <v>0</v>
      </c>
      <c r="N126" s="17">
        <v>0</v>
      </c>
      <c r="O126" s="10">
        <v>0</v>
      </c>
      <c r="P126" s="17">
        <v>0</v>
      </c>
      <c r="Q126" s="17">
        <v>0</v>
      </c>
      <c r="R126" s="17">
        <v>0</v>
      </c>
      <c r="S126" s="22">
        <v>0</v>
      </c>
      <c r="T126" s="17">
        <v>0</v>
      </c>
      <c r="U126" s="18">
        <v>0</v>
      </c>
      <c r="V126" s="27">
        <v>0</v>
      </c>
      <c r="W126" s="17">
        <v>0</v>
      </c>
      <c r="X126" s="52">
        <v>0</v>
      </c>
      <c r="Y126" s="19">
        <f t="shared" si="32"/>
        <v>0</v>
      </c>
      <c r="Z126" s="19">
        <f t="shared" si="32"/>
        <v>0</v>
      </c>
      <c r="AA126" s="19">
        <f t="shared" si="32"/>
        <v>0</v>
      </c>
      <c r="AB126" s="19">
        <f t="shared" si="32"/>
        <v>0</v>
      </c>
      <c r="AC126" s="19">
        <f t="shared" si="32"/>
        <v>0</v>
      </c>
      <c r="AD126" s="19">
        <f t="shared" si="32"/>
        <v>0</v>
      </c>
      <c r="AE126" s="19">
        <f t="shared" si="32"/>
        <v>0</v>
      </c>
      <c r="AF126" s="19">
        <f t="shared" si="32"/>
        <v>0</v>
      </c>
      <c r="AG126" s="19">
        <f t="shared" si="32"/>
        <v>0</v>
      </c>
      <c r="AH126" s="19">
        <f t="shared" si="32"/>
        <v>0</v>
      </c>
      <c r="AI126" s="19">
        <f t="shared" si="32"/>
        <v>0</v>
      </c>
      <c r="AJ126" s="19">
        <f t="shared" si="32"/>
        <v>0</v>
      </c>
      <c r="AK126" s="19">
        <f t="shared" si="32"/>
        <v>0</v>
      </c>
      <c r="AL126" s="19">
        <f t="shared" si="32"/>
        <v>0</v>
      </c>
      <c r="AM126" s="67">
        <f t="shared" si="32"/>
        <v>0</v>
      </c>
      <c r="AN126" s="73"/>
      <c r="AO126" s="73"/>
      <c r="AP126" s="73"/>
      <c r="AQ126" s="73"/>
      <c r="AR126" s="73"/>
    </row>
    <row r="127" spans="1:44" ht="12.75" hidden="1" customHeight="1" x14ac:dyDescent="0.25">
      <c r="A127" s="28" t="s">
        <v>51</v>
      </c>
      <c r="B127" s="29"/>
      <c r="C127" s="29"/>
      <c r="D127" s="29"/>
      <c r="E127" s="29"/>
      <c r="F127" s="29"/>
      <c r="G127" s="29"/>
      <c r="H127" s="29"/>
      <c r="I127" s="15"/>
      <c r="J127" s="30"/>
      <c r="K127" s="31"/>
      <c r="L127" s="32"/>
      <c r="M127" s="32"/>
      <c r="N127" s="32"/>
      <c r="O127" s="32"/>
      <c r="P127" s="32"/>
      <c r="Q127" s="32"/>
      <c r="R127" s="32"/>
      <c r="S127" s="32"/>
      <c r="T127" s="32"/>
      <c r="U127" s="32"/>
      <c r="V127" s="32"/>
      <c r="W127" s="32"/>
      <c r="X127" s="32"/>
      <c r="Y127" s="33">
        <f>SUM(Y108:Y126)</f>
        <v>80552.980200000005</v>
      </c>
      <c r="Z127" s="33">
        <f t="shared" ref="Z127:AM127" si="33">SUM(Z108:Z126)</f>
        <v>15655.2235</v>
      </c>
      <c r="AA127" s="33">
        <f t="shared" si="33"/>
        <v>88733.123500000016</v>
      </c>
      <c r="AB127" s="33">
        <f t="shared" si="33"/>
        <v>11541.453000000001</v>
      </c>
      <c r="AC127" s="33">
        <f t="shared" si="33"/>
        <v>61094.481</v>
      </c>
      <c r="AD127" s="33">
        <f t="shared" si="33"/>
        <v>45567.860799999995</v>
      </c>
      <c r="AE127" s="33">
        <f t="shared" si="33"/>
        <v>54565.3318</v>
      </c>
      <c r="AF127" s="33">
        <f t="shared" si="33"/>
        <v>35734.724200000004</v>
      </c>
      <c r="AG127" s="33">
        <f t="shared" si="33"/>
        <v>25512.9931</v>
      </c>
      <c r="AH127" s="33">
        <f t="shared" si="33"/>
        <v>20786.967600000004</v>
      </c>
      <c r="AI127" s="33">
        <f t="shared" si="33"/>
        <v>74912.9038</v>
      </c>
      <c r="AJ127" s="33">
        <f t="shared" si="33"/>
        <v>32813.892999999996</v>
      </c>
      <c r="AK127" s="33">
        <f t="shared" si="33"/>
        <v>49936.6126</v>
      </c>
      <c r="AL127" s="33">
        <f t="shared" si="33"/>
        <v>3996.9839000000002</v>
      </c>
      <c r="AM127" s="68">
        <f t="shared" si="33"/>
        <v>100896.58950000002</v>
      </c>
      <c r="AN127" s="76"/>
      <c r="AO127" s="73"/>
      <c r="AP127" s="73"/>
      <c r="AQ127" s="73"/>
      <c r="AR127" s="73"/>
    </row>
    <row r="128" spans="1:44" ht="12.75" hidden="1" customHeight="1" x14ac:dyDescent="0.25">
      <c r="A128" s="34" t="s">
        <v>52</v>
      </c>
      <c r="B128" s="35"/>
      <c r="C128" s="35"/>
      <c r="D128" s="35"/>
      <c r="E128" s="35"/>
      <c r="F128" s="35"/>
      <c r="G128" s="35"/>
      <c r="H128" s="35"/>
      <c r="I128" s="15"/>
      <c r="J128" s="36"/>
      <c r="K128" s="37"/>
      <c r="L128" s="38"/>
      <c r="M128" s="38"/>
      <c r="N128" s="38"/>
      <c r="O128" s="38"/>
      <c r="P128" s="38"/>
      <c r="Q128" s="38"/>
      <c r="R128" s="38"/>
      <c r="S128" s="38"/>
      <c r="T128" s="38"/>
      <c r="U128" s="38"/>
      <c r="V128" s="38"/>
      <c r="W128" s="38"/>
      <c r="X128" s="38"/>
      <c r="Y128" s="39">
        <v>83742.17</v>
      </c>
      <c r="Z128" s="39">
        <v>17266.47</v>
      </c>
      <c r="AA128" s="39">
        <v>92166.95</v>
      </c>
      <c r="AB128" s="39">
        <v>12922.5</v>
      </c>
      <c r="AC128" s="39">
        <v>61916.05</v>
      </c>
      <c r="AD128" s="39">
        <v>47170.8</v>
      </c>
      <c r="AE128" s="39">
        <v>57368.41</v>
      </c>
      <c r="AF128" s="39">
        <v>37642.949999999997</v>
      </c>
      <c r="AG128" s="39">
        <v>25851.31</v>
      </c>
      <c r="AH128" s="39">
        <v>26984.720000000001</v>
      </c>
      <c r="AI128" s="39">
        <v>82470.47</v>
      </c>
      <c r="AJ128" s="39">
        <v>32825.360000000001</v>
      </c>
      <c r="AK128" s="39">
        <v>53046.53</v>
      </c>
      <c r="AL128" s="39">
        <v>4214.87</v>
      </c>
      <c r="AM128" s="69">
        <v>101375.45</v>
      </c>
      <c r="AN128" s="76"/>
      <c r="AO128" s="73"/>
      <c r="AP128" s="73"/>
      <c r="AQ128" s="73"/>
      <c r="AR128" s="73"/>
    </row>
    <row r="129" spans="1:44" ht="12.75" hidden="1" customHeight="1" x14ac:dyDescent="0.25">
      <c r="A129" s="40" t="s">
        <v>53</v>
      </c>
      <c r="B129" s="41"/>
      <c r="C129" s="41"/>
      <c r="D129" s="41"/>
      <c r="E129" s="41"/>
      <c r="F129" s="41"/>
      <c r="G129" s="41"/>
      <c r="H129" s="41"/>
      <c r="I129" s="15"/>
      <c r="J129" s="42"/>
      <c r="K129" s="43"/>
      <c r="L129" s="44"/>
      <c r="M129" s="44"/>
      <c r="N129" s="44"/>
      <c r="O129" s="44"/>
      <c r="P129" s="44"/>
      <c r="Q129" s="44"/>
      <c r="R129" s="44"/>
      <c r="S129" s="44"/>
      <c r="T129" s="44"/>
      <c r="U129" s="44"/>
      <c r="V129" s="44"/>
      <c r="W129" s="44"/>
      <c r="X129" s="44"/>
      <c r="Y129" s="45">
        <f>Y128-Y127</f>
        <v>3189.1897999999928</v>
      </c>
      <c r="Z129" s="45">
        <f t="shared" ref="Z129:AM129" si="34">Z128-Z127</f>
        <v>1611.2465000000011</v>
      </c>
      <c r="AA129" s="45">
        <f t="shared" si="34"/>
        <v>3433.826499999981</v>
      </c>
      <c r="AB129" s="45">
        <f t="shared" si="34"/>
        <v>1381.0469999999987</v>
      </c>
      <c r="AC129" s="45">
        <f t="shared" si="34"/>
        <v>821.56900000000314</v>
      </c>
      <c r="AD129" s="45">
        <f t="shared" si="34"/>
        <v>1602.939200000008</v>
      </c>
      <c r="AE129" s="45">
        <f t="shared" si="34"/>
        <v>2803.0782000000036</v>
      </c>
      <c r="AF129" s="45">
        <f t="shared" si="34"/>
        <v>1908.2257999999929</v>
      </c>
      <c r="AG129" s="45">
        <f t="shared" si="34"/>
        <v>338.31690000000162</v>
      </c>
      <c r="AH129" s="45">
        <f t="shared" si="34"/>
        <v>6197.7523999999976</v>
      </c>
      <c r="AI129" s="45">
        <f t="shared" si="34"/>
        <v>7557.5662000000011</v>
      </c>
      <c r="AJ129" s="45">
        <f t="shared" si="34"/>
        <v>11.467000000004191</v>
      </c>
      <c r="AK129" s="45">
        <f t="shared" si="34"/>
        <v>3109.9173999999985</v>
      </c>
      <c r="AL129" s="45">
        <f t="shared" si="34"/>
        <v>217.88609999999971</v>
      </c>
      <c r="AM129" s="70">
        <f t="shared" si="34"/>
        <v>478.86049999998068</v>
      </c>
      <c r="AN129" s="76"/>
      <c r="AO129" s="73"/>
      <c r="AP129" s="73"/>
      <c r="AQ129" s="73"/>
      <c r="AR129" s="73"/>
    </row>
    <row r="130" spans="1:44" ht="12.75" customHeight="1" x14ac:dyDescent="0.25">
      <c r="A130" s="5" t="s">
        <v>137</v>
      </c>
      <c r="B130" s="6"/>
      <c r="C130" s="5" t="s">
        <v>138</v>
      </c>
      <c r="D130" s="7"/>
      <c r="E130" s="7"/>
      <c r="F130" s="7"/>
      <c r="G130" s="7"/>
      <c r="H130" s="7"/>
      <c r="I130" s="15"/>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73"/>
      <c r="AO130" s="73"/>
      <c r="AP130" s="73"/>
      <c r="AQ130" s="73"/>
      <c r="AR130" s="73"/>
    </row>
    <row r="131" spans="1:44" ht="15" x14ac:dyDescent="0.25">
      <c r="A131" s="10">
        <v>97</v>
      </c>
      <c r="B131" s="20" t="s">
        <v>139</v>
      </c>
      <c r="C131" s="10" t="s">
        <v>26</v>
      </c>
      <c r="D131" s="10">
        <f t="shared" ref="D131:D138" si="35">SUM(J131:X131)</f>
        <v>0</v>
      </c>
      <c r="E131" s="14">
        <v>258722.12</v>
      </c>
      <c r="F131" s="13">
        <v>0.19</v>
      </c>
      <c r="G131" s="14">
        <f t="shared" ref="G131:G138" si="36">E131*F131</f>
        <v>49157.202799999999</v>
      </c>
      <c r="H131" s="14">
        <f>G131+E131</f>
        <v>307879.32279999997</v>
      </c>
      <c r="I131" s="15">
        <f t="shared" si="24"/>
        <v>0</v>
      </c>
      <c r="J131" s="16">
        <v>0</v>
      </c>
      <c r="K131" s="16">
        <v>0</v>
      </c>
      <c r="L131" s="10">
        <v>0</v>
      </c>
      <c r="M131" s="10">
        <v>0</v>
      </c>
      <c r="N131" s="17">
        <v>0</v>
      </c>
      <c r="O131" s="16">
        <v>0</v>
      </c>
      <c r="P131" s="16">
        <v>0</v>
      </c>
      <c r="Q131" s="16">
        <v>0</v>
      </c>
      <c r="R131" s="17">
        <v>0</v>
      </c>
      <c r="S131" s="16">
        <v>0</v>
      </c>
      <c r="T131" s="17">
        <v>0</v>
      </c>
      <c r="U131" s="10">
        <v>0</v>
      </c>
      <c r="V131" s="27">
        <v>0</v>
      </c>
      <c r="W131" s="16">
        <v>0</v>
      </c>
      <c r="X131" s="52">
        <v>0</v>
      </c>
      <c r="Y131" s="19">
        <f t="shared" ref="Y131:AM138" si="37">J131*$H131</f>
        <v>0</v>
      </c>
      <c r="Z131" s="19">
        <f t="shared" si="37"/>
        <v>0</v>
      </c>
      <c r="AA131" s="19">
        <f t="shared" si="37"/>
        <v>0</v>
      </c>
      <c r="AB131" s="19">
        <f t="shared" si="37"/>
        <v>0</v>
      </c>
      <c r="AC131" s="19">
        <f t="shared" si="37"/>
        <v>0</v>
      </c>
      <c r="AD131" s="19">
        <f t="shared" si="37"/>
        <v>0</v>
      </c>
      <c r="AE131" s="19">
        <f t="shared" si="37"/>
        <v>0</v>
      </c>
      <c r="AF131" s="19">
        <f t="shared" si="37"/>
        <v>0</v>
      </c>
      <c r="AG131" s="19">
        <f t="shared" si="37"/>
        <v>0</v>
      </c>
      <c r="AH131" s="19">
        <f t="shared" si="37"/>
        <v>0</v>
      </c>
      <c r="AI131" s="19">
        <f t="shared" si="37"/>
        <v>0</v>
      </c>
      <c r="AJ131" s="19">
        <f t="shared" si="37"/>
        <v>0</v>
      </c>
      <c r="AK131" s="19">
        <f t="shared" si="37"/>
        <v>0</v>
      </c>
      <c r="AL131" s="19">
        <f t="shared" si="37"/>
        <v>0</v>
      </c>
      <c r="AM131" s="67">
        <f t="shared" si="37"/>
        <v>0</v>
      </c>
      <c r="AN131" s="73"/>
      <c r="AO131" s="73"/>
      <c r="AP131" s="73"/>
      <c r="AQ131" s="73"/>
      <c r="AR131" s="73"/>
    </row>
    <row r="132" spans="1:44" ht="15" x14ac:dyDescent="0.25">
      <c r="A132" s="10">
        <v>98</v>
      </c>
      <c r="B132" s="20" t="s">
        <v>140</v>
      </c>
      <c r="C132" s="10" t="s">
        <v>26</v>
      </c>
      <c r="D132" s="10">
        <f t="shared" si="35"/>
        <v>10</v>
      </c>
      <c r="E132" s="14">
        <v>23000</v>
      </c>
      <c r="F132" s="13">
        <v>0.19</v>
      </c>
      <c r="G132" s="14">
        <f t="shared" si="36"/>
        <v>4370</v>
      </c>
      <c r="H132" s="14">
        <f t="shared" ref="H132:H138" si="38">G132+E132</f>
        <v>27370</v>
      </c>
      <c r="I132" s="15">
        <f t="shared" si="24"/>
        <v>273700</v>
      </c>
      <c r="J132" s="49">
        <v>0</v>
      </c>
      <c r="K132" s="17">
        <v>1</v>
      </c>
      <c r="L132" s="10">
        <v>1</v>
      </c>
      <c r="M132" s="49">
        <v>0</v>
      </c>
      <c r="N132" s="17">
        <v>2</v>
      </c>
      <c r="O132" s="49">
        <v>0</v>
      </c>
      <c r="P132" s="17">
        <v>1</v>
      </c>
      <c r="Q132" s="17">
        <v>0</v>
      </c>
      <c r="R132" s="17">
        <v>0</v>
      </c>
      <c r="S132" s="17">
        <v>1</v>
      </c>
      <c r="T132" s="17">
        <v>1</v>
      </c>
      <c r="U132" s="49">
        <v>0</v>
      </c>
      <c r="V132" s="27">
        <v>1</v>
      </c>
      <c r="W132" s="17">
        <v>0</v>
      </c>
      <c r="X132" s="52">
        <v>2</v>
      </c>
      <c r="Y132" s="19">
        <f t="shared" si="37"/>
        <v>0</v>
      </c>
      <c r="Z132" s="19">
        <f t="shared" si="37"/>
        <v>27370</v>
      </c>
      <c r="AA132" s="19">
        <f>L132*$H132</f>
        <v>27370</v>
      </c>
      <c r="AB132" s="19">
        <f t="shared" si="37"/>
        <v>0</v>
      </c>
      <c r="AC132" s="19">
        <f t="shared" si="37"/>
        <v>54740</v>
      </c>
      <c r="AD132" s="19">
        <f t="shared" si="37"/>
        <v>0</v>
      </c>
      <c r="AE132" s="19">
        <f>P132*$H132</f>
        <v>27370</v>
      </c>
      <c r="AF132" s="19">
        <f t="shared" si="37"/>
        <v>0</v>
      </c>
      <c r="AG132" s="19">
        <f t="shared" si="37"/>
        <v>0</v>
      </c>
      <c r="AH132" s="19">
        <f>S132*$H132</f>
        <v>27370</v>
      </c>
      <c r="AI132" s="19">
        <f>T132*$H132</f>
        <v>27370</v>
      </c>
      <c r="AJ132" s="19">
        <f t="shared" si="37"/>
        <v>0</v>
      </c>
      <c r="AK132" s="19">
        <f t="shared" si="37"/>
        <v>27370</v>
      </c>
      <c r="AL132" s="19">
        <f t="shared" si="37"/>
        <v>0</v>
      </c>
      <c r="AM132" s="67">
        <f t="shared" si="37"/>
        <v>54740</v>
      </c>
      <c r="AN132" s="73"/>
      <c r="AO132" s="73"/>
      <c r="AP132" s="73"/>
      <c r="AQ132" s="73"/>
      <c r="AR132" s="73"/>
    </row>
    <row r="133" spans="1:44" ht="15" x14ac:dyDescent="0.25">
      <c r="A133" s="10">
        <v>99</v>
      </c>
      <c r="B133" s="20" t="s">
        <v>141</v>
      </c>
      <c r="C133" s="10" t="s">
        <v>26</v>
      </c>
      <c r="D133" s="10">
        <f t="shared" si="35"/>
        <v>0</v>
      </c>
      <c r="E133" s="14">
        <v>42314.38</v>
      </c>
      <c r="F133" s="13">
        <v>0.19</v>
      </c>
      <c r="G133" s="14">
        <f t="shared" si="36"/>
        <v>8039.7321999999995</v>
      </c>
      <c r="H133" s="14">
        <f t="shared" si="38"/>
        <v>50354.112199999996</v>
      </c>
      <c r="I133" s="15">
        <f t="shared" si="24"/>
        <v>0</v>
      </c>
      <c r="J133" s="17">
        <v>0</v>
      </c>
      <c r="K133" s="17">
        <v>0</v>
      </c>
      <c r="L133" s="10">
        <v>0</v>
      </c>
      <c r="M133" s="10">
        <v>0</v>
      </c>
      <c r="N133" s="17">
        <v>0</v>
      </c>
      <c r="O133" s="17">
        <v>0</v>
      </c>
      <c r="P133" s="17">
        <v>0</v>
      </c>
      <c r="Q133" s="17">
        <v>0</v>
      </c>
      <c r="R133" s="17">
        <v>0</v>
      </c>
      <c r="S133" s="17">
        <v>0</v>
      </c>
      <c r="T133" s="17">
        <v>0</v>
      </c>
      <c r="U133" s="10">
        <v>0</v>
      </c>
      <c r="V133" s="27">
        <v>0</v>
      </c>
      <c r="W133" s="17">
        <v>0</v>
      </c>
      <c r="X133" s="52">
        <v>0</v>
      </c>
      <c r="Y133" s="19">
        <f t="shared" si="37"/>
        <v>0</v>
      </c>
      <c r="Z133" s="19">
        <f t="shared" si="37"/>
        <v>0</v>
      </c>
      <c r="AA133" s="19">
        <f t="shared" si="37"/>
        <v>0</v>
      </c>
      <c r="AB133" s="19">
        <f t="shared" si="37"/>
        <v>0</v>
      </c>
      <c r="AC133" s="19">
        <f t="shared" si="37"/>
        <v>0</v>
      </c>
      <c r="AD133" s="19">
        <f t="shared" si="37"/>
        <v>0</v>
      </c>
      <c r="AE133" s="19">
        <f t="shared" si="37"/>
        <v>0</v>
      </c>
      <c r="AF133" s="19">
        <f t="shared" si="37"/>
        <v>0</v>
      </c>
      <c r="AG133" s="19">
        <f t="shared" si="37"/>
        <v>0</v>
      </c>
      <c r="AH133" s="19">
        <f t="shared" si="37"/>
        <v>0</v>
      </c>
      <c r="AI133" s="19">
        <f t="shared" si="37"/>
        <v>0</v>
      </c>
      <c r="AJ133" s="19">
        <f t="shared" si="37"/>
        <v>0</v>
      </c>
      <c r="AK133" s="19">
        <f t="shared" si="37"/>
        <v>0</v>
      </c>
      <c r="AL133" s="19">
        <f t="shared" si="37"/>
        <v>0</v>
      </c>
      <c r="AM133" s="67">
        <f t="shared" si="37"/>
        <v>0</v>
      </c>
      <c r="AN133" s="73"/>
      <c r="AO133" s="73"/>
      <c r="AP133" s="73"/>
      <c r="AQ133" s="73"/>
      <c r="AR133" s="73"/>
    </row>
    <row r="134" spans="1:44" ht="25.5" x14ac:dyDescent="0.25">
      <c r="A134" s="10">
        <v>100</v>
      </c>
      <c r="B134" s="20" t="s">
        <v>142</v>
      </c>
      <c r="C134" s="10" t="s">
        <v>26</v>
      </c>
      <c r="D134" s="10">
        <f t="shared" si="35"/>
        <v>4</v>
      </c>
      <c r="E134" s="14">
        <v>13411.76</v>
      </c>
      <c r="F134" s="13">
        <v>0.19</v>
      </c>
      <c r="G134" s="14">
        <f t="shared" si="36"/>
        <v>2548.2344000000003</v>
      </c>
      <c r="H134" s="14">
        <f t="shared" si="38"/>
        <v>15959.9944</v>
      </c>
      <c r="I134" s="15">
        <f t="shared" si="24"/>
        <v>63839.977599999998</v>
      </c>
      <c r="J134" s="17">
        <v>1</v>
      </c>
      <c r="K134" s="17">
        <v>0</v>
      </c>
      <c r="L134" s="10">
        <v>0</v>
      </c>
      <c r="M134" s="10">
        <v>0</v>
      </c>
      <c r="N134" s="17">
        <v>0</v>
      </c>
      <c r="O134" s="17">
        <v>0</v>
      </c>
      <c r="P134" s="17">
        <v>0</v>
      </c>
      <c r="Q134" s="17">
        <v>0</v>
      </c>
      <c r="R134" s="17">
        <v>1</v>
      </c>
      <c r="S134" s="17">
        <v>0</v>
      </c>
      <c r="T134" s="17">
        <v>0</v>
      </c>
      <c r="U134" s="10">
        <v>1</v>
      </c>
      <c r="V134" s="27">
        <v>0</v>
      </c>
      <c r="W134" s="17">
        <v>1</v>
      </c>
      <c r="X134" s="52">
        <v>0</v>
      </c>
      <c r="Y134" s="19">
        <f t="shared" si="37"/>
        <v>15959.9944</v>
      </c>
      <c r="Z134" s="19">
        <f t="shared" si="37"/>
        <v>0</v>
      </c>
      <c r="AA134" s="19">
        <f t="shared" si="37"/>
        <v>0</v>
      </c>
      <c r="AB134" s="19">
        <f t="shared" si="37"/>
        <v>0</v>
      </c>
      <c r="AC134" s="19">
        <f t="shared" si="37"/>
        <v>0</v>
      </c>
      <c r="AD134" s="19">
        <f t="shared" si="37"/>
        <v>0</v>
      </c>
      <c r="AE134" s="19">
        <f t="shared" si="37"/>
        <v>0</v>
      </c>
      <c r="AF134" s="19">
        <f t="shared" si="37"/>
        <v>0</v>
      </c>
      <c r="AG134" s="19">
        <f t="shared" si="37"/>
        <v>15959.9944</v>
      </c>
      <c r="AH134" s="19">
        <f t="shared" si="37"/>
        <v>0</v>
      </c>
      <c r="AI134" s="19">
        <f t="shared" si="37"/>
        <v>0</v>
      </c>
      <c r="AJ134" s="19">
        <f t="shared" si="37"/>
        <v>15959.9944</v>
      </c>
      <c r="AK134" s="19">
        <f t="shared" si="37"/>
        <v>0</v>
      </c>
      <c r="AL134" s="19">
        <f t="shared" si="37"/>
        <v>15959.9944</v>
      </c>
      <c r="AM134" s="67">
        <f t="shared" si="37"/>
        <v>0</v>
      </c>
      <c r="AN134" s="73"/>
      <c r="AO134" s="73"/>
      <c r="AP134" s="73"/>
      <c r="AQ134" s="73"/>
      <c r="AR134" s="73"/>
    </row>
    <row r="135" spans="1:44" ht="63.75" x14ac:dyDescent="0.25">
      <c r="A135" s="10">
        <v>101</v>
      </c>
      <c r="B135" s="60" t="s">
        <v>143</v>
      </c>
      <c r="C135" s="10" t="s">
        <v>26</v>
      </c>
      <c r="D135" s="10">
        <f t="shared" si="35"/>
        <v>0</v>
      </c>
      <c r="E135" s="14">
        <v>235521.35</v>
      </c>
      <c r="F135" s="13">
        <v>0.19</v>
      </c>
      <c r="G135" s="14">
        <f t="shared" si="36"/>
        <v>44749.056499999999</v>
      </c>
      <c r="H135" s="14">
        <f t="shared" si="38"/>
        <v>280270.40649999998</v>
      </c>
      <c r="I135" s="15">
        <f t="shared" si="24"/>
        <v>0</v>
      </c>
      <c r="J135" s="17">
        <v>0</v>
      </c>
      <c r="K135" s="17">
        <v>0</v>
      </c>
      <c r="L135" s="10">
        <v>0</v>
      </c>
      <c r="M135" s="10">
        <v>0</v>
      </c>
      <c r="N135" s="17">
        <v>0</v>
      </c>
      <c r="O135" s="17">
        <v>0</v>
      </c>
      <c r="P135" s="17">
        <v>0</v>
      </c>
      <c r="Q135" s="17">
        <v>0</v>
      </c>
      <c r="R135" s="17">
        <v>0</v>
      </c>
      <c r="S135" s="16">
        <v>0</v>
      </c>
      <c r="T135" s="17">
        <v>0</v>
      </c>
      <c r="U135" s="10">
        <v>0</v>
      </c>
      <c r="V135" s="27">
        <v>0</v>
      </c>
      <c r="W135" s="17">
        <v>0</v>
      </c>
      <c r="X135" s="52">
        <v>0</v>
      </c>
      <c r="Y135" s="19">
        <f t="shared" si="37"/>
        <v>0</v>
      </c>
      <c r="Z135" s="19">
        <f t="shared" si="37"/>
        <v>0</v>
      </c>
      <c r="AA135" s="19">
        <f t="shared" si="37"/>
        <v>0</v>
      </c>
      <c r="AB135" s="19">
        <f t="shared" si="37"/>
        <v>0</v>
      </c>
      <c r="AC135" s="19">
        <f t="shared" si="37"/>
        <v>0</v>
      </c>
      <c r="AD135" s="19">
        <f t="shared" si="37"/>
        <v>0</v>
      </c>
      <c r="AE135" s="19">
        <f t="shared" si="37"/>
        <v>0</v>
      </c>
      <c r="AF135" s="19">
        <f t="shared" si="37"/>
        <v>0</v>
      </c>
      <c r="AG135" s="19">
        <f t="shared" si="37"/>
        <v>0</v>
      </c>
      <c r="AH135" s="19">
        <f t="shared" si="37"/>
        <v>0</v>
      </c>
      <c r="AI135" s="19">
        <f t="shared" si="37"/>
        <v>0</v>
      </c>
      <c r="AJ135" s="19">
        <f t="shared" si="37"/>
        <v>0</v>
      </c>
      <c r="AK135" s="19">
        <f t="shared" si="37"/>
        <v>0</v>
      </c>
      <c r="AL135" s="19">
        <f t="shared" si="37"/>
        <v>0</v>
      </c>
      <c r="AM135" s="67">
        <f t="shared" si="37"/>
        <v>0</v>
      </c>
      <c r="AN135" s="73"/>
      <c r="AO135" s="73"/>
      <c r="AP135" s="73"/>
      <c r="AQ135" s="73"/>
      <c r="AR135" s="73"/>
    </row>
    <row r="136" spans="1:44" ht="38.25" x14ac:dyDescent="0.25">
      <c r="A136" s="10">
        <v>102</v>
      </c>
      <c r="B136" s="60" t="s">
        <v>144</v>
      </c>
      <c r="C136" s="10" t="s">
        <v>26</v>
      </c>
      <c r="D136" s="10">
        <f t="shared" si="35"/>
        <v>0</v>
      </c>
      <c r="E136" s="14">
        <v>86000</v>
      </c>
      <c r="F136" s="13">
        <v>0.19</v>
      </c>
      <c r="G136" s="14">
        <f t="shared" si="36"/>
        <v>16340</v>
      </c>
      <c r="H136" s="14">
        <f t="shared" si="38"/>
        <v>102340</v>
      </c>
      <c r="I136" s="15">
        <f t="shared" si="24"/>
        <v>0</v>
      </c>
      <c r="J136" s="17">
        <v>0</v>
      </c>
      <c r="K136" s="17">
        <v>0</v>
      </c>
      <c r="L136" s="10">
        <v>0</v>
      </c>
      <c r="M136" s="10">
        <v>0</v>
      </c>
      <c r="N136" s="17">
        <v>0</v>
      </c>
      <c r="O136" s="17">
        <v>0</v>
      </c>
      <c r="P136" s="17">
        <v>0</v>
      </c>
      <c r="Q136" s="17">
        <v>0</v>
      </c>
      <c r="R136" s="17">
        <v>0</v>
      </c>
      <c r="S136" s="17">
        <v>0</v>
      </c>
      <c r="T136" s="17">
        <v>0</v>
      </c>
      <c r="U136" s="10">
        <v>0</v>
      </c>
      <c r="V136" s="27">
        <v>0</v>
      </c>
      <c r="W136" s="17">
        <v>0</v>
      </c>
      <c r="X136" s="52">
        <v>0</v>
      </c>
      <c r="Y136" s="19">
        <f t="shared" si="37"/>
        <v>0</v>
      </c>
      <c r="Z136" s="19">
        <f t="shared" si="37"/>
        <v>0</v>
      </c>
      <c r="AA136" s="19">
        <f t="shared" si="37"/>
        <v>0</v>
      </c>
      <c r="AB136" s="19">
        <f t="shared" si="37"/>
        <v>0</v>
      </c>
      <c r="AC136" s="19">
        <f t="shared" si="37"/>
        <v>0</v>
      </c>
      <c r="AD136" s="19">
        <f t="shared" si="37"/>
        <v>0</v>
      </c>
      <c r="AE136" s="19">
        <f t="shared" si="37"/>
        <v>0</v>
      </c>
      <c r="AF136" s="19">
        <f t="shared" si="37"/>
        <v>0</v>
      </c>
      <c r="AG136" s="19">
        <f t="shared" si="37"/>
        <v>0</v>
      </c>
      <c r="AH136" s="19">
        <f t="shared" si="37"/>
        <v>0</v>
      </c>
      <c r="AI136" s="19">
        <f t="shared" si="37"/>
        <v>0</v>
      </c>
      <c r="AJ136" s="19">
        <f t="shared" si="37"/>
        <v>0</v>
      </c>
      <c r="AK136" s="19">
        <f t="shared" si="37"/>
        <v>0</v>
      </c>
      <c r="AL136" s="19">
        <f t="shared" si="37"/>
        <v>0</v>
      </c>
      <c r="AM136" s="67">
        <f t="shared" si="37"/>
        <v>0</v>
      </c>
      <c r="AN136" s="73"/>
      <c r="AO136" s="73"/>
      <c r="AP136" s="73"/>
      <c r="AQ136" s="73"/>
      <c r="AR136" s="73"/>
    </row>
    <row r="137" spans="1:44" ht="51" x14ac:dyDescent="0.25">
      <c r="A137" s="10">
        <v>103</v>
      </c>
      <c r="B137" s="20" t="s">
        <v>145</v>
      </c>
      <c r="C137" s="10" t="s">
        <v>26</v>
      </c>
      <c r="D137" s="10">
        <f t="shared" si="35"/>
        <v>1</v>
      </c>
      <c r="E137" s="14">
        <v>43369.61</v>
      </c>
      <c r="F137" s="13">
        <v>0.19</v>
      </c>
      <c r="G137" s="14">
        <f t="shared" si="36"/>
        <v>8240.2258999999995</v>
      </c>
      <c r="H137" s="14">
        <f t="shared" si="38"/>
        <v>51609.835899999998</v>
      </c>
      <c r="I137" s="15">
        <f t="shared" si="24"/>
        <v>51609.835899999998</v>
      </c>
      <c r="J137" s="17">
        <v>1</v>
      </c>
      <c r="K137" s="17">
        <v>0</v>
      </c>
      <c r="L137" s="10">
        <v>0</v>
      </c>
      <c r="M137" s="10">
        <v>0</v>
      </c>
      <c r="N137" s="17">
        <v>0</v>
      </c>
      <c r="O137" s="17">
        <v>0</v>
      </c>
      <c r="P137" s="17">
        <v>0</v>
      </c>
      <c r="Q137" s="17">
        <v>0</v>
      </c>
      <c r="R137" s="17">
        <v>0</v>
      </c>
      <c r="S137" s="16">
        <v>0</v>
      </c>
      <c r="T137" s="17">
        <v>0</v>
      </c>
      <c r="U137" s="10">
        <v>0</v>
      </c>
      <c r="V137" s="27">
        <v>0</v>
      </c>
      <c r="W137" s="17">
        <v>0</v>
      </c>
      <c r="X137" s="52">
        <v>0</v>
      </c>
      <c r="Y137" s="19">
        <f t="shared" si="37"/>
        <v>51609.835899999998</v>
      </c>
      <c r="Z137" s="19">
        <f t="shared" si="37"/>
        <v>0</v>
      </c>
      <c r="AA137" s="19">
        <f t="shared" si="37"/>
        <v>0</v>
      </c>
      <c r="AB137" s="19">
        <f t="shared" si="37"/>
        <v>0</v>
      </c>
      <c r="AC137" s="19">
        <f t="shared" si="37"/>
        <v>0</v>
      </c>
      <c r="AD137" s="19">
        <f t="shared" si="37"/>
        <v>0</v>
      </c>
      <c r="AE137" s="19">
        <f t="shared" si="37"/>
        <v>0</v>
      </c>
      <c r="AF137" s="19">
        <f t="shared" si="37"/>
        <v>0</v>
      </c>
      <c r="AG137" s="19">
        <f t="shared" si="37"/>
        <v>0</v>
      </c>
      <c r="AH137" s="19">
        <f t="shared" si="37"/>
        <v>0</v>
      </c>
      <c r="AI137" s="19">
        <f t="shared" si="37"/>
        <v>0</v>
      </c>
      <c r="AJ137" s="19">
        <f t="shared" si="37"/>
        <v>0</v>
      </c>
      <c r="AK137" s="19">
        <f t="shared" si="37"/>
        <v>0</v>
      </c>
      <c r="AL137" s="19">
        <f t="shared" si="37"/>
        <v>0</v>
      </c>
      <c r="AM137" s="67">
        <f t="shared" si="37"/>
        <v>0</v>
      </c>
      <c r="AN137" s="73"/>
      <c r="AO137" s="73"/>
      <c r="AP137" s="73"/>
      <c r="AQ137" s="73"/>
      <c r="AR137" s="73"/>
    </row>
    <row r="138" spans="1:44" ht="38.25" x14ac:dyDescent="0.25">
      <c r="A138" s="10">
        <v>104</v>
      </c>
      <c r="B138" s="20" t="s">
        <v>146</v>
      </c>
      <c r="C138" s="10" t="s">
        <v>26</v>
      </c>
      <c r="D138" s="10">
        <f t="shared" si="35"/>
        <v>11</v>
      </c>
      <c r="E138" s="14">
        <v>12232</v>
      </c>
      <c r="F138" s="13">
        <v>0.19</v>
      </c>
      <c r="G138" s="14">
        <f t="shared" si="36"/>
        <v>2324.08</v>
      </c>
      <c r="H138" s="14">
        <f t="shared" si="38"/>
        <v>14556.08</v>
      </c>
      <c r="I138" s="15">
        <f t="shared" si="24"/>
        <v>160116.88</v>
      </c>
      <c r="J138" s="17">
        <v>1</v>
      </c>
      <c r="K138" s="17">
        <v>1</v>
      </c>
      <c r="L138" s="10">
        <v>1</v>
      </c>
      <c r="M138" s="10">
        <v>1</v>
      </c>
      <c r="N138" s="17">
        <v>0</v>
      </c>
      <c r="O138" s="17">
        <v>1</v>
      </c>
      <c r="P138" s="17">
        <v>0</v>
      </c>
      <c r="Q138" s="49">
        <v>0</v>
      </c>
      <c r="R138" s="49">
        <v>0</v>
      </c>
      <c r="S138" s="49">
        <v>0</v>
      </c>
      <c r="T138" s="49">
        <v>0</v>
      </c>
      <c r="U138" s="10">
        <v>2</v>
      </c>
      <c r="V138" s="27">
        <v>2</v>
      </c>
      <c r="W138" s="17">
        <v>0</v>
      </c>
      <c r="X138" s="52">
        <v>2</v>
      </c>
      <c r="Y138" s="19">
        <f t="shared" si="37"/>
        <v>14556.08</v>
      </c>
      <c r="Z138" s="19">
        <f t="shared" si="37"/>
        <v>14556.08</v>
      </c>
      <c r="AA138" s="19">
        <f>L138*$H138</f>
        <v>14556.08</v>
      </c>
      <c r="AB138" s="19">
        <f t="shared" si="37"/>
        <v>14556.08</v>
      </c>
      <c r="AC138" s="19">
        <f t="shared" si="37"/>
        <v>0</v>
      </c>
      <c r="AD138" s="19">
        <f t="shared" si="37"/>
        <v>14556.08</v>
      </c>
      <c r="AE138" s="19">
        <f t="shared" si="37"/>
        <v>0</v>
      </c>
      <c r="AF138" s="19">
        <f>Q138*$H138</f>
        <v>0</v>
      </c>
      <c r="AG138" s="19">
        <f>R138*$H138</f>
        <v>0</v>
      </c>
      <c r="AH138" s="19">
        <f>S138*$H138</f>
        <v>0</v>
      </c>
      <c r="AI138" s="19">
        <f>T138*$H138</f>
        <v>0</v>
      </c>
      <c r="AJ138" s="19">
        <f t="shared" si="37"/>
        <v>29112.16</v>
      </c>
      <c r="AK138" s="19">
        <f t="shared" si="37"/>
        <v>29112.16</v>
      </c>
      <c r="AL138" s="19">
        <f t="shared" si="37"/>
        <v>0</v>
      </c>
      <c r="AM138" s="67">
        <f t="shared" si="37"/>
        <v>29112.16</v>
      </c>
      <c r="AN138" s="73"/>
      <c r="AO138" s="73"/>
      <c r="AP138" s="73"/>
      <c r="AQ138" s="73"/>
      <c r="AR138" s="73"/>
    </row>
    <row r="139" spans="1:44" ht="12.75" customHeight="1" x14ac:dyDescent="0.25">
      <c r="A139" s="77" t="s">
        <v>51</v>
      </c>
      <c r="B139" s="78"/>
      <c r="C139" s="78"/>
      <c r="D139" s="78"/>
      <c r="E139" s="78"/>
      <c r="F139" s="78"/>
      <c r="G139" s="78"/>
      <c r="H139" s="78"/>
      <c r="I139" s="79">
        <f>SUM(I15:I138)</f>
        <v>34233939.525099993</v>
      </c>
      <c r="J139" s="80"/>
      <c r="K139" s="81"/>
      <c r="L139" s="82"/>
      <c r="M139" s="82"/>
      <c r="N139" s="82"/>
      <c r="O139" s="82"/>
      <c r="P139" s="82"/>
      <c r="Q139" s="82"/>
      <c r="R139" s="82"/>
      <c r="S139" s="82"/>
      <c r="T139" s="82"/>
      <c r="U139" s="82"/>
      <c r="V139" s="82"/>
      <c r="W139" s="82"/>
      <c r="X139" s="82"/>
      <c r="Y139" s="83">
        <f>SUM(Y131:Y138)</f>
        <v>82125.910300000003</v>
      </c>
      <c r="Z139" s="83">
        <f t="shared" ref="Z139:AM139" si="39">SUM(Z131:Z138)</f>
        <v>41926.080000000002</v>
      </c>
      <c r="AA139" s="83">
        <f t="shared" si="39"/>
        <v>41926.080000000002</v>
      </c>
      <c r="AB139" s="83">
        <f t="shared" si="39"/>
        <v>14556.08</v>
      </c>
      <c r="AC139" s="83">
        <f t="shared" si="39"/>
        <v>54740</v>
      </c>
      <c r="AD139" s="83">
        <f t="shared" si="39"/>
        <v>14556.08</v>
      </c>
      <c r="AE139" s="83">
        <f t="shared" si="39"/>
        <v>27370</v>
      </c>
      <c r="AF139" s="83">
        <f t="shared" si="39"/>
        <v>0</v>
      </c>
      <c r="AG139" s="83">
        <f t="shared" si="39"/>
        <v>15959.9944</v>
      </c>
      <c r="AH139" s="83">
        <f t="shared" si="39"/>
        <v>27370</v>
      </c>
      <c r="AI139" s="83">
        <f t="shared" si="39"/>
        <v>27370</v>
      </c>
      <c r="AJ139" s="83">
        <f t="shared" si="39"/>
        <v>45072.154399999999</v>
      </c>
      <c r="AK139" s="83">
        <f t="shared" si="39"/>
        <v>56482.16</v>
      </c>
      <c r="AL139" s="83">
        <f t="shared" si="39"/>
        <v>15959.9944</v>
      </c>
      <c r="AM139" s="84">
        <f t="shared" si="39"/>
        <v>83852.160000000003</v>
      </c>
      <c r="AN139" s="85"/>
      <c r="AO139" s="86"/>
      <c r="AP139" s="86"/>
      <c r="AQ139" s="86"/>
      <c r="AR139" s="86"/>
    </row>
    <row r="140" spans="1:44" ht="10.5" customHeight="1" x14ac:dyDescent="0.25"/>
    <row r="143" spans="1:44" x14ac:dyDescent="0.25">
      <c r="AN143" s="65"/>
    </row>
    <row r="144" spans="1:44" ht="16.5" thickBot="1" x14ac:dyDescent="0.3">
      <c r="A144" s="132"/>
      <c r="B144" s="132"/>
      <c r="C144" s="133"/>
    </row>
    <row r="145" spans="1:3" ht="18" x14ac:dyDescent="0.25">
      <c r="A145" s="134" t="s">
        <v>212</v>
      </c>
      <c r="B145" s="134"/>
      <c r="C145" s="134"/>
    </row>
  </sheetData>
  <mergeCells count="35">
    <mergeCell ref="A3:C3"/>
    <mergeCell ref="A4:C4"/>
    <mergeCell ref="A5:C5"/>
    <mergeCell ref="A6:C6"/>
    <mergeCell ref="AN11:AR12"/>
    <mergeCell ref="A145:C145"/>
    <mergeCell ref="A130:B130"/>
    <mergeCell ref="C130:H130"/>
    <mergeCell ref="A139:H139"/>
    <mergeCell ref="E11:I12"/>
    <mergeCell ref="A106:H106"/>
    <mergeCell ref="A107:B107"/>
    <mergeCell ref="C107:H107"/>
    <mergeCell ref="A127:H127"/>
    <mergeCell ref="A128:H128"/>
    <mergeCell ref="A129:H129"/>
    <mergeCell ref="A76:H76"/>
    <mergeCell ref="A77:H77"/>
    <mergeCell ref="A78:B78"/>
    <mergeCell ref="C78:H78"/>
    <mergeCell ref="A104:H104"/>
    <mergeCell ref="A105:H105"/>
    <mergeCell ref="A58:H58"/>
    <mergeCell ref="A59:H59"/>
    <mergeCell ref="A60:H60"/>
    <mergeCell ref="A61:B61"/>
    <mergeCell ref="C61:H61"/>
    <mergeCell ref="A75:H75"/>
    <mergeCell ref="A14:B14"/>
    <mergeCell ref="C14:H14"/>
    <mergeCell ref="A38:H38"/>
    <mergeCell ref="A39:H39"/>
    <mergeCell ref="A40:H40"/>
    <mergeCell ref="A41:B41"/>
    <mergeCell ref="C41:H4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26085-D4DF-4D39-AC8A-7B0C5870A753}">
  <sheetPr>
    <tabColor rgb="FFFFFF00"/>
  </sheetPr>
  <dimension ref="A2:R171"/>
  <sheetViews>
    <sheetView tabSelected="1" workbookViewId="0">
      <selection activeCell="M17" sqref="M17"/>
    </sheetView>
  </sheetViews>
  <sheetFormatPr baseColWidth="10" defaultRowHeight="15" x14ac:dyDescent="0.25"/>
  <cols>
    <col min="1" max="1" width="5.85546875" customWidth="1"/>
    <col min="3" max="3" width="45.5703125" customWidth="1"/>
    <col min="5" max="7" width="0" hidden="1" customWidth="1"/>
    <col min="9" max="9" width="12.85546875" bestFit="1" customWidth="1"/>
    <col min="11" max="11" width="12.42578125" bestFit="1" customWidth="1"/>
    <col min="12" max="12" width="20.5703125" customWidth="1"/>
    <col min="13" max="13" width="16.140625" customWidth="1"/>
    <col min="17" max="17" width="14.85546875" customWidth="1"/>
    <col min="18" max="18" width="15" customWidth="1"/>
  </cols>
  <sheetData>
    <row r="2" spans="1:18" x14ac:dyDescent="0.25">
      <c r="A2" s="131" t="s">
        <v>207</v>
      </c>
      <c r="B2" s="131"/>
      <c r="C2" s="131"/>
      <c r="D2" s="128"/>
      <c r="E2" s="128"/>
      <c r="F2" s="128"/>
      <c r="G2" s="128"/>
    </row>
    <row r="3" spans="1:18" x14ac:dyDescent="0.25">
      <c r="A3" s="131" t="s">
        <v>210</v>
      </c>
      <c r="B3" s="131"/>
      <c r="C3" s="131"/>
      <c r="D3" s="128"/>
      <c r="E3" s="128"/>
      <c r="F3" s="128"/>
      <c r="G3" s="128"/>
    </row>
    <row r="4" spans="1:18" x14ac:dyDescent="0.25">
      <c r="A4" s="131" t="s">
        <v>211</v>
      </c>
      <c r="B4" s="131"/>
      <c r="C4" s="131"/>
      <c r="D4" s="128"/>
      <c r="E4" s="128"/>
      <c r="F4" s="128"/>
      <c r="G4" s="128"/>
    </row>
    <row r="5" spans="1:18" x14ac:dyDescent="0.25">
      <c r="A5" s="131" t="s">
        <v>209</v>
      </c>
      <c r="B5" s="131"/>
      <c r="C5" s="131"/>
      <c r="D5" s="128"/>
      <c r="E5" s="128"/>
      <c r="F5" s="128"/>
      <c r="G5" s="128"/>
    </row>
    <row r="6" spans="1:18" x14ac:dyDescent="0.25">
      <c r="A6" s="128" t="s">
        <v>208</v>
      </c>
      <c r="B6" s="130"/>
      <c r="C6" s="129"/>
      <c r="D6" s="128"/>
      <c r="E6" s="128"/>
      <c r="F6" s="128"/>
      <c r="G6" s="128"/>
    </row>
    <row r="11" spans="1:18" x14ac:dyDescent="0.25">
      <c r="A11" s="140"/>
      <c r="B11" s="140"/>
      <c r="C11" s="140"/>
      <c r="D11" s="140"/>
      <c r="E11" s="140"/>
      <c r="F11" s="140"/>
      <c r="G11" s="140"/>
      <c r="H11" s="93" t="s">
        <v>206</v>
      </c>
      <c r="I11" s="93"/>
      <c r="J11" s="93"/>
      <c r="K11" s="93"/>
      <c r="L11" s="93"/>
      <c r="M11" s="93"/>
      <c r="N11" s="139" t="s">
        <v>148</v>
      </c>
      <c r="O11" s="139"/>
      <c r="P11" s="139"/>
      <c r="Q11" s="139"/>
      <c r="R11" s="139"/>
    </row>
    <row r="12" spans="1:18" x14ac:dyDescent="0.25">
      <c r="A12" s="140"/>
      <c r="B12" s="140"/>
      <c r="C12" s="140"/>
      <c r="D12" s="140"/>
      <c r="E12" s="140"/>
      <c r="F12" s="140"/>
      <c r="G12" s="140"/>
      <c r="H12" s="93"/>
      <c r="I12" s="93"/>
      <c r="J12" s="93"/>
      <c r="K12" s="93"/>
      <c r="L12" s="93"/>
      <c r="M12" s="93"/>
      <c r="N12" s="139"/>
      <c r="O12" s="139"/>
      <c r="P12" s="139"/>
      <c r="Q12" s="139"/>
      <c r="R12" s="139"/>
    </row>
    <row r="13" spans="1:18" x14ac:dyDescent="0.25">
      <c r="A13" s="88" t="s">
        <v>149</v>
      </c>
      <c r="B13" s="88"/>
      <c r="C13" s="88"/>
      <c r="D13" s="88" t="s">
        <v>150</v>
      </c>
      <c r="E13" s="88"/>
      <c r="F13" s="88"/>
      <c r="G13" s="88"/>
      <c r="H13" s="88"/>
      <c r="I13" s="88"/>
      <c r="J13" s="88"/>
      <c r="K13" s="88"/>
      <c r="L13" s="88"/>
      <c r="M13" s="94"/>
      <c r="N13" s="139"/>
      <c r="O13" s="139"/>
      <c r="P13" s="139"/>
      <c r="Q13" s="139"/>
      <c r="R13" s="139"/>
    </row>
    <row r="14" spans="1:18" ht="24.75" customHeight="1" x14ac:dyDescent="0.25">
      <c r="A14" s="88" t="s">
        <v>151</v>
      </c>
      <c r="B14" s="88"/>
      <c r="C14" s="88"/>
      <c r="D14" s="88" t="s">
        <v>152</v>
      </c>
      <c r="E14" s="88"/>
      <c r="F14" s="88"/>
      <c r="G14" s="88"/>
      <c r="H14" s="88"/>
      <c r="I14" s="88"/>
      <c r="J14" s="88"/>
      <c r="K14" s="88"/>
      <c r="L14" s="88"/>
      <c r="M14" s="94"/>
      <c r="N14" s="139"/>
      <c r="O14" s="139"/>
      <c r="P14" s="139"/>
      <c r="Q14" s="139"/>
      <c r="R14" s="139"/>
    </row>
    <row r="15" spans="1:18" x14ac:dyDescent="0.25">
      <c r="A15" s="88" t="s">
        <v>153</v>
      </c>
      <c r="B15" s="88"/>
      <c r="C15" s="88"/>
      <c r="D15" s="88" t="s">
        <v>154</v>
      </c>
      <c r="E15" s="88"/>
      <c r="F15" s="88"/>
      <c r="G15" s="88"/>
      <c r="H15" s="88"/>
      <c r="I15" s="88"/>
      <c r="J15" s="88"/>
      <c r="K15" s="88"/>
      <c r="L15" s="88"/>
      <c r="M15" s="94"/>
      <c r="N15" s="139"/>
      <c r="O15" s="139"/>
      <c r="P15" s="139"/>
      <c r="Q15" s="139"/>
      <c r="R15" s="139"/>
    </row>
    <row r="16" spans="1:18" ht="43.5" customHeight="1" x14ac:dyDescent="0.25">
      <c r="A16" s="95" t="s">
        <v>0</v>
      </c>
      <c r="B16" s="2" t="s">
        <v>155</v>
      </c>
      <c r="C16" s="2" t="s">
        <v>1</v>
      </c>
      <c r="D16" s="2" t="s">
        <v>2</v>
      </c>
      <c r="E16" s="2" t="s">
        <v>156</v>
      </c>
      <c r="F16" s="2" t="s">
        <v>157</v>
      </c>
      <c r="G16" s="2" t="s">
        <v>158</v>
      </c>
      <c r="H16" s="2" t="s">
        <v>159</v>
      </c>
      <c r="I16" s="3" t="s">
        <v>4</v>
      </c>
      <c r="J16" s="2" t="s">
        <v>5</v>
      </c>
      <c r="K16" s="3" t="s">
        <v>6</v>
      </c>
      <c r="L16" s="3" t="s">
        <v>7</v>
      </c>
      <c r="M16" s="3" t="s">
        <v>160</v>
      </c>
      <c r="N16" s="3" t="s">
        <v>4</v>
      </c>
      <c r="O16" s="2" t="s">
        <v>5</v>
      </c>
      <c r="P16" s="3" t="s">
        <v>6</v>
      </c>
      <c r="Q16" s="3" t="s">
        <v>7</v>
      </c>
      <c r="R16" s="3" t="s">
        <v>160</v>
      </c>
    </row>
    <row r="17" spans="1:18" ht="38.25" x14ac:dyDescent="0.25">
      <c r="A17" s="52">
        <v>1</v>
      </c>
      <c r="B17" s="52" t="s">
        <v>161</v>
      </c>
      <c r="C17" s="96" t="s">
        <v>25</v>
      </c>
      <c r="D17" s="52" t="s">
        <v>26</v>
      </c>
      <c r="E17" s="52">
        <v>0</v>
      </c>
      <c r="F17" s="97">
        <v>15</v>
      </c>
      <c r="G17" s="98">
        <v>19</v>
      </c>
      <c r="H17" s="99">
        <f>F17+G17</f>
        <v>34</v>
      </c>
      <c r="I17" s="100">
        <v>11200</v>
      </c>
      <c r="J17" s="101">
        <v>0.19</v>
      </c>
      <c r="K17" s="102">
        <f>I17*J17</f>
        <v>2128</v>
      </c>
      <c r="L17" s="102">
        <f>K17+I17</f>
        <v>13328</v>
      </c>
      <c r="M17" s="118">
        <f>L17*H17</f>
        <v>453152</v>
      </c>
      <c r="N17" s="122"/>
      <c r="O17" s="122"/>
      <c r="P17" s="122"/>
      <c r="Q17" s="122"/>
      <c r="R17" s="122"/>
    </row>
    <row r="18" spans="1:18" ht="38.25" x14ac:dyDescent="0.25">
      <c r="A18" s="52">
        <v>2</v>
      </c>
      <c r="B18" s="52" t="s">
        <v>161</v>
      </c>
      <c r="C18" s="96" t="s">
        <v>27</v>
      </c>
      <c r="D18" s="52" t="s">
        <v>26</v>
      </c>
      <c r="E18" s="52">
        <v>0</v>
      </c>
      <c r="F18" s="97">
        <v>5</v>
      </c>
      <c r="G18" s="98">
        <v>30</v>
      </c>
      <c r="H18" s="99">
        <f t="shared" ref="H18:H34" si="0">F18+G18</f>
        <v>35</v>
      </c>
      <c r="I18" s="100">
        <v>11184</v>
      </c>
      <c r="J18" s="101">
        <v>0.19</v>
      </c>
      <c r="K18" s="102">
        <f t="shared" ref="K18:K34" si="1">I18*J18</f>
        <v>2124.96</v>
      </c>
      <c r="L18" s="102">
        <f>K18+I18</f>
        <v>13308.96</v>
      </c>
      <c r="M18" s="118">
        <f t="shared" ref="M18:M96" si="2">L18*H18</f>
        <v>465813.6</v>
      </c>
      <c r="N18" s="122"/>
      <c r="O18" s="122"/>
      <c r="P18" s="122"/>
      <c r="Q18" s="122"/>
      <c r="R18" s="122"/>
    </row>
    <row r="19" spans="1:18" ht="25.5" x14ac:dyDescent="0.25">
      <c r="A19" s="52">
        <v>3</v>
      </c>
      <c r="B19" s="52">
        <v>32192</v>
      </c>
      <c r="C19" s="60" t="s">
        <v>28</v>
      </c>
      <c r="D19" s="52" t="s">
        <v>26</v>
      </c>
      <c r="E19" s="52">
        <v>0</v>
      </c>
      <c r="F19" s="97">
        <v>0</v>
      </c>
      <c r="G19" s="97">
        <v>0</v>
      </c>
      <c r="H19" s="99">
        <f t="shared" si="0"/>
        <v>0</v>
      </c>
      <c r="I19" s="100">
        <v>4401.74</v>
      </c>
      <c r="J19" s="101">
        <v>0.19</v>
      </c>
      <c r="K19" s="102">
        <f t="shared" si="1"/>
        <v>836.3306</v>
      </c>
      <c r="L19" s="102">
        <f t="shared" ref="L19:L34" si="3">K19+I19</f>
        <v>5238.0706</v>
      </c>
      <c r="M19" s="118">
        <f t="shared" si="2"/>
        <v>0</v>
      </c>
      <c r="N19" s="122"/>
      <c r="O19" s="122"/>
      <c r="P19" s="122"/>
      <c r="Q19" s="122"/>
      <c r="R19" s="122"/>
    </row>
    <row r="20" spans="1:18" ht="25.5" x14ac:dyDescent="0.25">
      <c r="A20" s="52">
        <v>4</v>
      </c>
      <c r="B20" s="52">
        <v>32192</v>
      </c>
      <c r="C20" s="60" t="s">
        <v>29</v>
      </c>
      <c r="D20" s="52" t="s">
        <v>26</v>
      </c>
      <c r="E20" s="52">
        <v>0</v>
      </c>
      <c r="F20" s="97">
        <v>64</v>
      </c>
      <c r="G20" s="97">
        <v>78</v>
      </c>
      <c r="H20" s="99">
        <f t="shared" si="0"/>
        <v>142</v>
      </c>
      <c r="I20" s="100">
        <v>2664.16</v>
      </c>
      <c r="J20" s="101">
        <v>0.19</v>
      </c>
      <c r="K20" s="102">
        <f t="shared" si="1"/>
        <v>506.19039999999995</v>
      </c>
      <c r="L20" s="102">
        <f t="shared" si="3"/>
        <v>3170.3503999999998</v>
      </c>
      <c r="M20" s="118">
        <f t="shared" si="2"/>
        <v>450189.75679999997</v>
      </c>
      <c r="N20" s="122"/>
      <c r="O20" s="122"/>
      <c r="P20" s="122"/>
      <c r="Q20" s="122"/>
      <c r="R20" s="122"/>
    </row>
    <row r="21" spans="1:18" x14ac:dyDescent="0.25">
      <c r="A21" s="52">
        <v>5</v>
      </c>
      <c r="B21" s="52" t="s">
        <v>162</v>
      </c>
      <c r="C21" s="96" t="s">
        <v>30</v>
      </c>
      <c r="D21" s="52" t="s">
        <v>26</v>
      </c>
      <c r="E21" s="52">
        <v>0</v>
      </c>
      <c r="F21" s="97">
        <v>0</v>
      </c>
      <c r="G21" s="97">
        <v>0</v>
      </c>
      <c r="H21" s="99">
        <f t="shared" si="0"/>
        <v>0</v>
      </c>
      <c r="I21" s="100">
        <v>19000</v>
      </c>
      <c r="J21" s="101">
        <v>0.19</v>
      </c>
      <c r="K21" s="102">
        <f t="shared" si="1"/>
        <v>3610</v>
      </c>
      <c r="L21" s="102">
        <f t="shared" si="3"/>
        <v>22610</v>
      </c>
      <c r="M21" s="118">
        <f t="shared" si="2"/>
        <v>0</v>
      </c>
      <c r="N21" s="122"/>
      <c r="O21" s="122"/>
      <c r="P21" s="122"/>
      <c r="Q21" s="122"/>
      <c r="R21" s="122"/>
    </row>
    <row r="22" spans="1:18" x14ac:dyDescent="0.25">
      <c r="A22" s="52">
        <v>6</v>
      </c>
      <c r="B22" s="52" t="s">
        <v>162</v>
      </c>
      <c r="C22" s="96" t="s">
        <v>31</v>
      </c>
      <c r="D22" s="52" t="s">
        <v>26</v>
      </c>
      <c r="E22" s="52">
        <v>0</v>
      </c>
      <c r="F22" s="97">
        <v>0</v>
      </c>
      <c r="G22" s="97">
        <v>0</v>
      </c>
      <c r="H22" s="99">
        <f t="shared" si="0"/>
        <v>0</v>
      </c>
      <c r="I22" s="100">
        <v>19000</v>
      </c>
      <c r="J22" s="101">
        <v>0.19</v>
      </c>
      <c r="K22" s="102">
        <f t="shared" si="1"/>
        <v>3610</v>
      </c>
      <c r="L22" s="102">
        <f t="shared" si="3"/>
        <v>22610</v>
      </c>
      <c r="M22" s="118">
        <f t="shared" si="2"/>
        <v>0</v>
      </c>
      <c r="N22" s="122"/>
      <c r="O22" s="122"/>
      <c r="P22" s="122"/>
      <c r="Q22" s="122"/>
      <c r="R22" s="122"/>
    </row>
    <row r="23" spans="1:18" x14ac:dyDescent="0.25">
      <c r="A23" s="52">
        <v>7</v>
      </c>
      <c r="B23" s="52" t="s">
        <v>162</v>
      </c>
      <c r="C23" s="60" t="s">
        <v>32</v>
      </c>
      <c r="D23" s="52" t="s">
        <v>26</v>
      </c>
      <c r="E23" s="52">
        <v>0</v>
      </c>
      <c r="F23" s="97">
        <v>0</v>
      </c>
      <c r="G23" s="97">
        <v>0</v>
      </c>
      <c r="H23" s="99">
        <f t="shared" si="0"/>
        <v>0</v>
      </c>
      <c r="I23" s="100">
        <v>21008.400000000001</v>
      </c>
      <c r="J23" s="101">
        <v>0.19</v>
      </c>
      <c r="K23" s="102">
        <f t="shared" si="1"/>
        <v>3991.5960000000005</v>
      </c>
      <c r="L23" s="102">
        <f t="shared" si="3"/>
        <v>24999.996000000003</v>
      </c>
      <c r="M23" s="118">
        <f t="shared" si="2"/>
        <v>0</v>
      </c>
      <c r="N23" s="122"/>
      <c r="O23" s="122"/>
      <c r="P23" s="122"/>
      <c r="Q23" s="122"/>
      <c r="R23" s="122"/>
    </row>
    <row r="24" spans="1:18" ht="25.5" x14ac:dyDescent="0.25">
      <c r="A24" s="52">
        <v>8</v>
      </c>
      <c r="B24" s="52" t="s">
        <v>163</v>
      </c>
      <c r="C24" s="60" t="s">
        <v>33</v>
      </c>
      <c r="D24" s="52" t="s">
        <v>26</v>
      </c>
      <c r="E24" s="52">
        <v>0</v>
      </c>
      <c r="F24" s="97">
        <v>3</v>
      </c>
      <c r="G24" s="98">
        <v>3</v>
      </c>
      <c r="H24" s="99">
        <f t="shared" si="0"/>
        <v>6</v>
      </c>
      <c r="I24" s="100">
        <v>4571.1499999999996</v>
      </c>
      <c r="J24" s="101">
        <v>0.19</v>
      </c>
      <c r="K24" s="102">
        <f t="shared" si="1"/>
        <v>868.5184999999999</v>
      </c>
      <c r="L24" s="102">
        <f t="shared" si="3"/>
        <v>5439.6684999999998</v>
      </c>
      <c r="M24" s="118">
        <f t="shared" si="2"/>
        <v>32638.010999999999</v>
      </c>
      <c r="N24" s="122"/>
      <c r="O24" s="122"/>
      <c r="P24" s="122"/>
      <c r="Q24" s="122"/>
      <c r="R24" s="122"/>
    </row>
    <row r="25" spans="1:18" ht="38.25" x14ac:dyDescent="0.25">
      <c r="A25" s="52">
        <v>9</v>
      </c>
      <c r="B25" s="103" t="s">
        <v>164</v>
      </c>
      <c r="C25" s="24" t="s">
        <v>34</v>
      </c>
      <c r="D25" s="103" t="s">
        <v>26</v>
      </c>
      <c r="E25" s="103">
        <v>0</v>
      </c>
      <c r="F25" s="97">
        <v>9</v>
      </c>
      <c r="G25" s="98">
        <v>9</v>
      </c>
      <c r="H25" s="99">
        <f t="shared" si="0"/>
        <v>18</v>
      </c>
      <c r="I25" s="100">
        <v>1904.54</v>
      </c>
      <c r="J25" s="101">
        <v>0.19</v>
      </c>
      <c r="K25" s="102">
        <f t="shared" si="1"/>
        <v>361.86259999999999</v>
      </c>
      <c r="L25" s="102">
        <f t="shared" si="3"/>
        <v>2266.4025999999999</v>
      </c>
      <c r="M25" s="118">
        <f t="shared" si="2"/>
        <v>40795.246800000001</v>
      </c>
      <c r="N25" s="122"/>
      <c r="O25" s="122"/>
      <c r="P25" s="122"/>
      <c r="Q25" s="122"/>
      <c r="R25" s="122"/>
    </row>
    <row r="26" spans="1:18" ht="89.25" x14ac:dyDescent="0.25">
      <c r="A26" s="52">
        <v>10</v>
      </c>
      <c r="B26" s="52">
        <v>3212899</v>
      </c>
      <c r="C26" s="24" t="s">
        <v>35</v>
      </c>
      <c r="D26" s="103" t="s">
        <v>26</v>
      </c>
      <c r="E26" s="103">
        <v>0</v>
      </c>
      <c r="F26" s="97">
        <v>1</v>
      </c>
      <c r="G26" s="97">
        <v>0</v>
      </c>
      <c r="H26" s="99">
        <f t="shared" si="0"/>
        <v>1</v>
      </c>
      <c r="I26" s="100">
        <v>2634.45</v>
      </c>
      <c r="J26" s="101">
        <v>0.19</v>
      </c>
      <c r="K26" s="102">
        <f t="shared" si="1"/>
        <v>500.54549999999995</v>
      </c>
      <c r="L26" s="102">
        <f t="shared" si="3"/>
        <v>3134.9955</v>
      </c>
      <c r="M26" s="118">
        <f t="shared" si="2"/>
        <v>3134.9955</v>
      </c>
      <c r="N26" s="122"/>
      <c r="O26" s="122"/>
      <c r="P26" s="122"/>
      <c r="Q26" s="122"/>
      <c r="R26" s="122"/>
    </row>
    <row r="27" spans="1:18" ht="38.25" x14ac:dyDescent="0.25">
      <c r="A27" s="52">
        <v>11</v>
      </c>
      <c r="B27" s="25">
        <v>3212999</v>
      </c>
      <c r="C27" s="24" t="s">
        <v>36</v>
      </c>
      <c r="D27" s="103" t="s">
        <v>26</v>
      </c>
      <c r="E27" s="103">
        <v>0</v>
      </c>
      <c r="F27" s="97">
        <v>2</v>
      </c>
      <c r="G27" s="98">
        <v>2</v>
      </c>
      <c r="H27" s="99">
        <f t="shared" si="0"/>
        <v>4</v>
      </c>
      <c r="I27" s="100">
        <v>42381.29</v>
      </c>
      <c r="J27" s="101">
        <v>0.19</v>
      </c>
      <c r="K27" s="102">
        <f t="shared" si="1"/>
        <v>8052.4450999999999</v>
      </c>
      <c r="L27" s="102">
        <f t="shared" si="3"/>
        <v>50433.735099999998</v>
      </c>
      <c r="M27" s="118">
        <f t="shared" si="2"/>
        <v>201734.94039999999</v>
      </c>
      <c r="N27" s="122"/>
      <c r="O27" s="122"/>
      <c r="P27" s="122"/>
      <c r="Q27" s="122"/>
      <c r="R27" s="122"/>
    </row>
    <row r="28" spans="1:18" ht="51" x14ac:dyDescent="0.25">
      <c r="A28" s="52">
        <v>12</v>
      </c>
      <c r="B28" s="25" t="s">
        <v>165</v>
      </c>
      <c r="C28" s="96" t="s">
        <v>37</v>
      </c>
      <c r="D28" s="25" t="s">
        <v>38</v>
      </c>
      <c r="E28" s="25">
        <v>0</v>
      </c>
      <c r="F28" s="97">
        <v>3</v>
      </c>
      <c r="G28" s="98">
        <v>2</v>
      </c>
      <c r="H28" s="99">
        <f t="shared" si="0"/>
        <v>5</v>
      </c>
      <c r="I28" s="100">
        <v>134453.78</v>
      </c>
      <c r="J28" s="101">
        <v>0.19</v>
      </c>
      <c r="K28" s="102">
        <f t="shared" si="1"/>
        <v>25546.218199999999</v>
      </c>
      <c r="L28" s="102">
        <f t="shared" si="3"/>
        <v>159999.9982</v>
      </c>
      <c r="M28" s="118">
        <f t="shared" si="2"/>
        <v>799999.99100000004</v>
      </c>
      <c r="N28" s="122"/>
      <c r="O28" s="122"/>
      <c r="P28" s="122"/>
      <c r="Q28" s="122"/>
      <c r="R28" s="122"/>
    </row>
    <row r="29" spans="1:18" ht="63.75" x14ac:dyDescent="0.25">
      <c r="A29" s="52">
        <v>13</v>
      </c>
      <c r="B29" s="25" t="s">
        <v>165</v>
      </c>
      <c r="C29" s="96" t="s">
        <v>39</v>
      </c>
      <c r="D29" s="25" t="s">
        <v>166</v>
      </c>
      <c r="E29" s="25">
        <v>0</v>
      </c>
      <c r="F29" s="97">
        <v>0</v>
      </c>
      <c r="G29" s="97">
        <v>0</v>
      </c>
      <c r="H29" s="99">
        <f t="shared" si="0"/>
        <v>0</v>
      </c>
      <c r="I29" s="100">
        <v>12605.04</v>
      </c>
      <c r="J29" s="101">
        <v>0.19</v>
      </c>
      <c r="K29" s="102">
        <f t="shared" si="1"/>
        <v>2394.9576000000002</v>
      </c>
      <c r="L29" s="102">
        <f t="shared" si="3"/>
        <v>14999.997600000001</v>
      </c>
      <c r="M29" s="118">
        <f t="shared" si="2"/>
        <v>0</v>
      </c>
      <c r="N29" s="122"/>
      <c r="O29" s="122"/>
      <c r="P29" s="122"/>
      <c r="Q29" s="122"/>
      <c r="R29" s="122"/>
    </row>
    <row r="30" spans="1:18" ht="51" x14ac:dyDescent="0.25">
      <c r="A30" s="52">
        <v>14</v>
      </c>
      <c r="B30" s="25" t="s">
        <v>165</v>
      </c>
      <c r="C30" s="96" t="s">
        <v>41</v>
      </c>
      <c r="D30" s="25" t="s">
        <v>38</v>
      </c>
      <c r="E30" s="25">
        <v>0</v>
      </c>
      <c r="F30" s="97">
        <v>2</v>
      </c>
      <c r="G30" s="98">
        <v>1</v>
      </c>
      <c r="H30" s="99">
        <f t="shared" si="0"/>
        <v>3</v>
      </c>
      <c r="I30" s="100">
        <v>223753.5</v>
      </c>
      <c r="J30" s="101">
        <v>0.19</v>
      </c>
      <c r="K30" s="102">
        <f t="shared" si="1"/>
        <v>42513.165000000001</v>
      </c>
      <c r="L30" s="102">
        <f t="shared" si="3"/>
        <v>266266.66499999998</v>
      </c>
      <c r="M30" s="118">
        <f t="shared" si="2"/>
        <v>798799.99499999988</v>
      </c>
      <c r="N30" s="122"/>
      <c r="O30" s="122"/>
      <c r="P30" s="122"/>
      <c r="Q30" s="122"/>
      <c r="R30" s="122"/>
    </row>
    <row r="31" spans="1:18" ht="63.75" x14ac:dyDescent="0.25">
      <c r="A31" s="52">
        <v>15</v>
      </c>
      <c r="B31" s="25" t="s">
        <v>165</v>
      </c>
      <c r="C31" s="96" t="s">
        <v>42</v>
      </c>
      <c r="D31" s="25" t="s">
        <v>166</v>
      </c>
      <c r="E31" s="25">
        <v>0</v>
      </c>
      <c r="F31" s="97">
        <v>0</v>
      </c>
      <c r="G31" s="97">
        <v>0</v>
      </c>
      <c r="H31" s="99">
        <f t="shared" si="0"/>
        <v>0</v>
      </c>
      <c r="I31" s="100">
        <v>22095.24</v>
      </c>
      <c r="J31" s="101">
        <v>0.19</v>
      </c>
      <c r="K31" s="102">
        <f t="shared" si="1"/>
        <v>4198.0956000000006</v>
      </c>
      <c r="L31" s="102">
        <f t="shared" si="3"/>
        <v>26293.335600000002</v>
      </c>
      <c r="M31" s="118">
        <f t="shared" si="2"/>
        <v>0</v>
      </c>
      <c r="N31" s="122"/>
      <c r="O31" s="122"/>
      <c r="P31" s="122"/>
      <c r="Q31" s="122"/>
      <c r="R31" s="122"/>
    </row>
    <row r="32" spans="1:18" x14ac:dyDescent="0.25">
      <c r="A32" s="52">
        <v>16</v>
      </c>
      <c r="B32" s="25" t="s">
        <v>167</v>
      </c>
      <c r="C32" s="96" t="s">
        <v>43</v>
      </c>
      <c r="D32" s="25" t="s">
        <v>26</v>
      </c>
      <c r="E32" s="25">
        <v>0</v>
      </c>
      <c r="F32" s="97">
        <v>3</v>
      </c>
      <c r="G32" s="98">
        <v>3</v>
      </c>
      <c r="H32" s="99">
        <f t="shared" si="0"/>
        <v>6</v>
      </c>
      <c r="I32" s="100">
        <v>25927.17</v>
      </c>
      <c r="J32" s="101">
        <v>0.19</v>
      </c>
      <c r="K32" s="102">
        <f t="shared" si="1"/>
        <v>4926.1623</v>
      </c>
      <c r="L32" s="102">
        <f t="shared" si="3"/>
        <v>30853.332299999998</v>
      </c>
      <c r="M32" s="118">
        <f t="shared" si="2"/>
        <v>185119.9938</v>
      </c>
      <c r="N32" s="122"/>
      <c r="O32" s="122"/>
      <c r="P32" s="122"/>
      <c r="Q32" s="122"/>
      <c r="R32" s="122"/>
    </row>
    <row r="33" spans="1:18" x14ac:dyDescent="0.25">
      <c r="A33" s="52">
        <v>17</v>
      </c>
      <c r="B33" s="25" t="s">
        <v>167</v>
      </c>
      <c r="C33" s="96" t="s">
        <v>44</v>
      </c>
      <c r="D33" s="25" t="s">
        <v>26</v>
      </c>
      <c r="E33" s="25">
        <v>0</v>
      </c>
      <c r="F33" s="97">
        <v>0</v>
      </c>
      <c r="G33" s="97">
        <v>0</v>
      </c>
      <c r="H33" s="99">
        <f t="shared" si="0"/>
        <v>0</v>
      </c>
      <c r="I33" s="100">
        <v>28000</v>
      </c>
      <c r="J33" s="101">
        <v>0.19</v>
      </c>
      <c r="K33" s="102">
        <f t="shared" si="1"/>
        <v>5320</v>
      </c>
      <c r="L33" s="102">
        <f t="shared" si="3"/>
        <v>33320</v>
      </c>
      <c r="M33" s="118">
        <f t="shared" si="2"/>
        <v>0</v>
      </c>
      <c r="N33" s="122"/>
      <c r="O33" s="122"/>
      <c r="P33" s="122"/>
      <c r="Q33" s="122"/>
      <c r="R33" s="122"/>
    </row>
    <row r="34" spans="1:18" x14ac:dyDescent="0.25">
      <c r="A34" s="52">
        <v>18</v>
      </c>
      <c r="B34" s="25" t="s">
        <v>167</v>
      </c>
      <c r="C34" s="96" t="s">
        <v>45</v>
      </c>
      <c r="D34" s="25" t="s">
        <v>26</v>
      </c>
      <c r="E34" s="25">
        <v>0</v>
      </c>
      <c r="F34" s="97">
        <v>1</v>
      </c>
      <c r="G34" s="97">
        <v>1</v>
      </c>
      <c r="H34" s="99">
        <f t="shared" si="0"/>
        <v>2</v>
      </c>
      <c r="I34" s="100">
        <v>29605.279999999999</v>
      </c>
      <c r="J34" s="101">
        <v>0.19</v>
      </c>
      <c r="K34" s="102">
        <f t="shared" si="1"/>
        <v>5625.0032000000001</v>
      </c>
      <c r="L34" s="104">
        <f t="shared" si="3"/>
        <v>35230.283199999998</v>
      </c>
      <c r="M34" s="119">
        <f t="shared" si="2"/>
        <v>70460.566399999996</v>
      </c>
      <c r="N34" s="122"/>
      <c r="O34" s="122"/>
      <c r="P34" s="122"/>
      <c r="Q34" s="122"/>
      <c r="R34" s="122"/>
    </row>
    <row r="35" spans="1:18" hidden="1" x14ac:dyDescent="0.25">
      <c r="A35" s="28" t="s">
        <v>51</v>
      </c>
      <c r="B35" s="29"/>
      <c r="C35" s="29"/>
      <c r="D35" s="29"/>
      <c r="E35" s="29"/>
      <c r="F35" s="29"/>
      <c r="G35" s="29"/>
      <c r="H35" s="29"/>
      <c r="I35" s="105"/>
      <c r="J35" s="106"/>
      <c r="K35" s="107"/>
      <c r="L35" s="107"/>
      <c r="M35" s="118"/>
      <c r="N35" s="122"/>
      <c r="O35" s="122"/>
      <c r="P35" s="122"/>
      <c r="Q35" s="122"/>
      <c r="R35" s="122"/>
    </row>
    <row r="36" spans="1:18" hidden="1" x14ac:dyDescent="0.25">
      <c r="A36" s="90" t="s">
        <v>52</v>
      </c>
      <c r="B36" s="91"/>
      <c r="C36" s="91"/>
      <c r="D36" s="91"/>
      <c r="E36" s="91"/>
      <c r="F36" s="91"/>
      <c r="G36" s="91"/>
      <c r="H36" s="91"/>
      <c r="I36" s="108"/>
      <c r="J36" s="109"/>
      <c r="K36" s="110"/>
      <c r="L36" s="110"/>
      <c r="M36" s="118"/>
      <c r="N36" s="122"/>
      <c r="O36" s="122"/>
      <c r="P36" s="122"/>
      <c r="Q36" s="122"/>
      <c r="R36" s="122"/>
    </row>
    <row r="37" spans="1:18" hidden="1" x14ac:dyDescent="0.25">
      <c r="A37" s="40" t="s">
        <v>53</v>
      </c>
      <c r="B37" s="41"/>
      <c r="C37" s="41"/>
      <c r="D37" s="41"/>
      <c r="E37" s="41"/>
      <c r="F37" s="41"/>
      <c r="G37" s="41"/>
      <c r="H37" s="41"/>
      <c r="I37" s="111"/>
      <c r="J37" s="112"/>
      <c r="K37" s="113"/>
      <c r="L37" s="113"/>
      <c r="M37" s="118"/>
      <c r="N37" s="122"/>
      <c r="O37" s="122"/>
      <c r="P37" s="122"/>
      <c r="Q37" s="122"/>
      <c r="R37" s="122"/>
    </row>
    <row r="38" spans="1:18" ht="25.5" customHeight="1" x14ac:dyDescent="0.25">
      <c r="A38" s="88" t="s">
        <v>168</v>
      </c>
      <c r="B38" s="88"/>
      <c r="C38" s="88"/>
      <c r="D38" s="88" t="s">
        <v>169</v>
      </c>
      <c r="E38" s="88"/>
      <c r="F38" s="88"/>
      <c r="G38" s="88"/>
      <c r="H38" s="88"/>
      <c r="I38" s="88"/>
      <c r="J38" s="88"/>
      <c r="K38" s="88"/>
      <c r="L38" s="92"/>
      <c r="M38" s="120"/>
      <c r="N38" s="122"/>
      <c r="O38" s="122"/>
      <c r="P38" s="122"/>
      <c r="Q38" s="122"/>
      <c r="R38" s="122"/>
    </row>
    <row r="39" spans="1:18" ht="63.75" x14ac:dyDescent="0.25">
      <c r="A39" s="95" t="s">
        <v>0</v>
      </c>
      <c r="B39" s="2" t="s">
        <v>155</v>
      </c>
      <c r="C39" s="2" t="s">
        <v>1</v>
      </c>
      <c r="D39" s="2" t="s">
        <v>2</v>
      </c>
      <c r="E39" s="2" t="s">
        <v>156</v>
      </c>
      <c r="F39" s="2" t="s">
        <v>157</v>
      </c>
      <c r="G39" s="2" t="s">
        <v>158</v>
      </c>
      <c r="H39" s="2" t="s">
        <v>159</v>
      </c>
      <c r="I39" s="3" t="s">
        <v>4</v>
      </c>
      <c r="J39" s="2" t="s">
        <v>5</v>
      </c>
      <c r="K39" s="3" t="s">
        <v>6</v>
      </c>
      <c r="L39" s="3" t="s">
        <v>7</v>
      </c>
      <c r="M39" s="121" t="s">
        <v>160</v>
      </c>
      <c r="N39" s="122"/>
      <c r="O39" s="122"/>
      <c r="P39" s="122"/>
      <c r="Q39" s="122"/>
      <c r="R39" s="122"/>
    </row>
    <row r="40" spans="1:18" ht="51" x14ac:dyDescent="0.25">
      <c r="A40" s="52">
        <v>19</v>
      </c>
      <c r="B40" s="52" t="s">
        <v>170</v>
      </c>
      <c r="C40" s="96" t="s">
        <v>46</v>
      </c>
      <c r="D40" s="52" t="s">
        <v>26</v>
      </c>
      <c r="E40" s="52">
        <v>0</v>
      </c>
      <c r="F40" s="52">
        <v>1</v>
      </c>
      <c r="G40" s="52">
        <v>1</v>
      </c>
      <c r="H40" s="99">
        <f t="shared" ref="H40:H44" si="4">F40+G40</f>
        <v>2</v>
      </c>
      <c r="I40" s="100">
        <v>16436.28</v>
      </c>
      <c r="J40" s="101">
        <v>0.19</v>
      </c>
      <c r="K40" s="102">
        <f t="shared" ref="K40:K44" si="5">I40*J40</f>
        <v>3122.8932</v>
      </c>
      <c r="L40" s="102">
        <f t="shared" ref="L40:L44" si="6">K40+I40</f>
        <v>19559.173199999997</v>
      </c>
      <c r="M40" s="118">
        <f t="shared" si="2"/>
        <v>39118.346399999995</v>
      </c>
      <c r="N40" s="122"/>
      <c r="O40" s="122"/>
      <c r="P40" s="122"/>
      <c r="Q40" s="122"/>
      <c r="R40" s="122"/>
    </row>
    <row r="41" spans="1:18" ht="51" x14ac:dyDescent="0.25">
      <c r="A41" s="52">
        <v>20</v>
      </c>
      <c r="B41" s="52" t="s">
        <v>170</v>
      </c>
      <c r="C41" s="96" t="s">
        <v>47</v>
      </c>
      <c r="D41" s="52" t="s">
        <v>26</v>
      </c>
      <c r="E41" s="52">
        <v>0</v>
      </c>
      <c r="F41" s="52">
        <v>1</v>
      </c>
      <c r="G41" s="52">
        <v>1</v>
      </c>
      <c r="H41" s="99">
        <f t="shared" si="4"/>
        <v>2</v>
      </c>
      <c r="I41" s="100">
        <v>19372.3</v>
      </c>
      <c r="J41" s="101">
        <v>0.19</v>
      </c>
      <c r="K41" s="102">
        <f t="shared" si="5"/>
        <v>3680.7370000000001</v>
      </c>
      <c r="L41" s="102">
        <f t="shared" si="6"/>
        <v>23053.037</v>
      </c>
      <c r="M41" s="118">
        <f t="shared" si="2"/>
        <v>46106.074000000001</v>
      </c>
      <c r="N41" s="122"/>
      <c r="O41" s="122"/>
      <c r="P41" s="122"/>
      <c r="Q41" s="122"/>
      <c r="R41" s="122"/>
    </row>
    <row r="42" spans="1:18" ht="51" x14ac:dyDescent="0.25">
      <c r="A42" s="52">
        <v>21</v>
      </c>
      <c r="B42" s="52" t="s">
        <v>170</v>
      </c>
      <c r="C42" s="96" t="s">
        <v>48</v>
      </c>
      <c r="D42" s="52" t="s">
        <v>26</v>
      </c>
      <c r="E42" s="52">
        <v>0</v>
      </c>
      <c r="F42" s="52">
        <v>0</v>
      </c>
      <c r="G42" s="52">
        <v>0</v>
      </c>
      <c r="H42" s="99">
        <f t="shared" si="4"/>
        <v>0</v>
      </c>
      <c r="I42" s="100">
        <v>27436.9</v>
      </c>
      <c r="J42" s="101">
        <v>0.19</v>
      </c>
      <c r="K42" s="102">
        <f t="shared" si="5"/>
        <v>5213.0110000000004</v>
      </c>
      <c r="L42" s="102">
        <f t="shared" si="6"/>
        <v>32649.911</v>
      </c>
      <c r="M42" s="118">
        <f t="shared" si="2"/>
        <v>0</v>
      </c>
      <c r="N42" s="122"/>
      <c r="O42" s="122"/>
      <c r="P42" s="122"/>
      <c r="Q42" s="122"/>
      <c r="R42" s="122"/>
    </row>
    <row r="43" spans="1:18" ht="51" x14ac:dyDescent="0.25">
      <c r="A43" s="52">
        <v>22</v>
      </c>
      <c r="B43" s="52" t="s">
        <v>170</v>
      </c>
      <c r="C43" s="96" t="s">
        <v>49</v>
      </c>
      <c r="D43" s="52" t="s">
        <v>26</v>
      </c>
      <c r="E43" s="52">
        <v>0</v>
      </c>
      <c r="F43" s="52">
        <v>0</v>
      </c>
      <c r="G43" s="52">
        <v>0</v>
      </c>
      <c r="H43" s="99">
        <f t="shared" si="4"/>
        <v>0</v>
      </c>
      <c r="I43" s="100">
        <v>39500</v>
      </c>
      <c r="J43" s="101">
        <v>0.19</v>
      </c>
      <c r="K43" s="102">
        <f t="shared" si="5"/>
        <v>7505</v>
      </c>
      <c r="L43" s="102">
        <f t="shared" si="6"/>
        <v>47005</v>
      </c>
      <c r="M43" s="118">
        <f t="shared" si="2"/>
        <v>0</v>
      </c>
      <c r="N43" s="122"/>
      <c r="O43" s="122"/>
      <c r="P43" s="122"/>
      <c r="Q43" s="122"/>
      <c r="R43" s="122"/>
    </row>
    <row r="44" spans="1:18" ht="51" x14ac:dyDescent="0.25">
      <c r="A44" s="52">
        <v>23</v>
      </c>
      <c r="B44" s="52" t="s">
        <v>170</v>
      </c>
      <c r="C44" s="96" t="s">
        <v>50</v>
      </c>
      <c r="D44" s="52" t="s">
        <v>26</v>
      </c>
      <c r="E44" s="52">
        <v>0</v>
      </c>
      <c r="F44" s="52">
        <f>E44</f>
        <v>0</v>
      </c>
      <c r="G44" s="52">
        <v>0</v>
      </c>
      <c r="H44" s="99">
        <f t="shared" si="4"/>
        <v>0</v>
      </c>
      <c r="I44" s="100">
        <v>55000</v>
      </c>
      <c r="J44" s="101">
        <v>0.19</v>
      </c>
      <c r="K44" s="102">
        <f t="shared" si="5"/>
        <v>10450</v>
      </c>
      <c r="L44" s="102">
        <f t="shared" si="6"/>
        <v>65450</v>
      </c>
      <c r="M44" s="118">
        <f t="shared" si="2"/>
        <v>0</v>
      </c>
      <c r="N44" s="122"/>
      <c r="O44" s="122"/>
      <c r="P44" s="122"/>
      <c r="Q44" s="122"/>
      <c r="R44" s="122"/>
    </row>
    <row r="45" spans="1:18" hidden="1" x14ac:dyDescent="0.25">
      <c r="A45" s="28" t="s">
        <v>51</v>
      </c>
      <c r="B45" s="29"/>
      <c r="C45" s="29"/>
      <c r="D45" s="29"/>
      <c r="E45" s="29"/>
      <c r="F45" s="29"/>
      <c r="G45" s="29"/>
      <c r="H45" s="29"/>
      <c r="I45" s="105"/>
      <c r="J45" s="106"/>
      <c r="K45" s="107"/>
      <c r="L45" s="107"/>
      <c r="M45" s="118"/>
      <c r="N45" s="122"/>
      <c r="O45" s="122"/>
      <c r="P45" s="122"/>
      <c r="Q45" s="122"/>
      <c r="R45" s="122"/>
    </row>
    <row r="46" spans="1:18" hidden="1" x14ac:dyDescent="0.25">
      <c r="A46" s="90" t="s">
        <v>52</v>
      </c>
      <c r="B46" s="91"/>
      <c r="C46" s="91"/>
      <c r="D46" s="91"/>
      <c r="E46" s="91"/>
      <c r="F46" s="91"/>
      <c r="G46" s="91"/>
      <c r="H46" s="91"/>
      <c r="I46" s="108"/>
      <c r="J46" s="109"/>
      <c r="K46" s="110"/>
      <c r="L46" s="110"/>
      <c r="M46" s="118"/>
      <c r="N46" s="122"/>
      <c r="O46" s="122"/>
      <c r="P46" s="122"/>
      <c r="Q46" s="122"/>
      <c r="R46" s="122"/>
    </row>
    <row r="47" spans="1:18" hidden="1" x14ac:dyDescent="0.25">
      <c r="A47" s="40" t="s">
        <v>53</v>
      </c>
      <c r="B47" s="41"/>
      <c r="C47" s="41"/>
      <c r="D47" s="41"/>
      <c r="E47" s="41"/>
      <c r="F47" s="41"/>
      <c r="G47" s="41"/>
      <c r="H47" s="41"/>
      <c r="I47" s="111"/>
      <c r="J47" s="112"/>
      <c r="K47" s="113"/>
      <c r="L47" s="113"/>
      <c r="M47" s="118"/>
      <c r="N47" s="122"/>
      <c r="O47" s="122"/>
      <c r="P47" s="122"/>
      <c r="Q47" s="122"/>
      <c r="R47" s="122"/>
    </row>
    <row r="48" spans="1:18" x14ac:dyDescent="0.25">
      <c r="A48" s="88" t="s">
        <v>149</v>
      </c>
      <c r="B48" s="88"/>
      <c r="C48" s="88"/>
      <c r="D48" s="88" t="s">
        <v>171</v>
      </c>
      <c r="E48" s="88"/>
      <c r="F48" s="88"/>
      <c r="G48" s="88"/>
      <c r="H48" s="88"/>
      <c r="I48" s="88"/>
      <c r="J48" s="88"/>
      <c r="K48" s="88"/>
      <c r="L48" s="88"/>
      <c r="M48" s="118">
        <f t="shared" si="2"/>
        <v>0</v>
      </c>
      <c r="N48" s="122"/>
      <c r="O48" s="122"/>
      <c r="P48" s="122"/>
      <c r="Q48" s="122"/>
      <c r="R48" s="122"/>
    </row>
    <row r="49" spans="1:18" ht="27" customHeight="1" x14ac:dyDescent="0.25">
      <c r="A49" s="88" t="s">
        <v>54</v>
      </c>
      <c r="B49" s="88"/>
      <c r="C49" s="88"/>
      <c r="D49" s="88" t="s">
        <v>55</v>
      </c>
      <c r="E49" s="88"/>
      <c r="F49" s="88"/>
      <c r="G49" s="88"/>
      <c r="H49" s="88"/>
      <c r="I49" s="88"/>
      <c r="J49" s="88"/>
      <c r="K49" s="88"/>
      <c r="L49" s="88"/>
      <c r="M49" s="118">
        <f t="shared" si="2"/>
        <v>0</v>
      </c>
      <c r="N49" s="122"/>
      <c r="O49" s="122"/>
      <c r="P49" s="122"/>
      <c r="Q49" s="122"/>
      <c r="R49" s="122"/>
    </row>
    <row r="50" spans="1:18" ht="25.5" customHeight="1" x14ac:dyDescent="0.25">
      <c r="A50" s="88" t="s">
        <v>172</v>
      </c>
      <c r="B50" s="88"/>
      <c r="C50" s="88"/>
      <c r="D50" s="88" t="s">
        <v>173</v>
      </c>
      <c r="E50" s="88"/>
      <c r="F50" s="88"/>
      <c r="G50" s="88"/>
      <c r="H50" s="88"/>
      <c r="I50" s="88"/>
      <c r="J50" s="88"/>
      <c r="K50" s="88"/>
      <c r="L50" s="88"/>
      <c r="M50" s="118">
        <f t="shared" si="2"/>
        <v>0</v>
      </c>
      <c r="N50" s="122"/>
      <c r="O50" s="122"/>
      <c r="P50" s="122"/>
      <c r="Q50" s="122"/>
      <c r="R50" s="122"/>
    </row>
    <row r="51" spans="1:18" ht="63.75" x14ac:dyDescent="0.25">
      <c r="A51" s="95" t="s">
        <v>0</v>
      </c>
      <c r="B51" s="2" t="s">
        <v>155</v>
      </c>
      <c r="C51" s="2" t="s">
        <v>1</v>
      </c>
      <c r="D51" s="2" t="s">
        <v>2</v>
      </c>
      <c r="E51" s="2" t="s">
        <v>156</v>
      </c>
      <c r="F51" s="2" t="s">
        <v>157</v>
      </c>
      <c r="G51" s="2" t="s">
        <v>158</v>
      </c>
      <c r="H51" s="2" t="s">
        <v>159</v>
      </c>
      <c r="I51" s="3" t="s">
        <v>4</v>
      </c>
      <c r="J51" s="2" t="s">
        <v>5</v>
      </c>
      <c r="K51" s="3" t="s">
        <v>6</v>
      </c>
      <c r="L51" s="3" t="s">
        <v>7</v>
      </c>
      <c r="M51" s="121" t="s">
        <v>160</v>
      </c>
      <c r="N51" s="122"/>
      <c r="O51" s="122"/>
      <c r="P51" s="122"/>
      <c r="Q51" s="122"/>
      <c r="R51" s="122"/>
    </row>
    <row r="52" spans="1:18" ht="38.25" x14ac:dyDescent="0.25">
      <c r="A52" s="103">
        <v>24</v>
      </c>
      <c r="B52" s="103" t="s">
        <v>174</v>
      </c>
      <c r="C52" s="114" t="s">
        <v>56</v>
      </c>
      <c r="D52" s="103" t="s">
        <v>26</v>
      </c>
      <c r="E52" s="103">
        <v>0</v>
      </c>
      <c r="F52" s="27">
        <v>0</v>
      </c>
      <c r="G52" s="27">
        <v>0</v>
      </c>
      <c r="H52" s="99">
        <f t="shared" ref="H52:H63" si="7">F52+G52</f>
        <v>0</v>
      </c>
      <c r="I52" s="102">
        <v>48243.14</v>
      </c>
      <c r="J52" s="101">
        <v>0.19</v>
      </c>
      <c r="K52" s="102">
        <f>I52*J52</f>
        <v>9166.1965999999993</v>
      </c>
      <c r="L52" s="102">
        <f t="shared" ref="L52:L63" si="8">K52+I52</f>
        <v>57409.336599999995</v>
      </c>
      <c r="M52" s="118">
        <f t="shared" si="2"/>
        <v>0</v>
      </c>
      <c r="N52" s="122"/>
      <c r="O52" s="122"/>
      <c r="P52" s="122"/>
      <c r="Q52" s="122"/>
      <c r="R52" s="122"/>
    </row>
    <row r="53" spans="1:18" ht="38.25" x14ac:dyDescent="0.25">
      <c r="A53" s="103">
        <v>25</v>
      </c>
      <c r="B53" s="103" t="s">
        <v>174</v>
      </c>
      <c r="C53" s="114" t="s">
        <v>57</v>
      </c>
      <c r="D53" s="103" t="s">
        <v>26</v>
      </c>
      <c r="E53" s="103">
        <v>0</v>
      </c>
      <c r="F53" s="27">
        <v>0</v>
      </c>
      <c r="G53" s="27">
        <v>0</v>
      </c>
      <c r="H53" s="99">
        <f t="shared" si="7"/>
        <v>0</v>
      </c>
      <c r="I53" s="102">
        <v>48243.14</v>
      </c>
      <c r="J53" s="101">
        <v>0.19</v>
      </c>
      <c r="K53" s="102">
        <f t="shared" ref="K53:K63" si="9">I53*J53</f>
        <v>9166.1965999999993</v>
      </c>
      <c r="L53" s="102">
        <f t="shared" si="8"/>
        <v>57409.336599999995</v>
      </c>
      <c r="M53" s="118">
        <f t="shared" si="2"/>
        <v>0</v>
      </c>
      <c r="N53" s="122"/>
      <c r="O53" s="122"/>
      <c r="P53" s="122"/>
      <c r="Q53" s="122"/>
      <c r="R53" s="122"/>
    </row>
    <row r="54" spans="1:18" ht="38.25" x14ac:dyDescent="0.25">
      <c r="A54" s="103">
        <v>26</v>
      </c>
      <c r="B54" s="103" t="s">
        <v>174</v>
      </c>
      <c r="C54" s="114" t="s">
        <v>58</v>
      </c>
      <c r="D54" s="103" t="s">
        <v>26</v>
      </c>
      <c r="E54" s="103">
        <v>0</v>
      </c>
      <c r="F54" s="27">
        <v>0</v>
      </c>
      <c r="G54" s="27">
        <v>0</v>
      </c>
      <c r="H54" s="99">
        <f t="shared" si="7"/>
        <v>0</v>
      </c>
      <c r="I54" s="102">
        <v>49843.14</v>
      </c>
      <c r="J54" s="101">
        <v>0.19</v>
      </c>
      <c r="K54" s="102">
        <f t="shared" si="9"/>
        <v>9470.1965999999993</v>
      </c>
      <c r="L54" s="102">
        <f t="shared" si="8"/>
        <v>59313.336599999995</v>
      </c>
      <c r="M54" s="118">
        <f t="shared" si="2"/>
        <v>0</v>
      </c>
      <c r="N54" s="122"/>
      <c r="O54" s="122"/>
      <c r="P54" s="122"/>
      <c r="Q54" s="122"/>
      <c r="R54" s="122"/>
    </row>
    <row r="55" spans="1:18" ht="38.25" x14ac:dyDescent="0.25">
      <c r="A55" s="103">
        <v>27</v>
      </c>
      <c r="B55" s="103" t="s">
        <v>174</v>
      </c>
      <c r="C55" s="114" t="s">
        <v>59</v>
      </c>
      <c r="D55" s="103" t="s">
        <v>26</v>
      </c>
      <c r="E55" s="103">
        <v>0</v>
      </c>
      <c r="F55" s="27">
        <v>1</v>
      </c>
      <c r="G55" s="27">
        <v>1</v>
      </c>
      <c r="H55" s="99">
        <f t="shared" si="7"/>
        <v>2</v>
      </c>
      <c r="I55" s="102">
        <v>120209.44</v>
      </c>
      <c r="J55" s="101">
        <v>0.19</v>
      </c>
      <c r="K55" s="102">
        <f t="shared" si="9"/>
        <v>22839.793600000001</v>
      </c>
      <c r="L55" s="102">
        <f t="shared" si="8"/>
        <v>143049.23360000001</v>
      </c>
      <c r="M55" s="118">
        <f t="shared" si="2"/>
        <v>286098.46720000001</v>
      </c>
      <c r="N55" s="122"/>
      <c r="O55" s="122"/>
      <c r="P55" s="122"/>
      <c r="Q55" s="122"/>
      <c r="R55" s="122"/>
    </row>
    <row r="56" spans="1:18" ht="38.25" x14ac:dyDescent="0.25">
      <c r="A56" s="103">
        <v>28</v>
      </c>
      <c r="B56" s="103" t="s">
        <v>174</v>
      </c>
      <c r="C56" s="114" t="s">
        <v>60</v>
      </c>
      <c r="D56" s="103" t="s">
        <v>26</v>
      </c>
      <c r="E56" s="103">
        <v>0</v>
      </c>
      <c r="F56" s="27">
        <v>1</v>
      </c>
      <c r="G56" s="27">
        <v>1</v>
      </c>
      <c r="H56" s="99">
        <f t="shared" si="7"/>
        <v>2</v>
      </c>
      <c r="I56" s="102">
        <v>120209.44</v>
      </c>
      <c r="J56" s="101">
        <v>0.19</v>
      </c>
      <c r="K56" s="102">
        <f t="shared" si="9"/>
        <v>22839.793600000001</v>
      </c>
      <c r="L56" s="102">
        <f t="shared" si="8"/>
        <v>143049.23360000001</v>
      </c>
      <c r="M56" s="118">
        <f t="shared" si="2"/>
        <v>286098.46720000001</v>
      </c>
      <c r="N56" s="122"/>
      <c r="O56" s="122"/>
      <c r="P56" s="122"/>
      <c r="Q56" s="122"/>
      <c r="R56" s="122"/>
    </row>
    <row r="57" spans="1:18" ht="38.25" x14ac:dyDescent="0.25">
      <c r="A57" s="103">
        <v>29</v>
      </c>
      <c r="B57" s="103" t="s">
        <v>174</v>
      </c>
      <c r="C57" s="114" t="s">
        <v>61</v>
      </c>
      <c r="D57" s="103" t="s">
        <v>26</v>
      </c>
      <c r="E57" s="103">
        <v>0</v>
      </c>
      <c r="F57" s="27">
        <v>1</v>
      </c>
      <c r="G57" s="27">
        <v>1</v>
      </c>
      <c r="H57" s="99">
        <f t="shared" si="7"/>
        <v>2</v>
      </c>
      <c r="I57" s="102">
        <v>120209.44</v>
      </c>
      <c r="J57" s="101">
        <v>0.19</v>
      </c>
      <c r="K57" s="102">
        <f t="shared" si="9"/>
        <v>22839.793600000001</v>
      </c>
      <c r="L57" s="102">
        <f t="shared" si="8"/>
        <v>143049.23360000001</v>
      </c>
      <c r="M57" s="118">
        <f t="shared" si="2"/>
        <v>286098.46720000001</v>
      </c>
      <c r="N57" s="122"/>
      <c r="O57" s="122"/>
      <c r="P57" s="122"/>
      <c r="Q57" s="122"/>
      <c r="R57" s="122"/>
    </row>
    <row r="58" spans="1:18" ht="38.25" x14ac:dyDescent="0.25">
      <c r="A58" s="103">
        <v>30</v>
      </c>
      <c r="B58" s="103" t="s">
        <v>174</v>
      </c>
      <c r="C58" s="114" t="s">
        <v>62</v>
      </c>
      <c r="D58" s="103" t="s">
        <v>26</v>
      </c>
      <c r="E58" s="103">
        <v>0</v>
      </c>
      <c r="F58" s="27">
        <v>1</v>
      </c>
      <c r="G58" s="27">
        <v>1</v>
      </c>
      <c r="H58" s="99">
        <f t="shared" si="7"/>
        <v>2</v>
      </c>
      <c r="I58" s="102">
        <v>120209.44</v>
      </c>
      <c r="J58" s="101">
        <v>0.19</v>
      </c>
      <c r="K58" s="102">
        <f t="shared" si="9"/>
        <v>22839.793600000001</v>
      </c>
      <c r="L58" s="102">
        <f t="shared" si="8"/>
        <v>143049.23360000001</v>
      </c>
      <c r="M58" s="118">
        <f t="shared" si="2"/>
        <v>286098.46720000001</v>
      </c>
      <c r="N58" s="122"/>
      <c r="O58" s="122"/>
      <c r="P58" s="122"/>
      <c r="Q58" s="122"/>
      <c r="R58" s="122"/>
    </row>
    <row r="59" spans="1:18" ht="38.25" x14ac:dyDescent="0.25">
      <c r="A59" s="103">
        <v>31</v>
      </c>
      <c r="B59" s="52" t="s">
        <v>175</v>
      </c>
      <c r="C59" s="60" t="s">
        <v>63</v>
      </c>
      <c r="D59" s="52" t="s">
        <v>26</v>
      </c>
      <c r="E59" s="52">
        <v>0</v>
      </c>
      <c r="F59" s="27">
        <v>1</v>
      </c>
      <c r="G59" s="27">
        <v>0</v>
      </c>
      <c r="H59" s="99">
        <f t="shared" si="7"/>
        <v>1</v>
      </c>
      <c r="I59" s="102">
        <v>10446.98</v>
      </c>
      <c r="J59" s="101">
        <v>0.19</v>
      </c>
      <c r="K59" s="102">
        <f t="shared" si="9"/>
        <v>1984.9261999999999</v>
      </c>
      <c r="L59" s="102">
        <f t="shared" si="8"/>
        <v>12431.906199999999</v>
      </c>
      <c r="M59" s="118">
        <f t="shared" si="2"/>
        <v>12431.906199999999</v>
      </c>
      <c r="N59" s="122"/>
      <c r="O59" s="122"/>
      <c r="P59" s="122"/>
      <c r="Q59" s="122"/>
      <c r="R59" s="122"/>
    </row>
    <row r="60" spans="1:18" ht="38.25" x14ac:dyDescent="0.25">
      <c r="A60" s="103">
        <v>32</v>
      </c>
      <c r="B60" s="52" t="s">
        <v>175</v>
      </c>
      <c r="C60" s="60" t="s">
        <v>64</v>
      </c>
      <c r="D60" s="52" t="s">
        <v>26</v>
      </c>
      <c r="E60" s="52">
        <v>0</v>
      </c>
      <c r="F60" s="27">
        <v>0</v>
      </c>
      <c r="G60" s="27">
        <v>0</v>
      </c>
      <c r="H60" s="99">
        <f t="shared" si="7"/>
        <v>0</v>
      </c>
      <c r="I60" s="102">
        <v>10288.299999999999</v>
      </c>
      <c r="J60" s="101">
        <v>0.19</v>
      </c>
      <c r="K60" s="102">
        <f t="shared" si="9"/>
        <v>1954.7769999999998</v>
      </c>
      <c r="L60" s="102">
        <f t="shared" si="8"/>
        <v>12243.076999999999</v>
      </c>
      <c r="M60" s="118">
        <f t="shared" si="2"/>
        <v>0</v>
      </c>
      <c r="N60" s="122"/>
      <c r="O60" s="122"/>
      <c r="P60" s="122"/>
      <c r="Q60" s="122"/>
      <c r="R60" s="122"/>
    </row>
    <row r="61" spans="1:18" ht="38.25" x14ac:dyDescent="0.25">
      <c r="A61" s="103">
        <v>33</v>
      </c>
      <c r="B61" s="52" t="s">
        <v>175</v>
      </c>
      <c r="C61" s="60" t="s">
        <v>65</v>
      </c>
      <c r="D61" s="52" t="s">
        <v>26</v>
      </c>
      <c r="E61" s="52">
        <v>0</v>
      </c>
      <c r="F61" s="27">
        <v>1</v>
      </c>
      <c r="G61" s="27">
        <v>1</v>
      </c>
      <c r="H61" s="99">
        <f t="shared" si="7"/>
        <v>2</v>
      </c>
      <c r="I61" s="102">
        <v>37175.480000000003</v>
      </c>
      <c r="J61" s="101">
        <v>0.19</v>
      </c>
      <c r="K61" s="102">
        <f t="shared" si="9"/>
        <v>7063.3412000000008</v>
      </c>
      <c r="L61" s="102">
        <f t="shared" si="8"/>
        <v>44238.821200000006</v>
      </c>
      <c r="M61" s="118">
        <f t="shared" si="2"/>
        <v>88477.642400000012</v>
      </c>
      <c r="N61" s="122"/>
      <c r="O61" s="122"/>
      <c r="P61" s="122"/>
      <c r="Q61" s="122"/>
      <c r="R61" s="122"/>
    </row>
    <row r="62" spans="1:18" ht="63.75" x14ac:dyDescent="0.25">
      <c r="A62" s="103">
        <v>34</v>
      </c>
      <c r="B62" s="52" t="s">
        <v>176</v>
      </c>
      <c r="C62" s="60" t="s">
        <v>66</v>
      </c>
      <c r="D62" s="52" t="s">
        <v>26</v>
      </c>
      <c r="E62" s="52">
        <v>0</v>
      </c>
      <c r="F62" s="27">
        <v>0</v>
      </c>
      <c r="G62" s="27">
        <v>0</v>
      </c>
      <c r="H62" s="99">
        <f t="shared" si="7"/>
        <v>0</v>
      </c>
      <c r="I62" s="102">
        <v>12000</v>
      </c>
      <c r="J62" s="101">
        <v>0.19</v>
      </c>
      <c r="K62" s="102">
        <f t="shared" si="9"/>
        <v>2280</v>
      </c>
      <c r="L62" s="102">
        <f t="shared" si="8"/>
        <v>14280</v>
      </c>
      <c r="M62" s="118">
        <f t="shared" si="2"/>
        <v>0</v>
      </c>
      <c r="N62" s="122"/>
      <c r="O62" s="122"/>
      <c r="P62" s="122"/>
      <c r="Q62" s="122"/>
      <c r="R62" s="122"/>
    </row>
    <row r="63" spans="1:18" ht="38.25" x14ac:dyDescent="0.25">
      <c r="A63" s="103">
        <v>35</v>
      </c>
      <c r="B63" s="52" t="s">
        <v>177</v>
      </c>
      <c r="C63" s="60" t="s">
        <v>67</v>
      </c>
      <c r="D63" s="52" t="s">
        <v>26</v>
      </c>
      <c r="E63" s="52">
        <v>0</v>
      </c>
      <c r="F63" s="27">
        <v>7</v>
      </c>
      <c r="G63" s="27">
        <v>8</v>
      </c>
      <c r="H63" s="99">
        <f t="shared" si="7"/>
        <v>15</v>
      </c>
      <c r="I63" s="102">
        <v>6002.61</v>
      </c>
      <c r="J63" s="101">
        <v>0.19</v>
      </c>
      <c r="K63" s="102">
        <f t="shared" si="9"/>
        <v>1140.4958999999999</v>
      </c>
      <c r="L63" s="102">
        <f t="shared" si="8"/>
        <v>7143.1058999999996</v>
      </c>
      <c r="M63" s="118">
        <f t="shared" si="2"/>
        <v>107146.5885</v>
      </c>
      <c r="N63" s="122"/>
      <c r="O63" s="122"/>
      <c r="P63" s="122"/>
      <c r="Q63" s="122"/>
      <c r="R63" s="122"/>
    </row>
    <row r="64" spans="1:18" hidden="1" x14ac:dyDescent="0.25">
      <c r="A64" s="28" t="s">
        <v>51</v>
      </c>
      <c r="B64" s="29"/>
      <c r="C64" s="29"/>
      <c r="D64" s="29"/>
      <c r="E64" s="29"/>
      <c r="F64" s="29"/>
      <c r="G64" s="29"/>
      <c r="H64" s="29"/>
      <c r="I64" s="105"/>
      <c r="J64" s="106"/>
      <c r="K64" s="107"/>
      <c r="L64" s="107"/>
      <c r="M64" s="118"/>
      <c r="N64" s="122"/>
      <c r="O64" s="122"/>
      <c r="P64" s="122"/>
      <c r="Q64" s="122"/>
      <c r="R64" s="122"/>
    </row>
    <row r="65" spans="1:18" hidden="1" x14ac:dyDescent="0.25">
      <c r="A65" s="90" t="s">
        <v>52</v>
      </c>
      <c r="B65" s="91"/>
      <c r="C65" s="91"/>
      <c r="D65" s="91"/>
      <c r="E65" s="91"/>
      <c r="F65" s="91"/>
      <c r="G65" s="91"/>
      <c r="H65" s="91"/>
      <c r="I65" s="108"/>
      <c r="J65" s="109"/>
      <c r="K65" s="110"/>
      <c r="L65" s="110"/>
      <c r="M65" s="118"/>
      <c r="N65" s="122"/>
      <c r="O65" s="122"/>
      <c r="P65" s="122"/>
      <c r="Q65" s="122"/>
      <c r="R65" s="122"/>
    </row>
    <row r="66" spans="1:18" hidden="1" x14ac:dyDescent="0.25">
      <c r="A66" s="40" t="s">
        <v>53</v>
      </c>
      <c r="B66" s="41"/>
      <c r="C66" s="41"/>
      <c r="D66" s="41"/>
      <c r="E66" s="41"/>
      <c r="F66" s="41"/>
      <c r="G66" s="41"/>
      <c r="H66" s="41"/>
      <c r="I66" s="111"/>
      <c r="J66" s="112"/>
      <c r="K66" s="113"/>
      <c r="L66" s="113"/>
      <c r="M66" s="118"/>
      <c r="N66" s="122"/>
      <c r="O66" s="122"/>
      <c r="P66" s="122"/>
      <c r="Q66" s="122"/>
      <c r="R66" s="122"/>
    </row>
    <row r="67" spans="1:18" x14ac:dyDescent="0.25">
      <c r="A67" s="88" t="s">
        <v>178</v>
      </c>
      <c r="B67" s="88"/>
      <c r="C67" s="88"/>
      <c r="D67" s="88" t="s">
        <v>179</v>
      </c>
      <c r="E67" s="88"/>
      <c r="F67" s="88"/>
      <c r="G67" s="88"/>
      <c r="H67" s="88"/>
      <c r="I67" s="88"/>
      <c r="J67" s="88"/>
      <c r="K67" s="88"/>
      <c r="L67" s="88"/>
      <c r="M67" s="118">
        <f t="shared" si="2"/>
        <v>0</v>
      </c>
      <c r="N67" s="122"/>
      <c r="O67" s="122"/>
      <c r="P67" s="122"/>
      <c r="Q67" s="122"/>
      <c r="R67" s="122"/>
    </row>
    <row r="68" spans="1:18" ht="63.75" x14ac:dyDescent="0.25">
      <c r="A68" s="95" t="s">
        <v>0</v>
      </c>
      <c r="B68" s="2" t="s">
        <v>155</v>
      </c>
      <c r="C68" s="2" t="s">
        <v>1</v>
      </c>
      <c r="D68" s="2" t="s">
        <v>2</v>
      </c>
      <c r="E68" s="2" t="s">
        <v>156</v>
      </c>
      <c r="F68" s="2" t="s">
        <v>157</v>
      </c>
      <c r="G68" s="2" t="s">
        <v>158</v>
      </c>
      <c r="H68" s="2" t="s">
        <v>159</v>
      </c>
      <c r="I68" s="3" t="s">
        <v>4</v>
      </c>
      <c r="J68" s="2" t="s">
        <v>5</v>
      </c>
      <c r="K68" s="3" t="s">
        <v>6</v>
      </c>
      <c r="L68" s="3" t="s">
        <v>7</v>
      </c>
      <c r="M68" s="121" t="s">
        <v>160</v>
      </c>
      <c r="N68" s="122"/>
      <c r="O68" s="122"/>
      <c r="P68" s="122"/>
      <c r="Q68" s="122"/>
      <c r="R68" s="122"/>
    </row>
    <row r="69" spans="1:18" ht="51" x14ac:dyDescent="0.25">
      <c r="A69" s="103">
        <v>36</v>
      </c>
      <c r="B69" s="52" t="s">
        <v>180</v>
      </c>
      <c r="C69" s="60" t="s">
        <v>68</v>
      </c>
      <c r="D69" s="52" t="s">
        <v>26</v>
      </c>
      <c r="E69" s="52">
        <v>0</v>
      </c>
      <c r="F69" s="27">
        <v>9</v>
      </c>
      <c r="G69" s="27">
        <v>9</v>
      </c>
      <c r="H69" s="99">
        <f t="shared" ref="H69:H72" si="10">F69+G69</f>
        <v>18</v>
      </c>
      <c r="I69" s="102">
        <v>3726.89</v>
      </c>
      <c r="J69" s="101">
        <v>0.19</v>
      </c>
      <c r="K69" s="102">
        <f t="shared" ref="K69:K72" si="11">I69*J69</f>
        <v>708.10910000000001</v>
      </c>
      <c r="L69" s="102">
        <f t="shared" ref="L69:L71" si="12">K69+I69</f>
        <v>4434.9991</v>
      </c>
      <c r="M69" s="118">
        <f t="shared" si="2"/>
        <v>79829.983800000002</v>
      </c>
      <c r="N69" s="122"/>
      <c r="O69" s="122"/>
      <c r="P69" s="122"/>
      <c r="Q69" s="122"/>
      <c r="R69" s="122"/>
    </row>
    <row r="70" spans="1:18" ht="38.25" x14ac:dyDescent="0.25">
      <c r="A70" s="103">
        <v>37</v>
      </c>
      <c r="B70" s="52" t="s">
        <v>180</v>
      </c>
      <c r="C70" s="60" t="s">
        <v>69</v>
      </c>
      <c r="D70" s="52" t="s">
        <v>26</v>
      </c>
      <c r="E70" s="52">
        <v>0</v>
      </c>
      <c r="F70" s="27">
        <v>3</v>
      </c>
      <c r="G70" s="27">
        <v>3</v>
      </c>
      <c r="H70" s="99">
        <f t="shared" si="10"/>
        <v>6</v>
      </c>
      <c r="I70" s="102">
        <v>3189.53</v>
      </c>
      <c r="J70" s="101">
        <v>0.19</v>
      </c>
      <c r="K70" s="102">
        <f t="shared" si="11"/>
        <v>606.01070000000004</v>
      </c>
      <c r="L70" s="102">
        <f t="shared" si="12"/>
        <v>3795.5407000000005</v>
      </c>
      <c r="M70" s="118">
        <f t="shared" si="2"/>
        <v>22773.244200000001</v>
      </c>
      <c r="N70" s="122"/>
      <c r="O70" s="122"/>
      <c r="P70" s="122"/>
      <c r="Q70" s="122"/>
      <c r="R70" s="122"/>
    </row>
    <row r="71" spans="1:18" ht="38.25" x14ac:dyDescent="0.25">
      <c r="A71" s="103">
        <v>38</v>
      </c>
      <c r="B71" s="52" t="s">
        <v>180</v>
      </c>
      <c r="C71" s="60" t="s">
        <v>70</v>
      </c>
      <c r="D71" s="52" t="s">
        <v>26</v>
      </c>
      <c r="E71" s="52">
        <v>0</v>
      </c>
      <c r="F71" s="27">
        <v>5</v>
      </c>
      <c r="G71" s="27">
        <v>5</v>
      </c>
      <c r="H71" s="99">
        <f t="shared" si="10"/>
        <v>10</v>
      </c>
      <c r="I71" s="102">
        <v>10500</v>
      </c>
      <c r="J71" s="101">
        <v>0.19</v>
      </c>
      <c r="K71" s="102">
        <f t="shared" si="11"/>
        <v>1995</v>
      </c>
      <c r="L71" s="102">
        <f t="shared" si="12"/>
        <v>12495</v>
      </c>
      <c r="M71" s="118">
        <f t="shared" si="2"/>
        <v>124950</v>
      </c>
      <c r="N71" s="122"/>
      <c r="O71" s="122"/>
      <c r="P71" s="122"/>
      <c r="Q71" s="122"/>
      <c r="R71" s="122"/>
    </row>
    <row r="72" spans="1:18" ht="38.25" x14ac:dyDescent="0.25">
      <c r="A72" s="103">
        <v>39</v>
      </c>
      <c r="B72" s="52" t="s">
        <v>180</v>
      </c>
      <c r="C72" s="60" t="s">
        <v>71</v>
      </c>
      <c r="D72" s="52" t="s">
        <v>26</v>
      </c>
      <c r="E72" s="52">
        <v>0</v>
      </c>
      <c r="F72" s="27">
        <v>0</v>
      </c>
      <c r="G72" s="27">
        <v>0</v>
      </c>
      <c r="H72" s="99">
        <f t="shared" si="10"/>
        <v>0</v>
      </c>
      <c r="I72" s="102">
        <v>24202.07</v>
      </c>
      <c r="J72" s="101">
        <v>0.19</v>
      </c>
      <c r="K72" s="102">
        <f t="shared" si="11"/>
        <v>4598.3932999999997</v>
      </c>
      <c r="L72" s="102">
        <f>K72+I72</f>
        <v>28800.463299999999</v>
      </c>
      <c r="M72" s="118">
        <f t="shared" si="2"/>
        <v>0</v>
      </c>
      <c r="N72" s="122"/>
      <c r="O72" s="122"/>
      <c r="P72" s="122"/>
      <c r="Q72" s="122"/>
      <c r="R72" s="122"/>
    </row>
    <row r="73" spans="1:18" hidden="1" x14ac:dyDescent="0.25">
      <c r="A73" s="28" t="s">
        <v>51</v>
      </c>
      <c r="B73" s="29"/>
      <c r="C73" s="29"/>
      <c r="D73" s="29"/>
      <c r="E73" s="29"/>
      <c r="F73" s="29"/>
      <c r="G73" s="29"/>
      <c r="H73" s="29"/>
      <c r="I73" s="105"/>
      <c r="J73" s="106"/>
      <c r="K73" s="107"/>
      <c r="L73" s="107"/>
      <c r="M73" s="118"/>
      <c r="N73" s="122"/>
      <c r="O73" s="122"/>
      <c r="P73" s="122"/>
      <c r="Q73" s="122"/>
      <c r="R73" s="122"/>
    </row>
    <row r="74" spans="1:18" hidden="1" x14ac:dyDescent="0.25">
      <c r="A74" s="90" t="s">
        <v>52</v>
      </c>
      <c r="B74" s="91"/>
      <c r="C74" s="91"/>
      <c r="D74" s="91"/>
      <c r="E74" s="91"/>
      <c r="F74" s="91"/>
      <c r="G74" s="91"/>
      <c r="H74" s="91"/>
      <c r="I74" s="108"/>
      <c r="J74" s="109"/>
      <c r="K74" s="110"/>
      <c r="L74" s="110"/>
      <c r="M74" s="118"/>
      <c r="N74" s="122"/>
      <c r="O74" s="122"/>
      <c r="P74" s="122"/>
      <c r="Q74" s="122"/>
      <c r="R74" s="122"/>
    </row>
    <row r="75" spans="1:18" hidden="1" x14ac:dyDescent="0.25">
      <c r="A75" s="40" t="s">
        <v>53</v>
      </c>
      <c r="B75" s="41"/>
      <c r="C75" s="41"/>
      <c r="D75" s="41"/>
      <c r="E75" s="41"/>
      <c r="F75" s="41"/>
      <c r="G75" s="41"/>
      <c r="H75" s="41"/>
      <c r="I75" s="111"/>
      <c r="J75" s="112"/>
      <c r="K75" s="113"/>
      <c r="L75" s="113"/>
      <c r="M75" s="118"/>
      <c r="N75" s="122"/>
      <c r="O75" s="122"/>
      <c r="P75" s="122"/>
      <c r="Q75" s="122"/>
      <c r="R75" s="122"/>
    </row>
    <row r="76" spans="1:18" x14ac:dyDescent="0.25">
      <c r="A76" s="88" t="s">
        <v>149</v>
      </c>
      <c r="B76" s="88"/>
      <c r="C76" s="88"/>
      <c r="D76" s="88" t="s">
        <v>171</v>
      </c>
      <c r="E76" s="88"/>
      <c r="F76" s="88"/>
      <c r="G76" s="88"/>
      <c r="H76" s="88"/>
      <c r="I76" s="88"/>
      <c r="J76" s="88"/>
      <c r="K76" s="88"/>
      <c r="L76" s="88"/>
      <c r="M76" s="118">
        <f t="shared" si="2"/>
        <v>0</v>
      </c>
      <c r="N76" s="122"/>
      <c r="O76" s="122"/>
      <c r="P76" s="122"/>
      <c r="Q76" s="122"/>
      <c r="R76" s="122"/>
    </row>
    <row r="77" spans="1:18" x14ac:dyDescent="0.25">
      <c r="A77" s="88" t="s">
        <v>72</v>
      </c>
      <c r="B77" s="88"/>
      <c r="C77" s="88"/>
      <c r="D77" s="88" t="s">
        <v>73</v>
      </c>
      <c r="E77" s="88"/>
      <c r="F77" s="88"/>
      <c r="G77" s="88"/>
      <c r="H77" s="88"/>
      <c r="I77" s="88"/>
      <c r="J77" s="88"/>
      <c r="K77" s="88"/>
      <c r="L77" s="88"/>
      <c r="M77" s="118">
        <f t="shared" si="2"/>
        <v>0</v>
      </c>
      <c r="N77" s="122"/>
      <c r="O77" s="122"/>
      <c r="P77" s="122"/>
      <c r="Q77" s="122"/>
      <c r="R77" s="122"/>
    </row>
    <row r="78" spans="1:18" x14ac:dyDescent="0.25">
      <c r="A78" s="88" t="s">
        <v>181</v>
      </c>
      <c r="B78" s="88"/>
      <c r="C78" s="88"/>
      <c r="D78" s="88" t="s">
        <v>182</v>
      </c>
      <c r="E78" s="88"/>
      <c r="F78" s="88"/>
      <c r="G78" s="88"/>
      <c r="H78" s="88"/>
      <c r="I78" s="88"/>
      <c r="J78" s="88"/>
      <c r="K78" s="88"/>
      <c r="L78" s="88"/>
      <c r="M78" s="118">
        <f t="shared" si="2"/>
        <v>0</v>
      </c>
      <c r="N78" s="122"/>
      <c r="O78" s="122"/>
      <c r="P78" s="122"/>
      <c r="Q78" s="122"/>
      <c r="R78" s="122"/>
    </row>
    <row r="79" spans="1:18" ht="63.75" x14ac:dyDescent="0.25">
      <c r="A79" s="95" t="s">
        <v>0</v>
      </c>
      <c r="B79" s="2" t="s">
        <v>155</v>
      </c>
      <c r="C79" s="2" t="s">
        <v>1</v>
      </c>
      <c r="D79" s="2" t="s">
        <v>2</v>
      </c>
      <c r="E79" s="2" t="s">
        <v>156</v>
      </c>
      <c r="F79" s="2" t="s">
        <v>157</v>
      </c>
      <c r="G79" s="2" t="s">
        <v>158</v>
      </c>
      <c r="H79" s="2" t="s">
        <v>159</v>
      </c>
      <c r="I79" s="3" t="s">
        <v>4</v>
      </c>
      <c r="J79" s="2" t="s">
        <v>5</v>
      </c>
      <c r="K79" s="3" t="s">
        <v>6</v>
      </c>
      <c r="L79" s="3" t="s">
        <v>7</v>
      </c>
      <c r="M79" s="121" t="s">
        <v>160</v>
      </c>
      <c r="N79" s="122"/>
      <c r="O79" s="122"/>
      <c r="P79" s="122"/>
      <c r="Q79" s="122"/>
      <c r="R79" s="122"/>
    </row>
    <row r="80" spans="1:18" ht="25.5" x14ac:dyDescent="0.25">
      <c r="A80" s="52">
        <v>40</v>
      </c>
      <c r="B80" s="52">
        <v>3699061</v>
      </c>
      <c r="C80" s="51" t="s">
        <v>74</v>
      </c>
      <c r="D80" s="52" t="s">
        <v>26</v>
      </c>
      <c r="E80" s="25">
        <v>0</v>
      </c>
      <c r="F80" s="115">
        <v>0</v>
      </c>
      <c r="G80" s="115">
        <v>0</v>
      </c>
      <c r="H80" s="99">
        <f t="shared" ref="H80:H92" si="13">F80+G80</f>
        <v>0</v>
      </c>
      <c r="I80" s="102">
        <v>192000</v>
      </c>
      <c r="J80" s="101">
        <v>0.19</v>
      </c>
      <c r="K80" s="102">
        <f t="shared" ref="K80:K92" si="14">I80*J80</f>
        <v>36480</v>
      </c>
      <c r="L80" s="102">
        <f>K80+I80</f>
        <v>228480</v>
      </c>
      <c r="M80" s="118">
        <f t="shared" si="2"/>
        <v>0</v>
      </c>
      <c r="N80" s="122"/>
      <c r="O80" s="122"/>
      <c r="P80" s="122"/>
      <c r="Q80" s="122"/>
      <c r="R80" s="122"/>
    </row>
    <row r="81" spans="1:18" ht="25.5" x14ac:dyDescent="0.25">
      <c r="A81" s="52">
        <v>41</v>
      </c>
      <c r="B81" s="52">
        <v>3699061</v>
      </c>
      <c r="C81" s="51" t="s">
        <v>75</v>
      </c>
      <c r="D81" s="52" t="s">
        <v>26</v>
      </c>
      <c r="E81" s="25">
        <v>0</v>
      </c>
      <c r="F81" s="115">
        <v>0</v>
      </c>
      <c r="G81" s="115">
        <v>0</v>
      </c>
      <c r="H81" s="99">
        <f t="shared" si="13"/>
        <v>0</v>
      </c>
      <c r="I81" s="102">
        <v>691206.89</v>
      </c>
      <c r="J81" s="101">
        <v>0.19</v>
      </c>
      <c r="K81" s="102">
        <f t="shared" si="14"/>
        <v>131329.30910000001</v>
      </c>
      <c r="L81" s="102">
        <f t="shared" ref="L81:L92" si="15">K81+I81</f>
        <v>822536.19910000009</v>
      </c>
      <c r="M81" s="118">
        <f t="shared" si="2"/>
        <v>0</v>
      </c>
      <c r="N81" s="122"/>
      <c r="O81" s="122"/>
      <c r="P81" s="122"/>
      <c r="Q81" s="122"/>
      <c r="R81" s="122"/>
    </row>
    <row r="82" spans="1:18" ht="25.5" x14ac:dyDescent="0.25">
      <c r="A82" s="52">
        <v>42</v>
      </c>
      <c r="B82" s="52">
        <v>3699061</v>
      </c>
      <c r="C82" s="51" t="s">
        <v>76</v>
      </c>
      <c r="D82" s="52" t="s">
        <v>26</v>
      </c>
      <c r="E82" s="25">
        <v>0</v>
      </c>
      <c r="F82" s="115">
        <v>0</v>
      </c>
      <c r="G82" s="115">
        <v>0</v>
      </c>
      <c r="H82" s="99">
        <f t="shared" si="13"/>
        <v>0</v>
      </c>
      <c r="I82" s="102">
        <v>425481.89</v>
      </c>
      <c r="J82" s="101">
        <v>0.19</v>
      </c>
      <c r="K82" s="102">
        <f t="shared" si="14"/>
        <v>80841.559099999999</v>
      </c>
      <c r="L82" s="102">
        <f t="shared" si="15"/>
        <v>506323.44910000003</v>
      </c>
      <c r="M82" s="118">
        <f t="shared" si="2"/>
        <v>0</v>
      </c>
      <c r="N82" s="122"/>
      <c r="O82" s="122"/>
      <c r="P82" s="122"/>
      <c r="Q82" s="122"/>
      <c r="R82" s="122"/>
    </row>
    <row r="83" spans="1:18" ht="38.25" x14ac:dyDescent="0.25">
      <c r="A83" s="52">
        <v>43</v>
      </c>
      <c r="B83" s="103" t="s">
        <v>183</v>
      </c>
      <c r="C83" s="114" t="s">
        <v>77</v>
      </c>
      <c r="D83" s="103" t="s">
        <v>26</v>
      </c>
      <c r="E83" s="25">
        <v>0</v>
      </c>
      <c r="F83" s="99">
        <v>2</v>
      </c>
      <c r="G83" s="99">
        <v>2</v>
      </c>
      <c r="H83" s="99">
        <f t="shared" si="13"/>
        <v>4</v>
      </c>
      <c r="I83" s="102">
        <v>5500</v>
      </c>
      <c r="J83" s="101">
        <v>0.19</v>
      </c>
      <c r="K83" s="102">
        <f t="shared" si="14"/>
        <v>1045</v>
      </c>
      <c r="L83" s="102">
        <f t="shared" si="15"/>
        <v>6545</v>
      </c>
      <c r="M83" s="118">
        <f t="shared" si="2"/>
        <v>26180</v>
      </c>
      <c r="N83" s="122"/>
      <c r="O83" s="122"/>
      <c r="P83" s="122"/>
      <c r="Q83" s="122"/>
      <c r="R83" s="122"/>
    </row>
    <row r="84" spans="1:18" ht="51" x14ac:dyDescent="0.25">
      <c r="A84" s="52">
        <v>44</v>
      </c>
      <c r="B84" s="52" t="s">
        <v>184</v>
      </c>
      <c r="C84" s="60" t="s">
        <v>78</v>
      </c>
      <c r="D84" s="52" t="s">
        <v>26</v>
      </c>
      <c r="E84" s="25">
        <v>0</v>
      </c>
      <c r="F84" s="99">
        <v>1</v>
      </c>
      <c r="G84" s="98">
        <v>1</v>
      </c>
      <c r="H84" s="99">
        <f t="shared" si="13"/>
        <v>2</v>
      </c>
      <c r="I84" s="102">
        <v>24200</v>
      </c>
      <c r="J84" s="101">
        <v>0.19</v>
      </c>
      <c r="K84" s="102">
        <f t="shared" si="14"/>
        <v>4598</v>
      </c>
      <c r="L84" s="102">
        <f t="shared" si="15"/>
        <v>28798</v>
      </c>
      <c r="M84" s="118">
        <f t="shared" si="2"/>
        <v>57596</v>
      </c>
      <c r="N84" s="122"/>
      <c r="O84" s="122"/>
      <c r="P84" s="122"/>
      <c r="Q84" s="122"/>
      <c r="R84" s="122"/>
    </row>
    <row r="85" spans="1:18" ht="51" x14ac:dyDescent="0.25">
      <c r="A85" s="52">
        <v>45</v>
      </c>
      <c r="B85" s="52" t="s">
        <v>184</v>
      </c>
      <c r="C85" s="60" t="s">
        <v>79</v>
      </c>
      <c r="D85" s="52" t="s">
        <v>26</v>
      </c>
      <c r="E85" s="25">
        <v>0</v>
      </c>
      <c r="F85" s="99">
        <v>1</v>
      </c>
      <c r="G85" s="98">
        <v>1</v>
      </c>
      <c r="H85" s="99">
        <f t="shared" si="13"/>
        <v>2</v>
      </c>
      <c r="I85" s="102">
        <v>30178.34</v>
      </c>
      <c r="J85" s="101">
        <v>0.19</v>
      </c>
      <c r="K85" s="102">
        <f t="shared" si="14"/>
        <v>5733.8846000000003</v>
      </c>
      <c r="L85" s="102">
        <f t="shared" si="15"/>
        <v>35912.224600000001</v>
      </c>
      <c r="M85" s="118">
        <f t="shared" si="2"/>
        <v>71824.449200000003</v>
      </c>
      <c r="N85" s="122"/>
      <c r="O85" s="122"/>
      <c r="P85" s="122"/>
      <c r="Q85" s="122"/>
      <c r="R85" s="122"/>
    </row>
    <row r="86" spans="1:18" ht="51" x14ac:dyDescent="0.25">
      <c r="A86" s="52">
        <v>46</v>
      </c>
      <c r="B86" s="52" t="s">
        <v>185</v>
      </c>
      <c r="C86" s="60" t="s">
        <v>80</v>
      </c>
      <c r="D86" s="52" t="s">
        <v>26</v>
      </c>
      <c r="E86" s="25">
        <v>0</v>
      </c>
      <c r="F86" s="99">
        <v>2</v>
      </c>
      <c r="G86" s="98">
        <v>2</v>
      </c>
      <c r="H86" s="99">
        <f t="shared" si="13"/>
        <v>4</v>
      </c>
      <c r="I86" s="102">
        <v>7000</v>
      </c>
      <c r="J86" s="101">
        <v>0.19</v>
      </c>
      <c r="K86" s="102">
        <f t="shared" si="14"/>
        <v>1330</v>
      </c>
      <c r="L86" s="102">
        <f t="shared" si="15"/>
        <v>8330</v>
      </c>
      <c r="M86" s="118">
        <f t="shared" si="2"/>
        <v>33320</v>
      </c>
      <c r="N86" s="122"/>
      <c r="O86" s="122"/>
      <c r="P86" s="122"/>
      <c r="Q86" s="122"/>
      <c r="R86" s="122"/>
    </row>
    <row r="87" spans="1:18" ht="51" x14ac:dyDescent="0.25">
      <c r="A87" s="52">
        <v>47</v>
      </c>
      <c r="B87" s="52" t="s">
        <v>185</v>
      </c>
      <c r="C87" s="60" t="s">
        <v>81</v>
      </c>
      <c r="D87" s="52" t="s">
        <v>26</v>
      </c>
      <c r="E87" s="25">
        <v>0</v>
      </c>
      <c r="F87" s="99">
        <v>1</v>
      </c>
      <c r="G87" s="98">
        <v>1</v>
      </c>
      <c r="H87" s="99">
        <f t="shared" si="13"/>
        <v>2</v>
      </c>
      <c r="I87" s="102">
        <v>6825.78</v>
      </c>
      <c r="J87" s="101">
        <v>0.19</v>
      </c>
      <c r="K87" s="102">
        <f t="shared" si="14"/>
        <v>1296.8981999999999</v>
      </c>
      <c r="L87" s="102">
        <f t="shared" si="15"/>
        <v>8122.6781999999994</v>
      </c>
      <c r="M87" s="118">
        <f t="shared" si="2"/>
        <v>16245.356399999999</v>
      </c>
      <c r="N87" s="122"/>
      <c r="O87" s="122"/>
      <c r="P87" s="122"/>
      <c r="Q87" s="122"/>
      <c r="R87" s="122"/>
    </row>
    <row r="88" spans="1:18" ht="25.5" x14ac:dyDescent="0.25">
      <c r="A88" s="52">
        <v>48</v>
      </c>
      <c r="B88" s="52">
        <v>3692007</v>
      </c>
      <c r="C88" s="60" t="s">
        <v>82</v>
      </c>
      <c r="D88" s="52" t="s">
        <v>26</v>
      </c>
      <c r="E88" s="25">
        <v>0</v>
      </c>
      <c r="F88" s="99">
        <v>1</v>
      </c>
      <c r="G88" s="98">
        <v>1</v>
      </c>
      <c r="H88" s="99">
        <f t="shared" si="13"/>
        <v>2</v>
      </c>
      <c r="I88" s="102">
        <v>7000</v>
      </c>
      <c r="J88" s="101">
        <v>0.19</v>
      </c>
      <c r="K88" s="102">
        <f t="shared" si="14"/>
        <v>1330</v>
      </c>
      <c r="L88" s="102">
        <f t="shared" si="15"/>
        <v>8330</v>
      </c>
      <c r="M88" s="118">
        <f t="shared" si="2"/>
        <v>16660</v>
      </c>
      <c r="N88" s="122"/>
      <c r="O88" s="122"/>
      <c r="P88" s="122"/>
      <c r="Q88" s="122"/>
      <c r="R88" s="122"/>
    </row>
    <row r="89" spans="1:18" x14ac:dyDescent="0.25">
      <c r="A89" s="52">
        <v>49</v>
      </c>
      <c r="B89" s="52" t="s">
        <v>186</v>
      </c>
      <c r="C89" s="60" t="s">
        <v>83</v>
      </c>
      <c r="D89" s="52" t="s">
        <v>26</v>
      </c>
      <c r="E89" s="25">
        <v>0</v>
      </c>
      <c r="F89" s="99">
        <v>2</v>
      </c>
      <c r="G89" s="98">
        <v>2</v>
      </c>
      <c r="H89" s="99">
        <f t="shared" si="13"/>
        <v>4</v>
      </c>
      <c r="I89" s="102">
        <v>3807.79</v>
      </c>
      <c r="J89" s="101">
        <v>0.19</v>
      </c>
      <c r="K89" s="102">
        <f t="shared" si="14"/>
        <v>723.48009999999999</v>
      </c>
      <c r="L89" s="102">
        <f t="shared" si="15"/>
        <v>4531.2700999999997</v>
      </c>
      <c r="M89" s="118">
        <f t="shared" si="2"/>
        <v>18125.080399999999</v>
      </c>
      <c r="N89" s="122"/>
      <c r="O89" s="122"/>
      <c r="P89" s="122"/>
      <c r="Q89" s="122"/>
      <c r="R89" s="122"/>
    </row>
    <row r="90" spans="1:18" ht="38.25" x14ac:dyDescent="0.25">
      <c r="A90" s="52">
        <v>50</v>
      </c>
      <c r="B90" s="25" t="s">
        <v>185</v>
      </c>
      <c r="C90" s="96" t="s">
        <v>84</v>
      </c>
      <c r="D90" s="25" t="s">
        <v>26</v>
      </c>
      <c r="E90" s="25">
        <v>0</v>
      </c>
      <c r="F90" s="99">
        <v>2</v>
      </c>
      <c r="G90" s="98">
        <v>2</v>
      </c>
      <c r="H90" s="99">
        <f t="shared" si="13"/>
        <v>4</v>
      </c>
      <c r="I90" s="102">
        <v>7000</v>
      </c>
      <c r="J90" s="101">
        <v>0.19</v>
      </c>
      <c r="K90" s="102">
        <f t="shared" si="14"/>
        <v>1330</v>
      </c>
      <c r="L90" s="102">
        <f t="shared" si="15"/>
        <v>8330</v>
      </c>
      <c r="M90" s="118">
        <f t="shared" si="2"/>
        <v>33320</v>
      </c>
      <c r="N90" s="122"/>
      <c r="O90" s="122"/>
      <c r="P90" s="122"/>
      <c r="Q90" s="122"/>
      <c r="R90" s="122"/>
    </row>
    <row r="91" spans="1:18" ht="25.5" x14ac:dyDescent="0.25">
      <c r="A91" s="52">
        <v>51</v>
      </c>
      <c r="B91" s="52" t="s">
        <v>187</v>
      </c>
      <c r="C91" s="60" t="s">
        <v>85</v>
      </c>
      <c r="D91" s="52" t="s">
        <v>26</v>
      </c>
      <c r="E91" s="25">
        <v>0</v>
      </c>
      <c r="F91" s="99">
        <v>1</v>
      </c>
      <c r="G91" s="98">
        <v>1</v>
      </c>
      <c r="H91" s="99">
        <f t="shared" si="13"/>
        <v>2</v>
      </c>
      <c r="I91" s="102">
        <v>57000</v>
      </c>
      <c r="J91" s="101">
        <v>0.19</v>
      </c>
      <c r="K91" s="102">
        <f t="shared" si="14"/>
        <v>10830</v>
      </c>
      <c r="L91" s="102">
        <f t="shared" si="15"/>
        <v>67830</v>
      </c>
      <c r="M91" s="118">
        <f t="shared" si="2"/>
        <v>135660</v>
      </c>
      <c r="N91" s="122"/>
      <c r="O91" s="122"/>
      <c r="P91" s="122"/>
      <c r="Q91" s="122"/>
      <c r="R91" s="122"/>
    </row>
    <row r="92" spans="1:18" ht="25.5" x14ac:dyDescent="0.25">
      <c r="A92" s="52">
        <v>52</v>
      </c>
      <c r="B92" s="52" t="s">
        <v>187</v>
      </c>
      <c r="C92" s="60" t="s">
        <v>86</v>
      </c>
      <c r="D92" s="52" t="s">
        <v>26</v>
      </c>
      <c r="E92" s="25">
        <v>0</v>
      </c>
      <c r="F92" s="116">
        <v>0</v>
      </c>
      <c r="G92" s="116">
        <v>0</v>
      </c>
      <c r="H92" s="99">
        <f t="shared" si="13"/>
        <v>0</v>
      </c>
      <c r="I92" s="102">
        <v>59000</v>
      </c>
      <c r="J92" s="101">
        <v>0.19</v>
      </c>
      <c r="K92" s="102">
        <f t="shared" si="14"/>
        <v>11210</v>
      </c>
      <c r="L92" s="102">
        <f t="shared" si="15"/>
        <v>70210</v>
      </c>
      <c r="M92" s="118">
        <f t="shared" si="2"/>
        <v>0</v>
      </c>
      <c r="N92" s="122"/>
      <c r="O92" s="122"/>
      <c r="P92" s="122"/>
      <c r="Q92" s="122"/>
      <c r="R92" s="122"/>
    </row>
    <row r="93" spans="1:18" hidden="1" x14ac:dyDescent="0.25">
      <c r="A93" s="28" t="s">
        <v>51</v>
      </c>
      <c r="B93" s="29"/>
      <c r="C93" s="29"/>
      <c r="D93" s="29"/>
      <c r="E93" s="29"/>
      <c r="F93" s="29"/>
      <c r="G93" s="29"/>
      <c r="H93" s="29"/>
      <c r="I93" s="105"/>
      <c r="J93" s="106"/>
      <c r="K93" s="107"/>
      <c r="L93" s="107"/>
      <c r="M93" s="118"/>
      <c r="N93" s="122"/>
      <c r="O93" s="122"/>
      <c r="P93" s="122"/>
      <c r="Q93" s="122"/>
      <c r="R93" s="122"/>
    </row>
    <row r="94" spans="1:18" hidden="1" x14ac:dyDescent="0.25">
      <c r="A94" s="90" t="s">
        <v>52</v>
      </c>
      <c r="B94" s="91"/>
      <c r="C94" s="91"/>
      <c r="D94" s="91"/>
      <c r="E94" s="91"/>
      <c r="F94" s="91"/>
      <c r="G94" s="91"/>
      <c r="H94" s="91"/>
      <c r="I94" s="108"/>
      <c r="J94" s="109"/>
      <c r="K94" s="110"/>
      <c r="L94" s="110"/>
      <c r="M94" s="118"/>
      <c r="N94" s="122"/>
      <c r="O94" s="122"/>
      <c r="P94" s="122"/>
      <c r="Q94" s="122"/>
      <c r="R94" s="122"/>
    </row>
    <row r="95" spans="1:18" hidden="1" x14ac:dyDescent="0.25">
      <c r="A95" s="40" t="s">
        <v>53</v>
      </c>
      <c r="B95" s="41"/>
      <c r="C95" s="41"/>
      <c r="D95" s="41"/>
      <c r="E95" s="41"/>
      <c r="F95" s="41"/>
      <c r="G95" s="41"/>
      <c r="H95" s="41"/>
      <c r="I95" s="111"/>
      <c r="J95" s="112"/>
      <c r="K95" s="113"/>
      <c r="L95" s="113"/>
      <c r="M95" s="118"/>
      <c r="N95" s="122"/>
      <c r="O95" s="122"/>
      <c r="P95" s="122"/>
      <c r="Q95" s="122"/>
      <c r="R95" s="122"/>
    </row>
    <row r="96" spans="1:18" x14ac:dyDescent="0.25">
      <c r="A96" s="88" t="s">
        <v>149</v>
      </c>
      <c r="B96" s="88"/>
      <c r="C96" s="88"/>
      <c r="D96" s="88" t="s">
        <v>171</v>
      </c>
      <c r="E96" s="88"/>
      <c r="F96" s="88"/>
      <c r="G96" s="88"/>
      <c r="H96" s="88"/>
      <c r="I96" s="88"/>
      <c r="J96" s="88"/>
      <c r="K96" s="88"/>
      <c r="L96" s="88"/>
      <c r="M96" s="118">
        <f t="shared" si="2"/>
        <v>0</v>
      </c>
      <c r="N96" s="122"/>
      <c r="O96" s="122"/>
      <c r="P96" s="122"/>
      <c r="Q96" s="122"/>
      <c r="R96" s="122"/>
    </row>
    <row r="97" spans="1:18" x14ac:dyDescent="0.25">
      <c r="A97" s="88" t="s">
        <v>87</v>
      </c>
      <c r="B97" s="88"/>
      <c r="C97" s="88"/>
      <c r="D97" s="88" t="s">
        <v>88</v>
      </c>
      <c r="E97" s="88"/>
      <c r="F97" s="88"/>
      <c r="G97" s="88"/>
      <c r="H97" s="88"/>
      <c r="I97" s="88"/>
      <c r="J97" s="88"/>
      <c r="K97" s="88"/>
      <c r="L97" s="88"/>
      <c r="M97" s="118">
        <f t="shared" ref="M97:M165" si="16">L97*H97</f>
        <v>0</v>
      </c>
      <c r="N97" s="122"/>
      <c r="O97" s="122"/>
      <c r="P97" s="122"/>
      <c r="Q97" s="122"/>
      <c r="R97" s="122"/>
    </row>
    <row r="98" spans="1:18" x14ac:dyDescent="0.25">
      <c r="A98" s="88" t="s">
        <v>188</v>
      </c>
      <c r="B98" s="88"/>
      <c r="C98" s="88"/>
      <c r="D98" s="88" t="s">
        <v>189</v>
      </c>
      <c r="E98" s="88"/>
      <c r="F98" s="88"/>
      <c r="G98" s="88"/>
      <c r="H98" s="88"/>
      <c r="I98" s="88"/>
      <c r="J98" s="88"/>
      <c r="K98" s="88"/>
      <c r="L98" s="88"/>
      <c r="M98" s="118">
        <f t="shared" si="16"/>
        <v>0</v>
      </c>
      <c r="N98" s="122"/>
      <c r="O98" s="122"/>
      <c r="P98" s="122"/>
      <c r="Q98" s="122"/>
      <c r="R98" s="122"/>
    </row>
    <row r="99" spans="1:18" ht="63.75" x14ac:dyDescent="0.25">
      <c r="A99" s="95" t="s">
        <v>0</v>
      </c>
      <c r="B99" s="2" t="s">
        <v>155</v>
      </c>
      <c r="C99" s="2" t="s">
        <v>1</v>
      </c>
      <c r="D99" s="2" t="s">
        <v>2</v>
      </c>
      <c r="E99" s="2" t="s">
        <v>156</v>
      </c>
      <c r="F99" s="2" t="s">
        <v>157</v>
      </c>
      <c r="G99" s="2" t="s">
        <v>158</v>
      </c>
      <c r="H99" s="2" t="s">
        <v>159</v>
      </c>
      <c r="I99" s="3" t="s">
        <v>4</v>
      </c>
      <c r="J99" s="2" t="s">
        <v>5</v>
      </c>
      <c r="K99" s="3" t="s">
        <v>6</v>
      </c>
      <c r="L99" s="3" t="s">
        <v>7</v>
      </c>
      <c r="M99" s="121" t="s">
        <v>160</v>
      </c>
      <c r="N99" s="122"/>
      <c r="O99" s="122"/>
      <c r="P99" s="122"/>
      <c r="Q99" s="122"/>
      <c r="R99" s="122"/>
    </row>
    <row r="100" spans="1:18" ht="38.25" x14ac:dyDescent="0.25">
      <c r="A100" s="52">
        <v>53</v>
      </c>
      <c r="B100" s="52">
        <v>3899998</v>
      </c>
      <c r="C100" s="60" t="s">
        <v>89</v>
      </c>
      <c r="D100" s="52" t="s">
        <v>26</v>
      </c>
      <c r="E100" s="52">
        <v>0</v>
      </c>
      <c r="F100" s="99">
        <v>1</v>
      </c>
      <c r="G100" s="99">
        <v>1</v>
      </c>
      <c r="H100" s="99">
        <f>F100+G100</f>
        <v>2</v>
      </c>
      <c r="I100" s="102">
        <v>8040.26</v>
      </c>
      <c r="J100" s="101">
        <v>0.19</v>
      </c>
      <c r="K100" s="102">
        <f t="shared" ref="K100:K124" si="17">I100*J100</f>
        <v>1527.6494</v>
      </c>
      <c r="L100" s="102">
        <f t="shared" ref="L100:L124" si="18">K100+I100</f>
        <v>9567.9094000000005</v>
      </c>
      <c r="M100" s="118">
        <f t="shared" si="16"/>
        <v>19135.818800000001</v>
      </c>
      <c r="N100" s="122"/>
      <c r="O100" s="122"/>
      <c r="P100" s="122"/>
      <c r="Q100" s="122"/>
      <c r="R100" s="122"/>
    </row>
    <row r="101" spans="1:18" ht="38.25" x14ac:dyDescent="0.25">
      <c r="A101" s="52">
        <v>54</v>
      </c>
      <c r="B101" s="52">
        <v>3891207</v>
      </c>
      <c r="C101" s="60" t="s">
        <v>90</v>
      </c>
      <c r="D101" s="52" t="s">
        <v>26</v>
      </c>
      <c r="E101" s="52">
        <v>0</v>
      </c>
      <c r="F101" s="99">
        <v>1</v>
      </c>
      <c r="G101" s="99">
        <v>1</v>
      </c>
      <c r="H101" s="99">
        <f t="shared" ref="H101:H124" si="19">F101+G101</f>
        <v>2</v>
      </c>
      <c r="I101" s="102">
        <v>8204.35</v>
      </c>
      <c r="J101" s="101">
        <v>0.19</v>
      </c>
      <c r="K101" s="102">
        <f t="shared" si="17"/>
        <v>1558.8265000000001</v>
      </c>
      <c r="L101" s="102">
        <f t="shared" si="18"/>
        <v>9763.1765000000014</v>
      </c>
      <c r="M101" s="118">
        <f t="shared" si="16"/>
        <v>19526.353000000003</v>
      </c>
      <c r="N101" s="122"/>
      <c r="O101" s="122"/>
      <c r="P101" s="122"/>
      <c r="Q101" s="122"/>
      <c r="R101" s="122"/>
    </row>
    <row r="102" spans="1:18" ht="38.25" x14ac:dyDescent="0.25">
      <c r="A102" s="52">
        <v>55</v>
      </c>
      <c r="B102" s="52">
        <v>3891207</v>
      </c>
      <c r="C102" s="60" t="s">
        <v>91</v>
      </c>
      <c r="D102" s="52" t="s">
        <v>26</v>
      </c>
      <c r="E102" s="52">
        <v>0</v>
      </c>
      <c r="F102" s="99">
        <v>0</v>
      </c>
      <c r="G102" s="99">
        <v>0</v>
      </c>
      <c r="H102" s="99">
        <f t="shared" si="19"/>
        <v>0</v>
      </c>
      <c r="I102" s="102">
        <v>9531.93</v>
      </c>
      <c r="J102" s="101">
        <v>0.19</v>
      </c>
      <c r="K102" s="102">
        <f t="shared" si="17"/>
        <v>1811.0667000000001</v>
      </c>
      <c r="L102" s="102">
        <f t="shared" si="18"/>
        <v>11342.9967</v>
      </c>
      <c r="M102" s="118">
        <f t="shared" si="16"/>
        <v>0</v>
      </c>
      <c r="N102" s="122"/>
      <c r="O102" s="122"/>
      <c r="P102" s="122"/>
      <c r="Q102" s="122"/>
      <c r="R102" s="122"/>
    </row>
    <row r="103" spans="1:18" ht="63.75" x14ac:dyDescent="0.25">
      <c r="A103" s="52">
        <v>56</v>
      </c>
      <c r="B103" s="52">
        <v>3891207</v>
      </c>
      <c r="C103" s="60" t="s">
        <v>92</v>
      </c>
      <c r="D103" s="52" t="s">
        <v>26</v>
      </c>
      <c r="E103" s="52">
        <v>0</v>
      </c>
      <c r="F103" s="99">
        <v>0</v>
      </c>
      <c r="G103" s="99">
        <v>0</v>
      </c>
      <c r="H103" s="99">
        <f t="shared" si="19"/>
        <v>0</v>
      </c>
      <c r="I103" s="102">
        <v>17000</v>
      </c>
      <c r="J103" s="101">
        <v>0.19</v>
      </c>
      <c r="K103" s="102">
        <f t="shared" si="17"/>
        <v>3230</v>
      </c>
      <c r="L103" s="102">
        <f t="shared" si="18"/>
        <v>20230</v>
      </c>
      <c r="M103" s="118">
        <f t="shared" si="16"/>
        <v>0</v>
      </c>
      <c r="N103" s="122"/>
      <c r="O103" s="122"/>
      <c r="P103" s="122"/>
      <c r="Q103" s="122"/>
      <c r="R103" s="122"/>
    </row>
    <row r="104" spans="1:18" ht="63.75" x14ac:dyDescent="0.25">
      <c r="A104" s="52">
        <v>57</v>
      </c>
      <c r="B104" s="52">
        <v>3891102</v>
      </c>
      <c r="C104" s="60" t="s">
        <v>93</v>
      </c>
      <c r="D104" s="52" t="s">
        <v>94</v>
      </c>
      <c r="E104" s="52">
        <v>0</v>
      </c>
      <c r="F104" s="99">
        <v>1</v>
      </c>
      <c r="G104" s="98">
        <v>1</v>
      </c>
      <c r="H104" s="99">
        <f t="shared" si="19"/>
        <v>2</v>
      </c>
      <c r="I104" s="102">
        <v>16000</v>
      </c>
      <c r="J104" s="101">
        <v>0.19</v>
      </c>
      <c r="K104" s="102">
        <f t="shared" si="17"/>
        <v>3040</v>
      </c>
      <c r="L104" s="102">
        <f t="shared" si="18"/>
        <v>19040</v>
      </c>
      <c r="M104" s="118">
        <f t="shared" si="16"/>
        <v>38080</v>
      </c>
      <c r="N104" s="122"/>
      <c r="O104" s="122"/>
      <c r="P104" s="122"/>
      <c r="Q104" s="122"/>
      <c r="R104" s="122"/>
    </row>
    <row r="105" spans="1:18" ht="51" x14ac:dyDescent="0.25">
      <c r="A105" s="52">
        <v>58</v>
      </c>
      <c r="B105" s="52">
        <v>3899998</v>
      </c>
      <c r="C105" s="60" t="s">
        <v>95</v>
      </c>
      <c r="D105" s="52" t="s">
        <v>26</v>
      </c>
      <c r="E105" s="52">
        <v>0</v>
      </c>
      <c r="F105" s="99">
        <v>1</v>
      </c>
      <c r="G105" s="98">
        <v>1</v>
      </c>
      <c r="H105" s="99">
        <f t="shared" si="19"/>
        <v>2</v>
      </c>
      <c r="I105" s="102">
        <v>9648.6200000000008</v>
      </c>
      <c r="J105" s="101">
        <v>0.19</v>
      </c>
      <c r="K105" s="102">
        <f t="shared" si="17"/>
        <v>1833.2378000000001</v>
      </c>
      <c r="L105" s="102">
        <f t="shared" si="18"/>
        <v>11481.857800000002</v>
      </c>
      <c r="M105" s="118">
        <f t="shared" si="16"/>
        <v>22963.715600000003</v>
      </c>
      <c r="N105" s="122"/>
      <c r="O105" s="122"/>
      <c r="P105" s="122"/>
      <c r="Q105" s="122"/>
      <c r="R105" s="122"/>
    </row>
    <row r="106" spans="1:18" ht="38.25" x14ac:dyDescent="0.25">
      <c r="A106" s="52">
        <v>59</v>
      </c>
      <c r="B106" s="52">
        <v>3891106</v>
      </c>
      <c r="C106" s="60" t="s">
        <v>96</v>
      </c>
      <c r="D106" s="52" t="s">
        <v>94</v>
      </c>
      <c r="E106" s="52">
        <v>0</v>
      </c>
      <c r="F106" s="99">
        <v>1</v>
      </c>
      <c r="G106" s="98">
        <v>1</v>
      </c>
      <c r="H106" s="99">
        <f t="shared" si="19"/>
        <v>2</v>
      </c>
      <c r="I106" s="102">
        <v>8403.36</v>
      </c>
      <c r="J106" s="101">
        <v>0</v>
      </c>
      <c r="K106" s="102">
        <f t="shared" si="17"/>
        <v>0</v>
      </c>
      <c r="L106" s="102">
        <f t="shared" si="18"/>
        <v>8403.36</v>
      </c>
      <c r="M106" s="118">
        <f t="shared" si="16"/>
        <v>16806.72</v>
      </c>
      <c r="N106" s="122"/>
      <c r="O106" s="122"/>
      <c r="P106" s="122"/>
      <c r="Q106" s="122"/>
      <c r="R106" s="122"/>
    </row>
    <row r="107" spans="1:18" ht="25.5" x14ac:dyDescent="0.25">
      <c r="A107" s="52">
        <v>60</v>
      </c>
      <c r="B107" s="52">
        <v>3891104</v>
      </c>
      <c r="C107" s="60" t="s">
        <v>97</v>
      </c>
      <c r="D107" s="52" t="s">
        <v>26</v>
      </c>
      <c r="E107" s="52">
        <v>0</v>
      </c>
      <c r="F107" s="99">
        <v>1</v>
      </c>
      <c r="G107" s="98">
        <v>1</v>
      </c>
      <c r="H107" s="99">
        <f t="shared" si="19"/>
        <v>2</v>
      </c>
      <c r="I107" s="102">
        <v>36000</v>
      </c>
      <c r="J107" s="101">
        <v>0.19</v>
      </c>
      <c r="K107" s="102">
        <f t="shared" si="17"/>
        <v>6840</v>
      </c>
      <c r="L107" s="102">
        <f t="shared" si="18"/>
        <v>42840</v>
      </c>
      <c r="M107" s="118">
        <f t="shared" si="16"/>
        <v>85680</v>
      </c>
      <c r="N107" s="122"/>
      <c r="O107" s="122"/>
      <c r="P107" s="122"/>
      <c r="Q107" s="122"/>
      <c r="R107" s="122"/>
    </row>
    <row r="108" spans="1:18" ht="25.5" x14ac:dyDescent="0.25">
      <c r="A108" s="52">
        <v>61</v>
      </c>
      <c r="B108" s="52">
        <v>3891104</v>
      </c>
      <c r="C108" s="60" t="s">
        <v>98</v>
      </c>
      <c r="D108" s="52" t="s">
        <v>94</v>
      </c>
      <c r="E108" s="52">
        <v>0</v>
      </c>
      <c r="F108" s="99">
        <v>1</v>
      </c>
      <c r="G108" s="98">
        <v>1</v>
      </c>
      <c r="H108" s="99">
        <f t="shared" si="19"/>
        <v>2</v>
      </c>
      <c r="I108" s="102">
        <v>36000</v>
      </c>
      <c r="J108" s="101">
        <v>0.19</v>
      </c>
      <c r="K108" s="102">
        <f t="shared" si="17"/>
        <v>6840</v>
      </c>
      <c r="L108" s="102">
        <f t="shared" si="18"/>
        <v>42840</v>
      </c>
      <c r="M108" s="118">
        <f t="shared" si="16"/>
        <v>85680</v>
      </c>
      <c r="N108" s="122"/>
      <c r="O108" s="122"/>
      <c r="P108" s="122"/>
      <c r="Q108" s="122"/>
      <c r="R108" s="122"/>
    </row>
    <row r="109" spans="1:18" ht="25.5" x14ac:dyDescent="0.25">
      <c r="A109" s="52">
        <v>62</v>
      </c>
      <c r="B109" s="52">
        <v>3891104</v>
      </c>
      <c r="C109" s="60" t="s">
        <v>99</v>
      </c>
      <c r="D109" s="52" t="s">
        <v>94</v>
      </c>
      <c r="E109" s="52">
        <v>0</v>
      </c>
      <c r="F109" s="99">
        <v>1</v>
      </c>
      <c r="G109" s="98">
        <v>1</v>
      </c>
      <c r="H109" s="99">
        <f t="shared" si="19"/>
        <v>2</v>
      </c>
      <c r="I109" s="102">
        <v>36000</v>
      </c>
      <c r="J109" s="101">
        <v>0.19</v>
      </c>
      <c r="K109" s="102">
        <f t="shared" si="17"/>
        <v>6840</v>
      </c>
      <c r="L109" s="102">
        <f t="shared" si="18"/>
        <v>42840</v>
      </c>
      <c r="M109" s="118">
        <f t="shared" si="16"/>
        <v>85680</v>
      </c>
      <c r="N109" s="122"/>
      <c r="O109" s="122"/>
      <c r="P109" s="122"/>
      <c r="Q109" s="122"/>
      <c r="R109" s="122"/>
    </row>
    <row r="110" spans="1:18" ht="25.5" x14ac:dyDescent="0.25">
      <c r="A110" s="52">
        <v>63</v>
      </c>
      <c r="B110" s="52">
        <v>3891104</v>
      </c>
      <c r="C110" s="60" t="s">
        <v>100</v>
      </c>
      <c r="D110" s="52" t="s">
        <v>94</v>
      </c>
      <c r="E110" s="52">
        <v>0</v>
      </c>
      <c r="F110" s="116">
        <v>0</v>
      </c>
      <c r="G110" s="116">
        <v>0</v>
      </c>
      <c r="H110" s="99">
        <f t="shared" si="19"/>
        <v>0</v>
      </c>
      <c r="I110" s="102">
        <v>36000</v>
      </c>
      <c r="J110" s="101">
        <v>0.19</v>
      </c>
      <c r="K110" s="102">
        <f t="shared" si="17"/>
        <v>6840</v>
      </c>
      <c r="L110" s="102">
        <f t="shared" si="18"/>
        <v>42840</v>
      </c>
      <c r="M110" s="118">
        <f t="shared" si="16"/>
        <v>0</v>
      </c>
      <c r="N110" s="122"/>
      <c r="O110" s="122"/>
      <c r="P110" s="122"/>
      <c r="Q110" s="122"/>
      <c r="R110" s="122"/>
    </row>
    <row r="111" spans="1:18" ht="25.5" x14ac:dyDescent="0.25">
      <c r="A111" s="52">
        <v>64</v>
      </c>
      <c r="B111" s="52">
        <v>3891104</v>
      </c>
      <c r="C111" s="60" t="s">
        <v>101</v>
      </c>
      <c r="D111" s="52" t="s">
        <v>94</v>
      </c>
      <c r="E111" s="52">
        <v>0</v>
      </c>
      <c r="F111" s="116">
        <v>0</v>
      </c>
      <c r="G111" s="116">
        <v>0</v>
      </c>
      <c r="H111" s="99">
        <f t="shared" si="19"/>
        <v>0</v>
      </c>
      <c r="I111" s="102">
        <v>36000</v>
      </c>
      <c r="J111" s="101">
        <v>0.19</v>
      </c>
      <c r="K111" s="102">
        <f t="shared" si="17"/>
        <v>6840</v>
      </c>
      <c r="L111" s="102">
        <f t="shared" si="18"/>
        <v>42840</v>
      </c>
      <c r="M111" s="118">
        <f t="shared" si="16"/>
        <v>0</v>
      </c>
      <c r="N111" s="122"/>
      <c r="O111" s="122"/>
      <c r="P111" s="122"/>
      <c r="Q111" s="122"/>
      <c r="R111" s="122"/>
    </row>
    <row r="112" spans="1:18" ht="25.5" x14ac:dyDescent="0.25">
      <c r="A112" s="52">
        <v>65</v>
      </c>
      <c r="B112" s="52">
        <v>3891104</v>
      </c>
      <c r="C112" s="60" t="s">
        <v>102</v>
      </c>
      <c r="D112" s="52" t="s">
        <v>94</v>
      </c>
      <c r="E112" s="52">
        <v>0</v>
      </c>
      <c r="F112" s="99">
        <v>0</v>
      </c>
      <c r="G112" s="116">
        <v>0</v>
      </c>
      <c r="H112" s="99">
        <f t="shared" si="19"/>
        <v>0</v>
      </c>
      <c r="I112" s="102">
        <v>36000</v>
      </c>
      <c r="J112" s="101">
        <v>0.19</v>
      </c>
      <c r="K112" s="102">
        <f t="shared" si="17"/>
        <v>6840</v>
      </c>
      <c r="L112" s="102">
        <f t="shared" si="18"/>
        <v>42840</v>
      </c>
      <c r="M112" s="118">
        <f t="shared" si="16"/>
        <v>0</v>
      </c>
      <c r="N112" s="122"/>
      <c r="O112" s="122"/>
      <c r="P112" s="122"/>
      <c r="Q112" s="122"/>
      <c r="R112" s="122"/>
    </row>
    <row r="113" spans="1:18" ht="25.5" x14ac:dyDescent="0.25">
      <c r="A113" s="52">
        <v>66</v>
      </c>
      <c r="B113" s="52">
        <v>3891104</v>
      </c>
      <c r="C113" s="60" t="s">
        <v>103</v>
      </c>
      <c r="D113" s="52" t="s">
        <v>94</v>
      </c>
      <c r="E113" s="52">
        <v>0</v>
      </c>
      <c r="F113" s="116">
        <v>0</v>
      </c>
      <c r="G113" s="116">
        <v>0</v>
      </c>
      <c r="H113" s="99">
        <f t="shared" si="19"/>
        <v>0</v>
      </c>
      <c r="I113" s="102">
        <v>36000</v>
      </c>
      <c r="J113" s="101">
        <v>0.19</v>
      </c>
      <c r="K113" s="102">
        <f t="shared" si="17"/>
        <v>6840</v>
      </c>
      <c r="L113" s="102">
        <f t="shared" si="18"/>
        <v>42840</v>
      </c>
      <c r="M113" s="118">
        <f t="shared" si="16"/>
        <v>0</v>
      </c>
      <c r="N113" s="122"/>
      <c r="O113" s="122"/>
      <c r="P113" s="122"/>
      <c r="Q113" s="122"/>
      <c r="R113" s="122"/>
    </row>
    <row r="114" spans="1:18" ht="25.5" x14ac:dyDescent="0.25">
      <c r="A114" s="52">
        <v>67</v>
      </c>
      <c r="B114" s="52">
        <v>3891104</v>
      </c>
      <c r="C114" s="60" t="s">
        <v>104</v>
      </c>
      <c r="D114" s="52" t="s">
        <v>94</v>
      </c>
      <c r="E114" s="52">
        <v>0</v>
      </c>
      <c r="F114" s="99">
        <v>0</v>
      </c>
      <c r="G114" s="99">
        <v>0</v>
      </c>
      <c r="H114" s="99">
        <f t="shared" si="19"/>
        <v>0</v>
      </c>
      <c r="I114" s="102">
        <v>36000</v>
      </c>
      <c r="J114" s="101">
        <v>0.19</v>
      </c>
      <c r="K114" s="102">
        <f t="shared" si="17"/>
        <v>6840</v>
      </c>
      <c r="L114" s="102">
        <f t="shared" si="18"/>
        <v>42840</v>
      </c>
      <c r="M114" s="118">
        <f t="shared" si="16"/>
        <v>0</v>
      </c>
      <c r="N114" s="122"/>
      <c r="O114" s="122"/>
      <c r="P114" s="122"/>
      <c r="Q114" s="122"/>
      <c r="R114" s="122"/>
    </row>
    <row r="115" spans="1:18" ht="51" x14ac:dyDescent="0.25">
      <c r="A115" s="52">
        <v>68</v>
      </c>
      <c r="B115" s="52">
        <v>3891104</v>
      </c>
      <c r="C115" s="60" t="s">
        <v>105</v>
      </c>
      <c r="D115" s="52" t="s">
        <v>94</v>
      </c>
      <c r="E115" s="52">
        <v>0</v>
      </c>
      <c r="F115" s="99">
        <v>1</v>
      </c>
      <c r="G115" s="99">
        <v>1</v>
      </c>
      <c r="H115" s="99">
        <f t="shared" si="19"/>
        <v>2</v>
      </c>
      <c r="I115" s="102">
        <v>28260.5</v>
      </c>
      <c r="J115" s="101">
        <v>0.19</v>
      </c>
      <c r="K115" s="102">
        <f t="shared" si="17"/>
        <v>5369.4949999999999</v>
      </c>
      <c r="L115" s="102">
        <f t="shared" si="18"/>
        <v>33629.995000000003</v>
      </c>
      <c r="M115" s="118">
        <f t="shared" si="16"/>
        <v>67259.990000000005</v>
      </c>
      <c r="N115" s="122"/>
      <c r="O115" s="122"/>
      <c r="P115" s="122"/>
      <c r="Q115" s="122"/>
      <c r="R115" s="122"/>
    </row>
    <row r="116" spans="1:18" ht="51" x14ac:dyDescent="0.25">
      <c r="A116" s="52">
        <v>69</v>
      </c>
      <c r="B116" s="52">
        <v>3891104</v>
      </c>
      <c r="C116" s="60" t="s">
        <v>106</v>
      </c>
      <c r="D116" s="52" t="s">
        <v>94</v>
      </c>
      <c r="E116" s="52">
        <v>0</v>
      </c>
      <c r="F116" s="99">
        <v>0</v>
      </c>
      <c r="G116" s="99">
        <v>0</v>
      </c>
      <c r="H116" s="99">
        <f t="shared" si="19"/>
        <v>0</v>
      </c>
      <c r="I116" s="102">
        <v>28260.5</v>
      </c>
      <c r="J116" s="101">
        <v>0.19</v>
      </c>
      <c r="K116" s="102">
        <f t="shared" si="17"/>
        <v>5369.4949999999999</v>
      </c>
      <c r="L116" s="102">
        <f t="shared" si="18"/>
        <v>33629.995000000003</v>
      </c>
      <c r="M116" s="118">
        <f t="shared" si="16"/>
        <v>0</v>
      </c>
      <c r="N116" s="122"/>
      <c r="O116" s="122"/>
      <c r="P116" s="122"/>
      <c r="Q116" s="122"/>
      <c r="R116" s="122"/>
    </row>
    <row r="117" spans="1:18" ht="38.25" x14ac:dyDescent="0.25">
      <c r="A117" s="52">
        <v>70</v>
      </c>
      <c r="B117" s="52">
        <v>3899998</v>
      </c>
      <c r="C117" s="60" t="s">
        <v>107</v>
      </c>
      <c r="D117" s="52" t="s">
        <v>26</v>
      </c>
      <c r="E117" s="52">
        <v>0</v>
      </c>
      <c r="F117" s="99">
        <v>1</v>
      </c>
      <c r="G117" s="98">
        <v>1</v>
      </c>
      <c r="H117" s="99">
        <f t="shared" si="19"/>
        <v>2</v>
      </c>
      <c r="I117" s="102">
        <v>7000</v>
      </c>
      <c r="J117" s="101">
        <v>0.19</v>
      </c>
      <c r="K117" s="102">
        <f t="shared" si="17"/>
        <v>1330</v>
      </c>
      <c r="L117" s="102">
        <f t="shared" si="18"/>
        <v>8330</v>
      </c>
      <c r="M117" s="118">
        <f t="shared" si="16"/>
        <v>16660</v>
      </c>
      <c r="N117" s="122"/>
      <c r="O117" s="122"/>
      <c r="P117" s="122"/>
      <c r="Q117" s="122"/>
      <c r="R117" s="122"/>
    </row>
    <row r="118" spans="1:18" ht="38.25" x14ac:dyDescent="0.25">
      <c r="A118" s="52">
        <v>71</v>
      </c>
      <c r="B118" s="52">
        <v>3891104</v>
      </c>
      <c r="C118" s="117" t="s">
        <v>108</v>
      </c>
      <c r="D118" s="52" t="s">
        <v>94</v>
      </c>
      <c r="E118" s="52">
        <v>0</v>
      </c>
      <c r="F118" s="99">
        <v>1</v>
      </c>
      <c r="G118" s="98">
        <v>1</v>
      </c>
      <c r="H118" s="99">
        <f t="shared" si="19"/>
        <v>2</v>
      </c>
      <c r="I118" s="102">
        <v>21000</v>
      </c>
      <c r="J118" s="101">
        <v>0.19</v>
      </c>
      <c r="K118" s="102">
        <f t="shared" si="17"/>
        <v>3990</v>
      </c>
      <c r="L118" s="102">
        <f t="shared" si="18"/>
        <v>24990</v>
      </c>
      <c r="M118" s="118">
        <f t="shared" si="16"/>
        <v>49980</v>
      </c>
      <c r="N118" s="122"/>
      <c r="O118" s="122"/>
      <c r="P118" s="122"/>
      <c r="Q118" s="122"/>
      <c r="R118" s="122"/>
    </row>
    <row r="119" spans="1:18" ht="38.25" x14ac:dyDescent="0.25">
      <c r="A119" s="52">
        <v>72</v>
      </c>
      <c r="B119" s="52">
        <v>3891104</v>
      </c>
      <c r="C119" s="117" t="s">
        <v>109</v>
      </c>
      <c r="D119" s="52" t="s">
        <v>94</v>
      </c>
      <c r="E119" s="52">
        <v>0</v>
      </c>
      <c r="F119" s="99">
        <v>1</v>
      </c>
      <c r="G119" s="98">
        <v>1</v>
      </c>
      <c r="H119" s="99">
        <f t="shared" si="19"/>
        <v>2</v>
      </c>
      <c r="I119" s="102">
        <v>21000</v>
      </c>
      <c r="J119" s="101">
        <v>0.19</v>
      </c>
      <c r="K119" s="102">
        <f t="shared" si="17"/>
        <v>3990</v>
      </c>
      <c r="L119" s="102">
        <f t="shared" si="18"/>
        <v>24990</v>
      </c>
      <c r="M119" s="118">
        <f t="shared" si="16"/>
        <v>49980</v>
      </c>
      <c r="N119" s="122"/>
      <c r="O119" s="122"/>
      <c r="P119" s="122"/>
      <c r="Q119" s="122"/>
      <c r="R119" s="122"/>
    </row>
    <row r="120" spans="1:18" ht="38.25" x14ac:dyDescent="0.25">
      <c r="A120" s="52">
        <v>73</v>
      </c>
      <c r="B120" s="52">
        <v>3891104</v>
      </c>
      <c r="C120" s="117" t="s">
        <v>110</v>
      </c>
      <c r="D120" s="52" t="s">
        <v>94</v>
      </c>
      <c r="E120" s="52">
        <v>0</v>
      </c>
      <c r="F120" s="99">
        <v>1</v>
      </c>
      <c r="G120" s="98">
        <v>1</v>
      </c>
      <c r="H120" s="99">
        <f t="shared" si="19"/>
        <v>2</v>
      </c>
      <c r="I120" s="102">
        <v>21000</v>
      </c>
      <c r="J120" s="101">
        <v>0.19</v>
      </c>
      <c r="K120" s="102">
        <f t="shared" si="17"/>
        <v>3990</v>
      </c>
      <c r="L120" s="102">
        <f t="shared" si="18"/>
        <v>24990</v>
      </c>
      <c r="M120" s="118">
        <f t="shared" si="16"/>
        <v>49980</v>
      </c>
      <c r="N120" s="122"/>
      <c r="O120" s="122"/>
      <c r="P120" s="122"/>
      <c r="Q120" s="122"/>
      <c r="R120" s="122"/>
    </row>
    <row r="121" spans="1:18" ht="38.25" x14ac:dyDescent="0.25">
      <c r="A121" s="52">
        <v>74</v>
      </c>
      <c r="B121" s="52">
        <v>3891104</v>
      </c>
      <c r="C121" s="60" t="s">
        <v>111</v>
      </c>
      <c r="D121" s="52" t="s">
        <v>94</v>
      </c>
      <c r="E121" s="52">
        <v>0</v>
      </c>
      <c r="F121" s="99">
        <v>0</v>
      </c>
      <c r="G121" s="99">
        <v>0</v>
      </c>
      <c r="H121" s="99">
        <f t="shared" si="19"/>
        <v>0</v>
      </c>
      <c r="I121" s="102">
        <v>21000</v>
      </c>
      <c r="J121" s="101">
        <v>0.19</v>
      </c>
      <c r="K121" s="102">
        <f t="shared" si="17"/>
        <v>3990</v>
      </c>
      <c r="L121" s="102">
        <f t="shared" si="18"/>
        <v>24990</v>
      </c>
      <c r="M121" s="118">
        <f t="shared" si="16"/>
        <v>0</v>
      </c>
      <c r="N121" s="122"/>
      <c r="O121" s="122"/>
      <c r="P121" s="122"/>
      <c r="Q121" s="122"/>
      <c r="R121" s="122"/>
    </row>
    <row r="122" spans="1:18" ht="38.25" x14ac:dyDescent="0.25">
      <c r="A122" s="52">
        <v>75</v>
      </c>
      <c r="B122" s="52">
        <v>3891104</v>
      </c>
      <c r="C122" s="60" t="s">
        <v>112</v>
      </c>
      <c r="D122" s="52" t="s">
        <v>94</v>
      </c>
      <c r="E122" s="52">
        <v>0</v>
      </c>
      <c r="F122" s="99">
        <v>0</v>
      </c>
      <c r="G122" s="99">
        <v>0</v>
      </c>
      <c r="H122" s="99">
        <f t="shared" si="19"/>
        <v>0</v>
      </c>
      <c r="I122" s="102">
        <v>21000</v>
      </c>
      <c r="J122" s="101">
        <v>0.19</v>
      </c>
      <c r="K122" s="102">
        <f t="shared" si="17"/>
        <v>3990</v>
      </c>
      <c r="L122" s="102">
        <f t="shared" si="18"/>
        <v>24990</v>
      </c>
      <c r="M122" s="118">
        <f t="shared" si="16"/>
        <v>0</v>
      </c>
      <c r="N122" s="122"/>
      <c r="O122" s="122"/>
      <c r="P122" s="122"/>
      <c r="Q122" s="122"/>
      <c r="R122" s="122"/>
    </row>
    <row r="123" spans="1:18" x14ac:dyDescent="0.25">
      <c r="A123" s="52">
        <v>76</v>
      </c>
      <c r="B123" s="52">
        <v>3814051</v>
      </c>
      <c r="C123" s="60" t="s">
        <v>113</v>
      </c>
      <c r="D123" s="52" t="s">
        <v>26</v>
      </c>
      <c r="E123" s="52">
        <v>0</v>
      </c>
      <c r="F123" s="99">
        <v>0</v>
      </c>
      <c r="G123" s="99">
        <v>0</v>
      </c>
      <c r="H123" s="99">
        <f t="shared" si="19"/>
        <v>0</v>
      </c>
      <c r="I123" s="102">
        <v>199094.33</v>
      </c>
      <c r="J123" s="101">
        <v>0.19</v>
      </c>
      <c r="K123" s="102">
        <f t="shared" si="17"/>
        <v>37827.922699999996</v>
      </c>
      <c r="L123" s="102">
        <f t="shared" si="18"/>
        <v>236922.25269999998</v>
      </c>
      <c r="M123" s="118">
        <f t="shared" si="16"/>
        <v>0</v>
      </c>
      <c r="N123" s="122"/>
      <c r="O123" s="122"/>
      <c r="P123" s="122"/>
      <c r="Q123" s="122"/>
      <c r="R123" s="122"/>
    </row>
    <row r="124" spans="1:18" ht="38.25" x14ac:dyDescent="0.25">
      <c r="A124" s="52">
        <v>77</v>
      </c>
      <c r="B124" s="52" t="s">
        <v>190</v>
      </c>
      <c r="C124" s="60" t="s">
        <v>114</v>
      </c>
      <c r="D124" s="52" t="s">
        <v>26</v>
      </c>
      <c r="E124" s="52">
        <v>0</v>
      </c>
      <c r="F124" s="99">
        <v>0</v>
      </c>
      <c r="G124" s="99">
        <v>0</v>
      </c>
      <c r="H124" s="99">
        <f t="shared" si="19"/>
        <v>0</v>
      </c>
      <c r="I124" s="102">
        <v>102000</v>
      </c>
      <c r="J124" s="101">
        <v>0.19</v>
      </c>
      <c r="K124" s="102">
        <f t="shared" si="17"/>
        <v>19380</v>
      </c>
      <c r="L124" s="102">
        <f t="shared" si="18"/>
        <v>121380</v>
      </c>
      <c r="M124" s="118">
        <f t="shared" si="16"/>
        <v>0</v>
      </c>
      <c r="N124" s="122"/>
      <c r="O124" s="122"/>
      <c r="P124" s="122"/>
      <c r="Q124" s="122"/>
      <c r="R124" s="122"/>
    </row>
    <row r="125" spans="1:18" hidden="1" x14ac:dyDescent="0.25">
      <c r="A125" s="28" t="s">
        <v>51</v>
      </c>
      <c r="B125" s="29"/>
      <c r="C125" s="29"/>
      <c r="D125" s="29"/>
      <c r="E125" s="29"/>
      <c r="F125" s="29"/>
      <c r="G125" s="29"/>
      <c r="H125" s="29"/>
      <c r="I125" s="105"/>
      <c r="J125" s="106"/>
      <c r="K125" s="107"/>
      <c r="L125" s="107"/>
      <c r="M125" s="118"/>
      <c r="N125" s="122"/>
      <c r="O125" s="122"/>
      <c r="P125" s="122"/>
      <c r="Q125" s="122"/>
      <c r="R125" s="122"/>
    </row>
    <row r="126" spans="1:18" hidden="1" x14ac:dyDescent="0.25">
      <c r="A126" s="90" t="s">
        <v>52</v>
      </c>
      <c r="B126" s="91"/>
      <c r="C126" s="91"/>
      <c r="D126" s="91"/>
      <c r="E126" s="91"/>
      <c r="F126" s="91"/>
      <c r="G126" s="91"/>
      <c r="H126" s="91"/>
      <c r="I126" s="108"/>
      <c r="J126" s="109"/>
      <c r="K126" s="110"/>
      <c r="L126" s="110"/>
      <c r="M126" s="118"/>
      <c r="N126" s="122"/>
      <c r="O126" s="122"/>
      <c r="P126" s="122"/>
      <c r="Q126" s="122"/>
      <c r="R126" s="122"/>
    </row>
    <row r="127" spans="1:18" hidden="1" x14ac:dyDescent="0.25">
      <c r="A127" s="40" t="s">
        <v>53</v>
      </c>
      <c r="B127" s="41"/>
      <c r="C127" s="41"/>
      <c r="D127" s="41"/>
      <c r="E127" s="41"/>
      <c r="F127" s="41"/>
      <c r="G127" s="41"/>
      <c r="H127" s="41"/>
      <c r="I127" s="111"/>
      <c r="J127" s="112"/>
      <c r="K127" s="113"/>
      <c r="L127" s="113"/>
      <c r="M127" s="118"/>
      <c r="N127" s="122"/>
      <c r="O127" s="122"/>
      <c r="P127" s="122"/>
      <c r="Q127" s="122"/>
      <c r="R127" s="122"/>
    </row>
    <row r="128" spans="1:18" x14ac:dyDescent="0.25">
      <c r="A128" s="88" t="s">
        <v>149</v>
      </c>
      <c r="B128" s="88"/>
      <c r="C128" s="88"/>
      <c r="D128" s="88" t="s">
        <v>171</v>
      </c>
      <c r="E128" s="88"/>
      <c r="F128" s="88"/>
      <c r="G128" s="88"/>
      <c r="H128" s="88"/>
      <c r="I128" s="88"/>
      <c r="J128" s="88"/>
      <c r="K128" s="88"/>
      <c r="L128" s="88"/>
      <c r="M128" s="118">
        <f t="shared" si="16"/>
        <v>0</v>
      </c>
      <c r="N128" s="122"/>
      <c r="O128" s="122"/>
      <c r="P128" s="122"/>
      <c r="Q128" s="122"/>
      <c r="R128" s="122"/>
    </row>
    <row r="129" spans="1:18" x14ac:dyDescent="0.25">
      <c r="A129" s="88" t="s">
        <v>115</v>
      </c>
      <c r="B129" s="88"/>
      <c r="C129" s="88"/>
      <c r="D129" s="88" t="s">
        <v>116</v>
      </c>
      <c r="E129" s="88"/>
      <c r="F129" s="88"/>
      <c r="G129" s="88"/>
      <c r="H129" s="88"/>
      <c r="I129" s="88"/>
      <c r="J129" s="88"/>
      <c r="K129" s="88"/>
      <c r="L129" s="88"/>
      <c r="M129" s="118">
        <f t="shared" si="16"/>
        <v>0</v>
      </c>
      <c r="N129" s="122"/>
      <c r="O129" s="122"/>
      <c r="P129" s="122"/>
      <c r="Q129" s="122"/>
      <c r="R129" s="122"/>
    </row>
    <row r="130" spans="1:18" x14ac:dyDescent="0.25">
      <c r="A130" s="88" t="s">
        <v>191</v>
      </c>
      <c r="B130" s="88"/>
      <c r="C130" s="88"/>
      <c r="D130" s="88" t="s">
        <v>192</v>
      </c>
      <c r="E130" s="88"/>
      <c r="F130" s="88"/>
      <c r="G130" s="88"/>
      <c r="H130" s="88"/>
      <c r="I130" s="88"/>
      <c r="J130" s="88"/>
      <c r="K130" s="88"/>
      <c r="L130" s="88"/>
      <c r="M130" s="118">
        <f t="shared" si="16"/>
        <v>0</v>
      </c>
      <c r="N130" s="122"/>
      <c r="O130" s="122"/>
      <c r="P130" s="122"/>
      <c r="Q130" s="122"/>
      <c r="R130" s="122"/>
    </row>
    <row r="131" spans="1:18" ht="63.75" x14ac:dyDescent="0.25">
      <c r="A131" s="95" t="s">
        <v>0</v>
      </c>
      <c r="B131" s="2" t="s">
        <v>155</v>
      </c>
      <c r="C131" s="2" t="s">
        <v>1</v>
      </c>
      <c r="D131" s="2" t="s">
        <v>2</v>
      </c>
      <c r="E131" s="2" t="s">
        <v>156</v>
      </c>
      <c r="F131" s="2" t="s">
        <v>157</v>
      </c>
      <c r="G131" s="2" t="s">
        <v>158</v>
      </c>
      <c r="H131" s="2" t="s">
        <v>159</v>
      </c>
      <c r="I131" s="3" t="s">
        <v>4</v>
      </c>
      <c r="J131" s="2" t="s">
        <v>5</v>
      </c>
      <c r="K131" s="3" t="s">
        <v>6</v>
      </c>
      <c r="L131" s="3" t="s">
        <v>7</v>
      </c>
      <c r="M131" s="121" t="s">
        <v>160</v>
      </c>
      <c r="N131" s="122"/>
      <c r="O131" s="122"/>
      <c r="P131" s="122"/>
      <c r="Q131" s="122"/>
      <c r="R131" s="122"/>
    </row>
    <row r="132" spans="1:18" ht="51" x14ac:dyDescent="0.25">
      <c r="A132" s="52">
        <v>78</v>
      </c>
      <c r="B132" s="52" t="s">
        <v>193</v>
      </c>
      <c r="C132" s="60" t="s">
        <v>117</v>
      </c>
      <c r="D132" s="52" t="s">
        <v>118</v>
      </c>
      <c r="E132" s="52">
        <v>0</v>
      </c>
      <c r="F132" s="99">
        <v>1</v>
      </c>
      <c r="G132" s="99">
        <v>1</v>
      </c>
      <c r="H132" s="99">
        <f t="shared" ref="H132:H150" si="20">F132+G132</f>
        <v>2</v>
      </c>
      <c r="I132" s="102">
        <v>6159.02</v>
      </c>
      <c r="J132" s="101">
        <v>0.19</v>
      </c>
      <c r="K132" s="102">
        <f t="shared" ref="K132:K150" si="21">I132*J132</f>
        <v>1170.2138</v>
      </c>
      <c r="L132" s="102">
        <f>K132+I132</f>
        <v>7329.2338</v>
      </c>
      <c r="M132" s="118">
        <f t="shared" si="16"/>
        <v>14658.4676</v>
      </c>
      <c r="N132" s="122"/>
      <c r="O132" s="122"/>
      <c r="P132" s="122"/>
      <c r="Q132" s="122"/>
      <c r="R132" s="122"/>
    </row>
    <row r="133" spans="1:18" ht="63.75" x14ac:dyDescent="0.25">
      <c r="A133" s="52">
        <v>79</v>
      </c>
      <c r="B133" s="52" t="s">
        <v>193</v>
      </c>
      <c r="C133" s="60" t="s">
        <v>119</v>
      </c>
      <c r="D133" s="52" t="s">
        <v>118</v>
      </c>
      <c r="E133" s="52">
        <v>0</v>
      </c>
      <c r="F133" s="99">
        <v>0</v>
      </c>
      <c r="G133" s="99">
        <v>0</v>
      </c>
      <c r="H133" s="99">
        <f t="shared" si="20"/>
        <v>0</v>
      </c>
      <c r="I133" s="102">
        <v>6000</v>
      </c>
      <c r="J133" s="101">
        <v>0.19</v>
      </c>
      <c r="K133" s="102">
        <f t="shared" si="21"/>
        <v>1140</v>
      </c>
      <c r="L133" s="102">
        <f t="shared" ref="L133:L150" si="22">K133+I133</f>
        <v>7140</v>
      </c>
      <c r="M133" s="118">
        <f t="shared" si="16"/>
        <v>0</v>
      </c>
      <c r="N133" s="122"/>
      <c r="O133" s="122"/>
      <c r="P133" s="122"/>
      <c r="Q133" s="122"/>
      <c r="R133" s="122"/>
    </row>
    <row r="134" spans="1:18" x14ac:dyDescent="0.25">
      <c r="A134" s="52">
        <v>80</v>
      </c>
      <c r="B134" s="52" t="s">
        <v>194</v>
      </c>
      <c r="C134" s="60" t="s">
        <v>120</v>
      </c>
      <c r="D134" s="52" t="s">
        <v>118</v>
      </c>
      <c r="E134" s="52">
        <v>0</v>
      </c>
      <c r="F134" s="99">
        <v>1</v>
      </c>
      <c r="G134" s="98">
        <v>1</v>
      </c>
      <c r="H134" s="99">
        <f t="shared" si="20"/>
        <v>2</v>
      </c>
      <c r="I134" s="102">
        <v>4000</v>
      </c>
      <c r="J134" s="101">
        <v>0.19</v>
      </c>
      <c r="K134" s="102">
        <f t="shared" si="21"/>
        <v>760</v>
      </c>
      <c r="L134" s="102">
        <f t="shared" si="22"/>
        <v>4760</v>
      </c>
      <c r="M134" s="118">
        <f t="shared" si="16"/>
        <v>9520</v>
      </c>
      <c r="N134" s="122"/>
      <c r="O134" s="122"/>
      <c r="P134" s="122"/>
      <c r="Q134" s="122"/>
      <c r="R134" s="122"/>
    </row>
    <row r="135" spans="1:18" x14ac:dyDescent="0.25">
      <c r="A135" s="52">
        <v>81</v>
      </c>
      <c r="B135" s="52" t="s">
        <v>194</v>
      </c>
      <c r="C135" s="60" t="s">
        <v>121</v>
      </c>
      <c r="D135" s="52" t="s">
        <v>118</v>
      </c>
      <c r="E135" s="52">
        <v>0</v>
      </c>
      <c r="F135" s="99">
        <v>1</v>
      </c>
      <c r="G135" s="98">
        <v>1</v>
      </c>
      <c r="H135" s="99">
        <f t="shared" si="20"/>
        <v>2</v>
      </c>
      <c r="I135" s="102">
        <v>9698.7000000000007</v>
      </c>
      <c r="J135" s="101">
        <v>0.19</v>
      </c>
      <c r="K135" s="102">
        <f t="shared" si="21"/>
        <v>1842.7530000000002</v>
      </c>
      <c r="L135" s="102">
        <f t="shared" si="22"/>
        <v>11541.453000000001</v>
      </c>
      <c r="M135" s="118">
        <f t="shared" si="16"/>
        <v>23082.906000000003</v>
      </c>
      <c r="N135" s="122"/>
      <c r="O135" s="122"/>
      <c r="P135" s="122"/>
      <c r="Q135" s="122"/>
      <c r="R135" s="122"/>
    </row>
    <row r="136" spans="1:18" x14ac:dyDescent="0.25">
      <c r="A136" s="52">
        <v>82</v>
      </c>
      <c r="B136" s="52" t="s">
        <v>194</v>
      </c>
      <c r="C136" s="60" t="s">
        <v>122</v>
      </c>
      <c r="D136" s="52" t="s">
        <v>26</v>
      </c>
      <c r="E136" s="52">
        <v>0</v>
      </c>
      <c r="F136" s="99">
        <v>1</v>
      </c>
      <c r="G136" s="98">
        <v>1</v>
      </c>
      <c r="H136" s="99">
        <f t="shared" si="20"/>
        <v>2</v>
      </c>
      <c r="I136" s="102">
        <v>12015.21</v>
      </c>
      <c r="J136" s="101">
        <v>0.19</v>
      </c>
      <c r="K136" s="102">
        <f t="shared" si="21"/>
        <v>2282.8898999999997</v>
      </c>
      <c r="L136" s="102">
        <f t="shared" si="22"/>
        <v>14298.099899999999</v>
      </c>
      <c r="M136" s="118">
        <f t="shared" si="16"/>
        <v>28596.199799999999</v>
      </c>
      <c r="N136" s="122"/>
      <c r="O136" s="122"/>
      <c r="P136" s="122"/>
      <c r="Q136" s="122"/>
      <c r="R136" s="122"/>
    </row>
    <row r="137" spans="1:18" ht="25.5" x14ac:dyDescent="0.25">
      <c r="A137" s="52">
        <v>83</v>
      </c>
      <c r="B137" s="52" t="s">
        <v>194</v>
      </c>
      <c r="C137" s="60" t="s">
        <v>123</v>
      </c>
      <c r="D137" s="52" t="s">
        <v>118</v>
      </c>
      <c r="E137" s="52">
        <v>0</v>
      </c>
      <c r="F137" s="99">
        <v>1</v>
      </c>
      <c r="G137" s="98">
        <v>1</v>
      </c>
      <c r="H137" s="99">
        <f t="shared" si="20"/>
        <v>2</v>
      </c>
      <c r="I137" s="102">
        <v>16000</v>
      </c>
      <c r="J137" s="101">
        <v>0.19</v>
      </c>
      <c r="K137" s="102">
        <f t="shared" si="21"/>
        <v>3040</v>
      </c>
      <c r="L137" s="102">
        <f t="shared" si="22"/>
        <v>19040</v>
      </c>
      <c r="M137" s="118">
        <f t="shared" si="16"/>
        <v>38080</v>
      </c>
      <c r="N137" s="122"/>
      <c r="O137" s="122"/>
      <c r="P137" s="122"/>
      <c r="Q137" s="122"/>
      <c r="R137" s="122"/>
    </row>
    <row r="138" spans="1:18" ht="51" x14ac:dyDescent="0.25">
      <c r="A138" s="52">
        <v>84</v>
      </c>
      <c r="B138" s="52" t="s">
        <v>195</v>
      </c>
      <c r="C138" s="60" t="s">
        <v>124</v>
      </c>
      <c r="D138" s="52" t="s">
        <v>118</v>
      </c>
      <c r="E138" s="52">
        <v>0</v>
      </c>
      <c r="F138" s="99">
        <v>5</v>
      </c>
      <c r="G138" s="98">
        <v>5</v>
      </c>
      <c r="H138" s="99">
        <f t="shared" si="20"/>
        <v>10</v>
      </c>
      <c r="I138" s="102">
        <v>7769.34</v>
      </c>
      <c r="J138" s="101">
        <v>0.19</v>
      </c>
      <c r="K138" s="102">
        <f t="shared" si="21"/>
        <v>1476.1746000000001</v>
      </c>
      <c r="L138" s="102">
        <f t="shared" si="22"/>
        <v>9245.5146000000004</v>
      </c>
      <c r="M138" s="118">
        <f t="shared" si="16"/>
        <v>92455.146000000008</v>
      </c>
      <c r="N138" s="122"/>
      <c r="O138" s="122"/>
      <c r="P138" s="122"/>
      <c r="Q138" s="122"/>
      <c r="R138" s="122"/>
    </row>
    <row r="139" spans="1:18" ht="25.5" x14ac:dyDescent="0.25">
      <c r="A139" s="52">
        <v>85</v>
      </c>
      <c r="B139" s="52" t="s">
        <v>196</v>
      </c>
      <c r="C139" s="60" t="s">
        <v>125</v>
      </c>
      <c r="D139" s="52" t="s">
        <v>26</v>
      </c>
      <c r="E139" s="52">
        <v>0</v>
      </c>
      <c r="F139" s="99">
        <v>0</v>
      </c>
      <c r="G139" s="99">
        <v>0</v>
      </c>
      <c r="H139" s="99">
        <f t="shared" si="20"/>
        <v>0</v>
      </c>
      <c r="I139" s="102">
        <v>36510.379999999997</v>
      </c>
      <c r="J139" s="101">
        <v>0.19</v>
      </c>
      <c r="K139" s="102">
        <f t="shared" si="21"/>
        <v>6936.9721999999992</v>
      </c>
      <c r="L139" s="102">
        <f t="shared" si="22"/>
        <v>43447.352199999994</v>
      </c>
      <c r="M139" s="118">
        <f t="shared" si="16"/>
        <v>0</v>
      </c>
      <c r="N139" s="122"/>
      <c r="O139" s="122"/>
      <c r="P139" s="122"/>
      <c r="Q139" s="122"/>
      <c r="R139" s="122"/>
    </row>
    <row r="140" spans="1:18" ht="38.25" x14ac:dyDescent="0.25">
      <c r="A140" s="52">
        <v>86</v>
      </c>
      <c r="B140" s="52" t="s">
        <v>196</v>
      </c>
      <c r="C140" s="60" t="s">
        <v>126</v>
      </c>
      <c r="D140" s="52" t="s">
        <v>26</v>
      </c>
      <c r="E140" s="52">
        <v>0</v>
      </c>
      <c r="F140" s="99">
        <v>0</v>
      </c>
      <c r="G140" s="99">
        <v>0</v>
      </c>
      <c r="H140" s="99">
        <f t="shared" si="20"/>
        <v>0</v>
      </c>
      <c r="I140" s="102">
        <v>176586.06</v>
      </c>
      <c r="J140" s="101">
        <v>0.19</v>
      </c>
      <c r="K140" s="102">
        <f t="shared" si="21"/>
        <v>33551.3514</v>
      </c>
      <c r="L140" s="102">
        <f t="shared" si="22"/>
        <v>210137.41139999998</v>
      </c>
      <c r="M140" s="118">
        <f t="shared" si="16"/>
        <v>0</v>
      </c>
      <c r="N140" s="122"/>
      <c r="O140" s="122"/>
      <c r="P140" s="122"/>
      <c r="Q140" s="122"/>
      <c r="R140" s="122"/>
    </row>
    <row r="141" spans="1:18" x14ac:dyDescent="0.25">
      <c r="A141" s="52">
        <v>87</v>
      </c>
      <c r="B141" s="52" t="s">
        <v>197</v>
      </c>
      <c r="C141" s="60" t="s">
        <v>127</v>
      </c>
      <c r="D141" s="52" t="s">
        <v>26</v>
      </c>
      <c r="E141" s="52">
        <v>0</v>
      </c>
      <c r="F141" s="99">
        <v>1</v>
      </c>
      <c r="G141" s="99">
        <v>1</v>
      </c>
      <c r="H141" s="99">
        <f t="shared" si="20"/>
        <v>2</v>
      </c>
      <c r="I141" s="102">
        <v>13993.28</v>
      </c>
      <c r="J141" s="101">
        <v>0.19</v>
      </c>
      <c r="K141" s="102">
        <f t="shared" si="21"/>
        <v>2658.7232000000004</v>
      </c>
      <c r="L141" s="102">
        <f t="shared" si="22"/>
        <v>16652.003199999999</v>
      </c>
      <c r="M141" s="118">
        <f t="shared" si="16"/>
        <v>33304.006399999998</v>
      </c>
      <c r="N141" s="122"/>
      <c r="O141" s="122"/>
      <c r="P141" s="122"/>
      <c r="Q141" s="122"/>
      <c r="R141" s="122"/>
    </row>
    <row r="142" spans="1:18" x14ac:dyDescent="0.25">
      <c r="A142" s="52">
        <v>88</v>
      </c>
      <c r="B142" s="52" t="s">
        <v>197</v>
      </c>
      <c r="C142" s="60" t="s">
        <v>128</v>
      </c>
      <c r="D142" s="52" t="s">
        <v>26</v>
      </c>
      <c r="E142" s="52">
        <v>0</v>
      </c>
      <c r="F142" s="99">
        <v>1</v>
      </c>
      <c r="G142" s="99">
        <v>1</v>
      </c>
      <c r="H142" s="99">
        <f t="shared" si="20"/>
        <v>2</v>
      </c>
      <c r="I142" s="102">
        <v>15859.94</v>
      </c>
      <c r="J142" s="101">
        <v>0.19</v>
      </c>
      <c r="K142" s="102">
        <f t="shared" si="21"/>
        <v>3013.3886000000002</v>
      </c>
      <c r="L142" s="102">
        <f t="shared" si="22"/>
        <v>18873.328600000001</v>
      </c>
      <c r="M142" s="118">
        <f t="shared" si="16"/>
        <v>37746.657200000001</v>
      </c>
      <c r="N142" s="122"/>
      <c r="O142" s="122"/>
      <c r="P142" s="122"/>
      <c r="Q142" s="122"/>
      <c r="R142" s="122"/>
    </row>
    <row r="143" spans="1:18" ht="51" x14ac:dyDescent="0.25">
      <c r="A143" s="52">
        <v>89</v>
      </c>
      <c r="B143" s="52" t="s">
        <v>198</v>
      </c>
      <c r="C143" s="60" t="s">
        <v>129</v>
      </c>
      <c r="D143" s="52" t="s">
        <v>26</v>
      </c>
      <c r="E143" s="52">
        <v>0</v>
      </c>
      <c r="F143" s="99">
        <v>5</v>
      </c>
      <c r="G143" s="99">
        <v>5</v>
      </c>
      <c r="H143" s="99">
        <f t="shared" si="20"/>
        <v>10</v>
      </c>
      <c r="I143" s="102">
        <v>479.83</v>
      </c>
      <c r="J143" s="101">
        <v>0.19</v>
      </c>
      <c r="K143" s="102">
        <f t="shared" si="21"/>
        <v>91.167699999999996</v>
      </c>
      <c r="L143" s="102">
        <f t="shared" si="22"/>
        <v>570.99770000000001</v>
      </c>
      <c r="M143" s="118">
        <f t="shared" si="16"/>
        <v>5709.9769999999999</v>
      </c>
      <c r="N143" s="122"/>
      <c r="O143" s="122"/>
      <c r="P143" s="122"/>
      <c r="Q143" s="122"/>
      <c r="R143" s="122"/>
    </row>
    <row r="144" spans="1:18" ht="51" x14ac:dyDescent="0.25">
      <c r="A144" s="52">
        <v>90</v>
      </c>
      <c r="B144" s="52" t="s">
        <v>199</v>
      </c>
      <c r="C144" s="60" t="s">
        <v>130</v>
      </c>
      <c r="D144" s="52" t="s">
        <v>26</v>
      </c>
      <c r="E144" s="52">
        <v>0</v>
      </c>
      <c r="F144" s="99">
        <v>4</v>
      </c>
      <c r="G144" s="99">
        <v>4</v>
      </c>
      <c r="H144" s="99">
        <f t="shared" si="20"/>
        <v>8</v>
      </c>
      <c r="I144" s="102">
        <v>5787.35</v>
      </c>
      <c r="J144" s="101">
        <v>0.19</v>
      </c>
      <c r="K144" s="102">
        <f t="shared" si="21"/>
        <v>1099.5965000000001</v>
      </c>
      <c r="L144" s="102">
        <f t="shared" si="22"/>
        <v>6886.9465</v>
      </c>
      <c r="M144" s="118">
        <f t="shared" si="16"/>
        <v>55095.572</v>
      </c>
      <c r="N144" s="122"/>
      <c r="O144" s="122"/>
      <c r="P144" s="122"/>
      <c r="Q144" s="122"/>
      <c r="R144" s="122"/>
    </row>
    <row r="145" spans="1:18" ht="76.5" x14ac:dyDescent="0.25">
      <c r="A145" s="52">
        <v>91</v>
      </c>
      <c r="B145" s="103">
        <v>4299401</v>
      </c>
      <c r="C145" s="114" t="s">
        <v>131</v>
      </c>
      <c r="D145" s="103" t="s">
        <v>26</v>
      </c>
      <c r="E145" s="103">
        <v>0</v>
      </c>
      <c r="F145" s="99">
        <v>0</v>
      </c>
      <c r="G145" s="99">
        <v>0</v>
      </c>
      <c r="H145" s="99">
        <f t="shared" si="20"/>
        <v>0</v>
      </c>
      <c r="I145" s="102">
        <v>44098.04</v>
      </c>
      <c r="J145" s="101">
        <v>0.19</v>
      </c>
      <c r="K145" s="102">
        <f t="shared" si="21"/>
        <v>8378.6275999999998</v>
      </c>
      <c r="L145" s="102">
        <f t="shared" si="22"/>
        <v>52476.667600000001</v>
      </c>
      <c r="M145" s="118">
        <f t="shared" si="16"/>
        <v>0</v>
      </c>
      <c r="N145" s="122"/>
      <c r="O145" s="122"/>
      <c r="P145" s="122"/>
      <c r="Q145" s="122"/>
      <c r="R145" s="122"/>
    </row>
    <row r="146" spans="1:18" ht="51" x14ac:dyDescent="0.25">
      <c r="A146" s="52">
        <v>92</v>
      </c>
      <c r="B146" s="103" t="s">
        <v>195</v>
      </c>
      <c r="C146" s="114" t="s">
        <v>132</v>
      </c>
      <c r="D146" s="103" t="s">
        <v>118</v>
      </c>
      <c r="E146" s="103">
        <v>0</v>
      </c>
      <c r="F146" s="99">
        <v>0</v>
      </c>
      <c r="G146" s="99">
        <v>0</v>
      </c>
      <c r="H146" s="99">
        <f t="shared" si="20"/>
        <v>0</v>
      </c>
      <c r="I146" s="102">
        <v>14524.23</v>
      </c>
      <c r="J146" s="101">
        <v>0.19</v>
      </c>
      <c r="K146" s="102">
        <f t="shared" si="21"/>
        <v>2759.6037000000001</v>
      </c>
      <c r="L146" s="102">
        <f t="shared" si="22"/>
        <v>17283.833699999999</v>
      </c>
      <c r="M146" s="118">
        <f t="shared" si="16"/>
        <v>0</v>
      </c>
      <c r="N146" s="122"/>
      <c r="O146" s="122"/>
      <c r="P146" s="122"/>
      <c r="Q146" s="122"/>
      <c r="R146" s="122"/>
    </row>
    <row r="147" spans="1:18" ht="51" x14ac:dyDescent="0.25">
      <c r="A147" s="52">
        <v>93</v>
      </c>
      <c r="B147" s="103" t="s">
        <v>195</v>
      </c>
      <c r="C147" s="114" t="s">
        <v>133</v>
      </c>
      <c r="D147" s="103" t="s">
        <v>118</v>
      </c>
      <c r="E147" s="103">
        <v>0</v>
      </c>
      <c r="F147" s="99">
        <v>0</v>
      </c>
      <c r="G147" s="99">
        <v>0</v>
      </c>
      <c r="H147" s="99">
        <f t="shared" si="20"/>
        <v>0</v>
      </c>
      <c r="I147" s="102">
        <v>13155.65</v>
      </c>
      <c r="J147" s="101">
        <v>0.19</v>
      </c>
      <c r="K147" s="102">
        <f t="shared" si="21"/>
        <v>2499.5735</v>
      </c>
      <c r="L147" s="102">
        <f t="shared" si="22"/>
        <v>15655.2235</v>
      </c>
      <c r="M147" s="118">
        <f t="shared" si="16"/>
        <v>0</v>
      </c>
      <c r="N147" s="122"/>
      <c r="O147" s="122"/>
      <c r="P147" s="122"/>
      <c r="Q147" s="122"/>
      <c r="R147" s="122"/>
    </row>
    <row r="148" spans="1:18" ht="51" x14ac:dyDescent="0.25">
      <c r="A148" s="52">
        <v>94</v>
      </c>
      <c r="B148" s="103" t="s">
        <v>195</v>
      </c>
      <c r="C148" s="114" t="s">
        <v>134</v>
      </c>
      <c r="D148" s="103" t="s">
        <v>118</v>
      </c>
      <c r="E148" s="103">
        <v>0</v>
      </c>
      <c r="F148" s="99">
        <v>0</v>
      </c>
      <c r="G148" s="99">
        <v>0</v>
      </c>
      <c r="H148" s="99">
        <f t="shared" si="20"/>
        <v>0</v>
      </c>
      <c r="I148" s="102">
        <v>7184.87</v>
      </c>
      <c r="J148" s="101">
        <v>0.19</v>
      </c>
      <c r="K148" s="102">
        <f t="shared" si="21"/>
        <v>1365.1252999999999</v>
      </c>
      <c r="L148" s="102">
        <f t="shared" si="22"/>
        <v>8549.9953000000005</v>
      </c>
      <c r="M148" s="118">
        <f t="shared" si="16"/>
        <v>0</v>
      </c>
      <c r="N148" s="122"/>
      <c r="O148" s="122"/>
      <c r="P148" s="122"/>
      <c r="Q148" s="122"/>
      <c r="R148" s="122"/>
    </row>
    <row r="149" spans="1:18" ht="51" x14ac:dyDescent="0.25">
      <c r="A149" s="52">
        <v>95</v>
      </c>
      <c r="B149" s="103" t="s">
        <v>195</v>
      </c>
      <c r="C149" s="114" t="s">
        <v>135</v>
      </c>
      <c r="D149" s="103" t="s">
        <v>118</v>
      </c>
      <c r="E149" s="103">
        <v>0</v>
      </c>
      <c r="F149" s="99">
        <v>0</v>
      </c>
      <c r="G149" s="99">
        <v>0</v>
      </c>
      <c r="H149" s="99">
        <f t="shared" si="20"/>
        <v>0</v>
      </c>
      <c r="I149" s="102">
        <v>13327.82</v>
      </c>
      <c r="J149" s="101">
        <v>0.19</v>
      </c>
      <c r="K149" s="102">
        <f t="shared" si="21"/>
        <v>2532.2858000000001</v>
      </c>
      <c r="L149" s="102">
        <f t="shared" si="22"/>
        <v>15860.105799999999</v>
      </c>
      <c r="M149" s="118">
        <f t="shared" si="16"/>
        <v>0</v>
      </c>
      <c r="N149" s="122"/>
      <c r="O149" s="122"/>
      <c r="P149" s="122"/>
      <c r="Q149" s="122"/>
      <c r="R149" s="122"/>
    </row>
    <row r="150" spans="1:18" ht="51" x14ac:dyDescent="0.25">
      <c r="A150" s="52">
        <v>96</v>
      </c>
      <c r="B150" s="103" t="s">
        <v>195</v>
      </c>
      <c r="C150" s="114" t="s">
        <v>136</v>
      </c>
      <c r="D150" s="103" t="s">
        <v>118</v>
      </c>
      <c r="E150" s="103">
        <v>0</v>
      </c>
      <c r="F150" s="99">
        <v>0</v>
      </c>
      <c r="G150" s="99">
        <v>0</v>
      </c>
      <c r="H150" s="99">
        <f t="shared" si="20"/>
        <v>0</v>
      </c>
      <c r="I150" s="102">
        <v>8341.3700000000008</v>
      </c>
      <c r="J150" s="101">
        <v>0.19</v>
      </c>
      <c r="K150" s="102">
        <f t="shared" si="21"/>
        <v>1584.8603000000003</v>
      </c>
      <c r="L150" s="102">
        <f t="shared" si="22"/>
        <v>9926.2303000000011</v>
      </c>
      <c r="M150" s="118">
        <f t="shared" si="16"/>
        <v>0</v>
      </c>
      <c r="N150" s="122"/>
      <c r="O150" s="122"/>
      <c r="P150" s="122"/>
      <c r="Q150" s="122"/>
      <c r="R150" s="122"/>
    </row>
    <row r="151" spans="1:18" hidden="1" x14ac:dyDescent="0.25">
      <c r="A151" s="28" t="s">
        <v>51</v>
      </c>
      <c r="B151" s="29"/>
      <c r="C151" s="29"/>
      <c r="D151" s="29"/>
      <c r="E151" s="29"/>
      <c r="F151" s="29"/>
      <c r="G151" s="29"/>
      <c r="H151" s="29"/>
      <c r="I151" s="105"/>
      <c r="J151" s="106"/>
      <c r="K151" s="107"/>
      <c r="L151" s="107"/>
      <c r="M151" s="118"/>
      <c r="N151" s="122"/>
      <c r="O151" s="122"/>
      <c r="P151" s="122"/>
      <c r="Q151" s="122"/>
      <c r="R151" s="122"/>
    </row>
    <row r="152" spans="1:18" hidden="1" x14ac:dyDescent="0.25">
      <c r="A152" s="90" t="s">
        <v>52</v>
      </c>
      <c r="B152" s="91"/>
      <c r="C152" s="91"/>
      <c r="D152" s="91"/>
      <c r="E152" s="91"/>
      <c r="F152" s="91"/>
      <c r="G152" s="91"/>
      <c r="H152" s="91"/>
      <c r="I152" s="108"/>
      <c r="J152" s="109"/>
      <c r="K152" s="110"/>
      <c r="L152" s="110"/>
      <c r="M152" s="118"/>
      <c r="N152" s="122"/>
      <c r="O152" s="122"/>
      <c r="P152" s="122"/>
      <c r="Q152" s="122"/>
      <c r="R152" s="122"/>
    </row>
    <row r="153" spans="1:18" hidden="1" x14ac:dyDescent="0.25">
      <c r="A153" s="40" t="s">
        <v>53</v>
      </c>
      <c r="B153" s="41"/>
      <c r="C153" s="41"/>
      <c r="D153" s="41"/>
      <c r="E153" s="41"/>
      <c r="F153" s="41"/>
      <c r="G153" s="41"/>
      <c r="H153" s="41"/>
      <c r="I153" s="111"/>
      <c r="J153" s="112"/>
      <c r="K153" s="113"/>
      <c r="L153" s="113"/>
      <c r="M153" s="118"/>
      <c r="N153" s="122"/>
      <c r="O153" s="122"/>
      <c r="P153" s="122"/>
      <c r="Q153" s="122"/>
      <c r="R153" s="122"/>
    </row>
    <row r="154" spans="1:18" x14ac:dyDescent="0.25">
      <c r="A154" s="88" t="s">
        <v>149</v>
      </c>
      <c r="B154" s="88"/>
      <c r="C154" s="88"/>
      <c r="D154" s="88" t="s">
        <v>171</v>
      </c>
      <c r="E154" s="88"/>
      <c r="F154" s="88"/>
      <c r="G154" s="88"/>
      <c r="H154" s="88"/>
      <c r="I154" s="88"/>
      <c r="J154" s="88"/>
      <c r="K154" s="88"/>
      <c r="L154" s="88"/>
      <c r="M154" s="118">
        <f t="shared" si="16"/>
        <v>0</v>
      </c>
      <c r="N154" s="122"/>
      <c r="O154" s="122"/>
      <c r="P154" s="122"/>
      <c r="Q154" s="122"/>
      <c r="R154" s="122"/>
    </row>
    <row r="155" spans="1:18" x14ac:dyDescent="0.25">
      <c r="A155" s="88" t="s">
        <v>137</v>
      </c>
      <c r="B155" s="88"/>
      <c r="C155" s="88"/>
      <c r="D155" s="88" t="s">
        <v>138</v>
      </c>
      <c r="E155" s="88"/>
      <c r="F155" s="88"/>
      <c r="G155" s="88"/>
      <c r="H155" s="88"/>
      <c r="I155" s="88"/>
      <c r="J155" s="88"/>
      <c r="K155" s="88"/>
      <c r="L155" s="88"/>
      <c r="M155" s="118">
        <f t="shared" si="16"/>
        <v>0</v>
      </c>
      <c r="N155" s="122"/>
      <c r="O155" s="122"/>
      <c r="P155" s="122"/>
      <c r="Q155" s="122"/>
      <c r="R155" s="122"/>
    </row>
    <row r="156" spans="1:18" x14ac:dyDescent="0.25">
      <c r="A156" s="88" t="s">
        <v>200</v>
      </c>
      <c r="B156" s="88"/>
      <c r="C156" s="88"/>
      <c r="D156" s="88" t="s">
        <v>201</v>
      </c>
      <c r="E156" s="88"/>
      <c r="F156" s="88"/>
      <c r="G156" s="88"/>
      <c r="H156" s="88"/>
      <c r="I156" s="88"/>
      <c r="J156" s="88"/>
      <c r="K156" s="88"/>
      <c r="L156" s="88"/>
      <c r="M156" s="118">
        <f t="shared" si="16"/>
        <v>0</v>
      </c>
      <c r="N156" s="122"/>
      <c r="O156" s="122"/>
      <c r="P156" s="122"/>
      <c r="Q156" s="122"/>
      <c r="R156" s="122"/>
    </row>
    <row r="157" spans="1:18" ht="63.75" x14ac:dyDescent="0.25">
      <c r="A157" s="95" t="s">
        <v>0</v>
      </c>
      <c r="B157" s="2" t="s">
        <v>155</v>
      </c>
      <c r="C157" s="2" t="s">
        <v>1</v>
      </c>
      <c r="D157" s="2" t="s">
        <v>2</v>
      </c>
      <c r="E157" s="2" t="s">
        <v>156</v>
      </c>
      <c r="F157" s="2" t="s">
        <v>157</v>
      </c>
      <c r="G157" s="2" t="s">
        <v>158</v>
      </c>
      <c r="H157" s="2" t="s">
        <v>159</v>
      </c>
      <c r="I157" s="3" t="s">
        <v>4</v>
      </c>
      <c r="J157" s="2" t="s">
        <v>5</v>
      </c>
      <c r="K157" s="3" t="s">
        <v>6</v>
      </c>
      <c r="L157" s="3" t="s">
        <v>7</v>
      </c>
      <c r="M157" s="121" t="s">
        <v>160</v>
      </c>
      <c r="N157" s="122"/>
      <c r="O157" s="122"/>
      <c r="P157" s="122"/>
      <c r="Q157" s="122"/>
      <c r="R157" s="122"/>
    </row>
    <row r="158" spans="1:18" ht="25.5" x14ac:dyDescent="0.25">
      <c r="A158" s="52">
        <v>97</v>
      </c>
      <c r="B158" s="52" t="s">
        <v>202</v>
      </c>
      <c r="C158" s="60" t="s">
        <v>139</v>
      </c>
      <c r="D158" s="52" t="s">
        <v>26</v>
      </c>
      <c r="E158" s="52">
        <v>0</v>
      </c>
      <c r="F158" s="99">
        <v>0</v>
      </c>
      <c r="G158" s="99">
        <v>0</v>
      </c>
      <c r="H158" s="99">
        <f t="shared" ref="H158:H165" si="23">F158+G158</f>
        <v>0</v>
      </c>
      <c r="I158" s="102">
        <v>258722.12</v>
      </c>
      <c r="J158" s="101">
        <v>0.19</v>
      </c>
      <c r="K158" s="102">
        <f t="shared" ref="K158:K165" si="24">I158*J158</f>
        <v>49157.202799999999</v>
      </c>
      <c r="L158" s="102">
        <f>K158+I158</f>
        <v>307879.32279999997</v>
      </c>
      <c r="M158" s="118">
        <f t="shared" si="16"/>
        <v>0</v>
      </c>
      <c r="N158" s="122"/>
      <c r="O158" s="122"/>
      <c r="P158" s="122"/>
      <c r="Q158" s="122"/>
      <c r="R158" s="122"/>
    </row>
    <row r="159" spans="1:18" x14ac:dyDescent="0.25">
      <c r="A159" s="52">
        <v>98</v>
      </c>
      <c r="B159" s="52" t="s">
        <v>203</v>
      </c>
      <c r="C159" s="60" t="s">
        <v>140</v>
      </c>
      <c r="D159" s="52" t="s">
        <v>26</v>
      </c>
      <c r="E159" s="52">
        <v>0</v>
      </c>
      <c r="F159" s="99">
        <v>1</v>
      </c>
      <c r="G159" s="99">
        <v>1</v>
      </c>
      <c r="H159" s="99">
        <f t="shared" si="23"/>
        <v>2</v>
      </c>
      <c r="I159" s="102">
        <v>23000</v>
      </c>
      <c r="J159" s="101">
        <v>0.19</v>
      </c>
      <c r="K159" s="102">
        <f t="shared" si="24"/>
        <v>4370</v>
      </c>
      <c r="L159" s="102">
        <f t="shared" ref="L159:L165" si="25">K159+I159</f>
        <v>27370</v>
      </c>
      <c r="M159" s="118">
        <f t="shared" si="16"/>
        <v>54740</v>
      </c>
      <c r="N159" s="122"/>
      <c r="O159" s="122"/>
      <c r="P159" s="122"/>
      <c r="Q159" s="122"/>
      <c r="R159" s="122"/>
    </row>
    <row r="160" spans="1:18" x14ac:dyDescent="0.25">
      <c r="A160" s="52">
        <v>99</v>
      </c>
      <c r="B160" s="52" t="s">
        <v>203</v>
      </c>
      <c r="C160" s="60" t="s">
        <v>141</v>
      </c>
      <c r="D160" s="52" t="s">
        <v>26</v>
      </c>
      <c r="E160" s="52">
        <v>0</v>
      </c>
      <c r="F160" s="99">
        <v>0</v>
      </c>
      <c r="G160" s="99">
        <v>0</v>
      </c>
      <c r="H160" s="99">
        <f t="shared" si="23"/>
        <v>0</v>
      </c>
      <c r="I160" s="102">
        <v>42314.38</v>
      </c>
      <c r="J160" s="101">
        <v>0.19</v>
      </c>
      <c r="K160" s="102">
        <f t="shared" si="24"/>
        <v>8039.7321999999995</v>
      </c>
      <c r="L160" s="102">
        <f t="shared" si="25"/>
        <v>50354.112199999996</v>
      </c>
      <c r="M160" s="118">
        <f t="shared" si="16"/>
        <v>0</v>
      </c>
      <c r="N160" s="122"/>
      <c r="O160" s="122"/>
      <c r="P160" s="122"/>
      <c r="Q160" s="122"/>
      <c r="R160" s="122"/>
    </row>
    <row r="161" spans="1:18" ht="25.5" x14ac:dyDescent="0.25">
      <c r="A161" s="52">
        <v>100</v>
      </c>
      <c r="B161" s="52" t="s">
        <v>204</v>
      </c>
      <c r="C161" s="60" t="s">
        <v>142</v>
      </c>
      <c r="D161" s="52" t="s">
        <v>26</v>
      </c>
      <c r="E161" s="52">
        <v>0</v>
      </c>
      <c r="F161" s="99">
        <v>3</v>
      </c>
      <c r="G161" s="99">
        <v>3</v>
      </c>
      <c r="H161" s="99">
        <f t="shared" si="23"/>
        <v>6</v>
      </c>
      <c r="I161" s="102">
        <v>13411.76</v>
      </c>
      <c r="J161" s="101">
        <v>0.19</v>
      </c>
      <c r="K161" s="102">
        <f t="shared" si="24"/>
        <v>2548.2344000000003</v>
      </c>
      <c r="L161" s="102">
        <f t="shared" si="25"/>
        <v>15959.9944</v>
      </c>
      <c r="M161" s="118">
        <f t="shared" si="16"/>
        <v>95759.966400000005</v>
      </c>
      <c r="N161" s="122"/>
      <c r="O161" s="122"/>
      <c r="P161" s="122"/>
      <c r="Q161" s="122"/>
      <c r="R161" s="122"/>
    </row>
    <row r="162" spans="1:18" ht="76.5" x14ac:dyDescent="0.25">
      <c r="A162" s="52">
        <v>101</v>
      </c>
      <c r="B162" s="52" t="s">
        <v>204</v>
      </c>
      <c r="C162" s="60" t="s">
        <v>143</v>
      </c>
      <c r="D162" s="52" t="s">
        <v>26</v>
      </c>
      <c r="E162" s="52">
        <v>0</v>
      </c>
      <c r="F162" s="99">
        <v>0</v>
      </c>
      <c r="G162" s="99">
        <v>0</v>
      </c>
      <c r="H162" s="99">
        <f t="shared" si="23"/>
        <v>0</v>
      </c>
      <c r="I162" s="102">
        <v>235521.35</v>
      </c>
      <c r="J162" s="101">
        <v>0.19</v>
      </c>
      <c r="K162" s="102">
        <f t="shared" si="24"/>
        <v>44749.056499999999</v>
      </c>
      <c r="L162" s="102">
        <f t="shared" si="25"/>
        <v>280270.40649999998</v>
      </c>
      <c r="M162" s="118">
        <f t="shared" si="16"/>
        <v>0</v>
      </c>
      <c r="N162" s="122"/>
      <c r="O162" s="122"/>
      <c r="P162" s="122"/>
      <c r="Q162" s="122"/>
      <c r="R162" s="122"/>
    </row>
    <row r="163" spans="1:18" ht="38.25" x14ac:dyDescent="0.25">
      <c r="A163" s="52">
        <v>102</v>
      </c>
      <c r="B163" s="52" t="s">
        <v>204</v>
      </c>
      <c r="C163" s="60" t="s">
        <v>144</v>
      </c>
      <c r="D163" s="52" t="s">
        <v>26</v>
      </c>
      <c r="E163" s="52">
        <v>0</v>
      </c>
      <c r="F163" s="99">
        <v>0</v>
      </c>
      <c r="G163" s="99">
        <v>0</v>
      </c>
      <c r="H163" s="99">
        <f t="shared" si="23"/>
        <v>0</v>
      </c>
      <c r="I163" s="102">
        <v>86000</v>
      </c>
      <c r="J163" s="101">
        <v>0.19</v>
      </c>
      <c r="K163" s="102">
        <f t="shared" si="24"/>
        <v>16340</v>
      </c>
      <c r="L163" s="102">
        <f t="shared" si="25"/>
        <v>102340</v>
      </c>
      <c r="M163" s="118">
        <f t="shared" si="16"/>
        <v>0</v>
      </c>
      <c r="N163" s="122"/>
      <c r="O163" s="122"/>
      <c r="P163" s="122"/>
      <c r="Q163" s="122"/>
      <c r="R163" s="122"/>
    </row>
    <row r="164" spans="1:18" ht="51" x14ac:dyDescent="0.25">
      <c r="A164" s="52">
        <v>103</v>
      </c>
      <c r="B164" s="52" t="s">
        <v>204</v>
      </c>
      <c r="C164" s="60" t="s">
        <v>145</v>
      </c>
      <c r="D164" s="52" t="s">
        <v>26</v>
      </c>
      <c r="E164" s="52">
        <v>0</v>
      </c>
      <c r="F164" s="99">
        <v>1</v>
      </c>
      <c r="G164" s="99">
        <v>1</v>
      </c>
      <c r="H164" s="99">
        <f t="shared" si="23"/>
        <v>2</v>
      </c>
      <c r="I164" s="102">
        <v>43369.61</v>
      </c>
      <c r="J164" s="101">
        <v>0.19</v>
      </c>
      <c r="K164" s="102">
        <f t="shared" si="24"/>
        <v>8240.2258999999995</v>
      </c>
      <c r="L164" s="102">
        <f t="shared" si="25"/>
        <v>51609.835899999998</v>
      </c>
      <c r="M164" s="118">
        <f t="shared" si="16"/>
        <v>103219.6718</v>
      </c>
      <c r="N164" s="122"/>
      <c r="O164" s="122"/>
      <c r="P164" s="122"/>
      <c r="Q164" s="122"/>
      <c r="R164" s="122"/>
    </row>
    <row r="165" spans="1:18" ht="51" x14ac:dyDescent="0.25">
      <c r="A165" s="52">
        <v>104</v>
      </c>
      <c r="B165" s="52" t="s">
        <v>205</v>
      </c>
      <c r="C165" s="60" t="s">
        <v>146</v>
      </c>
      <c r="D165" s="52" t="s">
        <v>26</v>
      </c>
      <c r="E165" s="52">
        <v>0</v>
      </c>
      <c r="F165" s="99">
        <v>3</v>
      </c>
      <c r="G165" s="99">
        <v>3</v>
      </c>
      <c r="H165" s="99">
        <f t="shared" si="23"/>
        <v>6</v>
      </c>
      <c r="I165" s="102">
        <v>12232</v>
      </c>
      <c r="J165" s="101">
        <v>0.19</v>
      </c>
      <c r="K165" s="102">
        <f t="shared" si="24"/>
        <v>2324.08</v>
      </c>
      <c r="L165" s="102">
        <f t="shared" si="25"/>
        <v>14556.08</v>
      </c>
      <c r="M165" s="118">
        <f t="shared" si="16"/>
        <v>87336.48</v>
      </c>
      <c r="N165" s="122"/>
      <c r="O165" s="122"/>
      <c r="P165" s="122"/>
      <c r="Q165" s="122"/>
      <c r="R165" s="122"/>
    </row>
    <row r="166" spans="1:18" x14ac:dyDescent="0.25">
      <c r="A166" s="88" t="s">
        <v>51</v>
      </c>
      <c r="B166" s="88"/>
      <c r="C166" s="88"/>
      <c r="D166" s="88"/>
      <c r="E166" s="88"/>
      <c r="F166" s="88"/>
      <c r="G166" s="88"/>
      <c r="H166" s="88"/>
      <c r="I166" s="124"/>
      <c r="J166" s="125"/>
      <c r="K166" s="126"/>
      <c r="L166" s="126"/>
      <c r="M166" s="123">
        <f>SUM(M14:M165)</f>
        <v>6862715.284599998</v>
      </c>
      <c r="N166" s="127"/>
      <c r="O166" s="127"/>
      <c r="P166" s="127"/>
      <c r="Q166" s="127"/>
      <c r="R166" s="127"/>
    </row>
    <row r="170" spans="1:18" ht="16.5" thickBot="1" x14ac:dyDescent="0.3">
      <c r="A170" s="132"/>
      <c r="B170" s="132"/>
      <c r="C170" s="133"/>
    </row>
    <row r="171" spans="1:18" ht="18" x14ac:dyDescent="0.25">
      <c r="A171" s="134" t="s">
        <v>212</v>
      </c>
      <c r="B171" s="134"/>
      <c r="C171" s="134"/>
    </row>
  </sheetData>
  <mergeCells count="69">
    <mergeCell ref="A2:C2"/>
    <mergeCell ref="A3:C3"/>
    <mergeCell ref="A4:C4"/>
    <mergeCell ref="A5:C5"/>
    <mergeCell ref="A171:C171"/>
    <mergeCell ref="A156:C156"/>
    <mergeCell ref="D156:L156"/>
    <mergeCell ref="A166:H166"/>
    <mergeCell ref="H11:M12"/>
    <mergeCell ref="N11:R15"/>
    <mergeCell ref="A151:H151"/>
    <mergeCell ref="A152:H152"/>
    <mergeCell ref="A153:H153"/>
    <mergeCell ref="A154:C154"/>
    <mergeCell ref="D154:L154"/>
    <mergeCell ref="A155:C155"/>
    <mergeCell ref="D155:L155"/>
    <mergeCell ref="A127:H127"/>
    <mergeCell ref="A128:C128"/>
    <mergeCell ref="D128:L128"/>
    <mergeCell ref="A129:C129"/>
    <mergeCell ref="D129:L129"/>
    <mergeCell ref="A130:C130"/>
    <mergeCell ref="D130:L130"/>
    <mergeCell ref="A97:C97"/>
    <mergeCell ref="D97:L97"/>
    <mergeCell ref="A98:C98"/>
    <mergeCell ref="D98:L98"/>
    <mergeCell ref="A125:H125"/>
    <mergeCell ref="A126:H126"/>
    <mergeCell ref="A78:C78"/>
    <mergeCell ref="D78:L78"/>
    <mergeCell ref="A93:H93"/>
    <mergeCell ref="A94:H94"/>
    <mergeCell ref="A95:H95"/>
    <mergeCell ref="A96:C96"/>
    <mergeCell ref="D96:L96"/>
    <mergeCell ref="A73:H73"/>
    <mergeCell ref="A74:H74"/>
    <mergeCell ref="A75:H75"/>
    <mergeCell ref="A76:C76"/>
    <mergeCell ref="D76:L76"/>
    <mergeCell ref="A77:C77"/>
    <mergeCell ref="D77:L77"/>
    <mergeCell ref="A50:C50"/>
    <mergeCell ref="D50:L50"/>
    <mergeCell ref="A64:H64"/>
    <mergeCell ref="A65:H65"/>
    <mergeCell ref="A66:H66"/>
    <mergeCell ref="A67:C67"/>
    <mergeCell ref="D67:L67"/>
    <mergeCell ref="A46:H46"/>
    <mergeCell ref="A47:H47"/>
    <mergeCell ref="A48:C48"/>
    <mergeCell ref="D48:L48"/>
    <mergeCell ref="A49:C49"/>
    <mergeCell ref="D49:L49"/>
    <mergeCell ref="A35:H35"/>
    <mergeCell ref="A36:H36"/>
    <mergeCell ref="A37:H37"/>
    <mergeCell ref="A38:C38"/>
    <mergeCell ref="D38:L38"/>
    <mergeCell ref="A45:H45"/>
    <mergeCell ref="A13:C13"/>
    <mergeCell ref="D13:L13"/>
    <mergeCell ref="A14:C14"/>
    <mergeCell ref="D14:L14"/>
    <mergeCell ref="A15:C15"/>
    <mergeCell ref="D15:L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VIGENCIA FUTURA </vt:lpstr>
      <vt:lpstr>APALANCAMIENTO FUDRA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Nilo Javier Arrieta Mora</dc:creator>
  <cp:lastModifiedBy>Nilo Javier Arrieta Mora</cp:lastModifiedBy>
  <dcterms:created xsi:type="dcterms:W3CDTF">2025-11-19T20:21:46Z</dcterms:created>
  <dcterms:modified xsi:type="dcterms:W3CDTF">2025-11-19T20:51:01Z</dcterms:modified>
</cp:coreProperties>
</file>