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transmilenio-my.sharepoint.com/personal/johanna_gomez_transmilenio_gov_co/Documents/ONE DRIVE 2024 INVENTARIOS/CONTRATO ETB- Celulares/Nuevo  Contrato/DTC 3 Documentos/"/>
    </mc:Choice>
  </mc:AlternateContent>
  <xr:revisionPtr revIDLastSave="2" documentId="8_{92A24436-6B1A-4D48-A251-5A20320C2494}" xr6:coauthVersionLast="47" xr6:coauthVersionMax="47" xr10:uidLastSave="{25CB9719-5368-4252-8A16-E8CD7746DAE4}"/>
  <bookViews>
    <workbookView xWindow="-110" yWindow="-110" windowWidth="19420" windowHeight="10300" xr2:uid="{00000000-000D-0000-FFFF-FFFF00000000}"/>
  </bookViews>
  <sheets>
    <sheet name="Cotización" sheetId="5"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0" hidden="1">#REF!</definedName>
    <definedName name="_1__123Graph_Aｸﾞﾗﾌ_7" localSheetId="1" hidden="1">#REF!</definedName>
    <definedName name="_1__123Graph_Aｸﾞﾗﾌ_7" hidden="1">#REF!</definedName>
    <definedName name="_112233" localSheetId="0" hidden="1">#REF!</definedName>
    <definedName name="_112233" localSheetId="1" hidden="1">#REF!</definedName>
    <definedName name="_112233" hidden="1">#REF!</definedName>
    <definedName name="_112277" localSheetId="0" hidden="1">#REF!</definedName>
    <definedName name="_112277" localSheetId="1" hidden="1">#REF!</definedName>
    <definedName name="_112277" hidden="1">#REF!</definedName>
    <definedName name="_12__123Graph_BCHART_5" localSheetId="0" hidden="1">[1]MEX95IB!#REF!</definedName>
    <definedName name="_12__123Graph_BCHART_5" localSheetId="1" hidden="1">[1]MEX95IB!#REF!</definedName>
    <definedName name="_12__123Graph_BCHART_5" hidden="1">[1]MEX95IB!#REF!</definedName>
    <definedName name="_1222" localSheetId="0" hidden="1">#REF!</definedName>
    <definedName name="_1222" localSheetId="1" hidden="1">#REF!</definedName>
    <definedName name="_1222" hidden="1">#REF!</definedName>
    <definedName name="_13__123Graph_Bｸﾞﾗﾌ_7" localSheetId="0" hidden="1">#REF!</definedName>
    <definedName name="_13__123Graph_Bｸﾞﾗﾌ_7" localSheetId="1" hidden="1">#REF!</definedName>
    <definedName name="_13__123Graph_Bｸﾞﾗﾌ_7" hidden="1">#REF!</definedName>
    <definedName name="_14__123Graph_Cｸﾞﾗﾌ_7" localSheetId="0" hidden="1">#REF!</definedName>
    <definedName name="_14__123Graph_Cｸﾞﾗﾌ_7" localSheetId="1" hidden="1">#REF!</definedName>
    <definedName name="_14__123Graph_Cｸﾞﾗﾌ_7" hidden="1">#REF!</definedName>
    <definedName name="_15__123Graph_Dｸﾞﾗﾌ_7" localSheetId="0" hidden="1">#REF!</definedName>
    <definedName name="_15__123Graph_Dｸﾞﾗﾌ_7" localSheetId="1" hidden="1">#REF!</definedName>
    <definedName name="_15__123Graph_Dｸﾞﾗﾌ_7" hidden="1">#REF!</definedName>
    <definedName name="_16__123Graph_Eｸﾞﾗﾌ_7" localSheetId="0" hidden="1">#REF!</definedName>
    <definedName name="_16__123Graph_Eｸﾞﾗﾌ_7" localSheetId="1" hidden="1">#REF!</definedName>
    <definedName name="_16__123Graph_Eｸﾞﾗﾌ_7" hidden="1">#REF!</definedName>
    <definedName name="_17__123Graph_Fｸﾞﾗﾌ_7" localSheetId="0" hidden="1">#REF!</definedName>
    <definedName name="_17__123Graph_Fｸﾞﾗﾌ_7" localSheetId="1" hidden="1">#REF!</definedName>
    <definedName name="_17__123Graph_Fｸﾞﾗﾌ_7" hidden="1">#REF!</definedName>
    <definedName name="_21" localSheetId="0" hidden="1">#REF!</definedName>
    <definedName name="_21" localSheetId="1" hidden="1">#REF!</definedName>
    <definedName name="_21" hidden="1">#REF!</definedName>
    <definedName name="_25" localSheetId="0" hidden="1">#REF!</definedName>
    <definedName name="_25" localSheetId="1" hidden="1">#REF!</definedName>
    <definedName name="_25" hidden="1">#REF!</definedName>
    <definedName name="_29" localSheetId="0" hidden="1">#REF!</definedName>
    <definedName name="_29" localSheetId="1" hidden="1">#REF!</definedName>
    <definedName name="_29" hidden="1">#REF!</definedName>
    <definedName name="_456" hidden="1">{0,#N/A,FALSE,0;0,#N/A,FALSE,0;0,#N/A,FALSE,0;0,#N/A,FALSE,0;0,#N/A,FALSE,0;0,#N/A,FALSE,0}</definedName>
    <definedName name="_dos" localSheetId="0" hidden="1">#REF!</definedName>
    <definedName name="_dos" localSheetId="1" hidden="1">#REF!</definedName>
    <definedName name="_dos" hidden="1">#REF!</definedName>
    <definedName name="_Fill" localSheetId="0" hidden="1">#REF!</definedName>
    <definedName name="_Fill" localSheetId="1" hidden="1">#REF!</definedName>
    <definedName name="_Fill" hidden="1">#REF!</definedName>
    <definedName name="_xlnm._FilterDatabase" localSheetId="0" hidden="1">Cotización!$A$17:$H$22</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0" hidden="1">#REF!</definedName>
    <definedName name="aaaa" localSheetId="1" hidden="1">#REF!</definedName>
    <definedName name="aaaa" hidden="1">#REF!</definedName>
    <definedName name="ABF" localSheetId="0" hidden="1">#REF!</definedName>
    <definedName name="ABF" localSheetId="1" hidden="1">#REF!</definedName>
    <definedName name="ABF" hidden="1">#REF!</definedName>
    <definedName name="AccessDatabase" hidden="1">"C:\My Documents\New MMR\INPUT.mdb"</definedName>
    <definedName name="ACCV" localSheetId="0" hidden="1">#REF!</definedName>
    <definedName name="ACCV" localSheetId="1" hidden="1">#REF!</definedName>
    <definedName name="ACCV" hidden="1">#REF!</definedName>
    <definedName name="ADSF" localSheetId="0" hidden="1">#REF!</definedName>
    <definedName name="ADSF" localSheetId="1" hidden="1">#REF!</definedName>
    <definedName name="ADSF" hidden="1">#REF!</definedName>
    <definedName name="afdgbva" hidden="1">{#N/A,#N/A,TRUE,"Report"}</definedName>
    <definedName name="aga" hidden="1">{#N/A,#N/A,TRUE,"Report"}</definedName>
    <definedName name="AGHFD" localSheetId="0" hidden="1">#REF!</definedName>
    <definedName name="AGHFD" localSheetId="1" hidden="1">#REF!</definedName>
    <definedName name="AGHFD" hidden="1">#REF!</definedName>
    <definedName name="_xlnm.Print_Area" localSheetId="0">Cotización!$A$1:$H$24</definedName>
    <definedName name="_xlnm.Print_Area" localSheetId="1">'Cotización (2)'!$A$2:$I$40</definedName>
    <definedName name="ATGHH" localSheetId="0" hidden="1">#REF!</definedName>
    <definedName name="ATGHH" localSheetId="1" hidden="1">#REF!</definedName>
    <definedName name="ATGHH" hidden="1">#REF!</definedName>
    <definedName name="AVBC" localSheetId="0" hidden="1">#REF!</definedName>
    <definedName name="AVBC" localSheetId="1" hidden="1">#REF!</definedName>
    <definedName name="AVBC" hidden="1">#REF!</definedName>
    <definedName name="AXCC" localSheetId="0" hidden="1">#REF!</definedName>
    <definedName name="AXCC" localSheetId="1" hidden="1">#REF!</definedName>
    <definedName name="AXCC" hidden="1">#REF!</definedName>
    <definedName name="AXX" localSheetId="0" hidden="1">#REF!</definedName>
    <definedName name="AXX" localSheetId="1" hidden="1">#REF!</definedName>
    <definedName name="AXX" hidden="1">#REF!</definedName>
    <definedName name="Aグラフ" localSheetId="0"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0" hidden="1">#REF!</definedName>
    <definedName name="BOL" localSheetId="1" hidden="1">#REF!</definedName>
    <definedName name="BOL" hidden="1">#REF!</definedName>
    <definedName name="Ｂグラフ" localSheetId="0" hidden="1">#REF!</definedName>
    <definedName name="Ｂグラフ" localSheetId="1" hidden="1">#REF!</definedName>
    <definedName name="Ｂグラフ" hidden="1">#REF!</definedName>
    <definedName name="Ｃグラフ" localSheetId="0" hidden="1">#REF!</definedName>
    <definedName name="Ｃグラフ" localSheetId="1" hidden="1">#REF!</definedName>
    <definedName name="Ｃグラフ" hidden="1">#REF!</definedName>
    <definedName name="dasd" localSheetId="0" hidden="1">#REF!</definedName>
    <definedName name="dasd" localSheetId="1" hidden="1">#REF!</definedName>
    <definedName name="dasd" hidden="1">#REF!</definedName>
    <definedName name="Decision">[2]lista!$A$6:$A$7</definedName>
    <definedName name="DFG" localSheetId="0" hidden="1">#REF!</definedName>
    <definedName name="DFG" localSheetId="1" hidden="1">#REF!</definedName>
    <definedName name="DFG" hidden="1">#REF!</definedName>
    <definedName name="dfgd56" hidden="1">{0,#N/A,FALSE,0;0,#N/A,FALSE,0;0,#N/A,FALSE,0;0,#N/A,FALSE,0;0,#N/A,FALSE,0;0,#N/A,FALSE,0}</definedName>
    <definedName name="DFGH" localSheetId="0" hidden="1">#REF!</definedName>
    <definedName name="DFGH" localSheetId="1" hidden="1">#REF!</definedName>
    <definedName name="DFGH" hidden="1">#REF!</definedName>
    <definedName name="DFSG" localSheetId="0"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0" hidden="1">#REF!</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localSheetId="1"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0" hidden="1">#REF!</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0" hidden="1">#REF!</definedName>
    <definedName name="macro" localSheetId="1"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[3]DATOS!$B$2:$B$2</definedName>
    <definedName name="MmExcelLinker_A12B55A7_9F67_4A31_8ABE_1C1F4218B5AF" localSheetId="1">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0" hidden="1">#REF!</definedName>
    <definedName name="normal" localSheetId="1" hidden="1">#REF!</definedName>
    <definedName name="normal" hidden="1">#REF!</definedName>
    <definedName name="normal2" localSheetId="0" hidden="1">#REF!</definedName>
    <definedName name="normal2" localSheetId="1" hidden="1">#REF!</definedName>
    <definedName name="normal2" hidden="1">#REF!</definedName>
    <definedName name="normal3" localSheetId="0" hidden="1">#REF!</definedName>
    <definedName name="normal3" localSheetId="1" hidden="1">#REF!</definedName>
    <definedName name="normal3" hidden="1">#REF!</definedName>
    <definedName name="normal4" localSheetId="0" hidden="1">#REF!</definedName>
    <definedName name="normal4" localSheetId="1" hidden="1">#REF!</definedName>
    <definedName name="normal4" hidden="1">#REF!</definedName>
    <definedName name="normal5" localSheetId="0" hidden="1">#REF!</definedName>
    <definedName name="normal5" localSheetId="1" hidden="1">#REF!</definedName>
    <definedName name="normal5" hidden="1">#REF!</definedName>
    <definedName name="normal6" localSheetId="0" hidden="1">#REF!</definedName>
    <definedName name="normal6" localSheetId="1" hidden="1">#REF!</definedName>
    <definedName name="normal6" hidden="1">#REF!</definedName>
    <definedName name="oo" hidden="1">{"'内訳表'!$B$2:$N$64"}</definedName>
    <definedName name="PARTICIPACION">[2]lista!$A$15:$A$17</definedName>
    <definedName name="Procedencia">[2]lista!$A$2:$A$3</definedName>
    <definedName name="PRUEBA" localSheetId="0" hidden="1">#REF!</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localSheetId="1" hidden="1">[1]MEX95IB!#REF!</definedName>
    <definedName name="SDFGFH" hidden="1">[1]MEX95IB!#REF!</definedName>
    <definedName name="sede" localSheetId="0" hidden="1">#REF!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Cotización!$17:$17</definedName>
    <definedName name="tta" hidden="1">{"MG-2002-F1",#N/A,FALSE,"PPU-Telemig";"MG-2002-F2",#N/A,FALSE,"PPU-Telemig";"MG-2002-F3",#N/A,FALSE,"PPU-Telemig";"MG-2002-F4",#N/A,FALSE,"PPU-Telemig";"MG-2003-F1",#N/A,FALSE,"PPU-Telemig";"MG-2004-F1",#N/A,FALSE,"PPU-Telemig"}</definedName>
    <definedName name="v" localSheetId="0" hidden="1">#REF!</definedName>
    <definedName name="v" localSheetId="1"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0" hidden="1">#REF!</definedName>
    <definedName name="z" localSheetId="1" hidden="1">#REF!</definedName>
    <definedName name="z" hidden="1">#REF!</definedName>
    <definedName name="Z_16B7AF3D_8B09_44EC_A8B4_3132B93ABEA1_.wvu.Cols" localSheetId="0" hidden="1">Cotización!#REF!</definedName>
    <definedName name="Z_16B7AF3D_8B09_44EC_A8B4_3132B93ABEA1_.wvu.Cols" localSheetId="1" hidden="1">'Cotización (2)'!#REF!</definedName>
    <definedName name="Z_16B7AF3D_8B09_44EC_A8B4_3132B93ABEA1_.wvu.FilterData" localSheetId="0" hidden="1">Cotización!$A$17:$H$22</definedName>
    <definedName name="Z_16B7AF3D_8B09_44EC_A8B4_3132B93ABEA1_.wvu.FilterData" localSheetId="1" hidden="1">'Cotización (2)'!$A$17:$H$36</definedName>
    <definedName name="Z_16B7AF3D_8B09_44EC_A8B4_3132B93ABEA1_.wvu.PrintArea" localSheetId="0" hidden="1">Cotización!$A$3:$I$22</definedName>
    <definedName name="Z_16B7AF3D_8B09_44EC_A8B4_3132B93ABEA1_.wvu.PrintArea" localSheetId="1" hidden="1">'Cotización (2)'!$A$1:$J$41</definedName>
    <definedName name="Z_16B7AF3D_8B09_44EC_A8B4_3132B93ABEA1_.wvu.Rows" localSheetId="0" hidden="1">Cotización!#REF!</definedName>
    <definedName name="Z_16B7AF3D_8B09_44EC_A8B4_3132B93ABEA1_.wvu.Rows" localSheetId="1" hidden="1">'Cotización (2)'!#REF!</definedName>
    <definedName name="Z_2DE05A1E_2A9D_45CF_B641_9402CFE8498D_.wvu.Cols" localSheetId="0" hidden="1">Cotización!#REF!</definedName>
    <definedName name="Z_2DE05A1E_2A9D_45CF_B641_9402CFE8498D_.wvu.Cols" localSheetId="1" hidden="1">'Cotización (2)'!#REF!</definedName>
    <definedName name="Z_2DE05A1E_2A9D_45CF_B641_9402CFE8498D_.wvu.FilterData" localSheetId="0" hidden="1">Cotización!$A$17:$H$22</definedName>
    <definedName name="Z_2DE05A1E_2A9D_45CF_B641_9402CFE8498D_.wvu.FilterData" localSheetId="1" hidden="1">'Cotización (2)'!$A$17:$H$36</definedName>
    <definedName name="Z_2DE05A1E_2A9D_45CF_B641_9402CFE8498D_.wvu.PrintArea" localSheetId="0" hidden="1">Cotización!$A$3:$I$22</definedName>
    <definedName name="Z_2DE05A1E_2A9D_45CF_B641_9402CFE8498D_.wvu.PrintArea" localSheetId="1" hidden="1">'Cotización (2)'!$A$1:$J$41</definedName>
    <definedName name="Z_2DE05A1E_2A9D_45CF_B641_9402CFE8498D_.wvu.Rows" localSheetId="0" hidden="1">Cotización!#REF!</definedName>
    <definedName name="Z_2DE05A1E_2A9D_45CF_B641_9402CFE8498D_.wvu.Rows" localSheetId="1" hidden="1">'Cotización (2)'!#REF!</definedName>
    <definedName name="Z_ABCCF9B4_4F75_4F3B_AAD2_54E1C063315C_.wvu.Cols" localSheetId="0"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1"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5" l="1"/>
  <c r="H20" i="5"/>
  <c r="H19" i="5"/>
  <c r="H21" i="5" l="1"/>
  <c r="D36" i="2"/>
  <c r="N35" i="2"/>
  <c r="M35" i="2"/>
  <c r="L35" i="2"/>
  <c r="I35" i="2"/>
  <c r="G35" i="2"/>
  <c r="H35" i="2"/>
  <c r="N34" i="2"/>
  <c r="M34" i="2"/>
  <c r="L34" i="2"/>
  <c r="I34" i="2"/>
  <c r="G34" i="2"/>
  <c r="H34" i="2"/>
  <c r="N33" i="2"/>
  <c r="M33" i="2"/>
  <c r="L33" i="2"/>
  <c r="I33" i="2"/>
  <c r="G33" i="2"/>
  <c r="H33" i="2"/>
  <c r="N32" i="2"/>
  <c r="M32" i="2"/>
  <c r="L32" i="2"/>
  <c r="I32" i="2"/>
  <c r="G32" i="2"/>
  <c r="H32" i="2"/>
  <c r="N31" i="2"/>
  <c r="M31" i="2"/>
  <c r="L31" i="2"/>
  <c r="I31" i="2"/>
  <c r="G31" i="2"/>
  <c r="H31" i="2"/>
  <c r="N30" i="2"/>
  <c r="M30" i="2"/>
  <c r="L30" i="2"/>
  <c r="G30" i="2"/>
  <c r="H30" i="2"/>
  <c r="N29" i="2"/>
  <c r="M29" i="2"/>
  <c r="L29" i="2"/>
  <c r="I29" i="2"/>
  <c r="G29" i="2"/>
  <c r="H29" i="2"/>
  <c r="N28" i="2"/>
  <c r="M28" i="2"/>
  <c r="L28" i="2"/>
  <c r="I28" i="2"/>
  <c r="G28" i="2"/>
  <c r="H28" i="2"/>
  <c r="N27" i="2"/>
  <c r="M27" i="2"/>
  <c r="L27" i="2"/>
  <c r="I27" i="2"/>
  <c r="G27" i="2"/>
  <c r="H27" i="2"/>
  <c r="N26" i="2"/>
  <c r="M26" i="2"/>
  <c r="L26" i="2"/>
  <c r="I26" i="2"/>
  <c r="G26" i="2"/>
  <c r="H26" i="2"/>
  <c r="N25" i="2"/>
  <c r="M25" i="2"/>
  <c r="L25" i="2"/>
  <c r="I25" i="2"/>
  <c r="G25" i="2"/>
  <c r="H25" i="2"/>
  <c r="N24" i="2"/>
  <c r="M24" i="2"/>
  <c r="L24" i="2"/>
  <c r="I24" i="2"/>
  <c r="G24" i="2"/>
  <c r="H24" i="2"/>
  <c r="N23" i="2"/>
  <c r="M23" i="2"/>
  <c r="L23" i="2"/>
  <c r="I23" i="2"/>
  <c r="G23" i="2"/>
  <c r="H23" i="2"/>
  <c r="N22" i="2"/>
  <c r="M22" i="2"/>
  <c r="L22" i="2"/>
  <c r="I22" i="2"/>
  <c r="G22" i="2"/>
  <c r="H22" i="2"/>
  <c r="N21" i="2"/>
  <c r="M21" i="2"/>
  <c r="L21" i="2"/>
  <c r="G21" i="2"/>
  <c r="H21" i="2"/>
  <c r="N20" i="2"/>
  <c r="M20" i="2"/>
  <c r="L20" i="2"/>
  <c r="I20" i="2"/>
  <c r="G20" i="2"/>
  <c r="H20" i="2"/>
  <c r="N19" i="2"/>
  <c r="M19" i="2"/>
  <c r="L19" i="2"/>
  <c r="I19" i="2"/>
  <c r="G19" i="2"/>
  <c r="H19" i="2"/>
  <c r="N18" i="2"/>
  <c r="M18" i="2"/>
  <c r="L18" i="2"/>
  <c r="G18" i="2"/>
  <c r="H18" i="2"/>
  <c r="H36" i="2"/>
</calcChain>
</file>

<file path=xl/sharedStrings.xml><?xml version="1.0" encoding="utf-8"?>
<sst xmlns="http://schemas.openxmlformats.org/spreadsheetml/2006/main" count="99" uniqueCount="60">
  <si>
    <t>Empresa</t>
  </si>
  <si>
    <t>Nit:</t>
  </si>
  <si>
    <t>Nombre Contacto:</t>
  </si>
  <si>
    <t>Cargo:</t>
  </si>
  <si>
    <t>E-Mail:</t>
  </si>
  <si>
    <t>Dirección:</t>
  </si>
  <si>
    <t xml:space="preserve">Fecha: </t>
  </si>
  <si>
    <t xml:space="preserve">Tel. celular/fijo: </t>
  </si>
  <si>
    <t>INSTRUCCIONES PARA EL DILIGENCIAMIENTO DEL FORMATO DE COTIZACIÓN</t>
  </si>
  <si>
    <r>
      <t xml:space="preserve">• Por favor diligenciar solo las celdas en color AMARILLO.
• Revisar todos los requerimientos que se exponen en el documento "Anexo Técnico" ; y formular su cotización en concordancia con este.
• Asignar precio sin incluir el IVA en las celdas de la columna </t>
    </r>
    <r>
      <rPr>
        <b/>
        <sz val="9"/>
        <color indexed="10"/>
        <rFont val="Arial"/>
        <family val="2"/>
      </rPr>
      <t>"Valor Unitario antes de IVA"</t>
    </r>
    <r>
      <rPr>
        <sz val="9"/>
        <color indexed="8"/>
        <rFont val="Arial"/>
        <family val="2"/>
      </rPr>
      <t xml:space="preserve"> para los servicios requeridos.
• El valor de la oferta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</si>
  <si>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</si>
  <si>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Ítem</t>
  </si>
  <si>
    <t>Servicio</t>
  </si>
  <si>
    <t>Cantidad Estimada Servicio/mes/horas</t>
  </si>
  <si>
    <t>Valor unitario antes de IVA</t>
  </si>
  <si>
    <t>Precio Total IVA Incluido.</t>
  </si>
  <si>
    <t>TOTAL</t>
  </si>
  <si>
    <r>
      <rPr>
        <b/>
        <sz val="10"/>
        <color indexed="8"/>
        <rFont val="Arial"/>
        <family val="2"/>
      </rPr>
      <t>La presente Cotización:</t>
    </r>
    <r>
      <rPr>
        <sz val="10"/>
        <color indexed="8"/>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</si>
  <si>
    <r>
      <rPr>
        <b/>
        <u/>
        <sz val="12"/>
        <color indexed="8"/>
        <rFont val="Arial"/>
        <family val="2"/>
      </rPr>
      <t>FORMATO 1</t>
    </r>
    <r>
      <rPr>
        <b/>
        <sz val="12"/>
        <color indexed="8"/>
        <rFont val="Arial"/>
        <family val="2"/>
      </rPr>
      <t xml:space="preserve"> -SUMINISTRO, INSTALACIÓN, CONFIGURACIÓN Y PUESTA EN FUNCIONAMIENTO DE UPS</t>
    </r>
  </si>
  <si>
    <t>830,073,770-7</t>
  </si>
  <si>
    <t>Fecha:</t>
  </si>
  <si>
    <t>Contacto</t>
  </si>
  <si>
    <t xml:space="preserve">Jose Ramon Rincon </t>
  </si>
  <si>
    <t>Representante Legal</t>
  </si>
  <si>
    <t>Tel. celular:</t>
  </si>
  <si>
    <t>jrincon@egccolombia.co</t>
  </si>
  <si>
    <t>Carrera 48 # 91-32</t>
  </si>
  <si>
    <t>Tel. fijo:</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</si>
  <si>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indexed="10"/>
        <rFont val="Arial"/>
        <family val="2"/>
      </rPr>
      <t>"Precio Unitario antes de IVA"</t>
    </r>
    <r>
      <rPr>
        <sz val="9"/>
        <color indexed="8"/>
        <rFont val="Arial"/>
        <family val="2"/>
      </rPr>
      <t xml:space="preserve"> para los elementos requeridos, en la columna</t>
    </r>
    <r>
      <rPr>
        <b/>
        <sz val="9"/>
        <color indexed="8"/>
        <rFont val="Arial"/>
        <family val="2"/>
      </rPr>
      <t xml:space="preserve"> </t>
    </r>
    <r>
      <rPr>
        <b/>
        <sz val="9"/>
        <color indexed="10"/>
        <rFont val="Arial"/>
        <family val="2"/>
      </rPr>
      <t>"Tarifa IVA %"</t>
    </r>
    <r>
      <rPr>
        <b/>
        <sz val="9"/>
        <color indexed="8"/>
        <rFont val="Arial"/>
        <family val="2"/>
      </rPr>
      <t xml:space="preserve"> </t>
    </r>
    <r>
      <rPr>
        <sz val="9"/>
        <color indexed="8"/>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</si>
  <si>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</si>
  <si>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indexed="10"/>
        <rFont val="Arial"/>
        <family val="2"/>
      </rPr>
      <t xml:space="preserve">(1) </t>
    </r>
    <r>
      <rPr>
        <sz val="9"/>
        <color indexed="8"/>
        <rFont val="Arial"/>
        <family val="2"/>
      </rPr>
      <t>Clasificación de municipios según dificultad de acceso de acuerdo con el Anexo 5</t>
    </r>
  </si>
  <si>
    <r>
      <rPr>
        <b/>
        <sz val="9"/>
        <color indexed="10"/>
        <rFont val="Arial"/>
        <family val="2"/>
      </rPr>
      <t>(2)</t>
    </r>
    <r>
      <rPr>
        <sz val="9"/>
        <color indexed="8"/>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</si>
  <si>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</si>
  <si>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</si>
  <si>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</si>
  <si>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</si>
  <si>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indexed="10"/>
        <rFont val="Arial"/>
        <family val="2"/>
      </rPr>
      <t xml:space="preserve"> 
(Nota 1)</t>
    </r>
  </si>
  <si>
    <r>
      <t xml:space="preserve">Cantidad
</t>
    </r>
    <r>
      <rPr>
        <b/>
        <sz val="12"/>
        <color indexed="10"/>
        <rFont val="Arial"/>
        <family val="2"/>
      </rPr>
      <t>(Nota 2)</t>
    </r>
  </si>
  <si>
    <t>Tarifa IVA %</t>
  </si>
  <si>
    <t>Precio unitario antes de IVA</t>
  </si>
  <si>
    <t>Precio unitario IVA Incluido</t>
  </si>
  <si>
    <t>Precio Total IVA Incluido</t>
  </si>
  <si>
    <r>
      <rPr>
        <b/>
        <u/>
        <sz val="11"/>
        <color indexed="8"/>
        <rFont val="Arial"/>
        <family val="2"/>
      </rPr>
      <t>Observaciones</t>
    </r>
    <r>
      <rPr>
        <b/>
        <sz val="12"/>
        <color indexed="8"/>
        <rFont val="Arial"/>
        <family val="2"/>
      </rPr>
      <t xml:space="preserve">
</t>
    </r>
    <r>
      <rPr>
        <sz val="8"/>
        <color indexed="8"/>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</si>
  <si>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</si>
  <si>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</si>
  <si>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</si>
  <si>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</si>
  <si>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</si>
  <si>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</si>
  <si>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</si>
  <si>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</si>
  <si>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</si>
  <si>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r>
      <t xml:space="preserve">ALCALDÍA MAYOR DE BOGOTÁ
Secretaría Distrital de Movilidad
</t>
    </r>
    <r>
      <rPr>
        <b/>
        <sz val="12"/>
        <color indexed="8"/>
        <rFont val="Arial"/>
        <family val="2"/>
      </rPr>
      <t>TRANSMILENIO S.A.</t>
    </r>
    <r>
      <rPr>
        <sz val="12"/>
        <color indexed="8"/>
        <rFont val="Arial"/>
        <family val="2"/>
      </rPr>
      <t xml:space="preserve">
Dirección de TIC
OFERTA ECONÓMICA</t>
    </r>
  </si>
  <si>
    <t>INSTRUCCIONES PARA EL DILIGENCIAMIENTO DEL FORMATO DE OFERTA ECONÓMICA</t>
  </si>
  <si>
    <t>Valor Tope unitario ENTIDAD antes de IVA</t>
  </si>
  <si>
    <t xml:space="preserve">Suministrar y activar 270 líneas móviles con plan de voz ilimitado nacional y datos móviles de mínimo 40 GB por mes. </t>
  </si>
  <si>
    <t>Entregar en alquiler 120 teléfonos móviles rugerizados, con características de alta resistencia y compatibilidad con la aplicación Push to Talk, de acuerdo con lo establecido en el anexo técnico, configurados, listos para su uso y con los accesorios necesarios para su funcionamiento.</t>
  </si>
  <si>
    <t>Proveer 180 licencias activas de una aplicación de comunicación tipo Push to Talk (PTT), con servicio de grabación por 12 meses. </t>
  </si>
  <si>
    <t>Objeto:DTC3 - Contratar la prestación del servicio de herramientas de comunicaciones del personal en vía para apoyo de la operación del SITP, el reporte de incidentes de seguridad y daños en la infraestructura del sistema.</t>
  </si>
  <si>
    <t>Los servicios serán prestados por (11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</si>
</sst>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240A]d&quot; de &quot;mmmm&quot; de &quot;yyyy;@"/>
    <numFmt numFmtId="165" formatCode="&quot;$&quot;\ #,##0"/>
    <numFmt numFmtId="166" formatCode="_-&quot;$&quot;\ * #,##0_-;\-&quot;$&quot;\ * #,##0_-;_-&quot;$&quot;\ * &quot;-&quot;??_-;_-@_-"/>
  </numFmts>
  <fonts count="30" x14ac:knownFonts="1">
    <font>
      <sz val="11"/>
      <color theme="1"/>
      <name val="Calibri"/>
      <family val="2"/>
      <scheme val="minor"/>
    </font>
    <font>
      <sz val="12"/>
      <color indexed="8"/>
      <name val="Arial"/>
      <family val="2"/>
    </font>
    <font>
      <b/>
      <sz val="12"/>
      <color indexed="8"/>
      <name val="Arial"/>
      <family val="2"/>
    </font>
    <font>
      <b/>
      <u/>
      <sz val="12"/>
      <color indexed="8"/>
      <name val="Arial"/>
      <family val="2"/>
    </font>
    <font>
      <sz val="9"/>
      <color indexed="8"/>
      <name val="Arial"/>
      <family val="2"/>
    </font>
    <font>
      <b/>
      <sz val="9"/>
      <color indexed="10"/>
      <name val="Arial"/>
      <family val="2"/>
    </font>
    <font>
      <b/>
      <sz val="9"/>
      <color indexed="8"/>
      <name val="Arial"/>
      <family val="2"/>
    </font>
    <font>
      <b/>
      <sz val="11"/>
      <color indexed="10"/>
      <name val="Arial"/>
      <family val="2"/>
    </font>
    <font>
      <b/>
      <sz val="12"/>
      <color indexed="10"/>
      <name val="Arial"/>
      <family val="2"/>
    </font>
    <font>
      <b/>
      <u/>
      <sz val="11"/>
      <color indexed="8"/>
      <name val="Arial"/>
      <family val="2"/>
    </font>
    <font>
      <sz val="8"/>
      <color indexed="8"/>
      <name val="Arial Narrow"/>
      <family val="2"/>
    </font>
    <font>
      <sz val="12"/>
      <name val="Arial"/>
      <family val="2"/>
    </font>
    <font>
      <b/>
      <sz val="10"/>
      <color indexed="8"/>
      <name val="Arial"/>
      <family val="2"/>
    </font>
    <font>
      <sz val="10"/>
      <color indexed="8"/>
      <name val="Arial"/>
      <family val="2"/>
    </font>
    <font>
      <sz val="11"/>
      <color theme="1"/>
      <name val="Calibri"/>
      <family val="2"/>
      <scheme val="minor"/>
    </font>
    <font>
      <u/>
      <sz val="11"/>
      <color theme="10"/>
      <name val="Calibri"/>
      <family val="2"/>
      <scheme val="minor"/>
    </font>
    <font>
      <sz val="12"/>
      <color theme="1"/>
      <name val="Arial"/>
      <family val="2"/>
    </font>
    <font>
      <b/>
      <sz val="12"/>
      <color theme="1"/>
      <name val="Arial"/>
      <family val="2"/>
    </font>
    <font>
      <sz val="12"/>
      <color rgb="FF000000"/>
      <name val="Arial"/>
      <family val="2"/>
    </font>
    <font>
      <b/>
      <sz val="11"/>
      <color theme="1"/>
      <name val="Arial"/>
      <family val="2"/>
    </font>
    <font>
      <b/>
      <sz val="12"/>
      <color rgb="FF000000"/>
      <name val="Arial"/>
      <family val="2"/>
    </font>
    <font>
      <sz val="8"/>
      <color theme="1"/>
      <name val="Arial"/>
      <family val="2"/>
    </font>
    <font>
      <sz val="14"/>
      <color theme="1"/>
      <name val="Arial"/>
      <family val="2"/>
    </font>
    <font>
      <sz val="10"/>
      <color theme="1"/>
      <name val="Arial"/>
      <family val="2"/>
    </font>
    <font>
      <sz val="11"/>
      <color theme="1"/>
      <name val="Arial"/>
      <family val="2"/>
    </font>
    <font>
      <b/>
      <sz val="11"/>
      <color rgb="FFC00000"/>
      <name val="Arial"/>
      <family val="2"/>
    </font>
    <font>
      <sz val="9"/>
      <color theme="1"/>
      <name val="Arial"/>
      <family val="2"/>
    </font>
    <font>
      <b/>
      <u/>
      <sz val="11"/>
      <color rgb="FFFF0000"/>
      <name val="Arial"/>
      <family val="2"/>
    </font>
    <font>
      <b/>
      <u/>
      <sz val="10"/>
      <color theme="1"/>
      <name val="Arial"/>
      <family val="2"/>
    </font>
    <font>
      <b/>
      <sz val="10"/>
      <color theme="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theme="0"/>
        <bgColor indexed="64"/>
      </patternFill>
    </fill>
    <fill>
      <patternFill patternType="solid">
        <fgColor rgb="FFFFFF9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s>
  <cellStyleXfs count="5">
    <xf numFmtId="0" fontId="0" fillId="0" borderId="0"/>
    <xf numFmtId="0" fontId="15" fillId="0" borderId="0" applyNumberForma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4" fontId="14" fillId="0" borderId="0" applyFont="0" applyFill="0" applyBorder="0" applyAlignment="0" applyProtection="0"/>
  </cellStyleXfs>
  <cellXfs count="139">
    <xf numFmtId="0" fontId="0" fillId="0" borderId="0" xfId="0"/>
    <xf numFmtId="0" fontId="16" fillId="0" borderId="0" xfId="0" applyFont="1" applyAlignment="1">
      <alignment vertical="center" wrapText="1"/>
    </xf>
    <xf numFmtId="0" fontId="16" fillId="0" borderId="0" xfId="0" applyFont="1" applyAlignment="1">
      <alignment horizontal="justify" vertical="center" wrapText="1"/>
    </xf>
    <xf numFmtId="0" fontId="17" fillId="0" borderId="0" xfId="0" applyFont="1" applyAlignment="1">
      <alignment horizontal="center" vertical="center" wrapText="1"/>
    </xf>
    <xf numFmtId="0" fontId="18" fillId="0" borderId="1" xfId="0" applyFont="1" applyBorder="1" applyAlignment="1">
      <alignment vertical="center" wrapText="1"/>
    </xf>
    <xf numFmtId="0" fontId="16" fillId="0" borderId="1" xfId="0" applyFont="1" applyBorder="1" applyAlignment="1">
      <alignment horizontal="justify" vertical="center" wrapText="1"/>
    </xf>
    <xf numFmtId="0" fontId="16" fillId="0" borderId="1" xfId="0" applyFont="1" applyBorder="1" applyAlignment="1">
      <alignment vertical="center" wrapText="1"/>
    </xf>
    <xf numFmtId="0" fontId="16" fillId="0" borderId="2" xfId="0" applyFont="1" applyBorder="1" applyAlignment="1">
      <alignment horizontal="justify" vertical="center" wrapText="1"/>
    </xf>
    <xf numFmtId="0" fontId="0" fillId="0" borderId="0" xfId="0" applyAlignment="1">
      <alignment vertical="center"/>
    </xf>
    <xf numFmtId="0" fontId="16" fillId="0" borderId="0" xfId="0" applyFont="1" applyAlignment="1">
      <alignment horizontal="left" vertical="center" wrapText="1"/>
    </xf>
    <xf numFmtId="0" fontId="17" fillId="0" borderId="1" xfId="0" applyFont="1" applyBorder="1" applyAlignment="1">
      <alignment horizontal="center" vertical="center" wrapText="1"/>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4" xfId="0" applyFont="1" applyFill="1" applyBorder="1" applyAlignment="1">
      <alignment horizontal="justify" vertical="center" wrapText="1"/>
    </xf>
    <xf numFmtId="0" fontId="16" fillId="0" borderId="0" xfId="0" applyFont="1" applyAlignment="1">
      <alignment wrapText="1"/>
    </xf>
    <xf numFmtId="0" fontId="16" fillId="0" borderId="5" xfId="0" applyFont="1" applyBorder="1" applyAlignment="1">
      <alignment horizontal="center" vertical="center"/>
    </xf>
    <xf numFmtId="0" fontId="11" fillId="0" borderId="5" xfId="0" applyFont="1" applyBorder="1" applyAlignment="1">
      <alignment horizontal="center" vertical="center" wrapText="1"/>
    </xf>
    <xf numFmtId="0" fontId="16" fillId="0" borderId="6" xfId="0" applyFont="1" applyBorder="1" applyAlignment="1">
      <alignment horizontal="center" vertical="center"/>
    </xf>
    <xf numFmtId="3" fontId="11" fillId="0" borderId="2" xfId="0" applyNumberFormat="1" applyFont="1" applyBorder="1" applyAlignment="1">
      <alignment horizontal="center" vertical="center" wrapText="1"/>
    </xf>
    <xf numFmtId="9" fontId="16" fillId="3" borderId="2" xfId="3" applyFont="1" applyFill="1" applyBorder="1" applyAlignment="1" applyProtection="1">
      <alignment horizontal="center" vertical="center" wrapText="1"/>
      <protection locked="0"/>
    </xf>
    <xf numFmtId="165" fontId="16" fillId="3" borderId="2" xfId="0" applyNumberFormat="1" applyFont="1" applyFill="1" applyBorder="1" applyAlignment="1" applyProtection="1">
      <alignment horizontal="right" vertical="center" wrapText="1"/>
      <protection locked="0"/>
    </xf>
    <xf numFmtId="165" fontId="16" fillId="0" borderId="2" xfId="0" applyNumberFormat="1" applyFont="1" applyBorder="1" applyAlignment="1">
      <alignment horizontal="right" vertical="center" wrapText="1"/>
    </xf>
    <xf numFmtId="165" fontId="16" fillId="0" borderId="6" xfId="0" applyNumberFormat="1" applyFont="1" applyBorder="1" applyAlignment="1">
      <alignment horizontal="right" vertical="center" wrapText="1"/>
    </xf>
    <xf numFmtId="0" fontId="16" fillId="0" borderId="2" xfId="0" applyFont="1" applyBorder="1" applyAlignment="1">
      <alignment wrapText="1"/>
    </xf>
    <xf numFmtId="0" fontId="16" fillId="0" borderId="7" xfId="0" applyFont="1" applyBorder="1" applyAlignment="1">
      <alignment horizontal="center" vertical="center"/>
    </xf>
    <xf numFmtId="0" fontId="11" fillId="0" borderId="7" xfId="0" applyFont="1" applyBorder="1" applyAlignment="1">
      <alignment horizontal="center" vertical="center" wrapText="1"/>
    </xf>
    <xf numFmtId="0" fontId="16" fillId="0" borderId="8" xfId="0" applyFont="1" applyBorder="1" applyAlignment="1">
      <alignment horizontal="center" vertical="center"/>
    </xf>
    <xf numFmtId="3" fontId="11" fillId="0" borderId="8" xfId="0" applyNumberFormat="1" applyFont="1" applyBorder="1" applyAlignment="1">
      <alignment horizontal="center" vertical="center" wrapText="1"/>
    </xf>
    <xf numFmtId="9" fontId="16" fillId="3" borderId="1" xfId="3" applyFont="1" applyFill="1" applyBorder="1" applyAlignment="1" applyProtection="1">
      <alignment horizontal="center" vertical="center" wrapText="1"/>
      <protection locked="0"/>
    </xf>
    <xf numFmtId="165" fontId="16" fillId="3" borderId="1" xfId="0" applyNumberFormat="1" applyFont="1" applyFill="1" applyBorder="1" applyAlignment="1" applyProtection="1">
      <alignment horizontal="right" vertical="center" wrapText="1"/>
      <protection locked="0"/>
    </xf>
    <xf numFmtId="165" fontId="16" fillId="0" borderId="1" xfId="0" applyNumberFormat="1" applyFont="1" applyBorder="1" applyAlignment="1">
      <alignment horizontal="right" vertical="center" wrapText="1"/>
    </xf>
    <xf numFmtId="165" fontId="16" fillId="0" borderId="8" xfId="0" applyNumberFormat="1" applyFont="1" applyBorder="1" applyAlignment="1">
      <alignment horizontal="right" vertical="center" wrapText="1"/>
    </xf>
    <xf numFmtId="0" fontId="21" fillId="0" borderId="1" xfId="0" applyFont="1" applyBorder="1" applyAlignment="1">
      <alignment horizontal="center" vertical="center" wrapText="1"/>
    </xf>
    <xf numFmtId="0" fontId="16" fillId="0" borderId="9" xfId="0" applyFont="1" applyBorder="1" applyAlignment="1">
      <alignment horizontal="center" vertical="center"/>
    </xf>
    <xf numFmtId="0" fontId="11" fillId="0" borderId="9" xfId="0" applyFont="1" applyBorder="1" applyAlignment="1">
      <alignment horizontal="center" vertical="center" wrapText="1"/>
    </xf>
    <xf numFmtId="0" fontId="16" fillId="0" borderId="10" xfId="0" applyFont="1" applyBorder="1" applyAlignment="1">
      <alignment horizontal="center" vertical="center"/>
    </xf>
    <xf numFmtId="3" fontId="11" fillId="0" borderId="10" xfId="0" applyNumberFormat="1" applyFont="1" applyBorder="1" applyAlignment="1">
      <alignment horizontal="center" vertical="center" wrapText="1"/>
    </xf>
    <xf numFmtId="9" fontId="16" fillId="3" borderId="9" xfId="3" applyFont="1" applyFill="1" applyBorder="1" applyAlignment="1" applyProtection="1">
      <alignment horizontal="center" vertical="center" wrapText="1"/>
      <protection locked="0"/>
    </xf>
    <xf numFmtId="165" fontId="16" fillId="3" borderId="9" xfId="0" applyNumberFormat="1" applyFont="1" applyFill="1" applyBorder="1" applyAlignment="1" applyProtection="1">
      <alignment horizontal="right" vertical="center" wrapText="1"/>
      <protection locked="0"/>
    </xf>
    <xf numFmtId="165" fontId="16" fillId="0" borderId="7" xfId="0" applyNumberFormat="1" applyFont="1" applyBorder="1" applyAlignment="1">
      <alignment horizontal="right" vertical="center" wrapText="1"/>
    </xf>
    <xf numFmtId="165" fontId="16" fillId="0" borderId="11" xfId="0" applyNumberFormat="1" applyFont="1" applyBorder="1" applyAlignment="1">
      <alignment horizontal="right" vertical="center" wrapText="1"/>
    </xf>
    <xf numFmtId="0" fontId="21" fillId="0" borderId="9" xfId="0" applyFont="1" applyBorder="1" applyAlignment="1">
      <alignment horizontal="center" vertical="center" wrapText="1"/>
    </xf>
    <xf numFmtId="0" fontId="16" fillId="0" borderId="12" xfId="0" applyFont="1" applyBorder="1" applyAlignment="1">
      <alignment horizontal="center" vertical="center"/>
    </xf>
    <xf numFmtId="0" fontId="11" fillId="0" borderId="12" xfId="0" applyFont="1" applyBorder="1" applyAlignment="1">
      <alignment horizontal="center" vertical="center"/>
    </xf>
    <xf numFmtId="0" fontId="16" fillId="0" borderId="13" xfId="0" applyFont="1" applyBorder="1" applyAlignment="1">
      <alignment horizontal="center" vertical="center"/>
    </xf>
    <xf numFmtId="9" fontId="16" fillId="3" borderId="14" xfId="3" applyFont="1" applyFill="1" applyBorder="1" applyAlignment="1" applyProtection="1">
      <alignment horizontal="center" vertical="center" wrapText="1"/>
      <protection locked="0"/>
    </xf>
    <xf numFmtId="165" fontId="16" fillId="3" borderId="14" xfId="0" applyNumberFormat="1" applyFont="1" applyFill="1" applyBorder="1" applyAlignment="1" applyProtection="1">
      <alignment horizontal="right" vertical="center" wrapText="1"/>
      <protection locked="0"/>
    </xf>
    <xf numFmtId="165" fontId="16" fillId="0" borderId="14" xfId="0" applyNumberFormat="1" applyFont="1" applyBorder="1" applyAlignment="1">
      <alignment horizontal="right" vertical="center" wrapText="1"/>
    </xf>
    <xf numFmtId="165" fontId="16" fillId="0" borderId="13" xfId="0" applyNumberFormat="1" applyFont="1" applyBorder="1" applyAlignment="1">
      <alignment horizontal="right" vertical="center" wrapText="1"/>
    </xf>
    <xf numFmtId="0" fontId="16" fillId="0" borderId="14" xfId="0" applyFont="1" applyBorder="1" applyAlignment="1">
      <alignment wrapText="1"/>
    </xf>
    <xf numFmtId="0" fontId="11" fillId="0" borderId="7" xfId="0" applyFont="1" applyBorder="1" applyAlignment="1">
      <alignment horizontal="center" vertical="center"/>
    </xf>
    <xf numFmtId="0" fontId="16" fillId="0" borderId="1" xfId="0" applyFont="1" applyBorder="1" applyAlignment="1">
      <alignment wrapText="1"/>
    </xf>
    <xf numFmtId="0" fontId="16" fillId="0" borderId="11" xfId="0" applyFont="1" applyBorder="1" applyAlignment="1">
      <alignment horizontal="center" vertical="center"/>
    </xf>
    <xf numFmtId="9" fontId="16" fillId="3" borderId="7" xfId="3" applyFont="1" applyFill="1" applyBorder="1" applyAlignment="1" applyProtection="1">
      <alignment horizontal="center" vertical="center" wrapText="1"/>
      <protection locked="0"/>
    </xf>
    <xf numFmtId="165" fontId="16" fillId="3" borderId="7" xfId="0" applyNumberFormat="1" applyFont="1" applyFill="1" applyBorder="1" applyAlignment="1" applyProtection="1">
      <alignment horizontal="right" vertical="center" wrapText="1"/>
      <protection locked="0"/>
    </xf>
    <xf numFmtId="0" fontId="16" fillId="0" borderId="7" xfId="0" applyFont="1" applyBorder="1" applyAlignment="1">
      <alignment wrapText="1"/>
    </xf>
    <xf numFmtId="0" fontId="11" fillId="0" borderId="9" xfId="0" applyFont="1" applyBorder="1" applyAlignment="1">
      <alignment horizontal="center" vertical="center"/>
    </xf>
    <xf numFmtId="165" fontId="16" fillId="0" borderId="9" xfId="0" applyNumberFormat="1" applyFont="1" applyBorder="1" applyAlignment="1">
      <alignment horizontal="right" vertical="center" wrapText="1"/>
    </xf>
    <xf numFmtId="165" fontId="16" fillId="0" borderId="10" xfId="0" applyNumberFormat="1" applyFont="1" applyBorder="1" applyAlignment="1">
      <alignment horizontal="right" vertical="center" wrapText="1"/>
    </xf>
    <xf numFmtId="0" fontId="16" fillId="0" borderId="9" xfId="0" applyFont="1" applyBorder="1" applyAlignment="1">
      <alignment wrapText="1"/>
    </xf>
    <xf numFmtId="0" fontId="11" fillId="0" borderId="5" xfId="0" applyFont="1" applyBorder="1" applyAlignment="1">
      <alignment horizontal="center" vertical="center"/>
    </xf>
    <xf numFmtId="0" fontId="16" fillId="0" borderId="1" xfId="0" applyFont="1" applyBorder="1" applyAlignment="1">
      <alignment horizontal="center" vertical="center"/>
    </xf>
    <xf numFmtId="0" fontId="11" fillId="0" borderId="1" xfId="0" applyFont="1" applyBorder="1" applyAlignment="1">
      <alignment horizontal="center" vertical="center"/>
    </xf>
    <xf numFmtId="3" fontId="17" fillId="0" borderId="2" xfId="0" applyNumberFormat="1" applyFont="1" applyBorder="1" applyAlignment="1">
      <alignment horizontal="center" vertical="center" wrapText="1"/>
    </xf>
    <xf numFmtId="165" fontId="17" fillId="0" borderId="15" xfId="0" applyNumberFormat="1" applyFont="1" applyBorder="1" applyAlignment="1">
      <alignment horizontal="right" vertical="center" wrapText="1"/>
    </xf>
    <xf numFmtId="0" fontId="16" fillId="0" borderId="11" xfId="0" applyFont="1" applyBorder="1" applyAlignment="1">
      <alignment wrapText="1"/>
    </xf>
    <xf numFmtId="0" fontId="17" fillId="0" borderId="0" xfId="0" applyFont="1" applyAlignment="1">
      <alignment vertical="center" wrapText="1"/>
    </xf>
    <xf numFmtId="0" fontId="16" fillId="0" borderId="0" xfId="0" applyFont="1" applyAlignment="1">
      <alignment vertical="top" wrapText="1"/>
    </xf>
    <xf numFmtId="0" fontId="16" fillId="0" borderId="0" xfId="0" applyFont="1" applyAlignment="1">
      <alignment horizontal="justify" wrapText="1"/>
    </xf>
    <xf numFmtId="0" fontId="22" fillId="0" borderId="0" xfId="0" applyFont="1" applyAlignment="1">
      <alignment vertical="center" wrapText="1"/>
    </xf>
    <xf numFmtId="0" fontId="20" fillId="2" borderId="1" xfId="0" applyFont="1" applyFill="1" applyBorder="1" applyAlignment="1">
      <alignment horizontal="center" vertical="center" wrapText="1"/>
    </xf>
    <xf numFmtId="165" fontId="17" fillId="0" borderId="0" xfId="0" applyNumberFormat="1" applyFont="1" applyAlignment="1">
      <alignment vertical="center" wrapText="1"/>
    </xf>
    <xf numFmtId="0" fontId="16" fillId="0" borderId="0" xfId="0" applyFont="1" applyAlignment="1">
      <alignment horizontal="center" vertical="center" wrapText="1"/>
    </xf>
    <xf numFmtId="0" fontId="17" fillId="2" borderId="1" xfId="0" applyFont="1" applyFill="1" applyBorder="1" applyAlignment="1">
      <alignment horizontal="center" vertical="center" wrapText="1"/>
    </xf>
    <xf numFmtId="165" fontId="16" fillId="0" borderId="7" xfId="0" applyNumberFormat="1" applyFont="1" applyBorder="1" applyAlignment="1">
      <alignment vertical="center" wrapText="1"/>
    </xf>
    <xf numFmtId="0" fontId="17" fillId="0" borderId="0" xfId="0" applyFont="1" applyAlignment="1">
      <alignment horizontal="center" vertical="center"/>
    </xf>
    <xf numFmtId="0" fontId="20" fillId="4" borderId="0" xfId="0" applyFont="1" applyFill="1" applyAlignment="1">
      <alignment horizontal="center" vertical="center" wrapText="1"/>
    </xf>
    <xf numFmtId="165" fontId="17" fillId="0" borderId="0" xfId="0" applyNumberFormat="1" applyFont="1" applyAlignment="1">
      <alignment horizontal="right" vertical="center" wrapText="1"/>
    </xf>
    <xf numFmtId="0" fontId="16" fillId="0" borderId="7" xfId="0" applyFont="1" applyBorder="1" applyAlignment="1">
      <alignment horizontal="center" vertical="center" wrapText="1"/>
    </xf>
    <xf numFmtId="165" fontId="20" fillId="4" borderId="1" xfId="0" applyNumberFormat="1" applyFont="1" applyFill="1" applyBorder="1" applyAlignment="1">
      <alignment vertical="center" wrapText="1"/>
    </xf>
    <xf numFmtId="0" fontId="11" fillId="0" borderId="16" xfId="0" applyFont="1" applyBorder="1" applyAlignment="1">
      <alignment horizontal="center" vertical="center" wrapText="1"/>
    </xf>
    <xf numFmtId="0" fontId="16" fillId="0" borderId="16" xfId="0" applyFont="1" applyBorder="1" applyAlignment="1">
      <alignment horizontal="center" vertical="center" wrapText="1"/>
    </xf>
    <xf numFmtId="0" fontId="16" fillId="5" borderId="0" xfId="0" applyFont="1" applyFill="1" applyAlignment="1">
      <alignment vertical="center" wrapText="1"/>
    </xf>
    <xf numFmtId="0" fontId="16" fillId="5" borderId="0" xfId="0" applyFont="1" applyFill="1" applyAlignment="1">
      <alignment horizontal="justify" vertical="center" wrapText="1"/>
    </xf>
    <xf numFmtId="165" fontId="18" fillId="6" borderId="1" xfId="0" applyNumberFormat="1" applyFont="1" applyFill="1" applyBorder="1" applyAlignment="1" applyProtection="1">
      <alignment horizontal="right" vertical="center" wrapText="1"/>
      <protection locked="0"/>
    </xf>
    <xf numFmtId="0" fontId="24" fillId="6" borderId="11" xfId="0" applyFont="1" applyFill="1" applyBorder="1" applyAlignment="1" applyProtection="1">
      <alignment vertical="center" wrapText="1"/>
      <protection locked="0"/>
    </xf>
    <xf numFmtId="0" fontId="24" fillId="6" borderId="18" xfId="0" applyFont="1" applyFill="1" applyBorder="1" applyAlignment="1" applyProtection="1">
      <alignment vertical="center" wrapText="1"/>
      <protection locked="0"/>
    </xf>
    <xf numFmtId="166" fontId="11" fillId="0" borderId="16" xfId="4" applyNumberFormat="1" applyFont="1" applyBorder="1" applyAlignment="1">
      <alignment horizontal="center" vertical="center" wrapText="1"/>
    </xf>
    <xf numFmtId="166" fontId="16" fillId="0" borderId="16" xfId="4" applyNumberFormat="1" applyFont="1" applyBorder="1" applyAlignment="1">
      <alignment horizontal="center" vertical="center" wrapText="1"/>
    </xf>
    <xf numFmtId="0" fontId="23" fillId="0" borderId="1" xfId="0" applyFont="1" applyBorder="1" applyAlignment="1">
      <alignment horizontal="justify" vertical="center" wrapText="1"/>
    </xf>
    <xf numFmtId="0" fontId="24" fillId="0" borderId="8" xfId="0" applyFont="1" applyBorder="1" applyAlignment="1">
      <alignment horizontal="left" vertical="center" wrapText="1"/>
    </xf>
    <xf numFmtId="0" fontId="24" fillId="0" borderId="17" xfId="0" applyFont="1" applyBorder="1" applyAlignment="1">
      <alignment horizontal="left" vertical="center" wrapText="1"/>
    </xf>
    <xf numFmtId="0" fontId="24" fillId="0" borderId="16" xfId="0" applyFont="1" applyBorder="1" applyAlignment="1">
      <alignment horizontal="left" vertical="center" wrapText="1"/>
    </xf>
    <xf numFmtId="0" fontId="17" fillId="2" borderId="8"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6" xfId="0" applyFont="1" applyFill="1" applyBorder="1" applyAlignment="1">
      <alignment horizontal="center" vertical="center" wrapText="1"/>
    </xf>
    <xf numFmtId="0" fontId="17" fillId="0" borderId="19" xfId="0" applyFont="1" applyBorder="1" applyAlignment="1">
      <alignment horizontal="right" vertical="center" wrapText="1"/>
    </xf>
    <xf numFmtId="0" fontId="17" fillId="0" borderId="0" xfId="0" applyFont="1" applyAlignment="1">
      <alignment horizontal="right" vertical="center" wrapText="1"/>
    </xf>
    <xf numFmtId="0" fontId="17" fillId="0" borderId="20" xfId="0" applyFont="1" applyBorder="1" applyAlignment="1">
      <alignment horizontal="right" vertical="center" wrapText="1"/>
    </xf>
    <xf numFmtId="0" fontId="16" fillId="0" borderId="0" xfId="0" applyFont="1" applyAlignment="1">
      <alignment horizontal="center" vertical="center" wrapText="1"/>
    </xf>
    <xf numFmtId="0" fontId="20" fillId="4" borderId="8" xfId="0" applyFont="1" applyFill="1" applyBorder="1" applyAlignment="1">
      <alignment horizontal="right" vertical="center" wrapText="1"/>
    </xf>
    <xf numFmtId="0" fontId="20" fillId="4" borderId="17" xfId="0" applyFont="1" applyFill="1" applyBorder="1" applyAlignment="1">
      <alignment horizontal="right" vertical="center" wrapText="1"/>
    </xf>
    <xf numFmtId="0" fontId="25" fillId="0" borderId="19" xfId="2" applyNumberFormat="1" applyFont="1" applyFill="1" applyBorder="1" applyAlignment="1" applyProtection="1">
      <alignment horizontal="left" vertical="center" wrapText="1"/>
    </xf>
    <xf numFmtId="0" fontId="25" fillId="0" borderId="0" xfId="2" applyNumberFormat="1" applyFont="1" applyFill="1" applyBorder="1" applyAlignment="1" applyProtection="1">
      <alignment horizontal="left" vertical="center" wrapText="1"/>
    </xf>
    <xf numFmtId="0" fontId="25" fillId="0" borderId="20" xfId="2" applyNumberFormat="1" applyFont="1" applyFill="1" applyBorder="1" applyAlignment="1" applyProtection="1">
      <alignment horizontal="left" vertical="center" wrapText="1"/>
    </xf>
    <xf numFmtId="0" fontId="2" fillId="5" borderId="1" xfId="0" applyFont="1" applyFill="1" applyBorder="1" applyAlignment="1">
      <alignment horizontal="left" vertical="center" wrapText="1"/>
    </xf>
    <xf numFmtId="0" fontId="16" fillId="5" borderId="1" xfId="0" applyFont="1" applyFill="1" applyBorder="1" applyAlignment="1">
      <alignment horizontal="left" vertical="center" wrapText="1"/>
    </xf>
    <xf numFmtId="0" fontId="20" fillId="0" borderId="1" xfId="0" applyFont="1" applyBorder="1" applyAlignment="1">
      <alignment horizontal="left" vertical="center" wrapText="1"/>
    </xf>
    <xf numFmtId="0" fontId="17" fillId="0" borderId="1" xfId="0" applyFont="1" applyBorder="1" applyAlignment="1">
      <alignment horizontal="left" vertical="center" wrapText="1"/>
    </xf>
    <xf numFmtId="0" fontId="24" fillId="6" borderId="11" xfId="0" applyFont="1" applyFill="1" applyBorder="1" applyAlignment="1" applyProtection="1">
      <alignment horizontal="center" vertical="center" wrapText="1"/>
      <protection locked="0"/>
    </xf>
    <xf numFmtId="0" fontId="24" fillId="6" borderId="18" xfId="0" applyFont="1" applyFill="1" applyBorder="1" applyAlignment="1" applyProtection="1">
      <alignment horizontal="center" vertical="center" wrapText="1"/>
      <protection locked="0"/>
    </xf>
    <xf numFmtId="0" fontId="17" fillId="2" borderId="1" xfId="0" applyFont="1" applyFill="1" applyBorder="1" applyAlignment="1">
      <alignment horizontal="center" vertical="center" wrapText="1"/>
    </xf>
    <xf numFmtId="0" fontId="26" fillId="0" borderId="1" xfId="0" applyFont="1" applyBorder="1" applyAlignment="1">
      <alignment horizontal="left" vertical="center" wrapText="1"/>
    </xf>
    <xf numFmtId="0" fontId="17" fillId="6" borderId="1" xfId="0" applyFont="1" applyFill="1" applyBorder="1" applyAlignment="1" applyProtection="1">
      <alignment horizontal="center" vertical="center" wrapText="1"/>
      <protection locked="0"/>
    </xf>
    <xf numFmtId="0" fontId="17" fillId="0" borderId="8" xfId="0" applyFont="1" applyBorder="1" applyAlignment="1">
      <alignment horizontal="left" vertical="center" wrapText="1"/>
    </xf>
    <xf numFmtId="0" fontId="17" fillId="0" borderId="16" xfId="0" applyFont="1" applyBorder="1" applyAlignment="1">
      <alignment horizontal="left" vertical="center" wrapText="1"/>
    </xf>
    <xf numFmtId="0" fontId="28" fillId="0" borderId="1" xfId="0" applyFont="1" applyBorder="1" applyAlignment="1">
      <alignment horizontal="center" vertical="center" wrapText="1"/>
    </xf>
    <xf numFmtId="0" fontId="26" fillId="0" borderId="22" xfId="0" applyFont="1" applyBorder="1" applyAlignment="1">
      <alignment horizontal="left" vertical="center" wrapText="1"/>
    </xf>
    <xf numFmtId="0" fontId="26" fillId="0" borderId="23" xfId="0" applyFont="1" applyBorder="1" applyAlignment="1">
      <alignment horizontal="left" vertical="center" wrapText="1"/>
    </xf>
    <xf numFmtId="0" fontId="26" fillId="0" borderId="24" xfId="0" applyFont="1" applyBorder="1" applyAlignment="1">
      <alignment horizontal="left" vertical="center" wrapText="1"/>
    </xf>
    <xf numFmtId="0" fontId="26" fillId="0" borderId="25" xfId="0" applyFont="1" applyBorder="1" applyAlignment="1">
      <alignment horizontal="left" vertical="center" wrapText="1"/>
    </xf>
    <xf numFmtId="0" fontId="26" fillId="0" borderId="26" xfId="0" applyFont="1" applyBorder="1" applyAlignment="1">
      <alignment horizontal="left" vertical="center" wrapText="1"/>
    </xf>
    <xf numFmtId="0" fontId="26" fillId="0" borderId="27" xfId="0" applyFont="1" applyBorder="1" applyAlignment="1">
      <alignment horizontal="left" vertical="center" wrapText="1"/>
    </xf>
    <xf numFmtId="0" fontId="17" fillId="0" borderId="8" xfId="0" applyFont="1" applyBorder="1" applyAlignment="1">
      <alignment horizontal="center" vertical="center" wrapText="1"/>
    </xf>
    <xf numFmtId="0" fontId="17" fillId="0" borderId="16" xfId="0" applyFont="1" applyBorder="1" applyAlignment="1">
      <alignment horizontal="center" vertical="center" wrapText="1"/>
    </xf>
    <xf numFmtId="0" fontId="16" fillId="0" borderId="0" xfId="0" applyFont="1" applyAlignment="1">
      <alignment horizontal="center" wrapText="1"/>
    </xf>
    <xf numFmtId="0" fontId="29" fillId="0" borderId="2" xfId="0" applyFont="1" applyBorder="1" applyAlignment="1">
      <alignment horizontal="right" vertical="center"/>
    </xf>
    <xf numFmtId="0" fontId="15" fillId="5" borderId="8" xfId="1" applyFill="1" applyBorder="1" applyAlignment="1" applyProtection="1">
      <alignment horizontal="center" vertical="center"/>
      <protection locked="0"/>
    </xf>
    <xf numFmtId="0" fontId="15" fillId="5" borderId="16" xfId="1" applyFill="1" applyBorder="1" applyAlignment="1" applyProtection="1">
      <alignment horizontal="center" vertical="center"/>
      <protection locked="0"/>
    </xf>
    <xf numFmtId="0" fontId="27" fillId="0" borderId="11" xfId="0" applyFont="1" applyBorder="1" applyAlignment="1">
      <alignment vertical="center" wrapText="1"/>
    </xf>
    <xf numFmtId="0" fontId="27" fillId="0" borderId="21" xfId="0" applyFont="1" applyBorder="1" applyAlignment="1">
      <alignment vertical="center" wrapText="1"/>
    </xf>
    <xf numFmtId="0" fontId="27" fillId="0" borderId="18" xfId="0" applyFont="1" applyBorder="1" applyAlignment="1">
      <alignment vertical="center" wrapText="1"/>
    </xf>
    <xf numFmtId="0" fontId="17" fillId="5" borderId="1" xfId="0" applyFont="1" applyFill="1" applyBorder="1" applyAlignment="1">
      <alignment horizontal="center" vertical="center" wrapText="1"/>
    </xf>
    <xf numFmtId="0" fontId="16" fillId="5" borderId="8" xfId="0" applyFont="1" applyFill="1" applyBorder="1" applyAlignment="1" applyProtection="1">
      <alignment horizontal="center" vertical="center"/>
      <protection locked="0"/>
    </xf>
    <xf numFmtId="0" fontId="16" fillId="5" borderId="16" xfId="0" applyFont="1" applyFill="1" applyBorder="1" applyAlignment="1" applyProtection="1">
      <alignment horizontal="center" vertical="center"/>
      <protection locked="0"/>
    </xf>
    <xf numFmtId="164" fontId="16" fillId="5" borderId="8" xfId="0" applyNumberFormat="1" applyFont="1" applyFill="1" applyBorder="1" applyAlignment="1" applyProtection="1">
      <alignment horizontal="center" vertical="center"/>
      <protection locked="0"/>
    </xf>
    <xf numFmtId="164" fontId="16" fillId="5" borderId="16" xfId="0" applyNumberFormat="1" applyFont="1" applyFill="1" applyBorder="1" applyAlignment="1" applyProtection="1">
      <alignment horizontal="center" vertical="center"/>
      <protection locked="0"/>
    </xf>
  </cellXfs>
  <cellStyles count="5">
    <cellStyle name="Hipervínculo" xfId="1" builtinId="8"/>
    <cellStyle name="Millares 16" xfId="2" xr:uid="{00000000-0005-0000-0000-000001000000}"/>
    <cellStyle name="Moneda" xfId="4" builtinId="4"/>
    <cellStyle name="Normal" xfId="0" builtinId="0"/>
    <cellStyle name="Porcentaje" xfId="3" builtinId="5"/>
  </cellStyles>
  <dxfs count="4">
    <dxf>
      <font>
        <color rgb="FF9C0006"/>
      </font>
      <fill>
        <patternFill>
          <bgColor rgb="FFFFC7CE"/>
        </patternFill>
      </fill>
      <border>
        <left style="thin">
          <color indexed="64"/>
        </left>
        <right style="thin">
          <color indexed="64"/>
        </right>
        <top style="thin">
          <color indexed="64"/>
        </top>
        <bottom style="thin">
          <color indexed="64"/>
        </bottom>
      </border>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76200</xdr:rowOff>
    </xdr:from>
    <xdr:to>
      <xdr:col>1</xdr:col>
      <xdr:colOff>571500</xdr:colOff>
      <xdr:row>4</xdr:row>
      <xdr:rowOff>0</xdr:rowOff>
    </xdr:to>
    <xdr:pic>
      <xdr:nvPicPr>
        <xdr:cNvPr id="1025" name="Imagen 1">
          <a:extLst>
            <a:ext uri="{FF2B5EF4-FFF2-40B4-BE49-F238E27FC236}">
              <a16:creationId xmlns:a16="http://schemas.microsoft.com/office/drawing/2014/main" id="{9AE9BDC2-872F-41DE-AA4E-CEF6433FF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0783"/>
        <a:stretch>
          <a:fillRect/>
        </a:stretch>
      </xdr:blipFill>
      <xdr:spPr bwMode="auto">
        <a:xfrm>
          <a:off x="57150" y="76200"/>
          <a:ext cx="11049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1019175</xdr:colOff>
      <xdr:row>9</xdr:row>
      <xdr:rowOff>819150</xdr:rowOff>
    </xdr:from>
    <xdr:to>
      <xdr:col>9</xdr:col>
      <xdr:colOff>0</xdr:colOff>
      <xdr:row>9</xdr:row>
      <xdr:rowOff>1238250</xdr:rowOff>
    </xdr:to>
    <xdr:pic>
      <xdr:nvPicPr>
        <xdr:cNvPr id="2049" name="Imagen 1" descr="Resultado de imagen para icon return">
          <a:hlinkClick xmlns:r="http://schemas.openxmlformats.org/officeDocument/2006/relationships" r:id="rId1"/>
          <a:extLst>
            <a:ext uri="{FF2B5EF4-FFF2-40B4-BE49-F238E27FC236}">
              <a16:creationId xmlns:a16="http://schemas.microsoft.com/office/drawing/2014/main" id="{81B5A07C-5188-44B6-9C33-9923C822FB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82300" y="2486025"/>
          <a:ext cx="47625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172.16.9.31/ArchivosICBF/Users/Engree.Duica/AppData/Local/Microsoft/Windows/Temporary%20Internet%20Files/Content.Outlook/E4EMGSL4/EQUIPOS%20DE%20METROLOGIA/EQUIPOS%20METROLOGIA%20-%20SDI%20020713.xlsx?C385E544" TargetMode="External"/><Relationship Id="rId1" Type="http://schemas.openxmlformats.org/officeDocument/2006/relationships/externalLinkPath" Target="file:///\\C385E544\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F2AFC83C" TargetMode="External"/><Relationship Id="rId1" Type="http://schemas.openxmlformats.org/officeDocument/2006/relationships/externalLinkPath" Target="file:///\\F2AFC83C\EXAMENES%20MEDICOS-%20140213%20-CC2S.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E354799F" TargetMode="External"/><Relationship Id="rId1" Type="http://schemas.openxmlformats.org/officeDocument/2006/relationships/externalLinkPath" Target="file:///\\E354799F\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R24"/>
  <sheetViews>
    <sheetView showGridLines="0" tabSelected="1" topLeftCell="A19" zoomScale="90" zoomScaleNormal="90" zoomScaleSheetLayoutView="90" workbookViewId="0">
      <selection activeCell="H19" sqref="H19"/>
    </sheetView>
  </sheetViews>
  <sheetFormatPr baseColWidth="10" defaultColWidth="0" defaultRowHeight="15.5" x14ac:dyDescent="0.35"/>
  <cols>
    <col min="1" max="1" width="8.81640625" style="74" customWidth="1"/>
    <col min="2" max="2" width="21" style="1" customWidth="1"/>
    <col min="3" max="3" width="21.26953125" style="2" customWidth="1"/>
    <col min="4" max="4" width="24.7265625" style="2" customWidth="1"/>
    <col min="5" max="5" width="22.54296875" style="74" customWidth="1"/>
    <col min="6" max="6" width="21.81640625" style="74" customWidth="1"/>
    <col min="7" max="7" width="24.26953125" style="1" customWidth="1"/>
    <col min="8" max="8" width="28.54296875" style="1" customWidth="1"/>
    <col min="9" max="9" width="7.453125" style="1" customWidth="1"/>
    <col min="10" max="10" width="14.7265625" style="1" hidden="1" customWidth="1"/>
    <col min="11" max="18" width="16" style="1" hidden="1" customWidth="1"/>
    <col min="19" max="16384" width="11.453125" style="1" hidden="1"/>
  </cols>
  <sheetData>
    <row r="1" spans="1:11" s="71" customFormat="1" ht="28.5" customHeight="1" x14ac:dyDescent="0.35">
      <c r="A1" s="101" t="s">
        <v>52</v>
      </c>
      <c r="B1" s="101"/>
      <c r="C1" s="101"/>
      <c r="D1" s="101"/>
      <c r="E1" s="101"/>
      <c r="F1" s="101"/>
      <c r="G1" s="101"/>
      <c r="H1" s="101"/>
    </row>
    <row r="2" spans="1:11" s="71" customFormat="1" ht="28.5" customHeight="1" x14ac:dyDescent="0.35">
      <c r="A2" s="101"/>
      <c r="B2" s="101"/>
      <c r="C2" s="101"/>
      <c r="D2" s="101"/>
      <c r="E2" s="101"/>
      <c r="F2" s="101"/>
      <c r="G2" s="101"/>
      <c r="H2" s="101"/>
    </row>
    <row r="3" spans="1:11" s="71" customFormat="1" ht="28.5" customHeight="1" x14ac:dyDescent="0.35">
      <c r="A3" s="101"/>
      <c r="B3" s="101"/>
      <c r="C3" s="101"/>
      <c r="D3" s="101"/>
      <c r="E3" s="101"/>
      <c r="F3" s="101"/>
      <c r="G3" s="101"/>
      <c r="H3" s="101"/>
    </row>
    <row r="4" spans="1:11" ht="3.75" customHeight="1" x14ac:dyDescent="0.35"/>
    <row r="5" spans="1:11" ht="60.75" customHeight="1" x14ac:dyDescent="0.35">
      <c r="A5" s="107" t="s">
        <v>58</v>
      </c>
      <c r="B5" s="108"/>
      <c r="C5" s="108"/>
      <c r="D5" s="108"/>
      <c r="E5" s="108"/>
      <c r="F5" s="108"/>
      <c r="G5" s="108"/>
      <c r="H5" s="108"/>
    </row>
    <row r="6" spans="1:11" ht="3.75" customHeight="1" x14ac:dyDescent="0.35">
      <c r="A6" s="3"/>
      <c r="B6" s="3"/>
      <c r="C6" s="3"/>
      <c r="D6" s="3"/>
      <c r="E6" s="3"/>
      <c r="F6" s="3"/>
      <c r="G6" s="3"/>
      <c r="H6" s="3"/>
    </row>
    <row r="7" spans="1:11" ht="21" customHeight="1" x14ac:dyDescent="0.35">
      <c r="A7" s="109" t="s">
        <v>0</v>
      </c>
      <c r="B7" s="109"/>
      <c r="C7" s="115"/>
      <c r="D7" s="115"/>
      <c r="E7" s="116" t="s">
        <v>1</v>
      </c>
      <c r="F7" s="117"/>
      <c r="G7" s="87"/>
      <c r="H7" s="88"/>
    </row>
    <row r="8" spans="1:11" ht="27.75" customHeight="1" x14ac:dyDescent="0.35">
      <c r="A8" s="110" t="s">
        <v>2</v>
      </c>
      <c r="B8" s="110"/>
      <c r="C8" s="115"/>
      <c r="D8" s="115" t="s">
        <v>3</v>
      </c>
      <c r="E8" s="116" t="s">
        <v>3</v>
      </c>
      <c r="F8" s="117"/>
      <c r="G8" s="111"/>
      <c r="H8" s="112"/>
      <c r="K8" s="8"/>
    </row>
    <row r="9" spans="1:11" ht="27.75" customHeight="1" x14ac:dyDescent="0.35">
      <c r="A9" s="110" t="s">
        <v>4</v>
      </c>
      <c r="B9" s="110"/>
      <c r="C9" s="115"/>
      <c r="D9" s="115" t="s">
        <v>5</v>
      </c>
      <c r="E9" s="116" t="s">
        <v>5</v>
      </c>
      <c r="F9" s="117"/>
      <c r="G9" s="111"/>
      <c r="H9" s="112"/>
      <c r="K9" s="8"/>
    </row>
    <row r="10" spans="1:11" ht="25.5" customHeight="1" x14ac:dyDescent="0.35">
      <c r="A10" s="110" t="s">
        <v>6</v>
      </c>
      <c r="B10" s="110"/>
      <c r="C10" s="115"/>
      <c r="D10" s="115" t="s">
        <v>7</v>
      </c>
      <c r="E10" s="116" t="s">
        <v>7</v>
      </c>
      <c r="F10" s="117"/>
      <c r="G10" s="111"/>
      <c r="H10" s="112"/>
      <c r="J10" s="8"/>
    </row>
    <row r="11" spans="1:11" ht="3.75" customHeight="1" x14ac:dyDescent="0.35">
      <c r="B11" s="84"/>
      <c r="C11" s="85"/>
      <c r="G11" s="9"/>
    </row>
    <row r="12" spans="1:11" ht="18.75" customHeight="1" x14ac:dyDescent="0.35">
      <c r="A12" s="113" t="s">
        <v>53</v>
      </c>
      <c r="B12" s="113"/>
      <c r="C12" s="113"/>
      <c r="D12" s="113"/>
      <c r="E12" s="113"/>
      <c r="F12" s="113"/>
      <c r="G12" s="113"/>
      <c r="H12" s="113"/>
    </row>
    <row r="13" spans="1:11" ht="95.25" customHeight="1" x14ac:dyDescent="0.35">
      <c r="A13" s="114" t="s">
        <v>9</v>
      </c>
      <c r="B13" s="114"/>
      <c r="C13" s="114"/>
      <c r="D13" s="114"/>
      <c r="E13" s="114"/>
      <c r="F13" s="114"/>
      <c r="G13" s="114"/>
      <c r="H13" s="114"/>
    </row>
    <row r="14" spans="1:11" ht="3.75" customHeight="1" x14ac:dyDescent="0.35">
      <c r="B14" s="9"/>
      <c r="C14" s="9"/>
      <c r="D14" s="9"/>
      <c r="G14" s="9"/>
      <c r="H14" s="9"/>
    </row>
    <row r="15" spans="1:11" ht="60.75" customHeight="1" x14ac:dyDescent="0.35">
      <c r="A15" s="98" t="s">
        <v>10</v>
      </c>
      <c r="B15" s="99"/>
      <c r="C15" s="99"/>
      <c r="D15" s="100"/>
      <c r="E15" s="104" t="s">
        <v>59</v>
      </c>
      <c r="F15" s="105"/>
      <c r="G15" s="105"/>
      <c r="H15" s="106"/>
    </row>
    <row r="16" spans="1:11" ht="3.75" customHeight="1" x14ac:dyDescent="0.35">
      <c r="B16" s="101"/>
      <c r="C16" s="101"/>
      <c r="D16" s="101"/>
      <c r="E16" s="101"/>
      <c r="F16" s="101"/>
      <c r="G16" s="101"/>
    </row>
    <row r="17" spans="1:11" ht="81.75" customHeight="1" x14ac:dyDescent="0.35">
      <c r="A17" s="75" t="s">
        <v>11</v>
      </c>
      <c r="B17" s="95" t="s">
        <v>12</v>
      </c>
      <c r="C17" s="96"/>
      <c r="D17" s="97"/>
      <c r="E17" s="72" t="s">
        <v>13</v>
      </c>
      <c r="F17" s="72" t="s">
        <v>54</v>
      </c>
      <c r="G17" s="72" t="s">
        <v>14</v>
      </c>
      <c r="H17" s="72" t="s">
        <v>15</v>
      </c>
      <c r="K17" s="8"/>
    </row>
    <row r="18" spans="1:11" ht="37.5" customHeight="1" x14ac:dyDescent="0.35">
      <c r="A18" s="80">
        <v>1</v>
      </c>
      <c r="B18" s="92" t="s">
        <v>55</v>
      </c>
      <c r="C18" s="93"/>
      <c r="D18" s="94"/>
      <c r="E18" s="82">
        <v>270</v>
      </c>
      <c r="F18" s="89">
        <v>27350</v>
      </c>
      <c r="G18" s="86"/>
      <c r="H18" s="76">
        <f>+(G18*1.19)*E18</f>
        <v>0</v>
      </c>
      <c r="K18" s="8"/>
    </row>
    <row r="19" spans="1:11" ht="66.5" customHeight="1" x14ac:dyDescent="0.35">
      <c r="A19" s="80">
        <v>2</v>
      </c>
      <c r="B19" s="92" t="s">
        <v>56</v>
      </c>
      <c r="C19" s="93"/>
      <c r="D19" s="94"/>
      <c r="E19" s="83">
        <v>120</v>
      </c>
      <c r="F19" s="90">
        <v>140592</v>
      </c>
      <c r="G19" s="86"/>
      <c r="H19" s="76">
        <f>+(G19*1.19)*E19</f>
        <v>0</v>
      </c>
      <c r="K19" s="8"/>
    </row>
    <row r="20" spans="1:11" ht="30.75" customHeight="1" x14ac:dyDescent="0.35">
      <c r="A20" s="80">
        <v>3</v>
      </c>
      <c r="B20" s="92" t="s">
        <v>57</v>
      </c>
      <c r="C20" s="93"/>
      <c r="D20" s="94"/>
      <c r="E20" s="83">
        <v>180</v>
      </c>
      <c r="F20" s="90">
        <v>71906</v>
      </c>
      <c r="G20" s="86"/>
      <c r="H20" s="76">
        <f>+(G20*1.19)*E20</f>
        <v>0</v>
      </c>
      <c r="K20" s="8"/>
    </row>
    <row r="21" spans="1:11" s="68" customFormat="1" ht="37.5" customHeight="1" x14ac:dyDescent="0.35">
      <c r="A21" s="102" t="s">
        <v>16</v>
      </c>
      <c r="B21" s="103"/>
      <c r="C21" s="103"/>
      <c r="D21" s="103"/>
      <c r="E21" s="103"/>
      <c r="F21" s="103"/>
      <c r="G21" s="103"/>
      <c r="H21" s="81">
        <f>SUM(H18:H20)</f>
        <v>0</v>
      </c>
      <c r="I21" s="73"/>
    </row>
    <row r="22" spans="1:11" s="68" customFormat="1" ht="18.75" customHeight="1" x14ac:dyDescent="0.35">
      <c r="A22" s="77"/>
      <c r="B22" s="78"/>
      <c r="C22" s="78"/>
      <c r="D22" s="78"/>
      <c r="E22" s="78"/>
      <c r="F22" s="78"/>
      <c r="G22" s="78"/>
      <c r="H22" s="79"/>
      <c r="I22" s="73"/>
    </row>
    <row r="23" spans="1:11" ht="15" hidden="1" customHeight="1" x14ac:dyDescent="0.35">
      <c r="A23" s="91"/>
      <c r="B23" s="91"/>
      <c r="C23" s="91"/>
      <c r="D23" s="91"/>
      <c r="E23" s="91"/>
      <c r="F23" s="91"/>
      <c r="G23" s="91"/>
      <c r="H23" s="91"/>
    </row>
    <row r="24" spans="1:11" ht="70.5" customHeight="1" x14ac:dyDescent="0.35">
      <c r="A24" s="91" t="s">
        <v>17</v>
      </c>
      <c r="B24" s="91"/>
      <c r="C24" s="91"/>
      <c r="D24" s="91"/>
      <c r="E24" s="91"/>
      <c r="F24" s="91"/>
      <c r="G24" s="91"/>
      <c r="H24" s="91"/>
    </row>
  </sheetData>
  <mergeCells count="29">
    <mergeCell ref="A12:H12"/>
    <mergeCell ref="A13:H13"/>
    <mergeCell ref="C9:D9"/>
    <mergeCell ref="C10:D10"/>
    <mergeCell ref="C7:D7"/>
    <mergeCell ref="C8:D8"/>
    <mergeCell ref="A10:B10"/>
    <mergeCell ref="G10:H10"/>
    <mergeCell ref="E7:F7"/>
    <mergeCell ref="E8:F8"/>
    <mergeCell ref="E9:F9"/>
    <mergeCell ref="E10:F10"/>
    <mergeCell ref="A1:H3"/>
    <mergeCell ref="A5:H5"/>
    <mergeCell ref="A7:B7"/>
    <mergeCell ref="A8:B8"/>
    <mergeCell ref="A9:B9"/>
    <mergeCell ref="G8:H8"/>
    <mergeCell ref="G9:H9"/>
    <mergeCell ref="A23:H23"/>
    <mergeCell ref="A24:H24"/>
    <mergeCell ref="B18:D18"/>
    <mergeCell ref="B17:D17"/>
    <mergeCell ref="A15:D15"/>
    <mergeCell ref="B16:G16"/>
    <mergeCell ref="A21:G21"/>
    <mergeCell ref="B20:D20"/>
    <mergeCell ref="E15:H15"/>
    <mergeCell ref="B19:D19"/>
  </mergeCells>
  <conditionalFormatting sqref="H18:H20">
    <cfRule type="containsText" dxfId="3" priority="15" operator="containsText" text="No cotiza">
      <formula>NOT(ISERROR(SEARCH("No cotiza",H18)))</formula>
    </cfRule>
  </conditionalFormatting>
  <conditionalFormatting sqref="H22">
    <cfRule type="containsText" dxfId="2" priority="7" operator="containsText" text="No cotiza">
      <formula>NOT(ISERROR(SEARCH("No cotiza",H22)))</formula>
    </cfRule>
  </conditionalFormatting>
  <printOptions horizontalCentered="1"/>
  <pageMargins left="0.39370078740157483" right="0.39370078740157483" top="0.98425196850393704" bottom="0.39370078740157483" header="0.31496062992125984" footer="0.31496062992125984"/>
  <pageSetup scale="54"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453125" style="16" customWidth="1"/>
    <col min="2" max="2" width="18.26953125" style="16" customWidth="1"/>
    <col min="3" max="4" width="18.26953125" style="70" customWidth="1"/>
    <col min="5" max="8" width="18.26953125" style="16" customWidth="1"/>
    <col min="9" max="9" width="22.453125" style="16" customWidth="1"/>
    <col min="10" max="10" width="2.1796875" style="16" customWidth="1"/>
    <col min="11" max="11" width="14.72656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34" t="s">
        <v>18</v>
      </c>
      <c r="B3" s="134"/>
      <c r="C3" s="134"/>
      <c r="D3" s="134"/>
      <c r="E3" s="134"/>
      <c r="F3" s="134"/>
      <c r="G3" s="134"/>
      <c r="H3" s="134"/>
      <c r="I3" s="134"/>
    </row>
    <row r="4" spans="1:12" s="1" customFormat="1" ht="3.75" customHeight="1" x14ac:dyDescent="0.35">
      <c r="A4" s="3"/>
      <c r="B4" s="3"/>
      <c r="C4" s="3"/>
      <c r="D4" s="3"/>
      <c r="E4" s="3"/>
      <c r="F4" s="3"/>
      <c r="G4" s="3"/>
    </row>
    <row r="5" spans="1:12" s="1" customFormat="1" ht="21" customHeight="1" x14ac:dyDescent="0.35">
      <c r="A5" s="4" t="s">
        <v>0</v>
      </c>
      <c r="B5" s="135"/>
      <c r="C5" s="136"/>
      <c r="D5" s="5" t="s">
        <v>1</v>
      </c>
      <c r="E5" s="135" t="s">
        <v>19</v>
      </c>
      <c r="F5" s="136"/>
      <c r="G5" s="5" t="s">
        <v>20</v>
      </c>
      <c r="H5" s="137">
        <v>43220</v>
      </c>
      <c r="I5" s="138"/>
    </row>
    <row r="6" spans="1:12" s="1" customFormat="1" ht="21" customHeight="1" x14ac:dyDescent="0.35">
      <c r="A6" s="6" t="s">
        <v>21</v>
      </c>
      <c r="B6" s="135" t="s">
        <v>22</v>
      </c>
      <c r="C6" s="136"/>
      <c r="D6" s="5" t="s">
        <v>3</v>
      </c>
      <c r="E6" s="135" t="s">
        <v>23</v>
      </c>
      <c r="F6" s="136"/>
      <c r="G6" s="7" t="s">
        <v>24</v>
      </c>
      <c r="H6" s="135">
        <v>3164728247</v>
      </c>
      <c r="I6" s="136"/>
      <c r="L6" s="8"/>
    </row>
    <row r="7" spans="1:12" s="1" customFormat="1" ht="21" customHeight="1" x14ac:dyDescent="0.35">
      <c r="A7" s="6" t="s">
        <v>4</v>
      </c>
      <c r="B7" s="135" t="s">
        <v>25</v>
      </c>
      <c r="C7" s="136"/>
      <c r="D7" s="5" t="s">
        <v>5</v>
      </c>
      <c r="E7" s="129" t="s">
        <v>26</v>
      </c>
      <c r="F7" s="130"/>
      <c r="G7" s="7" t="s">
        <v>27</v>
      </c>
      <c r="H7" s="129">
        <v>2362022</v>
      </c>
      <c r="I7" s="130"/>
      <c r="K7"/>
    </row>
    <row r="8" spans="1:12" s="1" customFormat="1" ht="3.75" customHeight="1" x14ac:dyDescent="0.35">
      <c r="C8" s="2"/>
      <c r="D8" s="2"/>
      <c r="E8" s="9"/>
    </row>
    <row r="9" spans="1:12" s="1" customFormat="1" ht="18.75" customHeight="1" x14ac:dyDescent="0.35">
      <c r="A9" s="113" t="s">
        <v>8</v>
      </c>
      <c r="B9" s="113"/>
      <c r="C9" s="113"/>
      <c r="D9" s="113"/>
      <c r="E9" s="113"/>
      <c r="F9" s="113"/>
      <c r="G9" s="113"/>
      <c r="H9" s="113"/>
      <c r="I9" s="113"/>
    </row>
    <row r="10" spans="1:12" s="1" customFormat="1" ht="119.25" customHeight="1" x14ac:dyDescent="0.35">
      <c r="A10" s="114" t="s">
        <v>28</v>
      </c>
      <c r="B10" s="114"/>
      <c r="C10" s="114"/>
      <c r="D10" s="114"/>
      <c r="E10" s="114"/>
      <c r="F10" s="114"/>
      <c r="G10" s="114"/>
      <c r="H10" s="114"/>
      <c r="I10" s="114"/>
    </row>
    <row r="11" spans="1:12" s="1" customFormat="1" ht="17.5" customHeight="1" x14ac:dyDescent="0.35">
      <c r="A11" s="131" t="s">
        <v>29</v>
      </c>
      <c r="B11" s="132"/>
      <c r="C11" s="132"/>
      <c r="D11" s="132"/>
      <c r="E11" s="132"/>
      <c r="F11" s="132"/>
      <c r="G11" s="132"/>
      <c r="H11" s="132"/>
      <c r="I11" s="133"/>
    </row>
    <row r="12" spans="1:12" s="1" customFormat="1" ht="15.65" customHeight="1" x14ac:dyDescent="0.35">
      <c r="A12" s="119" t="s">
        <v>30</v>
      </c>
      <c r="B12" s="120"/>
      <c r="C12" s="120"/>
      <c r="D12" s="120"/>
      <c r="E12" s="120"/>
      <c r="F12" s="120"/>
      <c r="G12" s="120"/>
      <c r="H12" s="120"/>
      <c r="I12" s="121"/>
    </row>
    <row r="13" spans="1:12" s="1" customFormat="1" ht="24.75" customHeight="1" x14ac:dyDescent="0.35">
      <c r="A13" s="122" t="s">
        <v>31</v>
      </c>
      <c r="B13" s="123"/>
      <c r="C13" s="123"/>
      <c r="D13" s="123"/>
      <c r="E13" s="123"/>
      <c r="F13" s="123"/>
      <c r="G13" s="123"/>
      <c r="H13" s="123"/>
      <c r="I13" s="124"/>
    </row>
    <row r="14" spans="1:12" s="1" customFormat="1" ht="3.75" customHeight="1" x14ac:dyDescent="0.35">
      <c r="A14" s="9"/>
      <c r="B14" s="9"/>
      <c r="C14" s="9"/>
      <c r="D14" s="9"/>
      <c r="E14" s="9"/>
      <c r="F14" s="9"/>
      <c r="G14" s="9"/>
    </row>
    <row r="15" spans="1:12" s="1" customFormat="1" ht="17.25" customHeight="1" x14ac:dyDescent="0.35">
      <c r="A15" s="125" t="s">
        <v>32</v>
      </c>
      <c r="B15" s="126"/>
      <c r="C15" s="10" t="s">
        <v>33</v>
      </c>
      <c r="D15" s="9"/>
      <c r="E15" s="9"/>
      <c r="F15" s="9"/>
      <c r="G15" s="9"/>
    </row>
    <row r="16" spans="1:12" s="1" customFormat="1" ht="3.75" customHeight="1" x14ac:dyDescent="0.35">
      <c r="B16" s="127"/>
      <c r="C16" s="127"/>
      <c r="D16" s="127"/>
      <c r="E16" s="127"/>
    </row>
    <row r="17" spans="1:14" ht="63" customHeight="1" thickBot="1" x14ac:dyDescent="0.4">
      <c r="A17" s="11" t="s">
        <v>34</v>
      </c>
      <c r="B17" s="12" t="s">
        <v>35</v>
      </c>
      <c r="C17" s="13" t="s">
        <v>36</v>
      </c>
      <c r="D17" s="12" t="s">
        <v>37</v>
      </c>
      <c r="E17" s="14" t="s">
        <v>38</v>
      </c>
      <c r="F17" s="14" t="s">
        <v>39</v>
      </c>
      <c r="G17" s="14" t="s">
        <v>40</v>
      </c>
      <c r="H17" s="14" t="s">
        <v>41</v>
      </c>
      <c r="I17" s="15" t="s">
        <v>42</v>
      </c>
      <c r="L17" s="8"/>
    </row>
    <row r="18" spans="1:14" ht="37.5" customHeight="1" thickTop="1" x14ac:dyDescent="0.35">
      <c r="A18" s="17" t="s">
        <v>43</v>
      </c>
      <c r="B18" s="18">
        <v>6</v>
      </c>
      <c r="C18" s="19" t="s">
        <v>44</v>
      </c>
      <c r="D18" s="20">
        <v>0</v>
      </c>
      <c r="E18" s="21">
        <v>0.19</v>
      </c>
      <c r="F18" s="22">
        <v>6150000</v>
      </c>
      <c r="G18" s="23" t="e">
        <f t="shared" ref="G18:G35" si="0">#VALUE!</f>
        <v>#VALUE!</v>
      </c>
      <c r="H18" s="24" t="e">
        <f t="shared" ref="H18:H23" si="1">#VALUE!</f>
        <v>#VALUE!</v>
      </c>
      <c r="I18" s="25"/>
      <c r="L18" s="1" t="b">
        <f t="shared" ref="L18:M35" si="2">E18&lt;&gt;""</f>
        <v>1</v>
      </c>
      <c r="M18" s="1" t="b">
        <f t="shared" si="2"/>
        <v>1</v>
      </c>
      <c r="N18" s="1" t="b">
        <f>+E18=19%</f>
        <v>1</v>
      </c>
    </row>
    <row r="19" spans="1:14" ht="37.5" customHeight="1" x14ac:dyDescent="0.35">
      <c r="A19" s="26" t="s">
        <v>43</v>
      </c>
      <c r="B19" s="27">
        <v>6</v>
      </c>
      <c r="C19" s="28" t="s">
        <v>45</v>
      </c>
      <c r="D19" s="29">
        <v>1</v>
      </c>
      <c r="E19" s="30">
        <v>0.19</v>
      </c>
      <c r="F19" s="31">
        <v>6750000</v>
      </c>
      <c r="G19" s="32" t="e">
        <f t="shared" si="0"/>
        <v>#VALUE!</v>
      </c>
      <c r="H19" s="33" t="e">
        <f t="shared" si="1"/>
        <v>#VALUE!</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43</v>
      </c>
      <c r="B20" s="36">
        <v>6</v>
      </c>
      <c r="C20" s="37" t="s">
        <v>46</v>
      </c>
      <c r="D20" s="38">
        <v>1</v>
      </c>
      <c r="E20" s="39">
        <v>0.19</v>
      </c>
      <c r="F20" s="40">
        <v>7100000</v>
      </c>
      <c r="G20" s="41" t="e">
        <f>#VALUE!</f>
        <v>#VALUE!</v>
      </c>
      <c r="H20" s="42" t="e">
        <f t="shared" si="1"/>
        <v>#VALUE!</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43</v>
      </c>
      <c r="B21" s="45">
        <v>10</v>
      </c>
      <c r="C21" s="46" t="s">
        <v>44</v>
      </c>
      <c r="D21" s="46">
        <v>3</v>
      </c>
      <c r="E21" s="47">
        <v>0.19</v>
      </c>
      <c r="F21" s="48">
        <v>7700000</v>
      </c>
      <c r="G21" s="49" t="e">
        <f>#VALUE!</f>
        <v>#VALUE!</v>
      </c>
      <c r="H21" s="50" t="e">
        <f t="shared" si="1"/>
        <v>#VALUE!</v>
      </c>
      <c r="I21" s="51"/>
      <c r="L21" s="1" t="b">
        <f t="shared" si="2"/>
        <v>1</v>
      </c>
      <c r="M21" s="1" t="b">
        <f t="shared" si="2"/>
        <v>1</v>
      </c>
      <c r="N21" s="1" t="b">
        <f t="shared" si="3"/>
        <v>1</v>
      </c>
    </row>
    <row r="22" spans="1:14" ht="37.5" customHeight="1" x14ac:dyDescent="0.35">
      <c r="A22" s="26" t="s">
        <v>43</v>
      </c>
      <c r="B22" s="52">
        <v>10</v>
      </c>
      <c r="C22" s="28" t="s">
        <v>45</v>
      </c>
      <c r="D22" s="28">
        <v>17</v>
      </c>
      <c r="E22" s="30">
        <v>0.19</v>
      </c>
      <c r="F22" s="31">
        <v>8650000</v>
      </c>
      <c r="G22" s="32" t="e">
        <f>#VALUE!</f>
        <v>#VALUE!</v>
      </c>
      <c r="H22" s="33" t="e">
        <f t="shared" si="1"/>
        <v>#VALUE!</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43</v>
      </c>
      <c r="B23" s="52">
        <v>10</v>
      </c>
      <c r="C23" s="54" t="s">
        <v>46</v>
      </c>
      <c r="D23" s="54">
        <v>1</v>
      </c>
      <c r="E23" s="55">
        <v>0.19</v>
      </c>
      <c r="F23" s="56">
        <v>9250000</v>
      </c>
      <c r="G23" s="41" t="e">
        <f>#VALUE!</f>
        <v>#VALUE!</v>
      </c>
      <c r="H23" s="42" t="e">
        <f t="shared" si="1"/>
        <v>#VALUE!</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43</v>
      </c>
      <c r="B24" s="45">
        <v>15</v>
      </c>
      <c r="C24" s="46" t="s">
        <v>44</v>
      </c>
      <c r="D24" s="46">
        <v>10</v>
      </c>
      <c r="E24" s="47">
        <v>0.19</v>
      </c>
      <c r="F24" s="48">
        <v>18220000</v>
      </c>
      <c r="G24" s="49" t="e">
        <f t="shared" si="0"/>
        <v>#VALUE!</v>
      </c>
      <c r="H24" s="50" t="e">
        <f>#VALUE!</f>
        <v>#VALUE!</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43</v>
      </c>
      <c r="B25" s="52">
        <v>15</v>
      </c>
      <c r="C25" s="28" t="s">
        <v>45</v>
      </c>
      <c r="D25" s="28">
        <v>5</v>
      </c>
      <c r="E25" s="30">
        <v>0.19</v>
      </c>
      <c r="F25" s="31">
        <v>20070000</v>
      </c>
      <c r="G25" s="32" t="e">
        <f t="shared" si="0"/>
        <v>#VALUE!</v>
      </c>
      <c r="H25" s="33" t="e">
        <f t="shared" ref="H25:H35" si="4">#VALUE!</f>
        <v>#VALUE!</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43</v>
      </c>
      <c r="B26" s="52">
        <v>15</v>
      </c>
      <c r="C26" s="54" t="s">
        <v>46</v>
      </c>
      <c r="D26" s="54">
        <v>0</v>
      </c>
      <c r="E26" s="55">
        <v>0.19</v>
      </c>
      <c r="F26" s="56">
        <v>20750000</v>
      </c>
      <c r="G26" s="41" t="e">
        <f t="shared" si="0"/>
        <v>#VALUE!</v>
      </c>
      <c r="H26" s="42" t="e">
        <f t="shared" si="4"/>
        <v>#VALUE!</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47</v>
      </c>
      <c r="B27" s="45">
        <v>30</v>
      </c>
      <c r="C27" s="46" t="s">
        <v>44</v>
      </c>
      <c r="D27" s="46">
        <v>1</v>
      </c>
      <c r="E27" s="47">
        <v>0.19</v>
      </c>
      <c r="F27" s="48">
        <v>30240000</v>
      </c>
      <c r="G27" s="49" t="e">
        <f t="shared" si="0"/>
        <v>#VALUE!</v>
      </c>
      <c r="H27" s="50" t="e">
        <f t="shared" si="4"/>
        <v>#VALUE!</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47</v>
      </c>
      <c r="B28" s="52">
        <v>30</v>
      </c>
      <c r="C28" s="28" t="s">
        <v>45</v>
      </c>
      <c r="D28" s="28">
        <v>0</v>
      </c>
      <c r="E28" s="30">
        <v>0.19</v>
      </c>
      <c r="F28" s="31">
        <v>32990000</v>
      </c>
      <c r="G28" s="32" t="e">
        <f t="shared" si="0"/>
        <v>#VALUE!</v>
      </c>
      <c r="H28" s="33" t="e">
        <f t="shared" si="4"/>
        <v>#VALUE!</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47</v>
      </c>
      <c r="B29" s="52">
        <v>30</v>
      </c>
      <c r="C29" s="54" t="s">
        <v>46</v>
      </c>
      <c r="D29" s="54">
        <v>2</v>
      </c>
      <c r="E29" s="55">
        <v>0.19</v>
      </c>
      <c r="F29" s="56">
        <v>35220000</v>
      </c>
      <c r="G29" s="41" t="e">
        <f t="shared" si="0"/>
        <v>#VALUE!</v>
      </c>
      <c r="H29" s="42" t="e">
        <f t="shared" si="4"/>
        <v>#VALUE!</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47</v>
      </c>
      <c r="B30" s="45">
        <v>40</v>
      </c>
      <c r="C30" s="46" t="s">
        <v>44</v>
      </c>
      <c r="D30" s="46">
        <v>1</v>
      </c>
      <c r="E30" s="47">
        <v>0.19</v>
      </c>
      <c r="F30" s="48">
        <v>32550000</v>
      </c>
      <c r="G30" s="49" t="e">
        <f t="shared" si="0"/>
        <v>#VALUE!</v>
      </c>
      <c r="H30" s="50" t="e">
        <f t="shared" si="4"/>
        <v>#VALUE!</v>
      </c>
      <c r="I30" s="51"/>
      <c r="L30" s="1" t="b">
        <f t="shared" si="2"/>
        <v>1</v>
      </c>
      <c r="M30" s="1" t="b">
        <f t="shared" si="2"/>
        <v>1</v>
      </c>
      <c r="N30" s="1" t="b">
        <f t="shared" si="3"/>
        <v>1</v>
      </c>
    </row>
    <row r="31" spans="1:14" ht="37.5" customHeight="1" x14ac:dyDescent="0.35">
      <c r="A31" s="26" t="s">
        <v>47</v>
      </c>
      <c r="B31" s="52">
        <v>40</v>
      </c>
      <c r="C31" s="28" t="s">
        <v>45</v>
      </c>
      <c r="D31" s="28">
        <v>0</v>
      </c>
      <c r="E31" s="30">
        <v>0.19</v>
      </c>
      <c r="F31" s="31">
        <v>36010000</v>
      </c>
      <c r="G31" s="32" t="e">
        <f t="shared" si="0"/>
        <v>#VALUE!</v>
      </c>
      <c r="H31" s="33" t="e">
        <f t="shared" si="4"/>
        <v>#VALUE!</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47</v>
      </c>
      <c r="B32" s="58">
        <v>40</v>
      </c>
      <c r="C32" s="37" t="s">
        <v>46</v>
      </c>
      <c r="D32" s="37">
        <v>0</v>
      </c>
      <c r="E32" s="55">
        <v>0.19</v>
      </c>
      <c r="F32" s="40">
        <v>38950000</v>
      </c>
      <c r="G32" s="59" t="e">
        <f t="shared" si="0"/>
        <v>#VALUE!</v>
      </c>
      <c r="H32" s="60" t="e">
        <f t="shared" si="4"/>
        <v>#VALUE!</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47</v>
      </c>
      <c r="B33" s="62">
        <v>80</v>
      </c>
      <c r="C33" s="19" t="s">
        <v>44</v>
      </c>
      <c r="D33" s="19">
        <v>1</v>
      </c>
      <c r="E33" s="47">
        <v>0.19</v>
      </c>
      <c r="F33" s="22">
        <v>59700000</v>
      </c>
      <c r="G33" s="23" t="e">
        <f t="shared" si="0"/>
        <v>#VALUE!</v>
      </c>
      <c r="H33" s="24" t="e">
        <f t="shared" si="4"/>
        <v>#VALUE!</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47</v>
      </c>
      <c r="B34" s="52">
        <v>80</v>
      </c>
      <c r="C34" s="28" t="s">
        <v>45</v>
      </c>
      <c r="D34" s="28">
        <v>0</v>
      </c>
      <c r="E34" s="30">
        <v>0.19</v>
      </c>
      <c r="F34" s="31">
        <v>63400000</v>
      </c>
      <c r="G34" s="32" t="e">
        <f t="shared" si="0"/>
        <v>#VALUE!</v>
      </c>
      <c r="H34" s="33" t="e">
        <f t="shared" si="4"/>
        <v>#VALUE!</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47</v>
      </c>
      <c r="B35" s="64">
        <v>80</v>
      </c>
      <c r="C35" s="28" t="s">
        <v>46</v>
      </c>
      <c r="D35" s="28">
        <v>0</v>
      </c>
      <c r="E35" s="55">
        <v>0.19</v>
      </c>
      <c r="F35" s="31">
        <v>67150000</v>
      </c>
      <c r="G35" s="32" t="e">
        <f t="shared" si="0"/>
        <v>#VALUE!</v>
      </c>
      <c r="H35" s="33" t="e">
        <f t="shared" si="4"/>
        <v>#VALUE!</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28" t="s">
        <v>48</v>
      </c>
      <c r="B36" s="128"/>
      <c r="C36" s="128"/>
      <c r="D36" s="65">
        <f>SUM(D18:D35)</f>
        <v>43</v>
      </c>
      <c r="H36" s="66" t="e">
        <f>IF(SUM(H18:H35)=0,"",SUM(H18:H35))</f>
        <v>#VALUE!</v>
      </c>
      <c r="I36" s="67"/>
      <c r="K36" s="68"/>
    </row>
    <row r="37" spans="1:14" ht="3.75" customHeight="1" x14ac:dyDescent="0.35">
      <c r="B37" s="69"/>
    </row>
    <row r="38" spans="1:14" s="1" customFormat="1" ht="15.65" customHeight="1" x14ac:dyDescent="0.35">
      <c r="A38" s="110" t="s">
        <v>49</v>
      </c>
      <c r="B38" s="110"/>
      <c r="C38" s="110"/>
      <c r="D38" s="110"/>
      <c r="E38" s="110"/>
      <c r="F38" s="110"/>
      <c r="G38" s="110"/>
      <c r="H38" s="110"/>
      <c r="I38" s="110"/>
    </row>
    <row r="39" spans="1:14" s="1" customFormat="1" ht="57.75" customHeight="1" x14ac:dyDescent="0.35">
      <c r="A39" s="91" t="s">
        <v>50</v>
      </c>
      <c r="B39" s="91"/>
      <c r="C39" s="91"/>
      <c r="D39" s="91"/>
      <c r="E39" s="91"/>
      <c r="F39" s="91"/>
      <c r="G39" s="91"/>
      <c r="H39" s="91"/>
      <c r="I39" s="91"/>
    </row>
    <row r="40" spans="1:14" ht="19.5" customHeight="1" x14ac:dyDescent="0.35">
      <c r="A40" s="118" t="s">
        <v>51</v>
      </c>
      <c r="B40" s="118"/>
      <c r="C40" s="118"/>
      <c r="D40" s="118"/>
      <c r="E40" s="118"/>
      <c r="F40" s="118"/>
      <c r="G40" s="118"/>
      <c r="H40" s="118"/>
      <c r="I40" s="118"/>
      <c r="J40" s="1"/>
    </row>
    <row r="41" spans="1:14" ht="15.5" x14ac:dyDescent="0.35">
      <c r="J41" s="1"/>
    </row>
    <row r="42" spans="1:14" ht="15" customHeight="1" x14ac:dyDescent="0.35"/>
  </sheetData>
  <mergeCells count="21">
    <mergeCell ref="H7:I7"/>
    <mergeCell ref="A9:I9"/>
    <mergeCell ref="A10:I10"/>
    <mergeCell ref="A11:I11"/>
    <mergeCell ref="A3:I3"/>
    <mergeCell ref="B5:C5"/>
    <mergeCell ref="E5:F5"/>
    <mergeCell ref="H5:I5"/>
    <mergeCell ref="B6:C6"/>
    <mergeCell ref="E6:F6"/>
    <mergeCell ref="H6:I6"/>
    <mergeCell ref="B7:C7"/>
    <mergeCell ref="E7:F7"/>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35f482f-49cc-41c4-89b3-17c7f6271aa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B0CF52FB664C4DAC5CE74816ED7D64" ma:contentTypeVersion="15" ma:contentTypeDescription="Crear nuevo documento." ma:contentTypeScope="" ma:versionID="f132dc8160f348ec58fff792b18a895e">
  <xsd:schema xmlns:xsd="http://www.w3.org/2001/XMLSchema" xmlns:xs="http://www.w3.org/2001/XMLSchema" xmlns:p="http://schemas.microsoft.com/office/2006/metadata/properties" xmlns:ns3="60bf1352-c4c9-4d70-97c8-4a6b46e0b846" xmlns:ns4="135f482f-49cc-41c4-89b3-17c7f6271aa9" targetNamespace="http://schemas.microsoft.com/office/2006/metadata/properties" ma:root="true" ma:fieldsID="a5bc064b68b8d89de6134e859b938687" ns3:_="" ns4:_="">
    <xsd:import namespace="60bf1352-c4c9-4d70-97c8-4a6b46e0b846"/>
    <xsd:import namespace="135f482f-49cc-41c4-89b3-17c7f6271aa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EventHashCode" minOccurs="0"/>
                <xsd:element ref="ns4:MediaServiceGenerationTime" minOccurs="0"/>
                <xsd:element ref="ns4:MediaServiceAutoTags" minOccurs="0"/>
                <xsd:element ref="ns4:MediaServiceOCR" minOccurs="0"/>
                <xsd:element ref="ns4:MediaServiceDateTaken" minOccurs="0"/>
                <xsd:element ref="ns4:MediaServiceLocation"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bf1352-c4c9-4d70-97c8-4a6b46e0b846"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5f482f-49cc-41c4-89b3-17c7f6271aa9"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BC6EFE-A4F3-4A4A-BA02-0DAC3FEFF77A}">
  <ds:schemaRefs>
    <ds:schemaRef ds:uri="http://schemas.microsoft.com/office/2006/metadata/properties"/>
    <ds:schemaRef ds:uri="http://schemas.microsoft.com/office/infopath/2007/PartnerControls"/>
    <ds:schemaRef ds:uri="135f482f-49cc-41c4-89b3-17c7f6271aa9"/>
  </ds:schemaRefs>
</ds:datastoreItem>
</file>

<file path=customXml/itemProps2.xml><?xml version="1.0" encoding="utf-8"?>
<ds:datastoreItem xmlns:ds="http://schemas.openxmlformats.org/officeDocument/2006/customXml" ds:itemID="{8E7D9B4E-66A5-45A9-99C3-295763EFF3E4}">
  <ds:schemaRefs>
    <ds:schemaRef ds:uri="http://schemas.microsoft.com/sharepoint/v3/contenttype/forms"/>
  </ds:schemaRefs>
</ds:datastoreItem>
</file>

<file path=customXml/itemProps3.xml><?xml version="1.0" encoding="utf-8"?>
<ds:datastoreItem xmlns:ds="http://schemas.openxmlformats.org/officeDocument/2006/customXml" ds:itemID="{E3F3F3DA-EDEC-4B56-84B7-AFAAB5DD8C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bf1352-c4c9-4d70-97c8-4a6b46e0b846"/>
    <ds:schemaRef ds:uri="135f482f-49cc-41c4-89b3-17c7f6271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Cotización</vt:lpstr>
      <vt:lpstr>Cotización (2)</vt:lpstr>
      <vt:lpstr>Cotización!Área_de_impresión</vt:lpstr>
      <vt:lpstr>'Cotización (2)'!Área_de_impresión</vt:lpstr>
      <vt:lpstr>Cotización!Títulos_a_imprimir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Johanna Katherine Gomez Barragan</cp:lastModifiedBy>
  <cp:revision/>
  <dcterms:created xsi:type="dcterms:W3CDTF">2018-12-17T00:47:47Z</dcterms:created>
  <dcterms:modified xsi:type="dcterms:W3CDTF">2025-10-28T18:25:29Z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2022-09-02T18:05:18Z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f12abbd4-bb57-4f95-a49e-b2c5460fef56</vt:lpwstr>
  </property>
  <property fmtid="{D5CDD505-2E9C-101B-9397-08002B2CF9AE}" pid="8" name="MSIP_Label_6d4a1d0b-1085-4621-a04c-793d50865184_ContentBits">
    <vt:lpwstr>0</vt:lpwstr>
  </property>
  <property fmtid="{D5CDD505-2E9C-101B-9397-08002B2CF9AE}" pid="9" name="ContentTypeId">
    <vt:lpwstr>0x0101008AB0CF52FB664C4DAC5CE74816ED7D64</vt:lpwstr>
  </property>
</Properties>
</file>