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"/>
    </mc:Choice>
  </mc:AlternateContent>
  <xr:revisionPtr revIDLastSave="0" documentId="8_{C67053C8-C0A8-4209-A4C7-B241E9DF0EA9}" xr6:coauthVersionLast="47" xr6:coauthVersionMax="47" xr10:uidLastSave="{00000000-0000-0000-0000-000000000000}"/>
  <bookViews>
    <workbookView xWindow="-120" yWindow="-120" windowWidth="20730" windowHeight="11040" xr2:uid="{92B6255E-7AA2-47B1-9F17-B0E7D5BDF5A3}"/>
  </bookViews>
  <sheets>
    <sheet name="DISTRIBUCION PUESTOS SEP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8" i="2" l="1"/>
  <c r="H73" i="2" l="1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G82" i="2" l="1"/>
  <c r="J63" i="2" l="1"/>
  <c r="T63" i="2"/>
  <c r="AA31" i="2"/>
  <c r="AA32" i="2"/>
  <c r="AA33" i="2"/>
  <c r="AA34" i="2"/>
  <c r="AA35" i="2"/>
  <c r="AA36" i="2"/>
  <c r="AA37" i="2"/>
  <c r="AA38" i="2"/>
  <c r="AA39" i="2"/>
  <c r="AA40" i="2"/>
  <c r="AA41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5" i="2"/>
  <c r="AA66" i="2"/>
  <c r="AA67" i="2"/>
  <c r="AA68" i="2"/>
  <c r="AA69" i="2"/>
  <c r="AA70" i="2"/>
  <c r="AA71" i="2"/>
  <c r="AA72" i="2"/>
  <c r="AA75" i="2"/>
  <c r="AA76" i="2"/>
  <c r="AA77" i="2"/>
  <c r="AA78" i="2"/>
  <c r="AA80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A84" i="2"/>
  <c r="AA85" i="2"/>
  <c r="AA86" i="2"/>
  <c r="AA87" i="2"/>
  <c r="F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1" i="2"/>
  <c r="G63" i="2"/>
  <c r="G73" i="2"/>
  <c r="F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F73" i="2"/>
  <c r="F63" i="2"/>
  <c r="H63" i="2"/>
  <c r="I63" i="2"/>
  <c r="K63" i="2"/>
  <c r="L63" i="2"/>
  <c r="M63" i="2"/>
  <c r="N63" i="2"/>
  <c r="O63" i="2"/>
  <c r="P63" i="2"/>
  <c r="Q63" i="2"/>
  <c r="R63" i="2"/>
  <c r="S63" i="2"/>
  <c r="U63" i="2"/>
  <c r="V63" i="2"/>
  <c r="W63" i="2"/>
  <c r="X63" i="2"/>
  <c r="Y63" i="2"/>
  <c r="Z63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F29" i="2"/>
  <c r="G88" i="2"/>
  <c r="AA82" i="2" l="1"/>
  <c r="W89" i="2"/>
  <c r="O89" i="2"/>
  <c r="U89" i="2"/>
  <c r="M89" i="2"/>
  <c r="G89" i="2"/>
  <c r="F89" i="2"/>
  <c r="V89" i="2"/>
  <c r="L89" i="2"/>
  <c r="S89" i="2"/>
  <c r="R89" i="2"/>
  <c r="J89" i="2"/>
  <c r="AA29" i="2"/>
  <c r="Q89" i="2"/>
  <c r="I89" i="2"/>
  <c r="T89" i="2"/>
  <c r="Z88" i="2"/>
  <c r="Z89" i="2" s="1"/>
  <c r="X89" i="2"/>
  <c r="P89" i="2"/>
  <c r="H89" i="2"/>
  <c r="AA63" i="2"/>
  <c r="AA88" i="2"/>
  <c r="AA42" i="2"/>
  <c r="AA73" i="2"/>
  <c r="AA8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" authorId="0" shapeId="0" xr:uid="{9733FF44-CF7B-4D56-88D2-D2B0BF3F53A6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C4" authorId="0" shapeId="0" xr:uid="{AB6A62A6-DF6B-4C95-8951-E838287F07FE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5" authorId="0" shapeId="0" xr:uid="{953EDDAA-4C0C-420E-8BC5-E8844E857212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6" authorId="0" shapeId="0" xr:uid="{274038D2-E992-4657-AB26-BB1BC283CF94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I26" authorId="0" shapeId="0" xr:uid="{FBCC8470-CFD0-4AA5-947B-0D4FC98A96C6}">
      <text>
        <r>
          <rPr>
            <b/>
            <sz val="9"/>
            <color indexed="81"/>
            <rFont val="Tahoma"/>
            <family val="2"/>
          </rPr>
          <t>Servicio Canino, VIGIAS.</t>
        </r>
      </text>
    </comment>
    <comment ref="G27" authorId="0" shapeId="0" xr:uid="{B5163239-DAAC-4FD1-915E-83F23F99AE4B}">
      <text>
        <r>
          <rPr>
            <b/>
            <sz val="9"/>
            <color indexed="81"/>
            <rFont val="Tahoma"/>
            <family val="2"/>
          </rPr>
          <t>Puesto Nuevo 01 de Julio</t>
        </r>
      </text>
    </comment>
    <comment ref="G44" authorId="0" shapeId="0" xr:uid="{4F8A817F-D03D-48C9-A72F-13007BF326ED}">
      <text>
        <r>
          <rPr>
            <b/>
            <sz val="9"/>
            <color indexed="81"/>
            <rFont val="Tahoma"/>
            <family val="2"/>
          </rPr>
          <t>Nuevo servicio 01 de Julio</t>
        </r>
      </text>
    </comment>
    <comment ref="C75" authorId="0" shapeId="0" xr:uid="{8FA7FD23-5AB1-48A6-A73E-ED485DEE8CB7}">
      <text>
        <r>
          <rPr>
            <b/>
            <sz val="9"/>
            <color indexed="81"/>
            <rFont val="Tahoma"/>
            <family val="2"/>
          </rPr>
          <t>Supervisor presta servicio en la sede Sena Agropecuario Alto Cauca, se traslado Vigilante a Despacho de Direccion.</t>
        </r>
      </text>
    </comment>
    <comment ref="C87" authorId="0" shapeId="0" xr:uid="{1A9511FB-5A42-40F8-A873-30558C1632F1}">
      <text>
        <r>
          <rPr>
            <b/>
            <sz val="9"/>
            <color indexed="81"/>
            <rFont val="Tahoma"/>
            <family val="2"/>
          </rPr>
          <t>Puesto se traslado a GRANJA MACEDONIA, ubicado en la Vereda Venecia, kilometro 5 vía la Montañita.</t>
        </r>
      </text>
    </comment>
  </commentList>
</comments>
</file>

<file path=xl/sharedStrings.xml><?xml version="1.0" encoding="utf-8"?>
<sst xmlns="http://schemas.openxmlformats.org/spreadsheetml/2006/main" count="338" uniqueCount="178">
  <si>
    <t>REGIONAL</t>
  </si>
  <si>
    <t>CENTRO</t>
  </si>
  <si>
    <t xml:space="preserve">DIRECCIÓN </t>
  </si>
  <si>
    <t>MUNICIPIO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</si>
  <si>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</si>
  <si>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</si>
  <si>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</si>
  <si>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</si>
  <si>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</si>
  <si>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</si>
  <si>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(15 HORAS DIURNAS Y 1 HORA NOCTURNA) TODOS LOS DÍAS SIN ARMA</t>
  </si>
  <si>
    <t>PUESTO 16 HORAS (15 HORAS DIURNAS Y 1 HORA NOCTURNA) LUNES A VIERNES NO INCLUYE FESTIVOS SIN ARMA</t>
  </si>
  <si>
    <t>PUESTO 16 HORAS (15 HORAS DIURNAS Y 1 HORA NOCTURNA)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</si>
  <si>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</si>
  <si>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</si>
  <si>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</si>
  <si>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(9 HORAS NOCTURNAS Y 3 HORAS DIURNAS) TODOS LOS DIAS SIN ARMA</t>
  </si>
  <si>
    <t>PUESTO 12 HORAS (9 HORAS NOCTURNAS Y 3 HORAS DIURNAS) LUNES A SABADO  SIN ARMA</t>
  </si>
  <si>
    <t>PUESTO 12 HORAS (9 HORAS NOCTURNAS Y 3 HORAS DIURNAS) TODOS LOS DIAS CON ARMA</t>
  </si>
  <si>
    <t>PUESTO 8 HORAS NOCTURNAS TODOS LOS DÍAS CON ARMA</t>
  </si>
  <si>
    <t>PUESTO 8 HORAS NOCTURNAS TODOS LOS DÍAS SIN ARMA</t>
  </si>
  <si>
    <t>PUESTO 8 HORAS NOCTURNAS LUNES A VIERNES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</si>
  <si>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</si>
  <si>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</si>
  <si>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</si>
  <si>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 xml:space="preserve">Despacho Dirección </t>
  </si>
  <si>
    <t>Calle 4  2-67 comercio (SUPERVISOR)</t>
  </si>
  <si>
    <t>Popayan</t>
  </si>
  <si>
    <t>Centro de Comercio y Servicios</t>
  </si>
  <si>
    <t>Calle 4  2-80 comercio</t>
  </si>
  <si>
    <t xml:space="preserve">Centro Agropecuario  </t>
  </si>
  <si>
    <t>Carrera 9N  71N-60 granja - SENA Alto de Cauca</t>
  </si>
  <si>
    <t>cra 25 # 19c-20</t>
  </si>
  <si>
    <t>Santander de Quilichao</t>
  </si>
  <si>
    <t>Cra. 11 No. 6-31</t>
  </si>
  <si>
    <t>carrera 6D # 13-15</t>
  </si>
  <si>
    <t>Guapi</t>
  </si>
  <si>
    <t>Despacho Dirección</t>
  </si>
  <si>
    <t>Calle 22 11E – 05 Vía Oriente  (Supervisor)</t>
  </si>
  <si>
    <t>Pasto</t>
  </si>
  <si>
    <t>cra 26 No 19-65 archivo</t>
  </si>
  <si>
    <t>Cra 20# 17-25 y 17-35 APE</t>
  </si>
  <si>
    <t>Centro Internacional de Producción Limpia - Lope</t>
  </si>
  <si>
    <t>Calle 22 11E – 05 Vía Oriente</t>
  </si>
  <si>
    <t>La Capilla</t>
  </si>
  <si>
    <t>La Unión</t>
  </si>
  <si>
    <t>Centro Sur Colombiano de Logística Internacional</t>
  </si>
  <si>
    <t>Ipiales</t>
  </si>
  <si>
    <t>Calle 24 No. 6-26 Barrio Panam, Edificio Majestic Ipiales</t>
  </si>
  <si>
    <t>calle 24 # 13b- 62  Tecno Academia</t>
  </si>
  <si>
    <t>Tuquerres</t>
  </si>
  <si>
    <t>Centro Agroindustrial y Pesquero de la Costa Pacifica</t>
  </si>
  <si>
    <t>Inguapí La Chiricana Km 21 via a Pasto</t>
  </si>
  <si>
    <t>Tumaco</t>
  </si>
  <si>
    <t xml:space="preserve">Centro Agroindustrial y Pesquero de la Costa Pacifica </t>
  </si>
  <si>
    <t>Calle del Comercio Muelle</t>
  </si>
  <si>
    <t xml:space="preserve">Despacho Dirección (SUPERVISOR) </t>
  </si>
  <si>
    <t xml:space="preserve">Calle 52 No. 2 Bis 15 Barrio Salomia (SUPERVISOR) </t>
  </si>
  <si>
    <t>Cali</t>
  </si>
  <si>
    <t>Centro de Electricidad y Automatización Industria</t>
  </si>
  <si>
    <t>Calle 52 No. 2 Bis 15 COMPLEJO SALOMIA</t>
  </si>
  <si>
    <t>Av 4 n-10n-83 lote centenario</t>
  </si>
  <si>
    <t>Cll 23 No. 2N-38 Av. Del Río APE</t>
  </si>
  <si>
    <t xml:space="preserve">Cali </t>
  </si>
  <si>
    <t xml:space="preserve">Centro de Diseño Tecnológico Industrial </t>
  </si>
  <si>
    <t>Calle 72 K No. 26 J - 97 SUPERVISOR  Aguablanca Barrio El Pondaje</t>
  </si>
  <si>
    <t xml:space="preserve">Centro de Diseño Tecnológico Industrial  </t>
  </si>
  <si>
    <t>Calle 72 K No. 26 J - 97 Aguablanca Barrio El Pondaje</t>
  </si>
  <si>
    <t xml:space="preserve">Centro Nacional de Asistencia Técnica a la Industria ASTIN  </t>
  </si>
  <si>
    <t>Cra 5 No. 11 - 69 Edificio Plaza Caicedo  Tecno parque</t>
  </si>
  <si>
    <t>Centro de la Construcción</t>
  </si>
  <si>
    <t>Calle 34 No. 17 B 23 Barrio Sta Fe</t>
  </si>
  <si>
    <t>Yumbo</t>
  </si>
  <si>
    <t>Centro de Gestion Tecnololgica de Servicios</t>
  </si>
  <si>
    <t>Centro Agropecuario de Buga</t>
  </si>
  <si>
    <t>Carretera Central Variante Buga - Tulúa</t>
  </si>
  <si>
    <t>Buga</t>
  </si>
  <si>
    <t>Centro Latinoamericano de  Especies Menores</t>
  </si>
  <si>
    <t>Carretera Central a Tulúa Kilómetro 2</t>
  </si>
  <si>
    <t xml:space="preserve">Sede Sagrado Corazon de Jesus </t>
  </si>
  <si>
    <t>Centro Náutico Pesquero de Buenaventura</t>
  </si>
  <si>
    <t>SEDE PRINCIPAL CNP Av. Simón Bolívar Km 5, 
1.entrada principal
1 en entrada 2 parqueadero.
1 en entrada 3 frente al mar.</t>
  </si>
  <si>
    <t xml:space="preserve">Buenaventura </t>
  </si>
  <si>
    <t>Instituto Educativa Gerardo Valencia Cano (ITI)</t>
  </si>
  <si>
    <t>.Marina del Sol (M.A.R 10) Embarcaciones Menores Sena y Buque Escuela</t>
  </si>
  <si>
    <t xml:space="preserve"> Ambientes de Formación Marina del Sol (M.A.R 10)</t>
  </si>
  <si>
    <t>Refuerzo sede Edificio el Coral – el Naranjito.</t>
  </si>
  <si>
    <t xml:space="preserve">Sede Principal CNP en intermedio hay servicio cancha kilómetro 5 </t>
  </si>
  <si>
    <t>Centro de Tecnologías Agroindustriales</t>
  </si>
  <si>
    <t>Cartago</t>
  </si>
  <si>
    <t>Centro de Biotecnología Industrial</t>
  </si>
  <si>
    <t>Carrera 30 No 40 25</t>
  </si>
  <si>
    <t>Palmira</t>
  </si>
  <si>
    <t>Colegio Alfonso lopez</t>
  </si>
  <si>
    <t>Cra 33 No. 18 A-15 (LOTE)</t>
  </si>
  <si>
    <t>Calle 6 No 3-71</t>
  </si>
  <si>
    <t>Despacho Regional APE y Administrativo</t>
  </si>
  <si>
    <t xml:space="preserve">Centro Tecnológico de la Amazonia,Almacen y Bodega </t>
  </si>
  <si>
    <t>Centro Tecnológico de la Amazonia</t>
  </si>
  <si>
    <t>HACIENDA CELAIN KM 10 VIA FLORENCIA -MORELIA</t>
  </si>
  <si>
    <t>Centro Tecnologico de la Amazonia</t>
  </si>
  <si>
    <t>Despacho Direccion</t>
  </si>
  <si>
    <t>Calle 19 A No 23-57 Barrio 20 de julio</t>
  </si>
  <si>
    <t>Centro Agroforestal y Acuicola Arapaima</t>
  </si>
  <si>
    <t>Calle 19 A No 23-57 Barrio 20 de julio CASA BLANCA</t>
  </si>
  <si>
    <t>Km 5 vía Mocoa Pto Asis</t>
  </si>
  <si>
    <t>Calle 10 #3-40 Barrio San Agustin</t>
  </si>
  <si>
    <t xml:space="preserve">Las Pamas vereda machindinoy </t>
  </si>
  <si>
    <t xml:space="preserve">Calle 12 Carrera 10 Esquina Barrio el progreso  </t>
  </si>
  <si>
    <t>Calle 10 No 3-34 Barrio el Jardin</t>
  </si>
  <si>
    <t>Cra 5 No 16 -16   SUPERVISOR</t>
  </si>
  <si>
    <t>Cra 5 No 16 - 16 APE</t>
  </si>
  <si>
    <t xml:space="preserve">Centro de la Industria, la Empresa y los Servicios </t>
  </si>
  <si>
    <t>Cra 5 No 16 - 16  Sede Comercio</t>
  </si>
  <si>
    <t>cra 9 No 68-50 SUPERVISOR SEDE INDUSTRIA</t>
  </si>
  <si>
    <t>cra 9 No 68-50 SEDE INDUSTRIA</t>
  </si>
  <si>
    <t>Dgnal 20 # 38 - 16 Sede TECNOPARQUE</t>
  </si>
  <si>
    <t>Calle 40 No. 1-15 Barrio Cándido Leguizamon Sede Tecnoacademia</t>
  </si>
  <si>
    <t xml:space="preserve">Centro de Formación Agroindusrial La Angostura </t>
  </si>
  <si>
    <t>SUPERVISOR</t>
  </si>
  <si>
    <t>Centro de Formación Agroindusrial La Angostura</t>
  </si>
  <si>
    <t>Km 38 vía Campoalegre</t>
  </si>
  <si>
    <t>Centro Agroempresarial y de Desarrollo Pecuario</t>
  </si>
  <si>
    <t>Cra 10 # 11 - 22</t>
  </si>
  <si>
    <t xml:space="preserve">Centro Agroempresarial y de Desarrollo Pecuario </t>
  </si>
  <si>
    <t>Vereda San José - Granja La Esmeralda Km 4 Via al Batallón</t>
  </si>
  <si>
    <t xml:space="preserve">Centro de Desarrollo Agroempresarial y Turpistico </t>
  </si>
  <si>
    <t>Carrera 7 No 5-67.  Sede 1</t>
  </si>
  <si>
    <t xml:space="preserve">Centro de Gestión y Desarrollo Sostenible Surcolombiano </t>
  </si>
  <si>
    <t>Cra 8 No 7-53  Sede Comercio y Servicios</t>
  </si>
  <si>
    <t>Centro de Gestión y Desarrollo Sostenible Surcolombiano</t>
  </si>
  <si>
    <t>Cra 8 No 7-53   APE</t>
  </si>
  <si>
    <t>SUPERVISOR Sede YAMBORÓ</t>
  </si>
  <si>
    <t>Area rural a  7 kms de la Sede Principal. Vereda Aguadas Sede YAMBORÓ</t>
  </si>
  <si>
    <t>Parque Principal CALLE 2  12A - 23</t>
  </si>
  <si>
    <t>Vigias</t>
  </si>
  <si>
    <t>Sersecol</t>
  </si>
  <si>
    <t>Andina</t>
  </si>
  <si>
    <t>Columna1</t>
  </si>
  <si>
    <t>Carrera 9 No. 12 -141</t>
  </si>
  <si>
    <t>Sede edificio Puerto Príncipe Av. Simón Bolívar</t>
  </si>
  <si>
    <t>COMPAÑÍA PRESTADORA DEL SERVICIO</t>
  </si>
  <si>
    <t xml:space="preserve">Pradera </t>
  </si>
  <si>
    <r>
      <t xml:space="preserve">Calle 12 No. 2-10 </t>
    </r>
    <r>
      <rPr>
        <b/>
        <sz val="11"/>
        <color theme="1"/>
        <rFont val="Arial Narrow"/>
        <family val="2"/>
      </rPr>
      <t>N</t>
    </r>
    <r>
      <rPr>
        <sz val="11"/>
        <color theme="1"/>
        <rFont val="Arial Narrow"/>
        <family val="2"/>
      </rPr>
      <t>ueva</t>
    </r>
    <r>
      <rPr>
        <b/>
        <sz val="11"/>
        <color theme="1"/>
        <rFont val="Arial Narrow"/>
        <family val="2"/>
      </rPr>
      <t xml:space="preserve"> D</t>
    </r>
    <r>
      <rPr>
        <sz val="11"/>
        <color theme="1"/>
        <rFont val="Arial Narrow"/>
        <family val="2"/>
      </rPr>
      <t>ireccion Crr 4 Cll 12 Sede Uniminuto</t>
    </r>
  </si>
  <si>
    <t>Calle 16 N 2n-20</t>
  </si>
  <si>
    <t xml:space="preserve">Calle 14 N 9 A -45 B. Escuela Gastronomica granada </t>
  </si>
  <si>
    <t>Carrera 7 No. 24 A – 48 Sede Comercio y Servicios</t>
  </si>
  <si>
    <t>Calle 9 No 5-40</t>
  </si>
  <si>
    <t>Calle 4 No. 3-12 Barrio Palmeras</t>
  </si>
  <si>
    <t>SEDE ADMINISTRATIVA Y APE CRA 7 No 7-08 Brr la estrella</t>
  </si>
  <si>
    <t>Kilometro 3 via al Aeropuerto Parque Industrial Santa Maria</t>
  </si>
  <si>
    <t>Subtotal</t>
  </si>
  <si>
    <t>Mocoa</t>
  </si>
  <si>
    <t>Sibundoy</t>
  </si>
  <si>
    <t>Puerto Leguizamo</t>
  </si>
  <si>
    <t>Orito</t>
  </si>
  <si>
    <t xml:space="preserve">Puerto Asis </t>
  </si>
  <si>
    <t>Vereda la mesa predio rural Monserrate de Paicol huila Sede 2</t>
  </si>
  <si>
    <t>Puerto Asis</t>
  </si>
  <si>
    <t>VALLE DEL CAUCA</t>
  </si>
  <si>
    <t>NARIÑO</t>
  </si>
  <si>
    <t>HUILA</t>
  </si>
  <si>
    <t>PUTUMAYO</t>
  </si>
  <si>
    <t>CAUCA</t>
  </si>
  <si>
    <t>CAQUETA</t>
  </si>
  <si>
    <t xml:space="preserve">Florencia </t>
  </si>
  <si>
    <t>San Vicente del Caguan</t>
  </si>
  <si>
    <t>San Agustin</t>
  </si>
  <si>
    <t xml:space="preserve">Neiva </t>
  </si>
  <si>
    <t>Neiva</t>
  </si>
  <si>
    <t>La Plata</t>
  </si>
  <si>
    <t>Campo Alegre</t>
  </si>
  <si>
    <t>Garzon</t>
  </si>
  <si>
    <t xml:space="preserve">Pitalito </t>
  </si>
  <si>
    <t>Tulua</t>
  </si>
  <si>
    <t>Calle 5 # 26-00 Parque Informatico</t>
  </si>
  <si>
    <t>Jamundi</t>
  </si>
  <si>
    <t xml:space="preserve">Pangora Unidades Residenciales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</si>
</sst>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0" fontId="0" fillId="3" borderId="0" xfId="0" applyFill="1"/>
    <xf numFmtId="1" fontId="2" fillId="4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1" fontId="2" fillId="3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" fontId="0" fillId="3" borderId="0" xfId="0" applyNumberFormat="1" applyFill="1"/>
    <xf numFmtId="1" fontId="2" fillId="3" borderId="6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1" fontId="2" fillId="3" borderId="4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" fontId="2" fillId="3" borderId="16" xfId="0" applyNumberFormat="1" applyFont="1" applyFill="1" applyBorder="1" applyAlignment="1">
      <alignment horizontal="center" vertical="center" wrapText="1"/>
    </xf>
    <xf numFmtId="1" fontId="0" fillId="3" borderId="16" xfId="0" applyNumberFormat="1" applyFill="1" applyBorder="1" applyAlignment="1">
      <alignment horizontal="center"/>
    </xf>
    <xf numFmtId="0" fontId="2" fillId="3" borderId="14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1" fontId="2" fillId="3" borderId="20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vertical="center" wrapText="1"/>
    </xf>
    <xf numFmtId="1" fontId="2" fillId="3" borderId="21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2" fillId="3" borderId="7" xfId="0" quotePrefix="1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1" fontId="0" fillId="3" borderId="22" xfId="0" applyNumberFormat="1" applyFill="1" applyBorder="1" applyAlignment="1">
      <alignment horizontal="center"/>
    </xf>
    <xf numFmtId="1" fontId="2" fillId="3" borderId="19" xfId="0" applyNumberFormat="1" applyFont="1" applyFill="1" applyBorder="1" applyAlignment="1">
      <alignment horizontal="center" vertical="center" wrapText="1"/>
    </xf>
    <xf numFmtId="1" fontId="0" fillId="3" borderId="15" xfId="0" applyNumberForma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 wrapText="1"/>
    </xf>
    <xf numFmtId="1" fontId="9" fillId="3" borderId="1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1" fontId="8" fillId="3" borderId="11" xfId="0" applyNumberFormat="1" applyFont="1" applyFill="1" applyBorder="1" applyAlignment="1">
      <alignment horizontal="center" vertical="center" wrapText="1"/>
    </xf>
    <xf numFmtId="1" fontId="9" fillId="3" borderId="12" xfId="1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22" xfId="0" applyNumberFormat="1" applyFont="1" applyFill="1" applyBorder="1" applyAlignment="1">
      <alignment horizontal="center" vertical="center" wrapText="1"/>
    </xf>
    <xf numFmtId="1" fontId="3" fillId="3" borderId="16" xfId="0" applyNumberFormat="1" applyFont="1" applyFill="1" applyBorder="1" applyAlignment="1">
      <alignment horizontal="center" vertical="center" wrapText="1"/>
    </xf>
    <xf numFmtId="1" fontId="4" fillId="3" borderId="0" xfId="0" applyNumberFormat="1" applyFont="1" applyFill="1" applyAlignment="1">
      <alignment horizontal="center"/>
    </xf>
    <xf numFmtId="1" fontId="4" fillId="3" borderId="13" xfId="0" applyNumberFormat="1" applyFont="1" applyFill="1" applyBorder="1" applyAlignment="1">
      <alignment horizontal="center"/>
    </xf>
    <xf numFmtId="1" fontId="4" fillId="3" borderId="19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1" fontId="3" fillId="5" borderId="13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3" fillId="8" borderId="13" xfId="0" applyNumberFormat="1" applyFont="1" applyFill="1" applyBorder="1" applyAlignment="1">
      <alignment horizontal="center" vertical="center" wrapText="1"/>
    </xf>
    <xf numFmtId="1" fontId="4" fillId="5" borderId="13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1" fontId="2" fillId="9" borderId="7" xfId="0" applyNumberFormat="1" applyFont="1" applyFill="1" applyBorder="1" applyAlignment="1">
      <alignment horizontal="center" vertical="center" wrapText="1"/>
    </xf>
    <xf numFmtId="1" fontId="2" fillId="9" borderId="1" xfId="0" applyNumberFormat="1" applyFont="1" applyFill="1" applyBorder="1" applyAlignment="1">
      <alignment horizontal="center" vertical="center" wrapText="1"/>
    </xf>
    <xf numFmtId="1" fontId="2" fillId="9" borderId="2" xfId="0" applyNumberFormat="1" applyFont="1" applyFill="1" applyBorder="1" applyAlignment="1">
      <alignment horizontal="center" vertical="center" wrapText="1"/>
    </xf>
    <xf numFmtId="1" fontId="4" fillId="9" borderId="16" xfId="0" applyNumberFormat="1" applyFont="1" applyFill="1" applyBorder="1" applyAlignment="1">
      <alignment horizontal="center"/>
    </xf>
    <xf numFmtId="1" fontId="4" fillId="9" borderId="0" xfId="0" applyNumberFormat="1" applyFont="1" applyFill="1" applyAlignment="1">
      <alignment horizontal="center"/>
    </xf>
    <xf numFmtId="1" fontId="4" fillId="5" borderId="0" xfId="0" applyNumberFormat="1" applyFont="1" applyFill="1" applyAlignment="1">
      <alignment horizontal="center"/>
    </xf>
  </cellXfs>
  <cellStyles count="3">
    <cellStyle name="Millares" xfId="1" builtinId="3"/>
    <cellStyle name="Moneda 3" xfId="2" xr:uid="{1794D8DA-C244-4A2F-8CB5-1DF38C2CDA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D1EB1-49BD-47E0-AC78-332EDAB91EF0}">
  <dimension ref="A1:AB90"/>
  <sheetViews>
    <sheetView tabSelected="1" zoomScale="92" zoomScaleNormal="106" workbookViewId="0">
      <pane xSplit="4" ySplit="1" topLeftCell="E77" activePane="bottomRight" state="frozen"/>
      <selection pane="topRight" activeCell="E1" sqref="E1"/>
      <selection pane="bottomLeft" activeCell="A2" sqref="A2"/>
      <selection pane="bottomRight" activeCell="A89" sqref="A89"/>
    </sheetView>
  </sheetViews>
  <sheetFormatPr baseColWidth="10" defaultRowHeight="15" x14ac:dyDescent="0.25"/>
  <cols>
    <col min="1" max="1" width="11.42578125" style="6"/>
    <col min="2" max="2" width="41.85546875" style="6" customWidth="1"/>
    <col min="3" max="3" width="49.5703125" style="6" customWidth="1"/>
    <col min="4" max="4" width="21" style="6" customWidth="1"/>
    <col min="5" max="16384" width="11.42578125" style="6"/>
  </cols>
  <sheetData>
    <row r="1" spans="1:28" ht="111" customHeight="1" thickBot="1" x14ac:dyDescent="0.3">
      <c r="A1" s="37" t="s">
        <v>0</v>
      </c>
      <c r="B1" s="37" t="s">
        <v>1</v>
      </c>
      <c r="C1" s="37" t="s">
        <v>2</v>
      </c>
      <c r="D1" s="37" t="s">
        <v>3</v>
      </c>
      <c r="E1" s="37" t="s">
        <v>141</v>
      </c>
      <c r="F1" s="38" t="s">
        <v>4</v>
      </c>
      <c r="G1" s="38" t="s">
        <v>5</v>
      </c>
      <c r="H1" s="38" t="s">
        <v>6</v>
      </c>
      <c r="I1" s="38" t="s">
        <v>7</v>
      </c>
      <c r="J1" s="38" t="s">
        <v>8</v>
      </c>
      <c r="K1" s="38" t="s">
        <v>9</v>
      </c>
      <c r="L1" s="38" t="s">
        <v>10</v>
      </c>
      <c r="M1" s="38" t="s">
        <v>11</v>
      </c>
      <c r="N1" s="38" t="s">
        <v>12</v>
      </c>
      <c r="O1" s="38" t="s">
        <v>13</v>
      </c>
      <c r="P1" s="38" t="s">
        <v>14</v>
      </c>
      <c r="Q1" s="38" t="s">
        <v>15</v>
      </c>
      <c r="R1" s="38" t="s">
        <v>16</v>
      </c>
      <c r="S1" s="38" t="s">
        <v>17</v>
      </c>
      <c r="T1" s="40" t="s">
        <v>18</v>
      </c>
      <c r="U1" s="38" t="s">
        <v>19</v>
      </c>
      <c r="V1" s="38" t="s">
        <v>20</v>
      </c>
      <c r="W1" s="38" t="s">
        <v>21</v>
      </c>
      <c r="X1" s="38" t="s">
        <v>22</v>
      </c>
      <c r="Y1" s="38" t="s">
        <v>23</v>
      </c>
      <c r="Z1" s="41" t="s">
        <v>24</v>
      </c>
      <c r="AA1" s="38" t="s">
        <v>138</v>
      </c>
    </row>
    <row r="2" spans="1:28" ht="16.5" customHeight="1" thickTop="1" x14ac:dyDescent="0.25">
      <c r="A2" s="80" t="s">
        <v>159</v>
      </c>
      <c r="B2" s="14" t="s">
        <v>80</v>
      </c>
      <c r="C2" s="14" t="s">
        <v>81</v>
      </c>
      <c r="D2" s="14" t="s">
        <v>82</v>
      </c>
      <c r="E2" s="56" t="s">
        <v>136</v>
      </c>
      <c r="F2" s="5">
        <v>0</v>
      </c>
      <c r="G2" s="82">
        <v>3</v>
      </c>
      <c r="H2" s="5">
        <v>0</v>
      </c>
      <c r="I2" s="26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82">
        <v>2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27">
        <v>0</v>
      </c>
      <c r="AA2" s="28">
        <v>5</v>
      </c>
      <c r="AB2" s="11"/>
    </row>
    <row r="3" spans="1:28" ht="16.5" customHeight="1" x14ac:dyDescent="0.25">
      <c r="A3" s="73"/>
      <c r="B3" s="2" t="s">
        <v>80</v>
      </c>
      <c r="C3" s="2" t="s">
        <v>83</v>
      </c>
      <c r="D3" s="2" t="s">
        <v>82</v>
      </c>
      <c r="E3" s="50" t="s">
        <v>136</v>
      </c>
      <c r="F3" s="3">
        <v>0</v>
      </c>
      <c r="G3" s="83">
        <v>1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4">
        <v>0</v>
      </c>
      <c r="AA3" s="3">
        <v>1</v>
      </c>
    </row>
    <row r="4" spans="1:28" ht="16.5" customHeight="1" x14ac:dyDescent="0.25">
      <c r="A4" s="73"/>
      <c r="B4" s="2" t="s">
        <v>80</v>
      </c>
      <c r="C4" s="2" t="s">
        <v>84</v>
      </c>
      <c r="D4" s="2" t="s">
        <v>82</v>
      </c>
      <c r="E4" s="50" t="s">
        <v>136</v>
      </c>
      <c r="F4" s="3">
        <v>0</v>
      </c>
      <c r="G4" s="83">
        <v>1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4">
        <v>0</v>
      </c>
      <c r="AA4" s="7">
        <f>SUM(F4:Z4)</f>
        <v>1</v>
      </c>
    </row>
    <row r="5" spans="1:28" ht="16.5" x14ac:dyDescent="0.25">
      <c r="A5" s="73"/>
      <c r="B5" s="2" t="s">
        <v>80</v>
      </c>
      <c r="C5" s="2" t="s">
        <v>85</v>
      </c>
      <c r="D5" s="2" t="s">
        <v>82</v>
      </c>
      <c r="E5" s="50" t="s">
        <v>136</v>
      </c>
      <c r="F5" s="3">
        <v>0</v>
      </c>
      <c r="G5" s="8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4">
        <v>0</v>
      </c>
      <c r="AA5" s="3">
        <f>SUM(F5:Z5)</f>
        <v>1</v>
      </c>
    </row>
    <row r="6" spans="1:28" ht="16.5" x14ac:dyDescent="0.25">
      <c r="A6" s="73"/>
      <c r="B6" s="2" t="s">
        <v>80</v>
      </c>
      <c r="C6" s="2" t="s">
        <v>86</v>
      </c>
      <c r="D6" s="2" t="s">
        <v>82</v>
      </c>
      <c r="E6" s="50" t="s">
        <v>136</v>
      </c>
      <c r="F6" s="3">
        <v>0</v>
      </c>
      <c r="G6" s="8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4">
        <v>0</v>
      </c>
      <c r="AA6" s="7">
        <f>SUM(F6:Z6)</f>
        <v>1</v>
      </c>
    </row>
    <row r="7" spans="1:28" ht="16.5" x14ac:dyDescent="0.25">
      <c r="A7" s="73"/>
      <c r="B7" s="2" t="s">
        <v>80</v>
      </c>
      <c r="C7" s="2" t="s">
        <v>87</v>
      </c>
      <c r="D7" s="2" t="s">
        <v>82</v>
      </c>
      <c r="E7" s="50" t="s">
        <v>136</v>
      </c>
      <c r="F7" s="3">
        <v>0</v>
      </c>
      <c r="G7" s="8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4">
        <v>0</v>
      </c>
      <c r="AA7" s="3">
        <f>SUM(G7:Z7)</f>
        <v>1</v>
      </c>
    </row>
    <row r="8" spans="1:28" ht="16.5" x14ac:dyDescent="0.25">
      <c r="A8" s="73"/>
      <c r="B8" s="2" t="s">
        <v>80</v>
      </c>
      <c r="C8" s="2" t="s">
        <v>140</v>
      </c>
      <c r="D8" s="2" t="s">
        <v>82</v>
      </c>
      <c r="E8" s="50" t="s">
        <v>136</v>
      </c>
      <c r="F8" s="3">
        <v>0</v>
      </c>
      <c r="G8" s="8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4">
        <v>0</v>
      </c>
      <c r="AA8" s="7">
        <f t="shared" ref="AA8:AA28" si="0">SUM(F8:Z8)</f>
        <v>1</v>
      </c>
    </row>
    <row r="9" spans="1:28" ht="16.5" x14ac:dyDescent="0.25">
      <c r="A9" s="73"/>
      <c r="B9" s="2" t="s">
        <v>74</v>
      </c>
      <c r="C9" s="2" t="s">
        <v>75</v>
      </c>
      <c r="D9" s="2" t="s">
        <v>76</v>
      </c>
      <c r="E9" s="50" t="s">
        <v>136</v>
      </c>
      <c r="F9" s="83">
        <v>1</v>
      </c>
      <c r="G9" s="83">
        <v>5</v>
      </c>
      <c r="H9" s="83">
        <v>1</v>
      </c>
      <c r="I9" s="83">
        <v>2</v>
      </c>
      <c r="J9" s="3">
        <v>0</v>
      </c>
      <c r="K9" s="8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83">
        <v>1</v>
      </c>
      <c r="R9" s="3">
        <v>0</v>
      </c>
      <c r="S9" s="3">
        <v>0</v>
      </c>
      <c r="T9" s="8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4">
        <v>0</v>
      </c>
      <c r="AA9" s="3">
        <f t="shared" si="0"/>
        <v>12</v>
      </c>
    </row>
    <row r="10" spans="1:28" ht="16.5" x14ac:dyDescent="0.25">
      <c r="A10" s="73"/>
      <c r="B10" s="2" t="s">
        <v>56</v>
      </c>
      <c r="C10" s="2" t="s">
        <v>57</v>
      </c>
      <c r="D10" s="2" t="s">
        <v>58</v>
      </c>
      <c r="E10" s="59" t="s">
        <v>137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8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4">
        <v>0</v>
      </c>
      <c r="AA10" s="7">
        <f t="shared" si="0"/>
        <v>1</v>
      </c>
    </row>
    <row r="11" spans="1:28" ht="16.5" x14ac:dyDescent="0.25">
      <c r="A11" s="73"/>
      <c r="B11" s="2" t="s">
        <v>59</v>
      </c>
      <c r="C11" s="2" t="s">
        <v>60</v>
      </c>
      <c r="D11" s="2" t="s">
        <v>58</v>
      </c>
      <c r="E11" s="59" t="s">
        <v>137</v>
      </c>
      <c r="F11" s="3">
        <v>0</v>
      </c>
      <c r="G11" s="83">
        <v>6</v>
      </c>
      <c r="H11" s="83">
        <v>1</v>
      </c>
      <c r="I11" s="3">
        <v>0</v>
      </c>
      <c r="J11" s="3">
        <v>0</v>
      </c>
      <c r="K11" s="83">
        <v>1</v>
      </c>
      <c r="L11" s="3">
        <v>0</v>
      </c>
      <c r="M11" s="3">
        <v>0</v>
      </c>
      <c r="N11" s="83">
        <v>3</v>
      </c>
      <c r="O11" s="3">
        <v>0</v>
      </c>
      <c r="P11" s="3">
        <v>0</v>
      </c>
      <c r="Q11" s="8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4">
        <v>0</v>
      </c>
      <c r="AA11" s="3">
        <f t="shared" si="0"/>
        <v>13</v>
      </c>
    </row>
    <row r="12" spans="1:28" ht="16.5" x14ac:dyDescent="0.25">
      <c r="A12" s="73"/>
      <c r="B12" s="2" t="s">
        <v>59</v>
      </c>
      <c r="C12" s="2" t="s">
        <v>61</v>
      </c>
      <c r="D12" s="2" t="s">
        <v>58</v>
      </c>
      <c r="E12" s="59" t="s">
        <v>137</v>
      </c>
      <c r="F12" s="3">
        <v>0</v>
      </c>
      <c r="G12" s="8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4">
        <v>0</v>
      </c>
      <c r="AA12" s="7">
        <f t="shared" si="0"/>
        <v>1</v>
      </c>
    </row>
    <row r="13" spans="1:28" ht="16.5" x14ac:dyDescent="0.25">
      <c r="A13" s="73"/>
      <c r="B13" s="2" t="s">
        <v>59</v>
      </c>
      <c r="C13" s="2" t="s">
        <v>62</v>
      </c>
      <c r="D13" s="2" t="s">
        <v>58</v>
      </c>
      <c r="E13" s="59" t="s">
        <v>137</v>
      </c>
      <c r="F13" s="3">
        <v>0</v>
      </c>
      <c r="G13" s="8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4">
        <v>0</v>
      </c>
      <c r="AA13" s="3">
        <f t="shared" si="0"/>
        <v>1</v>
      </c>
    </row>
    <row r="14" spans="1:28" ht="16.5" x14ac:dyDescent="0.25">
      <c r="A14" s="73"/>
      <c r="B14" s="2" t="s">
        <v>68</v>
      </c>
      <c r="C14" s="2" t="s">
        <v>69</v>
      </c>
      <c r="D14" s="2" t="s">
        <v>58</v>
      </c>
      <c r="E14" s="59" t="s">
        <v>137</v>
      </c>
      <c r="F14" s="3">
        <v>0</v>
      </c>
      <c r="G14" s="8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8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4">
        <v>0</v>
      </c>
      <c r="AA14" s="3">
        <f t="shared" si="0"/>
        <v>2</v>
      </c>
    </row>
    <row r="15" spans="1:28" ht="16.5" x14ac:dyDescent="0.25">
      <c r="A15" s="73"/>
      <c r="B15" s="2" t="s">
        <v>70</v>
      </c>
      <c r="C15" s="2" t="s">
        <v>71</v>
      </c>
      <c r="D15" s="2" t="s">
        <v>58</v>
      </c>
      <c r="E15" s="59" t="s">
        <v>137</v>
      </c>
      <c r="F15" s="3">
        <v>0</v>
      </c>
      <c r="G15" s="83">
        <v>2</v>
      </c>
      <c r="H15" s="3">
        <v>0</v>
      </c>
      <c r="I15" s="3">
        <v>0</v>
      </c>
      <c r="J15" s="3">
        <v>0</v>
      </c>
      <c r="K15" s="83">
        <v>1</v>
      </c>
      <c r="L15" s="3">
        <v>0</v>
      </c>
      <c r="M15" s="3">
        <v>0</v>
      </c>
      <c r="N15" s="8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4">
        <v>0</v>
      </c>
      <c r="AA15" s="7">
        <f t="shared" si="0"/>
        <v>4</v>
      </c>
    </row>
    <row r="16" spans="1:28" ht="16.5" x14ac:dyDescent="0.25">
      <c r="A16" s="73"/>
      <c r="B16" s="2" t="s">
        <v>73</v>
      </c>
      <c r="C16" s="2" t="s">
        <v>145</v>
      </c>
      <c r="D16" s="2" t="s">
        <v>58</v>
      </c>
      <c r="E16" s="59" t="s">
        <v>137</v>
      </c>
      <c r="F16" s="3">
        <v>0</v>
      </c>
      <c r="G16" s="8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8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4">
        <v>0</v>
      </c>
      <c r="AA16" s="3">
        <f t="shared" si="0"/>
        <v>2</v>
      </c>
    </row>
    <row r="17" spans="1:27" ht="16.5" x14ac:dyDescent="0.25">
      <c r="A17" s="73"/>
      <c r="B17" s="2" t="s">
        <v>64</v>
      </c>
      <c r="C17" s="2" t="s">
        <v>65</v>
      </c>
      <c r="D17" s="2" t="s">
        <v>63</v>
      </c>
      <c r="E17" s="54" t="s">
        <v>135</v>
      </c>
      <c r="F17" s="3">
        <v>0</v>
      </c>
      <c r="G17" s="8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4">
        <v>0</v>
      </c>
      <c r="AA17" s="7">
        <f t="shared" si="0"/>
        <v>1</v>
      </c>
    </row>
    <row r="18" spans="1:27" ht="16.5" x14ac:dyDescent="0.25">
      <c r="A18" s="73"/>
      <c r="B18" s="2" t="s">
        <v>66</v>
      </c>
      <c r="C18" s="2" t="s">
        <v>67</v>
      </c>
      <c r="D18" s="2" t="s">
        <v>63</v>
      </c>
      <c r="E18" s="54" t="s">
        <v>135</v>
      </c>
      <c r="F18" s="3">
        <v>0</v>
      </c>
      <c r="G18" s="83">
        <v>1</v>
      </c>
      <c r="H18" s="83">
        <v>1</v>
      </c>
      <c r="I18" s="83">
        <v>1</v>
      </c>
      <c r="J18" s="3">
        <v>0</v>
      </c>
      <c r="K18" s="8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8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4">
        <v>0</v>
      </c>
      <c r="AA18" s="3">
        <f t="shared" si="0"/>
        <v>6</v>
      </c>
    </row>
    <row r="19" spans="1:27" ht="16.5" x14ac:dyDescent="0.25">
      <c r="A19" s="73"/>
      <c r="B19" s="2" t="s">
        <v>88</v>
      </c>
      <c r="C19" s="2" t="s">
        <v>139</v>
      </c>
      <c r="D19" s="2" t="s">
        <v>89</v>
      </c>
      <c r="E19" s="59" t="s">
        <v>137</v>
      </c>
      <c r="F19" s="3">
        <v>0</v>
      </c>
      <c r="G19" s="3">
        <v>0</v>
      </c>
      <c r="H19" s="83">
        <v>1</v>
      </c>
      <c r="I19" s="3">
        <v>0</v>
      </c>
      <c r="J19" s="3">
        <v>0</v>
      </c>
      <c r="K19" s="83">
        <v>1</v>
      </c>
      <c r="L19" s="3">
        <v>0</v>
      </c>
      <c r="M19" s="83">
        <v>1</v>
      </c>
      <c r="N19" s="3">
        <v>0</v>
      </c>
      <c r="O19" s="83">
        <v>1</v>
      </c>
      <c r="P19" s="3">
        <v>0</v>
      </c>
      <c r="Q19" s="3">
        <v>0</v>
      </c>
      <c r="R19" s="3">
        <v>0</v>
      </c>
      <c r="S19" s="3">
        <v>0</v>
      </c>
      <c r="T19" s="8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4">
        <v>0</v>
      </c>
      <c r="AA19" s="3">
        <f t="shared" si="0"/>
        <v>5</v>
      </c>
    </row>
    <row r="20" spans="1:27" s="8" customFormat="1" ht="15.75" customHeight="1" x14ac:dyDescent="0.3">
      <c r="A20" s="73"/>
      <c r="B20" s="2" t="s">
        <v>88</v>
      </c>
      <c r="C20" s="2" t="s">
        <v>143</v>
      </c>
      <c r="D20" s="2" t="s">
        <v>89</v>
      </c>
      <c r="E20" s="59" t="s">
        <v>137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83">
        <v>1</v>
      </c>
      <c r="P20" s="3">
        <v>0</v>
      </c>
      <c r="Q20" s="3">
        <v>0</v>
      </c>
      <c r="R20" s="3">
        <v>0</v>
      </c>
      <c r="S20" s="3">
        <v>0</v>
      </c>
      <c r="T20" s="8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4">
        <v>0</v>
      </c>
      <c r="AA20" s="3">
        <f t="shared" si="0"/>
        <v>2</v>
      </c>
    </row>
    <row r="21" spans="1:27" ht="16.5" x14ac:dyDescent="0.25">
      <c r="A21" s="73"/>
      <c r="B21" s="2" t="s">
        <v>90</v>
      </c>
      <c r="C21" s="2" t="s">
        <v>93</v>
      </c>
      <c r="D21" s="2" t="s">
        <v>92</v>
      </c>
      <c r="E21" s="54" t="s">
        <v>135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8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4">
        <v>0</v>
      </c>
      <c r="AA21" s="7">
        <f t="shared" si="0"/>
        <v>1</v>
      </c>
    </row>
    <row r="22" spans="1:27" ht="16.5" x14ac:dyDescent="0.25">
      <c r="A22" s="73"/>
      <c r="B22" s="2" t="s">
        <v>90</v>
      </c>
      <c r="C22" s="2" t="s">
        <v>91</v>
      </c>
      <c r="D22" s="2" t="s">
        <v>92</v>
      </c>
      <c r="E22" s="54" t="s">
        <v>135</v>
      </c>
      <c r="F22" s="83">
        <v>1</v>
      </c>
      <c r="G22" s="83">
        <v>3</v>
      </c>
      <c r="H22" s="8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83">
        <v>1</v>
      </c>
      <c r="O22" s="3">
        <v>0</v>
      </c>
      <c r="P22" s="3">
        <v>0</v>
      </c>
      <c r="Q22" s="8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4">
        <v>0</v>
      </c>
      <c r="AA22" s="3">
        <f t="shared" si="0"/>
        <v>7</v>
      </c>
    </row>
    <row r="23" spans="1:27" ht="16.5" x14ac:dyDescent="0.25">
      <c r="A23" s="73"/>
      <c r="B23" s="2" t="s">
        <v>90</v>
      </c>
      <c r="C23" s="2" t="s">
        <v>94</v>
      </c>
      <c r="D23" s="2" t="s">
        <v>92</v>
      </c>
      <c r="E23" s="54" t="s">
        <v>135</v>
      </c>
      <c r="F23" s="83">
        <v>1</v>
      </c>
      <c r="G23" s="8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4">
        <v>0</v>
      </c>
      <c r="AA23" s="7">
        <f t="shared" si="0"/>
        <v>3</v>
      </c>
    </row>
    <row r="24" spans="1:27" ht="16.5" x14ac:dyDescent="0.25">
      <c r="A24" s="73"/>
      <c r="B24" s="2" t="s">
        <v>90</v>
      </c>
      <c r="C24" s="2" t="s">
        <v>95</v>
      </c>
      <c r="D24" s="2" t="s">
        <v>142</v>
      </c>
      <c r="E24" s="54" t="s">
        <v>135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8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4">
        <v>0</v>
      </c>
      <c r="AA24" s="3">
        <f t="shared" si="0"/>
        <v>1</v>
      </c>
    </row>
    <row r="25" spans="1:27" ht="16.5" x14ac:dyDescent="0.25">
      <c r="A25" s="73"/>
      <c r="B25" s="2" t="s">
        <v>77</v>
      </c>
      <c r="C25" s="2" t="s">
        <v>79</v>
      </c>
      <c r="D25" s="2" t="s">
        <v>174</v>
      </c>
      <c r="E25" s="50" t="s">
        <v>136</v>
      </c>
      <c r="F25" s="3">
        <v>0</v>
      </c>
      <c r="G25" s="8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8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4">
        <v>0</v>
      </c>
      <c r="AA25" s="7">
        <f t="shared" si="0"/>
        <v>3</v>
      </c>
    </row>
    <row r="26" spans="1:27" ht="16.5" x14ac:dyDescent="0.25">
      <c r="A26" s="73"/>
      <c r="B26" s="2" t="s">
        <v>77</v>
      </c>
      <c r="C26" s="2" t="s">
        <v>78</v>
      </c>
      <c r="D26" s="2" t="s">
        <v>174</v>
      </c>
      <c r="E26" s="50" t="s">
        <v>136</v>
      </c>
      <c r="F26" s="83">
        <v>2</v>
      </c>
      <c r="G26" s="83">
        <v>2</v>
      </c>
      <c r="H26" s="83">
        <v>1</v>
      </c>
      <c r="I26" s="83">
        <v>2</v>
      </c>
      <c r="J26" s="8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4">
        <v>0</v>
      </c>
      <c r="AA26" s="3">
        <f t="shared" si="0"/>
        <v>8</v>
      </c>
    </row>
    <row r="27" spans="1:27" ht="16.5" x14ac:dyDescent="0.25">
      <c r="A27" s="73"/>
      <c r="B27" s="13" t="s">
        <v>70</v>
      </c>
      <c r="C27" s="13" t="s">
        <v>177</v>
      </c>
      <c r="D27" s="13" t="s">
        <v>176</v>
      </c>
      <c r="E27" s="55" t="s">
        <v>135</v>
      </c>
      <c r="F27" s="3"/>
      <c r="G27" s="84">
        <v>1</v>
      </c>
      <c r="H27" s="9"/>
      <c r="I27" s="9"/>
      <c r="J27" s="9"/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12">
        <v>0</v>
      </c>
      <c r="AA27" s="9">
        <v>1</v>
      </c>
    </row>
    <row r="28" spans="1:27" ht="17.25" thickBot="1" x14ac:dyDescent="0.3">
      <c r="A28" s="74"/>
      <c r="B28" s="13" t="s">
        <v>70</v>
      </c>
      <c r="C28" s="13" t="s">
        <v>144</v>
      </c>
      <c r="D28" s="13" t="s">
        <v>72</v>
      </c>
      <c r="E28" s="55" t="s">
        <v>135</v>
      </c>
      <c r="F28" s="9">
        <v>0</v>
      </c>
      <c r="G28" s="84">
        <v>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12">
        <v>0</v>
      </c>
      <c r="AA28" s="25">
        <f t="shared" si="0"/>
        <v>2</v>
      </c>
    </row>
    <row r="29" spans="1:27" ht="17.25" thickBot="1" x14ac:dyDescent="0.3">
      <c r="A29" s="66"/>
      <c r="B29" s="67"/>
      <c r="C29" s="67"/>
      <c r="D29" s="81"/>
      <c r="E29" s="32" t="s">
        <v>151</v>
      </c>
      <c r="F29" s="30">
        <f t="shared" ref="F29:AA29" si="1">SUM(F2:F28)</f>
        <v>5</v>
      </c>
      <c r="G29" s="18">
        <f t="shared" si="1"/>
        <v>40</v>
      </c>
      <c r="H29" s="18">
        <f t="shared" si="1"/>
        <v>6</v>
      </c>
      <c r="I29" s="18">
        <f t="shared" si="1"/>
        <v>5</v>
      </c>
      <c r="J29" s="18">
        <f t="shared" si="1"/>
        <v>1</v>
      </c>
      <c r="K29" s="18">
        <f t="shared" si="1"/>
        <v>6</v>
      </c>
      <c r="L29" s="18">
        <f t="shared" si="1"/>
        <v>0</v>
      </c>
      <c r="M29" s="18">
        <f t="shared" si="1"/>
        <v>1</v>
      </c>
      <c r="N29" s="18">
        <f t="shared" si="1"/>
        <v>7</v>
      </c>
      <c r="O29" s="18">
        <f t="shared" si="1"/>
        <v>2</v>
      </c>
      <c r="P29" s="18">
        <f t="shared" si="1"/>
        <v>0</v>
      </c>
      <c r="Q29" s="18">
        <f t="shared" si="1"/>
        <v>11</v>
      </c>
      <c r="R29" s="18">
        <f t="shared" si="1"/>
        <v>0</v>
      </c>
      <c r="S29" s="18">
        <f t="shared" si="1"/>
        <v>0</v>
      </c>
      <c r="T29" s="18">
        <f t="shared" si="1"/>
        <v>3</v>
      </c>
      <c r="U29" s="18">
        <f t="shared" si="1"/>
        <v>0</v>
      </c>
      <c r="V29" s="18">
        <f t="shared" si="1"/>
        <v>0</v>
      </c>
      <c r="W29" s="18">
        <f t="shared" si="1"/>
        <v>0</v>
      </c>
      <c r="X29" s="18">
        <f t="shared" si="1"/>
        <v>0</v>
      </c>
      <c r="Y29" s="18">
        <f t="shared" si="1"/>
        <v>0</v>
      </c>
      <c r="Z29" s="43">
        <f t="shared" si="1"/>
        <v>0</v>
      </c>
      <c r="AA29" s="61">
        <f t="shared" si="1"/>
        <v>87</v>
      </c>
    </row>
    <row r="30" spans="1:27" ht="17.25" thickBot="1" x14ac:dyDescent="0.3">
      <c r="A30" s="72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71"/>
    </row>
    <row r="31" spans="1:27" ht="17.25" thickTop="1" x14ac:dyDescent="0.25">
      <c r="A31" s="78" t="s">
        <v>160</v>
      </c>
      <c r="B31" s="14" t="s">
        <v>46</v>
      </c>
      <c r="C31" s="14" t="s">
        <v>146</v>
      </c>
      <c r="D31" s="14" t="s">
        <v>47</v>
      </c>
      <c r="E31" s="53" t="s">
        <v>135</v>
      </c>
      <c r="F31" s="82">
        <v>2</v>
      </c>
      <c r="G31" s="82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27">
        <v>0</v>
      </c>
      <c r="AA31" s="28">
        <f t="shared" ref="AA31:AA41" si="2">SUM(F31:Z31)</f>
        <v>3</v>
      </c>
    </row>
    <row r="32" spans="1:27" ht="16.5" x14ac:dyDescent="0.25">
      <c r="A32" s="78"/>
      <c r="B32" s="2" t="s">
        <v>46</v>
      </c>
      <c r="C32" s="2" t="s">
        <v>48</v>
      </c>
      <c r="D32" s="2" t="s">
        <v>47</v>
      </c>
      <c r="E32" s="54" t="s">
        <v>135</v>
      </c>
      <c r="F32" s="83">
        <v>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4">
        <v>0</v>
      </c>
      <c r="AA32" s="3">
        <f t="shared" si="2"/>
        <v>2</v>
      </c>
    </row>
    <row r="33" spans="1:27" ht="16.5" x14ac:dyDescent="0.25">
      <c r="A33" s="78"/>
      <c r="B33" s="2" t="s">
        <v>42</v>
      </c>
      <c r="C33" s="2" t="s">
        <v>44</v>
      </c>
      <c r="D33" s="2" t="s">
        <v>45</v>
      </c>
      <c r="E33" s="54" t="s">
        <v>135</v>
      </c>
      <c r="F33" s="3">
        <v>0</v>
      </c>
      <c r="G33" s="8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4">
        <v>0</v>
      </c>
      <c r="AA33" s="7">
        <f t="shared" si="2"/>
        <v>1</v>
      </c>
    </row>
    <row r="34" spans="1:27" ht="16.5" x14ac:dyDescent="0.25">
      <c r="A34" s="78"/>
      <c r="B34" s="2" t="s">
        <v>37</v>
      </c>
      <c r="C34" s="2" t="s">
        <v>38</v>
      </c>
      <c r="D34" s="2" t="s">
        <v>39</v>
      </c>
      <c r="E34" s="54" t="s">
        <v>135</v>
      </c>
      <c r="F34" s="3">
        <v>0</v>
      </c>
      <c r="G34" s="8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4">
        <v>0</v>
      </c>
      <c r="AA34" s="3">
        <f t="shared" si="2"/>
        <v>1</v>
      </c>
    </row>
    <row r="35" spans="1:27" ht="16.5" x14ac:dyDescent="0.25">
      <c r="A35" s="78"/>
      <c r="B35" s="2" t="s">
        <v>37</v>
      </c>
      <c r="C35" s="2" t="s">
        <v>40</v>
      </c>
      <c r="D35" s="2" t="s">
        <v>39</v>
      </c>
      <c r="E35" s="54" t="s">
        <v>135</v>
      </c>
      <c r="F35" s="3">
        <v>0</v>
      </c>
      <c r="G35" s="8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4">
        <v>0</v>
      </c>
      <c r="AA35" s="7">
        <f t="shared" si="2"/>
        <v>1</v>
      </c>
    </row>
    <row r="36" spans="1:27" ht="16.5" x14ac:dyDescent="0.25">
      <c r="A36" s="78"/>
      <c r="B36" s="2" t="s">
        <v>37</v>
      </c>
      <c r="C36" s="2" t="s">
        <v>41</v>
      </c>
      <c r="D36" s="2" t="s">
        <v>39</v>
      </c>
      <c r="E36" s="54" t="s">
        <v>135</v>
      </c>
      <c r="F36" s="3">
        <v>0</v>
      </c>
      <c r="G36" s="8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4">
        <v>0</v>
      </c>
      <c r="AA36" s="3">
        <f t="shared" si="2"/>
        <v>1</v>
      </c>
    </row>
    <row r="37" spans="1:27" ht="16.5" x14ac:dyDescent="0.25">
      <c r="A37" s="78"/>
      <c r="B37" s="2" t="s">
        <v>42</v>
      </c>
      <c r="C37" s="2" t="s">
        <v>43</v>
      </c>
      <c r="D37" s="2" t="s">
        <v>39</v>
      </c>
      <c r="E37" s="54" t="s">
        <v>135</v>
      </c>
      <c r="F37" s="3">
        <v>1</v>
      </c>
      <c r="G37" s="83">
        <v>9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83">
        <v>2</v>
      </c>
      <c r="O37" s="3">
        <v>0</v>
      </c>
      <c r="P37" s="3">
        <v>0</v>
      </c>
      <c r="Q37" s="8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4">
        <v>0</v>
      </c>
      <c r="AA37" s="7">
        <f t="shared" si="2"/>
        <v>14</v>
      </c>
    </row>
    <row r="38" spans="1:27" ht="16.5" x14ac:dyDescent="0.25">
      <c r="A38" s="78"/>
      <c r="B38" s="2" t="s">
        <v>51</v>
      </c>
      <c r="C38" s="2" t="s">
        <v>52</v>
      </c>
      <c r="D38" s="2" t="s">
        <v>53</v>
      </c>
      <c r="E38" s="54" t="s">
        <v>135</v>
      </c>
      <c r="F38" s="3">
        <v>0</v>
      </c>
      <c r="G38" s="83">
        <v>5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4">
        <v>0</v>
      </c>
      <c r="AA38" s="7">
        <f t="shared" si="2"/>
        <v>5</v>
      </c>
    </row>
    <row r="39" spans="1:27" ht="16.5" x14ac:dyDescent="0.25">
      <c r="A39" s="78"/>
      <c r="B39" s="2" t="s">
        <v>54</v>
      </c>
      <c r="C39" s="2" t="s">
        <v>55</v>
      </c>
      <c r="D39" s="2" t="s">
        <v>53</v>
      </c>
      <c r="E39" s="54" t="s">
        <v>135</v>
      </c>
      <c r="F39" s="3">
        <v>0</v>
      </c>
      <c r="G39" s="83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4">
        <v>0</v>
      </c>
      <c r="AA39" s="3">
        <f t="shared" si="2"/>
        <v>2</v>
      </c>
    </row>
    <row r="40" spans="1:27" ht="16.5" x14ac:dyDescent="0.25">
      <c r="A40" s="78"/>
      <c r="B40" s="2" t="s">
        <v>51</v>
      </c>
      <c r="C40" s="2" t="s">
        <v>52</v>
      </c>
      <c r="D40" s="2" t="s">
        <v>53</v>
      </c>
      <c r="E40" s="54" t="s">
        <v>135</v>
      </c>
      <c r="F40" s="3">
        <v>0</v>
      </c>
      <c r="G40" s="8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4">
        <v>0</v>
      </c>
      <c r="AA40" s="7">
        <f t="shared" si="2"/>
        <v>1</v>
      </c>
    </row>
    <row r="41" spans="1:27" ht="17.25" thickBot="1" x14ac:dyDescent="0.3">
      <c r="A41" s="79"/>
      <c r="B41" s="13" t="s">
        <v>46</v>
      </c>
      <c r="C41" s="13" t="s">
        <v>49</v>
      </c>
      <c r="D41" s="13" t="s">
        <v>50</v>
      </c>
      <c r="E41" s="55" t="s">
        <v>135</v>
      </c>
      <c r="F41" s="84">
        <v>2</v>
      </c>
      <c r="G41" s="84">
        <v>1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12">
        <v>0</v>
      </c>
      <c r="AA41" s="9">
        <f t="shared" si="2"/>
        <v>3</v>
      </c>
    </row>
    <row r="42" spans="1:27" ht="15" customHeight="1" thickBot="1" x14ac:dyDescent="0.3">
      <c r="A42" s="66"/>
      <c r="B42" s="67"/>
      <c r="C42" s="67"/>
      <c r="D42" s="67"/>
      <c r="E42" s="32" t="s">
        <v>151</v>
      </c>
      <c r="F42" s="24">
        <f t="shared" ref="F42:AA42" si="3">SUM(F31:F41)</f>
        <v>7</v>
      </c>
      <c r="G42" s="18">
        <f t="shared" si="3"/>
        <v>23</v>
      </c>
      <c r="H42" s="18">
        <f t="shared" si="3"/>
        <v>0</v>
      </c>
      <c r="I42" s="18">
        <f t="shared" si="3"/>
        <v>0</v>
      </c>
      <c r="J42" s="18">
        <f t="shared" si="3"/>
        <v>0</v>
      </c>
      <c r="K42" s="18">
        <f t="shared" si="3"/>
        <v>0</v>
      </c>
      <c r="L42" s="18">
        <f t="shared" si="3"/>
        <v>0</v>
      </c>
      <c r="M42" s="18">
        <f t="shared" si="3"/>
        <v>0</v>
      </c>
      <c r="N42" s="18">
        <f t="shared" si="3"/>
        <v>2</v>
      </c>
      <c r="O42" s="18">
        <f t="shared" si="3"/>
        <v>0</v>
      </c>
      <c r="P42" s="18">
        <f t="shared" si="3"/>
        <v>0</v>
      </c>
      <c r="Q42" s="18">
        <f t="shared" si="3"/>
        <v>2</v>
      </c>
      <c r="R42" s="18">
        <f t="shared" si="3"/>
        <v>0</v>
      </c>
      <c r="S42" s="18">
        <f t="shared" si="3"/>
        <v>0</v>
      </c>
      <c r="T42" s="18">
        <f t="shared" si="3"/>
        <v>0</v>
      </c>
      <c r="U42" s="18">
        <f t="shared" si="3"/>
        <v>0</v>
      </c>
      <c r="V42" s="18">
        <f t="shared" si="3"/>
        <v>0</v>
      </c>
      <c r="W42" s="18">
        <f t="shared" si="3"/>
        <v>0</v>
      </c>
      <c r="X42" s="18">
        <f t="shared" si="3"/>
        <v>0</v>
      </c>
      <c r="Y42" s="18">
        <f t="shared" si="3"/>
        <v>0</v>
      </c>
      <c r="Z42" s="43">
        <f t="shared" si="3"/>
        <v>0</v>
      </c>
      <c r="AA42" s="57">
        <f t="shared" si="3"/>
        <v>34</v>
      </c>
    </row>
    <row r="43" spans="1:27" ht="15" customHeight="1" thickBot="1" x14ac:dyDescent="0.3">
      <c r="A43" s="72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9"/>
    </row>
    <row r="44" spans="1:27" ht="17.25" thickTop="1" x14ac:dyDescent="0.25">
      <c r="A44" s="73" t="s">
        <v>161</v>
      </c>
      <c r="B44" s="14" t="s">
        <v>128</v>
      </c>
      <c r="C44" s="14" t="s">
        <v>129</v>
      </c>
      <c r="D44" s="36" t="s">
        <v>173</v>
      </c>
      <c r="E44" s="58" t="s">
        <v>137</v>
      </c>
      <c r="F44" s="5">
        <v>0</v>
      </c>
      <c r="G44" s="82">
        <v>2</v>
      </c>
      <c r="H44" s="5">
        <v>0</v>
      </c>
      <c r="I44" s="5">
        <v>0</v>
      </c>
      <c r="J44" s="5">
        <v>0</v>
      </c>
      <c r="K44" s="82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27">
        <v>0</v>
      </c>
      <c r="AA44" s="5">
        <f t="shared" ref="AA44:AA57" si="4">SUM(F44:Z44)</f>
        <v>3</v>
      </c>
    </row>
    <row r="45" spans="1:27" ht="16.5" x14ac:dyDescent="0.25">
      <c r="A45" s="73"/>
      <c r="B45" s="2" t="s">
        <v>130</v>
      </c>
      <c r="C45" s="2" t="s">
        <v>131</v>
      </c>
      <c r="D45" s="39" t="s">
        <v>173</v>
      </c>
      <c r="E45" s="59" t="s">
        <v>137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6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83">
        <v>1</v>
      </c>
      <c r="Z45" s="4">
        <v>0</v>
      </c>
      <c r="AA45" s="7">
        <f t="shared" si="4"/>
        <v>2</v>
      </c>
    </row>
    <row r="46" spans="1:27" ht="16.5" x14ac:dyDescent="0.25">
      <c r="A46" s="73"/>
      <c r="B46" s="2" t="s">
        <v>128</v>
      </c>
      <c r="C46" s="2" t="s">
        <v>132</v>
      </c>
      <c r="D46" s="77" t="s">
        <v>173</v>
      </c>
      <c r="E46" s="59" t="s">
        <v>137</v>
      </c>
      <c r="F46" s="3">
        <v>0</v>
      </c>
      <c r="G46" s="8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4">
        <v>0</v>
      </c>
      <c r="AA46" s="3">
        <f t="shared" si="4"/>
        <v>1</v>
      </c>
    </row>
    <row r="47" spans="1:27" ht="16.5" x14ac:dyDescent="0.25">
      <c r="A47" s="73"/>
      <c r="B47" s="2" t="s">
        <v>128</v>
      </c>
      <c r="C47" s="2" t="s">
        <v>133</v>
      </c>
      <c r="D47" s="76"/>
      <c r="E47" s="59" t="s">
        <v>137</v>
      </c>
      <c r="F47" s="3">
        <v>0</v>
      </c>
      <c r="G47" s="83">
        <v>5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4">
        <v>0</v>
      </c>
      <c r="AA47" s="7">
        <f t="shared" si="4"/>
        <v>5</v>
      </c>
    </row>
    <row r="48" spans="1:27" s="1" customFormat="1" ht="18.75" customHeight="1" x14ac:dyDescent="0.3">
      <c r="A48" s="73"/>
      <c r="B48" s="2" t="s">
        <v>122</v>
      </c>
      <c r="C48" s="2" t="s">
        <v>123</v>
      </c>
      <c r="D48" s="39" t="s">
        <v>172</v>
      </c>
      <c r="E48" s="59" t="s">
        <v>137</v>
      </c>
      <c r="F48" s="3">
        <v>0</v>
      </c>
      <c r="G48" s="8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83">
        <v>1</v>
      </c>
      <c r="Y48" s="3">
        <v>0</v>
      </c>
      <c r="Z48" s="4">
        <v>0</v>
      </c>
      <c r="AA48" s="3">
        <f t="shared" si="4"/>
        <v>3</v>
      </c>
    </row>
    <row r="49" spans="1:27" s="1" customFormat="1" ht="18.75" customHeight="1" x14ac:dyDescent="0.3">
      <c r="A49" s="73"/>
      <c r="B49" s="2" t="s">
        <v>124</v>
      </c>
      <c r="C49" s="2" t="s">
        <v>125</v>
      </c>
      <c r="D49" s="39" t="s">
        <v>172</v>
      </c>
      <c r="E49" s="59" t="s">
        <v>137</v>
      </c>
      <c r="F49" s="3">
        <v>0</v>
      </c>
      <c r="G49" s="83">
        <v>3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4">
        <v>0</v>
      </c>
      <c r="AA49" s="3">
        <f t="shared" si="4"/>
        <v>3</v>
      </c>
    </row>
    <row r="50" spans="1:27" s="1" customFormat="1" ht="18.75" customHeight="1" x14ac:dyDescent="0.3">
      <c r="A50" s="73"/>
      <c r="B50" s="2" t="s">
        <v>124</v>
      </c>
      <c r="C50" s="2" t="s">
        <v>147</v>
      </c>
      <c r="D50" s="39" t="s">
        <v>172</v>
      </c>
      <c r="E50" s="59" t="s">
        <v>137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8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83">
        <v>1</v>
      </c>
      <c r="V50" s="3">
        <v>0</v>
      </c>
      <c r="W50" s="3">
        <v>0</v>
      </c>
      <c r="X50" s="3">
        <v>0</v>
      </c>
      <c r="Y50" s="3">
        <v>0</v>
      </c>
      <c r="Z50" s="4">
        <v>0</v>
      </c>
      <c r="AA50" s="3">
        <f t="shared" si="4"/>
        <v>2</v>
      </c>
    </row>
    <row r="51" spans="1:27" s="1" customFormat="1" ht="18" customHeight="1" x14ac:dyDescent="0.3">
      <c r="A51" s="73"/>
      <c r="B51" s="2" t="s">
        <v>118</v>
      </c>
      <c r="C51" s="2" t="s">
        <v>119</v>
      </c>
      <c r="D51" s="77" t="s">
        <v>171</v>
      </c>
      <c r="E51" s="59" t="s">
        <v>137</v>
      </c>
      <c r="F51" s="3">
        <v>0</v>
      </c>
      <c r="G51" s="8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4">
        <v>0</v>
      </c>
      <c r="AA51" s="3">
        <f t="shared" si="4"/>
        <v>1</v>
      </c>
    </row>
    <row r="52" spans="1:27" s="1" customFormat="1" ht="15.75" customHeight="1" x14ac:dyDescent="0.3">
      <c r="A52" s="73"/>
      <c r="B52" s="2" t="s">
        <v>120</v>
      </c>
      <c r="C52" s="2" t="s">
        <v>121</v>
      </c>
      <c r="D52" s="76"/>
      <c r="E52" s="59" t="s">
        <v>137</v>
      </c>
      <c r="F52" s="83">
        <v>2</v>
      </c>
      <c r="G52" s="83">
        <v>5</v>
      </c>
      <c r="H52" s="83">
        <v>1</v>
      </c>
      <c r="I52" s="8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4">
        <v>0</v>
      </c>
      <c r="AA52" s="3">
        <f t="shared" si="4"/>
        <v>9</v>
      </c>
    </row>
    <row r="53" spans="1:27" s="1" customFormat="1" ht="18.75" customHeight="1" x14ac:dyDescent="0.3">
      <c r="A53" s="73"/>
      <c r="B53" s="2" t="s">
        <v>126</v>
      </c>
      <c r="C53" s="2" t="s">
        <v>127</v>
      </c>
      <c r="D53" s="39" t="s">
        <v>170</v>
      </c>
      <c r="E53" s="59" t="s">
        <v>137</v>
      </c>
      <c r="F53" s="3">
        <v>0</v>
      </c>
      <c r="G53" s="83">
        <v>2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83">
        <v>1</v>
      </c>
      <c r="Z53" s="4">
        <v>0</v>
      </c>
      <c r="AA53" s="3">
        <f t="shared" si="4"/>
        <v>3</v>
      </c>
    </row>
    <row r="54" spans="1:27" s="1" customFormat="1" ht="15.75" customHeight="1" x14ac:dyDescent="0.3">
      <c r="A54" s="73"/>
      <c r="B54" s="2" t="s">
        <v>126</v>
      </c>
      <c r="C54" s="2" t="s">
        <v>157</v>
      </c>
      <c r="D54" s="39" t="s">
        <v>170</v>
      </c>
      <c r="E54" s="59" t="s">
        <v>137</v>
      </c>
      <c r="F54" s="3">
        <v>0</v>
      </c>
      <c r="G54" s="3">
        <v>0</v>
      </c>
      <c r="H54" s="3">
        <v>0</v>
      </c>
      <c r="I54" s="8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4">
        <v>0</v>
      </c>
      <c r="AA54" s="3">
        <f t="shared" si="4"/>
        <v>1</v>
      </c>
    </row>
    <row r="55" spans="1:27" s="1" customFormat="1" ht="17.25" customHeight="1" x14ac:dyDescent="0.3">
      <c r="A55" s="73"/>
      <c r="B55" s="2" t="s">
        <v>25</v>
      </c>
      <c r="C55" s="2" t="s">
        <v>110</v>
      </c>
      <c r="D55" s="77" t="s">
        <v>169</v>
      </c>
      <c r="E55" s="59" t="s">
        <v>137</v>
      </c>
      <c r="F55" s="3">
        <v>0</v>
      </c>
      <c r="G55" s="8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4">
        <v>0</v>
      </c>
      <c r="AA55" s="3">
        <f t="shared" si="4"/>
        <v>1</v>
      </c>
    </row>
    <row r="56" spans="1:27" s="1" customFormat="1" ht="16.5" customHeight="1" x14ac:dyDescent="0.3">
      <c r="A56" s="73"/>
      <c r="B56" s="2" t="s">
        <v>25</v>
      </c>
      <c r="C56" s="2" t="s">
        <v>111</v>
      </c>
      <c r="D56" s="76"/>
      <c r="E56" s="59" t="s">
        <v>137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83">
        <v>1</v>
      </c>
      <c r="Z56" s="4">
        <v>0</v>
      </c>
      <c r="AA56" s="3">
        <f t="shared" si="4"/>
        <v>1</v>
      </c>
    </row>
    <row r="57" spans="1:27" s="1" customFormat="1" ht="17.25" customHeight="1" x14ac:dyDescent="0.3">
      <c r="A57" s="73"/>
      <c r="B57" s="2" t="s">
        <v>112</v>
      </c>
      <c r="C57" s="2" t="s">
        <v>113</v>
      </c>
      <c r="D57" s="39" t="s">
        <v>169</v>
      </c>
      <c r="E57" s="59" t="s">
        <v>137</v>
      </c>
      <c r="F57" s="3">
        <v>0</v>
      </c>
      <c r="G57" s="8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83">
        <v>1</v>
      </c>
      <c r="Q57" s="8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4">
        <v>0</v>
      </c>
      <c r="AA57" s="3">
        <f t="shared" si="4"/>
        <v>5</v>
      </c>
    </row>
    <row r="58" spans="1:27" s="1" customFormat="1" ht="18.75" customHeight="1" x14ac:dyDescent="0.3">
      <c r="A58" s="73"/>
      <c r="B58" s="2" t="s">
        <v>112</v>
      </c>
      <c r="C58" s="2" t="s">
        <v>114</v>
      </c>
      <c r="D58" s="77" t="s">
        <v>169</v>
      </c>
      <c r="E58" s="59" t="s">
        <v>137</v>
      </c>
      <c r="F58" s="3">
        <v>0</v>
      </c>
      <c r="G58" s="8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4">
        <v>0</v>
      </c>
      <c r="AA58" s="3">
        <f>SUM(F58:U58)</f>
        <v>1</v>
      </c>
    </row>
    <row r="59" spans="1:27" s="1" customFormat="1" ht="20.25" customHeight="1" x14ac:dyDescent="0.3">
      <c r="A59" s="73"/>
      <c r="B59" s="2" t="s">
        <v>112</v>
      </c>
      <c r="C59" s="2" t="s">
        <v>115</v>
      </c>
      <c r="D59" s="76"/>
      <c r="E59" s="59" t="s">
        <v>137</v>
      </c>
      <c r="F59" s="3">
        <v>0</v>
      </c>
      <c r="G59" s="83">
        <v>3</v>
      </c>
      <c r="H59" s="83">
        <v>1</v>
      </c>
      <c r="I59" s="8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8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4">
        <v>0</v>
      </c>
      <c r="AA59" s="3">
        <f>SUM(F59:U59)</f>
        <v>6</v>
      </c>
    </row>
    <row r="60" spans="1:27" s="1" customFormat="1" ht="19.5" customHeight="1" x14ac:dyDescent="0.3">
      <c r="A60" s="73"/>
      <c r="B60" s="2" t="s">
        <v>112</v>
      </c>
      <c r="C60" s="2" t="s">
        <v>116</v>
      </c>
      <c r="D60" s="39" t="s">
        <v>169</v>
      </c>
      <c r="E60" s="59" t="s">
        <v>137</v>
      </c>
      <c r="F60" s="3">
        <v>0</v>
      </c>
      <c r="G60" s="8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4">
        <v>0</v>
      </c>
      <c r="AA60" s="3">
        <f>SUM(F60:U60)</f>
        <v>1</v>
      </c>
    </row>
    <row r="61" spans="1:27" s="1" customFormat="1" ht="20.25" customHeight="1" x14ac:dyDescent="0.3">
      <c r="A61" s="73"/>
      <c r="B61" s="2" t="s">
        <v>112</v>
      </c>
      <c r="C61" s="2" t="s">
        <v>117</v>
      </c>
      <c r="D61" s="39" t="s">
        <v>168</v>
      </c>
      <c r="E61" s="59" t="s">
        <v>137</v>
      </c>
      <c r="F61" s="3">
        <v>0</v>
      </c>
      <c r="G61" s="8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4">
        <v>0</v>
      </c>
      <c r="AA61" s="3">
        <f>SUM(F61:U61)</f>
        <v>2</v>
      </c>
    </row>
    <row r="62" spans="1:27" s="1" customFormat="1" ht="21" customHeight="1" thickBot="1" x14ac:dyDescent="0.35">
      <c r="A62" s="74"/>
      <c r="B62" s="13" t="s">
        <v>130</v>
      </c>
      <c r="C62" s="13" t="s">
        <v>134</v>
      </c>
      <c r="D62" s="35" t="s">
        <v>167</v>
      </c>
      <c r="E62" s="60" t="s">
        <v>137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84">
        <v>1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f>SUM(F62:Z62)</f>
        <v>1</v>
      </c>
    </row>
    <row r="63" spans="1:27" s="1" customFormat="1" ht="15" customHeight="1" thickBot="1" x14ac:dyDescent="0.35">
      <c r="A63" s="20"/>
      <c r="B63" s="21"/>
      <c r="C63" s="21"/>
      <c r="D63" s="23"/>
      <c r="E63" s="32" t="s">
        <v>151</v>
      </c>
      <c r="F63" s="30">
        <f>SUM(F48:F62)</f>
        <v>2</v>
      </c>
      <c r="G63" s="18">
        <f>SUM(G44:G62)</f>
        <v>31</v>
      </c>
      <c r="H63" s="18">
        <f t="shared" ref="H63:Z63" si="5">SUM(H48:H62)</f>
        <v>2</v>
      </c>
      <c r="I63" s="18">
        <f t="shared" si="5"/>
        <v>3</v>
      </c>
      <c r="J63" s="18">
        <f t="shared" si="5"/>
        <v>0</v>
      </c>
      <c r="K63" s="18">
        <f t="shared" si="5"/>
        <v>0</v>
      </c>
      <c r="L63" s="18">
        <f t="shared" si="5"/>
        <v>1</v>
      </c>
      <c r="M63" s="18">
        <f t="shared" si="5"/>
        <v>0</v>
      </c>
      <c r="N63" s="18">
        <f t="shared" si="5"/>
        <v>0</v>
      </c>
      <c r="O63" s="18">
        <f t="shared" si="5"/>
        <v>0</v>
      </c>
      <c r="P63" s="18">
        <f t="shared" si="5"/>
        <v>1</v>
      </c>
      <c r="Q63" s="18">
        <f t="shared" si="5"/>
        <v>3</v>
      </c>
      <c r="R63" s="18">
        <f t="shared" si="5"/>
        <v>1</v>
      </c>
      <c r="S63" s="18">
        <f t="shared" si="5"/>
        <v>0</v>
      </c>
      <c r="T63" s="18">
        <f t="shared" si="5"/>
        <v>0</v>
      </c>
      <c r="U63" s="18">
        <f t="shared" si="5"/>
        <v>1</v>
      </c>
      <c r="V63" s="18">
        <f t="shared" si="5"/>
        <v>0</v>
      </c>
      <c r="W63" s="18">
        <f t="shared" si="5"/>
        <v>0</v>
      </c>
      <c r="X63" s="18">
        <f t="shared" si="5"/>
        <v>1</v>
      </c>
      <c r="Y63" s="18">
        <f t="shared" si="5"/>
        <v>2</v>
      </c>
      <c r="Z63" s="22">
        <f t="shared" si="5"/>
        <v>0</v>
      </c>
      <c r="AA63" s="57">
        <f>SUM(AA44:AA62)</f>
        <v>51</v>
      </c>
    </row>
    <row r="64" spans="1:27" s="1" customFormat="1" ht="15.75" customHeight="1" thickBot="1" x14ac:dyDescent="0.35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1"/>
    </row>
    <row r="65" spans="1:27" s="8" customFormat="1" ht="15.75" customHeight="1" thickTop="1" x14ac:dyDescent="0.3">
      <c r="A65" s="73" t="s">
        <v>162</v>
      </c>
      <c r="B65" s="14" t="s">
        <v>101</v>
      </c>
      <c r="C65" s="14" t="s">
        <v>102</v>
      </c>
      <c r="D65" s="75" t="s">
        <v>156</v>
      </c>
      <c r="E65" s="53" t="s">
        <v>135</v>
      </c>
      <c r="F65" s="5">
        <v>0</v>
      </c>
      <c r="G65" s="82">
        <v>2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27">
        <v>0</v>
      </c>
      <c r="AA65" s="5">
        <f t="shared" ref="AA65:AA72" si="6">SUM(F65:Z65)</f>
        <v>2</v>
      </c>
    </row>
    <row r="66" spans="1:27" ht="16.5" x14ac:dyDescent="0.25">
      <c r="A66" s="73"/>
      <c r="B66" s="2" t="s">
        <v>103</v>
      </c>
      <c r="C66" s="2" t="s">
        <v>102</v>
      </c>
      <c r="D66" s="76"/>
      <c r="E66" s="54" t="s">
        <v>135</v>
      </c>
      <c r="F66" s="3">
        <v>0</v>
      </c>
      <c r="G66" s="8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4">
        <v>0</v>
      </c>
      <c r="AA66" s="7">
        <f t="shared" si="6"/>
        <v>1</v>
      </c>
    </row>
    <row r="67" spans="1:27" ht="16.5" x14ac:dyDescent="0.25">
      <c r="A67" s="73"/>
      <c r="B67" s="2" t="s">
        <v>103</v>
      </c>
      <c r="C67" s="2" t="s">
        <v>104</v>
      </c>
      <c r="D67" s="39" t="s">
        <v>158</v>
      </c>
      <c r="E67" s="54" t="s">
        <v>135</v>
      </c>
      <c r="F67" s="3">
        <v>0</v>
      </c>
      <c r="G67" s="8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8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4">
        <v>0</v>
      </c>
      <c r="AA67" s="3">
        <f t="shared" si="6"/>
        <v>2</v>
      </c>
    </row>
    <row r="68" spans="1:27" ht="16.5" x14ac:dyDescent="0.25">
      <c r="A68" s="73"/>
      <c r="B68" s="2" t="s">
        <v>103</v>
      </c>
      <c r="C68" s="2" t="s">
        <v>105</v>
      </c>
      <c r="D68" s="39" t="s">
        <v>156</v>
      </c>
      <c r="E68" s="54" t="s">
        <v>135</v>
      </c>
      <c r="F68" s="3">
        <v>0</v>
      </c>
      <c r="G68" s="8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4">
        <v>0</v>
      </c>
      <c r="AA68" s="7">
        <f t="shared" si="6"/>
        <v>1</v>
      </c>
    </row>
    <row r="69" spans="1:27" ht="16.5" x14ac:dyDescent="0.25">
      <c r="A69" s="73"/>
      <c r="B69" s="2" t="s">
        <v>103</v>
      </c>
      <c r="C69" s="2" t="s">
        <v>109</v>
      </c>
      <c r="D69" s="39" t="s">
        <v>155</v>
      </c>
      <c r="E69" s="54" t="s">
        <v>135</v>
      </c>
      <c r="F69" s="3">
        <v>0</v>
      </c>
      <c r="G69" s="8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4">
        <v>0</v>
      </c>
      <c r="AA69" s="3">
        <f t="shared" si="6"/>
        <v>1</v>
      </c>
    </row>
    <row r="70" spans="1:27" s="1" customFormat="1" ht="19.5" customHeight="1" x14ac:dyDescent="0.3">
      <c r="A70" s="73"/>
      <c r="B70" s="2" t="s">
        <v>103</v>
      </c>
      <c r="C70" s="2" t="s">
        <v>108</v>
      </c>
      <c r="D70" s="39" t="s">
        <v>154</v>
      </c>
      <c r="E70" s="54" t="s">
        <v>135</v>
      </c>
      <c r="F70" s="3">
        <v>0</v>
      </c>
      <c r="G70" s="8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4">
        <v>0</v>
      </c>
      <c r="AA70" s="3">
        <f t="shared" si="6"/>
        <v>2</v>
      </c>
    </row>
    <row r="71" spans="1:27" s="1" customFormat="1" ht="18" customHeight="1" x14ac:dyDescent="0.3">
      <c r="A71" s="73"/>
      <c r="B71" s="2" t="s">
        <v>103</v>
      </c>
      <c r="C71" s="2" t="s">
        <v>107</v>
      </c>
      <c r="D71" s="39" t="s">
        <v>153</v>
      </c>
      <c r="E71" s="54" t="s">
        <v>135</v>
      </c>
      <c r="F71" s="3">
        <v>0</v>
      </c>
      <c r="G71" s="8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4">
        <v>0</v>
      </c>
      <c r="AA71" s="3">
        <f t="shared" si="6"/>
        <v>1</v>
      </c>
    </row>
    <row r="72" spans="1:27" s="1" customFormat="1" ht="16.5" customHeight="1" thickBot="1" x14ac:dyDescent="0.35">
      <c r="A72" s="74"/>
      <c r="B72" s="13" t="s">
        <v>103</v>
      </c>
      <c r="C72" s="13" t="s">
        <v>106</v>
      </c>
      <c r="D72" s="35" t="s">
        <v>152</v>
      </c>
      <c r="E72" s="55" t="s">
        <v>135</v>
      </c>
      <c r="F72" s="9">
        <v>0</v>
      </c>
      <c r="G72" s="84">
        <v>2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12">
        <v>0</v>
      </c>
      <c r="AA72" s="9">
        <f t="shared" si="6"/>
        <v>2</v>
      </c>
    </row>
    <row r="73" spans="1:27" s="1" customFormat="1" ht="16.5" customHeight="1" thickBot="1" x14ac:dyDescent="0.35">
      <c r="A73" s="66"/>
      <c r="B73" s="67"/>
      <c r="C73" s="67"/>
      <c r="D73" s="67"/>
      <c r="E73" s="34" t="s">
        <v>151</v>
      </c>
      <c r="F73" s="24">
        <f>SUM(F66:F72)</f>
        <v>0</v>
      </c>
      <c r="G73" s="18">
        <f t="shared" ref="G73:AA73" si="7">SUM(G65:G72)</f>
        <v>11</v>
      </c>
      <c r="H73" s="18">
        <f t="shared" si="7"/>
        <v>0</v>
      </c>
      <c r="I73" s="18">
        <f t="shared" si="7"/>
        <v>0</v>
      </c>
      <c r="J73" s="18">
        <f t="shared" si="7"/>
        <v>0</v>
      </c>
      <c r="K73" s="18">
        <f t="shared" si="7"/>
        <v>0</v>
      </c>
      <c r="L73" s="18">
        <f t="shared" si="7"/>
        <v>0</v>
      </c>
      <c r="M73" s="18">
        <f t="shared" si="7"/>
        <v>0</v>
      </c>
      <c r="N73" s="18">
        <f t="shared" si="7"/>
        <v>1</v>
      </c>
      <c r="O73" s="18">
        <f t="shared" si="7"/>
        <v>0</v>
      </c>
      <c r="P73" s="18">
        <f t="shared" si="7"/>
        <v>0</v>
      </c>
      <c r="Q73" s="18">
        <f t="shared" si="7"/>
        <v>0</v>
      </c>
      <c r="R73" s="18">
        <f t="shared" si="7"/>
        <v>0</v>
      </c>
      <c r="S73" s="18">
        <f t="shared" si="7"/>
        <v>0</v>
      </c>
      <c r="T73" s="18">
        <f t="shared" si="7"/>
        <v>0</v>
      </c>
      <c r="U73" s="18">
        <f t="shared" si="7"/>
        <v>0</v>
      </c>
      <c r="V73" s="18">
        <f t="shared" si="7"/>
        <v>0</v>
      </c>
      <c r="W73" s="18">
        <f t="shared" si="7"/>
        <v>0</v>
      </c>
      <c r="X73" s="18">
        <f t="shared" si="7"/>
        <v>0</v>
      </c>
      <c r="Y73" s="18">
        <f t="shared" si="7"/>
        <v>0</v>
      </c>
      <c r="Z73" s="43">
        <f t="shared" si="7"/>
        <v>0</v>
      </c>
      <c r="AA73" s="57">
        <f t="shared" si="7"/>
        <v>12</v>
      </c>
    </row>
    <row r="74" spans="1:27" s="1" customFormat="1" ht="18.75" customHeight="1" thickBot="1" x14ac:dyDescent="0.35">
      <c r="A74" s="68"/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9"/>
    </row>
    <row r="75" spans="1:27" ht="17.25" thickTop="1" x14ac:dyDescent="0.25">
      <c r="A75" s="73" t="s">
        <v>163</v>
      </c>
      <c r="B75" s="14" t="s">
        <v>25</v>
      </c>
      <c r="C75" s="14" t="s">
        <v>26</v>
      </c>
      <c r="D75" s="14" t="s">
        <v>27</v>
      </c>
      <c r="E75" s="48" t="s">
        <v>135</v>
      </c>
      <c r="F75" s="5">
        <v>0</v>
      </c>
      <c r="G75" s="82">
        <v>1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42">
        <f>SUM(F75:Z75)</f>
        <v>1</v>
      </c>
    </row>
    <row r="76" spans="1:27" ht="16.5" x14ac:dyDescent="0.25">
      <c r="A76" s="73"/>
      <c r="B76" s="2" t="s">
        <v>30</v>
      </c>
      <c r="C76" s="2" t="s">
        <v>31</v>
      </c>
      <c r="D76" s="2" t="s">
        <v>27</v>
      </c>
      <c r="E76" s="49" t="s">
        <v>135</v>
      </c>
      <c r="F76" s="3">
        <v>0</v>
      </c>
      <c r="G76" s="83">
        <v>6</v>
      </c>
      <c r="H76" s="83">
        <v>1</v>
      </c>
      <c r="I76" s="3">
        <v>0</v>
      </c>
      <c r="J76" s="3">
        <v>0</v>
      </c>
      <c r="K76" s="3">
        <v>0</v>
      </c>
      <c r="L76" s="3">
        <v>0</v>
      </c>
      <c r="M76" s="83">
        <v>1</v>
      </c>
      <c r="N76" s="8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15">
        <f>SUM(F76:Z76)</f>
        <v>9</v>
      </c>
    </row>
    <row r="77" spans="1:27" ht="16.5" x14ac:dyDescent="0.25">
      <c r="A77" s="73"/>
      <c r="B77" s="2" t="s">
        <v>28</v>
      </c>
      <c r="C77" s="2" t="s">
        <v>175</v>
      </c>
      <c r="D77" s="2" t="s">
        <v>27</v>
      </c>
      <c r="E77" s="49" t="s">
        <v>135</v>
      </c>
      <c r="F77" s="3">
        <v>0</v>
      </c>
      <c r="G77" s="83">
        <v>2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16">
        <f>SUM(F77:Z77)</f>
        <v>2</v>
      </c>
    </row>
    <row r="78" spans="1:27" ht="16.5" x14ac:dyDescent="0.25">
      <c r="A78" s="73"/>
      <c r="B78" s="2" t="s">
        <v>28</v>
      </c>
      <c r="C78" s="2" t="s">
        <v>29</v>
      </c>
      <c r="D78" s="2" t="s">
        <v>27</v>
      </c>
      <c r="E78" s="49" t="s">
        <v>135</v>
      </c>
      <c r="F78" s="3">
        <v>0</v>
      </c>
      <c r="G78" s="8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15">
        <f>SUM(F78:Z78)</f>
        <v>2</v>
      </c>
    </row>
    <row r="79" spans="1:27" s="8" customFormat="1" ht="16.5" customHeight="1" x14ac:dyDescent="0.3">
      <c r="A79" s="73"/>
      <c r="B79" s="2" t="s">
        <v>30</v>
      </c>
      <c r="C79" s="2" t="s">
        <v>34</v>
      </c>
      <c r="D79" s="2" t="s">
        <v>33</v>
      </c>
      <c r="E79" s="50" t="s">
        <v>136</v>
      </c>
      <c r="F79" s="3">
        <v>0</v>
      </c>
      <c r="G79" s="8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83">
        <v>1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4">
        <v>0</v>
      </c>
      <c r="AA79" s="3">
        <v>2</v>
      </c>
    </row>
    <row r="80" spans="1:27" ht="16.5" x14ac:dyDescent="0.25">
      <c r="A80" s="73"/>
      <c r="B80" s="2" t="s">
        <v>30</v>
      </c>
      <c r="C80" s="2" t="s">
        <v>32</v>
      </c>
      <c r="D80" s="2" t="s">
        <v>33</v>
      </c>
      <c r="E80" s="51" t="s">
        <v>136</v>
      </c>
      <c r="F80" s="3">
        <v>0</v>
      </c>
      <c r="G80" s="83">
        <v>4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15">
        <f>SUM(F80:Z80)</f>
        <v>4</v>
      </c>
    </row>
    <row r="81" spans="1:28" s="1" customFormat="1" ht="18.75" customHeight="1" thickBot="1" x14ac:dyDescent="0.35">
      <c r="A81" s="74"/>
      <c r="B81" s="13" t="s">
        <v>30</v>
      </c>
      <c r="C81" s="13" t="s">
        <v>35</v>
      </c>
      <c r="D81" s="13" t="s">
        <v>36</v>
      </c>
      <c r="E81" s="52" t="s">
        <v>135</v>
      </c>
      <c r="F81" s="9">
        <v>0</v>
      </c>
      <c r="G81" s="84">
        <v>1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17">
        <f>SUM(F81:Z81)</f>
        <v>1</v>
      </c>
    </row>
    <row r="82" spans="1:28" s="1" customFormat="1" ht="14.25" customHeight="1" thickBot="1" x14ac:dyDescent="0.35">
      <c r="A82" s="66"/>
      <c r="B82" s="67"/>
      <c r="C82" s="67"/>
      <c r="D82" s="67"/>
      <c r="E82" s="32" t="s">
        <v>151</v>
      </c>
      <c r="F82" s="18">
        <f t="shared" ref="F82:Z82" si="8">SUM(F75:F80)</f>
        <v>0</v>
      </c>
      <c r="G82" s="18">
        <f>SUM(G75:G81)</f>
        <v>17</v>
      </c>
      <c r="H82" s="18">
        <f t="shared" si="8"/>
        <v>1</v>
      </c>
      <c r="I82" s="18">
        <f t="shared" si="8"/>
        <v>0</v>
      </c>
      <c r="J82" s="18">
        <f t="shared" si="8"/>
        <v>0</v>
      </c>
      <c r="K82" s="18">
        <f t="shared" si="8"/>
        <v>0</v>
      </c>
      <c r="L82" s="18">
        <f t="shared" si="8"/>
        <v>0</v>
      </c>
      <c r="M82" s="44">
        <f t="shared" si="8"/>
        <v>1</v>
      </c>
      <c r="N82" s="44">
        <f t="shared" si="8"/>
        <v>1</v>
      </c>
      <c r="O82" s="18">
        <f t="shared" si="8"/>
        <v>0</v>
      </c>
      <c r="P82" s="44">
        <f t="shared" si="8"/>
        <v>1</v>
      </c>
      <c r="Q82" s="18">
        <f t="shared" si="8"/>
        <v>0</v>
      </c>
      <c r="R82" s="18">
        <f t="shared" si="8"/>
        <v>0</v>
      </c>
      <c r="S82" s="18">
        <f t="shared" si="8"/>
        <v>0</v>
      </c>
      <c r="T82" s="18">
        <f t="shared" si="8"/>
        <v>0</v>
      </c>
      <c r="U82" s="18">
        <f t="shared" si="8"/>
        <v>0</v>
      </c>
      <c r="V82" s="18">
        <f t="shared" si="8"/>
        <v>0</v>
      </c>
      <c r="W82" s="18">
        <f t="shared" si="8"/>
        <v>0</v>
      </c>
      <c r="X82" s="18">
        <f t="shared" si="8"/>
        <v>0</v>
      </c>
      <c r="Y82" s="18">
        <f t="shared" si="8"/>
        <v>0</v>
      </c>
      <c r="Z82" s="43">
        <f t="shared" si="8"/>
        <v>0</v>
      </c>
      <c r="AA82" s="57">
        <f>SUM(AA75:AA81)</f>
        <v>21</v>
      </c>
    </row>
    <row r="83" spans="1:28" s="1" customFormat="1" ht="18.75" customHeight="1" thickBot="1" x14ac:dyDescent="0.35">
      <c r="A83" s="68"/>
      <c r="B83" s="68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9"/>
    </row>
    <row r="84" spans="1:28" ht="17.25" thickTop="1" x14ac:dyDescent="0.25">
      <c r="A84" s="73" t="s">
        <v>164</v>
      </c>
      <c r="B84" s="14" t="s">
        <v>100</v>
      </c>
      <c r="C84" s="14" t="s">
        <v>148</v>
      </c>
      <c r="D84" s="14" t="s">
        <v>166</v>
      </c>
      <c r="E84" s="58" t="s">
        <v>137</v>
      </c>
      <c r="F84" s="5">
        <v>0</v>
      </c>
      <c r="G84" s="82">
        <v>1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27">
        <v>0</v>
      </c>
      <c r="AA84" s="28">
        <f>SUM(F84:Z84)</f>
        <v>1</v>
      </c>
    </row>
    <row r="85" spans="1:28" s="1" customFormat="1" ht="17.25" customHeight="1" x14ac:dyDescent="0.3">
      <c r="A85" s="73"/>
      <c r="B85" s="2" t="s">
        <v>96</v>
      </c>
      <c r="C85" s="2" t="s">
        <v>149</v>
      </c>
      <c r="D85" s="2" t="s">
        <v>165</v>
      </c>
      <c r="E85" s="59" t="s">
        <v>137</v>
      </c>
      <c r="F85" s="3">
        <v>0</v>
      </c>
      <c r="G85" s="83">
        <v>1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4">
        <v>0</v>
      </c>
      <c r="AA85" s="3">
        <f>SUM(F85:Z85)</f>
        <v>1</v>
      </c>
    </row>
    <row r="86" spans="1:28" s="1" customFormat="1" ht="18" customHeight="1" x14ac:dyDescent="0.3">
      <c r="A86" s="73"/>
      <c r="B86" s="2" t="s">
        <v>97</v>
      </c>
      <c r="C86" s="2" t="s">
        <v>150</v>
      </c>
      <c r="D86" s="2" t="s">
        <v>165</v>
      </c>
      <c r="E86" s="59" t="s">
        <v>137</v>
      </c>
      <c r="F86" s="3">
        <v>0</v>
      </c>
      <c r="G86" s="83">
        <v>2</v>
      </c>
      <c r="H86" s="8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83">
        <v>2</v>
      </c>
      <c r="O86" s="83">
        <v>2</v>
      </c>
      <c r="P86" s="3">
        <v>0</v>
      </c>
      <c r="Q86" s="83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4">
        <v>0</v>
      </c>
      <c r="AA86" s="3">
        <f>SUM(F86:Z86)</f>
        <v>9</v>
      </c>
    </row>
    <row r="87" spans="1:28" s="1" customFormat="1" ht="18.75" customHeight="1" thickBot="1" x14ac:dyDescent="0.35">
      <c r="A87" s="74"/>
      <c r="B87" s="13" t="s">
        <v>98</v>
      </c>
      <c r="C87" s="13" t="s">
        <v>99</v>
      </c>
      <c r="D87" s="13" t="s">
        <v>165</v>
      </c>
      <c r="E87" s="60" t="s">
        <v>137</v>
      </c>
      <c r="F87" s="9">
        <v>0</v>
      </c>
      <c r="G87" s="84">
        <v>1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12">
        <v>0</v>
      </c>
      <c r="AA87" s="9">
        <f>SUM(F87:Z87)</f>
        <v>1</v>
      </c>
    </row>
    <row r="88" spans="1:28" ht="15.75" thickBot="1" x14ac:dyDescent="0.3">
      <c r="A88" s="64"/>
      <c r="B88" s="65"/>
      <c r="C88" s="65"/>
      <c r="D88" s="65"/>
      <c r="E88" s="33" t="s">
        <v>151</v>
      </c>
      <c r="F88" s="31">
        <f t="shared" ref="F88:Y88" si="9">SUM(F84:F87)</f>
        <v>0</v>
      </c>
      <c r="G88" s="46">
        <f t="shared" si="9"/>
        <v>5</v>
      </c>
      <c r="H88" s="47">
        <f t="shared" si="9"/>
        <v>1</v>
      </c>
      <c r="I88" s="19">
        <f t="shared" si="9"/>
        <v>0</v>
      </c>
      <c r="J88" s="19">
        <f t="shared" si="9"/>
        <v>0</v>
      </c>
      <c r="K88" s="19">
        <f t="shared" si="9"/>
        <v>0</v>
      </c>
      <c r="L88" s="19">
        <f t="shared" si="9"/>
        <v>0</v>
      </c>
      <c r="M88" s="19">
        <f t="shared" si="9"/>
        <v>0</v>
      </c>
      <c r="N88" s="85">
        <f t="shared" si="9"/>
        <v>2</v>
      </c>
      <c r="O88" s="85">
        <f t="shared" si="9"/>
        <v>2</v>
      </c>
      <c r="P88" s="19">
        <f t="shared" si="9"/>
        <v>0</v>
      </c>
      <c r="Q88" s="85">
        <f t="shared" si="9"/>
        <v>2</v>
      </c>
      <c r="R88" s="19">
        <f t="shared" si="9"/>
        <v>0</v>
      </c>
      <c r="S88" s="19">
        <f t="shared" si="9"/>
        <v>0</v>
      </c>
      <c r="T88" s="19">
        <f t="shared" si="9"/>
        <v>0</v>
      </c>
      <c r="U88" s="19">
        <f t="shared" si="9"/>
        <v>0</v>
      </c>
      <c r="V88" s="19">
        <f t="shared" si="9"/>
        <v>0</v>
      </c>
      <c r="W88" s="19">
        <f t="shared" si="9"/>
        <v>0</v>
      </c>
      <c r="X88" s="19">
        <f t="shared" si="9"/>
        <v>0</v>
      </c>
      <c r="Y88" s="19">
        <f t="shared" si="9"/>
        <v>0</v>
      </c>
      <c r="Z88" s="29">
        <f>SUM(X88)</f>
        <v>0</v>
      </c>
      <c r="AA88" s="62">
        <f>SUM(AA84:AA87)</f>
        <v>12</v>
      </c>
    </row>
    <row r="89" spans="1:28" x14ac:dyDescent="0.25">
      <c r="E89" s="10"/>
      <c r="F89" s="86">
        <f>+F88+F82+F73+F63+F42+F29</f>
        <v>14</v>
      </c>
      <c r="G89" s="86">
        <f t="shared" ref="G89:Z89" si="10">+G88+G82+G73+G63+G42+G29</f>
        <v>127</v>
      </c>
      <c r="H89" s="86">
        <f t="shared" si="10"/>
        <v>10</v>
      </c>
      <c r="I89" s="86">
        <f t="shared" si="10"/>
        <v>8</v>
      </c>
      <c r="J89" s="86">
        <f t="shared" si="10"/>
        <v>1</v>
      </c>
      <c r="K89" s="86">
        <v>7</v>
      </c>
      <c r="L89" s="86">
        <f t="shared" si="10"/>
        <v>1</v>
      </c>
      <c r="M89" s="86">
        <f t="shared" si="10"/>
        <v>2</v>
      </c>
      <c r="N89" s="86">
        <v>14</v>
      </c>
      <c r="O89" s="86">
        <f t="shared" si="10"/>
        <v>4</v>
      </c>
      <c r="P89" s="86">
        <f t="shared" si="10"/>
        <v>2</v>
      </c>
      <c r="Q89" s="86">
        <f t="shared" si="10"/>
        <v>18</v>
      </c>
      <c r="R89" s="86">
        <f t="shared" si="10"/>
        <v>1</v>
      </c>
      <c r="S89" s="86">
        <f t="shared" si="10"/>
        <v>0</v>
      </c>
      <c r="T89" s="86">
        <f t="shared" si="10"/>
        <v>3</v>
      </c>
      <c r="U89" s="86">
        <f t="shared" si="10"/>
        <v>1</v>
      </c>
      <c r="V89" s="45">
        <f t="shared" si="10"/>
        <v>0</v>
      </c>
      <c r="W89" s="45">
        <f t="shared" si="10"/>
        <v>0</v>
      </c>
      <c r="X89" s="86">
        <f t="shared" si="10"/>
        <v>1</v>
      </c>
      <c r="Y89" s="86">
        <v>3</v>
      </c>
      <c r="Z89" s="45">
        <f t="shared" si="10"/>
        <v>0</v>
      </c>
      <c r="AA89" s="87">
        <f>SUM(F89:Z89)</f>
        <v>217</v>
      </c>
      <c r="AB89" s="11"/>
    </row>
    <row r="90" spans="1:28" x14ac:dyDescent="0.25"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</sheetData>
  <mergeCells count="21">
    <mergeCell ref="A31:A41"/>
    <mergeCell ref="A2:A28"/>
    <mergeCell ref="A44:A62"/>
    <mergeCell ref="A65:A72"/>
    <mergeCell ref="A75:A81"/>
    <mergeCell ref="A29:D29"/>
    <mergeCell ref="A30:AA30"/>
    <mergeCell ref="A88:D88"/>
    <mergeCell ref="A42:D42"/>
    <mergeCell ref="A74:AA74"/>
    <mergeCell ref="A64:AA64"/>
    <mergeCell ref="A43:AA43"/>
    <mergeCell ref="A83:AA83"/>
    <mergeCell ref="A84:A87"/>
    <mergeCell ref="D65:D66"/>
    <mergeCell ref="D46:D47"/>
    <mergeCell ref="D51:D52"/>
    <mergeCell ref="D55:D56"/>
    <mergeCell ref="D58:D59"/>
    <mergeCell ref="A82:D82"/>
    <mergeCell ref="A73:D73"/>
  </mergeCells>
  <pageMargins left="0.7" right="0.7" top="0.75" bottom="0.75" header="0.3" footer="0.3"/>
  <ignoredErrors>
    <ignoredError sqref="F63 F82 AA58:AA61 H63:Z63 F73 H82:Z82" formulaRange="1"/>
    <ignoredError sqref="Z88:AA88 G73 G63 G82" 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DISTRIBUCION PUESTOS SEP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LICITA2</dc:creator>
  <cp:lastModifiedBy>Jhonny Richard Montañez Prieto</cp:lastModifiedBy>
  <dcterms:created xsi:type="dcterms:W3CDTF">2025-05-15T01:43:54Z</dcterms:created>
  <dcterms:modified xsi:type="dcterms:W3CDTF">2025-11-18T23:04:36Z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2025-07-23T19:53:37Z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fc14d9bf-0e2c-4340-9244-b780442ed249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