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ffc0dac5c133142b/Desktop/TUNJUELITO/OCTUBRE/CUIDADORAS 2819/"/>
    </mc:Choice>
  </mc:AlternateContent>
  <xr:revisionPtr revIDLastSave="430" documentId="8_{4E0A9D78-A7BF-465C-A4CF-C7750411A541}" xr6:coauthVersionLast="47" xr6:coauthVersionMax="47" xr10:uidLastSave="{4B397193-C5A4-4C84-8C17-97ABEFB69030}"/>
  <bookViews>
    <workbookView xWindow="28680" yWindow="-120" windowWidth="29040" windowHeight="15720" xr2:uid="{00000000-000D-0000-FFFF-FFFF00000000}"/>
  </bookViews>
  <sheets>
    <sheet name="1" sheetId="20" r:id="rId1"/>
  </sheets>
  <definedNames>
    <definedName name="_xlnm.Print_Area" localSheetId="0">'1'!$A$1:$L$105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5" i="20" l="1"/>
  <c r="I16" i="20"/>
  <c r="I17" i="20"/>
  <c r="I18" i="20"/>
  <c r="J15" i="20"/>
  <c r="J16" i="20"/>
  <c r="K16" i="20" s="1"/>
  <c r="J17" i="20"/>
  <c r="J18" i="20"/>
  <c r="K15" i="20"/>
  <c r="K17" i="20"/>
  <c r="K18" i="20"/>
  <c r="K96" i="20"/>
  <c r="I64" i="20"/>
  <c r="J64" i="20" s="1"/>
  <c r="K64" i="20" s="1"/>
  <c r="I65" i="20"/>
  <c r="J65" i="20" s="1"/>
  <c r="K65" i="20" s="1"/>
  <c r="I66" i="20"/>
  <c r="J66" i="20" s="1"/>
  <c r="K66" i="20" s="1"/>
  <c r="I67" i="20"/>
  <c r="J67" i="20"/>
  <c r="K67" i="20" s="1"/>
  <c r="I68" i="20"/>
  <c r="J68" i="20"/>
  <c r="K68" i="20" s="1"/>
  <c r="I69" i="20"/>
  <c r="J69" i="20" s="1"/>
  <c r="K69" i="20" s="1"/>
  <c r="I70" i="20"/>
  <c r="J70" i="20" s="1"/>
  <c r="K70" i="20" s="1"/>
  <c r="I71" i="20"/>
  <c r="J71" i="20"/>
  <c r="K71" i="20" s="1"/>
  <c r="I72" i="20"/>
  <c r="J72" i="20" s="1"/>
  <c r="K72" i="20" s="1"/>
  <c r="I73" i="20"/>
  <c r="J73" i="20"/>
  <c r="K73" i="20" s="1"/>
  <c r="I74" i="20"/>
  <c r="J74" i="20" s="1"/>
  <c r="K74" i="20" s="1"/>
  <c r="I75" i="20"/>
  <c r="J75" i="20" s="1"/>
  <c r="K75" i="20" s="1"/>
  <c r="I76" i="20"/>
  <c r="J76" i="20" s="1"/>
  <c r="K76" i="20" s="1"/>
  <c r="I77" i="20"/>
  <c r="J77" i="20" s="1"/>
  <c r="K77" i="20" s="1"/>
  <c r="I78" i="20"/>
  <c r="J78" i="20" s="1"/>
  <c r="K78" i="20" s="1"/>
  <c r="I79" i="20"/>
  <c r="J79" i="20" s="1"/>
  <c r="K79" i="20" s="1"/>
  <c r="I80" i="20"/>
  <c r="J80" i="20"/>
  <c r="K80" i="20" s="1"/>
  <c r="I81" i="20"/>
  <c r="J81" i="20" s="1"/>
  <c r="K81" i="20" s="1"/>
  <c r="I82" i="20"/>
  <c r="J82" i="20" s="1"/>
  <c r="K82" i="20" s="1"/>
  <c r="I83" i="20"/>
  <c r="J83" i="20" s="1"/>
  <c r="K83" i="20" s="1"/>
  <c r="I84" i="20"/>
  <c r="J84" i="20"/>
  <c r="K84" i="20"/>
  <c r="I85" i="20"/>
  <c r="J85" i="20" s="1"/>
  <c r="K85" i="20" s="1"/>
  <c r="I86" i="20"/>
  <c r="J86" i="20" s="1"/>
  <c r="K86" i="20" s="1"/>
  <c r="I87" i="20"/>
  <c r="J87" i="20" s="1"/>
  <c r="K87" i="20" s="1"/>
  <c r="I61" i="20"/>
  <c r="J61" i="20" s="1"/>
  <c r="K61" i="20" s="1"/>
  <c r="I62" i="20"/>
  <c r="J62" i="20" s="1"/>
  <c r="K62" i="20" s="1"/>
  <c r="I63" i="20"/>
  <c r="J63" i="20" s="1"/>
  <c r="K63" i="20" s="1"/>
  <c r="I6" i="20" l="1"/>
  <c r="J6" i="20" s="1"/>
  <c r="K6" i="20" s="1"/>
  <c r="I7" i="20"/>
  <c r="J7" i="20" s="1"/>
  <c r="K7" i="20" s="1"/>
  <c r="I8" i="20"/>
  <c r="J8" i="20" s="1"/>
  <c r="K8" i="20" s="1"/>
  <c r="I9" i="20"/>
  <c r="J9" i="20" s="1"/>
  <c r="K9" i="20" s="1"/>
  <c r="I10" i="20"/>
  <c r="J10" i="20" s="1"/>
  <c r="K10" i="20" s="1"/>
  <c r="I11" i="20"/>
  <c r="J11" i="20" s="1"/>
  <c r="K11" i="20" s="1"/>
  <c r="I12" i="20"/>
  <c r="J12" i="20" s="1"/>
  <c r="K12" i="20" s="1"/>
  <c r="I13" i="20"/>
  <c r="J13" i="20" s="1"/>
  <c r="K13" i="20" s="1"/>
  <c r="I14" i="20"/>
  <c r="J14" i="20" s="1"/>
  <c r="K14" i="20" s="1"/>
  <c r="I5" i="20"/>
  <c r="J5" i="20" s="1"/>
  <c r="K5" i="20" s="1"/>
  <c r="I33" i="20" l="1"/>
  <c r="I32" i="20"/>
  <c r="I31" i="20"/>
  <c r="J31" i="20" s="1"/>
  <c r="I30" i="20"/>
  <c r="J30" i="20" s="1"/>
  <c r="I29" i="20"/>
  <c r="I28" i="20"/>
  <c r="J28" i="20" s="1"/>
  <c r="I27" i="20"/>
  <c r="J27" i="20" s="1"/>
  <c r="I26" i="20"/>
  <c r="J26" i="20" s="1"/>
  <c r="I25" i="20"/>
  <c r="I24" i="20"/>
  <c r="I23" i="20"/>
  <c r="J23" i="20" s="1"/>
  <c r="I22" i="20"/>
  <c r="J22" i="20" s="1"/>
  <c r="I21" i="20"/>
  <c r="J21" i="20" s="1"/>
  <c r="K21" i="20" s="1"/>
  <c r="I53" i="20"/>
  <c r="J53" i="20" s="1"/>
  <c r="I52" i="20"/>
  <c r="J52" i="20" s="1"/>
  <c r="I51" i="20"/>
  <c r="J51" i="20" s="1"/>
  <c r="I50" i="20"/>
  <c r="I49" i="20"/>
  <c r="J49" i="20" s="1"/>
  <c r="I48" i="20"/>
  <c r="J48" i="20" s="1"/>
  <c r="I47" i="20"/>
  <c r="J47" i="20" s="1"/>
  <c r="I46" i="20"/>
  <c r="J46" i="20" s="1"/>
  <c r="I45" i="20"/>
  <c r="J45" i="20" s="1"/>
  <c r="I44" i="20"/>
  <c r="J44" i="20" s="1"/>
  <c r="I43" i="20"/>
  <c r="J43" i="20" s="1"/>
  <c r="I42" i="20"/>
  <c r="J42" i="20" s="1"/>
  <c r="I41" i="20"/>
  <c r="J41" i="20" s="1"/>
  <c r="I40" i="20"/>
  <c r="J40" i="20" s="1"/>
  <c r="I39" i="20"/>
  <c r="J39" i="20" s="1"/>
  <c r="I38" i="20"/>
  <c r="J38" i="20" s="1"/>
  <c r="I37" i="20"/>
  <c r="J37" i="20" s="1"/>
  <c r="I36" i="20"/>
  <c r="J36" i="20" s="1"/>
  <c r="I35" i="20"/>
  <c r="J35" i="20" s="1"/>
  <c r="I34" i="20"/>
  <c r="I58" i="20"/>
  <c r="J58" i="20" s="1"/>
  <c r="I57" i="20"/>
  <c r="J57" i="20" s="1"/>
  <c r="I56" i="20"/>
  <c r="J56" i="20" s="1"/>
  <c r="I55" i="20"/>
  <c r="J55" i="20" s="1"/>
  <c r="I54" i="20"/>
  <c r="J54" i="20" s="1"/>
  <c r="I60" i="20"/>
  <c r="J60" i="20" s="1"/>
  <c r="I59" i="20"/>
  <c r="J59" i="20" s="1"/>
  <c r="J50" i="20"/>
  <c r="J34" i="20"/>
  <c r="J24" i="20"/>
  <c r="J25" i="20"/>
  <c r="J29" i="20"/>
  <c r="J32" i="20"/>
  <c r="J33" i="20"/>
  <c r="K22" i="20" l="1"/>
  <c r="K57" i="20"/>
  <c r="K50" i="20"/>
  <c r="K42" i="20"/>
  <c r="K30" i="20"/>
  <c r="K27" i="20"/>
  <c r="K46" i="20"/>
  <c r="K38" i="20"/>
  <c r="K55" i="20"/>
  <c r="K23" i="20"/>
  <c r="K31" i="20"/>
  <c r="K36" i="20"/>
  <c r="K44" i="20"/>
  <c r="K52" i="20"/>
  <c r="K40" i="20"/>
  <c r="K48" i="20"/>
  <c r="K58" i="20"/>
  <c r="K33" i="20"/>
  <c r="K29" i="20"/>
  <c r="K56" i="20"/>
  <c r="K25" i="20"/>
  <c r="K51" i="20"/>
  <c r="K43" i="20"/>
  <c r="K35" i="20"/>
  <c r="K32" i="20"/>
  <c r="K24" i="20"/>
  <c r="K34" i="20"/>
  <c r="K53" i="20"/>
  <c r="K45" i="20"/>
  <c r="K37" i="20"/>
  <c r="K54" i="20"/>
  <c r="K26" i="20"/>
  <c r="K47" i="20"/>
  <c r="K39" i="20"/>
  <c r="K59" i="20"/>
  <c r="K28" i="20"/>
  <c r="K49" i="20"/>
  <c r="K41" i="20"/>
  <c r="K60" i="20"/>
  <c r="K88" i="20" l="1"/>
  <c r="K19" i="20"/>
</calcChain>
</file>

<file path=xl/sharedStrings.xml><?xml version="1.0" encoding="utf-8"?>
<sst xmlns="http://schemas.openxmlformats.org/spreadsheetml/2006/main" count="334" uniqueCount="188">
  <si>
    <t>UNIDAD DE MEDIDA</t>
  </si>
  <si>
    <t>ITEM</t>
  </si>
  <si>
    <t>PERFIL / ELEMENTO / SERVICIO</t>
  </si>
  <si>
    <t>DESCRIPCIÓN TÉCNICA</t>
  </si>
  <si>
    <t xml:space="preserve">PERIODO </t>
  </si>
  <si>
    <t>VALOR TOTAL</t>
  </si>
  <si>
    <t>CANTIDAD DE PERSONAL</t>
  </si>
  <si>
    <t>IVA</t>
  </si>
  <si>
    <t xml:space="preserve">VALOR UNITARIO SIN IVA </t>
  </si>
  <si>
    <t>VALOR UNITARIO CON IVA</t>
  </si>
  <si>
    <t>RECURSO HUMANO</t>
  </si>
  <si>
    <t>SUB TOTAL RECURSO HUMANO</t>
  </si>
  <si>
    <t>TOTAL PRESUPUESTO OFICIAL</t>
  </si>
  <si>
    <t>MES</t>
  </si>
  <si>
    <t>DIA</t>
  </si>
  <si>
    <t>N/A</t>
  </si>
  <si>
    <t>UNIDAD</t>
  </si>
  <si>
    <t>PAQUETE</t>
  </si>
  <si>
    <t>ALQUILER Y/O SUMINISTROS Y/O ACTIVIDADES</t>
  </si>
  <si>
    <t>Parlante Portátil 5W Bluetooth </t>
  </si>
  <si>
    <t xml:space="preserve">Sombrillas </t>
  </si>
  <si>
    <t>sombrillas: en material poliester pongee, con herraje metálico, apertura automatica, correa de velcro, 8 cascos, windproof, funda para cargar el paraguas de color lila, paraguas de color lila, mango plástico, logo estampado con fullcolor (diseño entregado por la entidad) en 4 cascos intercalados a color. Medidas Mínimas: Casco: Ancho:35cm X Alto: 45 cm. Medidas Máximas: Casco: Ancho:40cmX Alto: 52 cm,  Medidas Mínimas Logo: Ancho 7cm X Alto: 7 cm </t>
  </si>
  <si>
    <t>Refrigerio tipo 3</t>
  </si>
  <si>
    <t>Un sándwich de 300 grs de pollo o  atún, pan especial, queso, tomate, lechuga (empacado en papel vinipel), jugo o avena en caja de 200 ml, fruta de temporada y golosina. Todo empacado en bolsa de papel.</t>
  </si>
  <si>
    <r>
      <rPr>
        <b/>
        <sz val="24"/>
        <color theme="1"/>
        <rFont val="Garamond"/>
        <family val="1"/>
      </rPr>
      <t xml:space="preserve">Nota: </t>
    </r>
    <r>
      <rPr>
        <sz val="24"/>
        <color theme="1"/>
        <rFont val="Garamond"/>
        <family val="1"/>
      </rPr>
      <t>El oferente y, en su momento, el contratista deberán contemplar en su oferta económica todas las tasas, impuestos y contribuciones aplicables, conforme a la normativa legal vigente.</t>
    </r>
  </si>
  <si>
    <t>OFERTA ECONOMICA</t>
  </si>
  <si>
    <t>Coordinadora componente </t>
  </si>
  <si>
    <t>Profesional en ciencias sociales y/o humanas, y/o ciencias administrativas y/o financieras y/o de la educación (según el SNIES)  
La persona postulada debe acreditar experiencia profesional de mínimo 36 meses debidamente certificados.  Se verificará de acuerdo con lo dispuesto por el artículo 229 del decreto ley 019 de 2012. 
La persona postulada debe acreditar experiencia específica mínima de 24 meses como profesional, en proyectos cuyo objeto esté relacionado con Enfoque de Género y/o Derechos de las Mujeres y/o Política Pública de Mujeres y Equidad de Género, y/o Prevención de violencias basadas en género, y/o trabajo con mujeres y/u organizaciones de mujeres y al menos 6 meses como coordinador/a en proyectos de la misma naturaleza.</t>
  </si>
  <si>
    <t>Auxiliar Administrativo/a  </t>
  </si>
  <si>
    <t>Técnico, o tecnólogo, o acreditación y aprobación del cincuenta por ciento (50%) o más de un plan de estudios de una carrera profesional con núcleo básico del conocimiento en ciencias sociales, o humanas, o económicas, y/o administrativas y afines.  
Las personas postuladas deben acreditar experiencia laboral mínima de 24 meses, debidamente certificados.  Lo cual se verificará de acuerdo con lo dispuesto por el artículo 229 del decreto ley 019 de 2012. 
La persona postulada debe acreditar experiencia laboral mínima de 12 meses y específica de mínimo 6 meses en acompañamiento administrativo y/o logístico en un proyecto social y/o de formación, preferiblemente en temas relacionados con política pública de mujeres y equidad de género, y/o prevención de violencias y/o rutas de atención a violencias basadas en género, y/o trabajo con mujeres y/u organizaciones de mujeres</t>
  </si>
  <si>
    <t>Enlaces locales  </t>
  </si>
  <si>
    <t>Estudiantes universitarios/as, técnicas, tecnólogas en cualquier área, o bachilleres.  
Las personas postuladas deben acreditar experiencia laboral mínima de 12 meses, debidamente certificados.  Lo cual se verificará de acuerdo con lo dispuesto por el artículo 229 del decreto ley 019 de 2012.  
La persona postulada debe acreditar experiencia laboral específica de mínimo 6 meses en acompañamiento administrativo y/o logístico en un proyecto social y/o de formación, preferiblemente en temas relacionados con política pública de mujeres y equidad de género, y/o prevención de violencias y/o rutas de atención a violencias basadas en género, y/o trabajo con mujeres y/u organizaciones de mujeres.</t>
  </si>
  <si>
    <t>Profesional en Fisioterapia</t>
  </si>
  <si>
    <t xml:space="preserve">Titulado/a en fisioterapia con tarjeta profesional vigente.
Las personas postuladas deben acreditar experiencia laboral mínima de 24 meses, debidamente certificados.  Lo cual se verificará de acuerdo con lo dispuesto por el artículo 229 del decreto ley 019 de 2012.  
La persona postulada debe acreditar experiencia laboral específica de mínimo 24 meses en Diseño y ejecución de planes de ejercicios, talleres de autocuidado postural, capacitación a cuidadoras. y/o participacion en un proyecto social y/o de formación, preferiblemente Mínimo 2 años en atención domiciliaria o comunitaria a personas con dependencia o discapacidad. Preferiblemente en temas relacionados con política pública de mujeres y equidad de género, y/o prevención de violencias y/o rutas de atención a violencias basadas en género, y/o trabajo con mujeres y/u organizaciones de mujeres. </t>
  </si>
  <si>
    <t>Profesional en Terapia Ocupacional</t>
  </si>
  <si>
    <t xml:space="preserve">Titulado/a en Terapia Ocupacional con tarjeta profesional vigente
Las personas postuladas deben acreditar experiencia laboral mínima de 24 meses, debidamente certificados.  Lo cual se verificará de acuerdo con lo dispuesto por el artículo 229 del decreto lLa persona postulada debe acreditar experiencia laboral específica de mínimo 24 meses en intervención comunitaria o atención a personas en situación de dependencia. 
Capacitacion a cuidadoras en actividades de la vida diaria asistida. 
Preferiblemente con experiencia en temas relacionados con política pública de mujeres y equidad de género, y/o prevención de violencias y/o rutas de atención a violencias basadas en género, y/o trabajo con mujeres y/u organizaciones de mujeresey 019 de 2012.  
</t>
  </si>
  <si>
    <t>Profesional en masajes esteticos y de relajacion corporal.</t>
  </si>
  <si>
    <t>Certificación como Terapeuta en Masajes o Técnico/a en Estética Corporal.
Las personas postuladas deberán acreditar experiencia profesional mínimo de 12 meses debidamente certificados. Lo cual se verificará de acuerdo con lo dispuesto por el artículo 229 del decreto ley 019 de 2012.
La postulada deberá acreditar experiencia profesional específica mínima de 24 meses de experiencia comprobada en la aplicación de técnicas de masajes terapéuticos, relajantes, descontracturantes o drenaje linfático. Deseable experiencia en contextos comunitarios o de intervención social</t>
  </si>
  <si>
    <t>Facilitador/a Formación Productiva</t>
  </si>
  <si>
    <t xml:space="preserve">Técnico/a o tecnólogo/a en marroquinería. 
Las personas postuladas deberán acreditar experiencia profesional mínimo de 24 meses debidamente certificados. Lo cual se verificará de acuerdo con lo dispuesto por el artículo 229 del decreto ley 019 de 2012.
Perfil Profesional 1°: Técnico/a o tecnólogo/a con experiencia en formación para el trabajo o emprendimiento en áreas de marroquinería, manualidades, diseño o afines. 
Experiencia: 1 año mínimo en procesos pedagógicos o formativos en contextos comunitarios. </t>
  </si>
  <si>
    <t xml:space="preserve">Técnico/a o tecnólogo/en bisuterí
Las personas postuladas deberán acreditar experiencia profesional mínimo de 24 meses debidamente certificados. Lo cual se verificará de acuerdo con lo dispuesto por el artículo 229 del decreto ley 019 de 2012.  
Perfil Profesional mujer: Técnico/a o tecnólogo/a con experiencia en formación para el trabajo o emprendimiento en áreas de Bisutería mediante el diseño de anillos, collares, aretes o afines. 
Alternativa profesional 2°: Experiencia demostrable de más de 3 años en talleres y/o producción de piezas de bisutería  
Experiencia: 1 año mínimo en procesos pedagógicos o formativos en contextos comunitarios. </t>
  </si>
  <si>
    <t>Nutricionista-Dietista</t>
  </si>
  <si>
    <t>Profesional en Nutrición y Dietética.
Las personas postuladas deberán acreditar experiencia profesional mínimo de 16 meses debidamente certificados. Lo cual se verificará de acuerdo con lo dispuesto por el artículo 229 del decreto ley 019 de 2012.
Profesional mujer en Nutrición y Dietética o a fines. 
Experiencia: 2 años en programas comunitarios o atención a población vulnerable</t>
  </si>
  <si>
    <t>Dinamizadora de la política pública de mujer y equidad de género</t>
  </si>
  <si>
    <t>Profesional en Ciencias sociales o Humanas, con conocimiento acreditado (ya sea a través de certificaciones laborales o de formación) en PPMYEG, derechos de las mujeres, prevención de violencias basadas en género, CONPES 14
Las personas postuladas deberán acreditar de manera específica, un mínimo de 12 meses en proyectos cuyo objeto esté relacionado con Enfoque de Género y/o Derechos de las Mujeres y/o Política Pública de Mujeres y Equidad de Género, y/o Prevención de violencias basadas en género, y/o trabajo con mujeres y/u organizaciones de mujeres
Tiempo completo y según cronograma establecido: Cumplir las actividades propias de su perfil, establecidas en el cronograma, y atender de manera oportuna las acciones, solicitudes y requerimientos del FDLT</t>
  </si>
  <si>
    <t>Profesional psicosocial Profesional en psicología</t>
  </si>
  <si>
    <t>Las personas postuladas deberán acreditar experiencia profesional mínimo de 24 meses debidamente certificados. Lo cual se verificará de acuerdo con lo dispuesto por el artículo 229 del decreto ley 019 de 2012.
"La postulada debe acreditar experiencia de (1) año en temas relacionados con sicología enfocada en trabajo con organizaciones de mujeres, preferiblemente con cuidadoras, y/o con población con discapacidad. Lo cual se verificará de acuerdo con lo dispuesto por el artículo 229 del decreto ley 019 de 2012."</t>
  </si>
  <si>
    <t>Terapeuta fisico</t>
  </si>
  <si>
    <t>Profesional en Terapia Física, Terapia Ocupacional énfasis en natación u relajación acuática.
Con experiencia profesional mínima de un (1) año. Se debe certificar también experiencia mínima de seis (6) meses en experiencia en hidroterapia y/o experiencia de trabajo con personas mayores en escenarios acuáticos y/o experiencia con trabajo con personas con discapacidad en agua.</t>
  </si>
  <si>
    <t xml:space="preserve">Auxiliar Logistico </t>
  </si>
  <si>
    <t>Estudiantes universitario o bachiller Experiencia laboral de doce (12) meses debidamente certificados 
Experiencia laboral especifica de mínimo seis (6) meses en trabajos logísticos.</t>
  </si>
  <si>
    <t>Cocinero</t>
  </si>
  <si>
    <t>Estudios tecnicos o avance en 50% de carrera profesional relacionada con gastronomia, cocina profesional o area afines.
Las personas postuladas deberán acreditar experiencia relacionada de mínimo de 12 meses debidamente certificados. Lo cual se verificará de acuerdo con lo dispuesto por el artículo 229 del decreto ley 019 de 2012.
Certificación en estudio tecnicos de gastronomía, cocina profesional o areas afines, deseable cursos complentarios de cocina saludable, alimentación consciente o nutrición basica, 12 meses de experiencia laboral relacionada.</t>
  </si>
  <si>
    <t>Sabana andeslizante</t>
  </si>
  <si>
    <t>Tela de baja fricción (100x150 cm), nylon o poliéster. </t>
  </si>
  <si>
    <t>Cojín antiescaras </t>
  </si>
  <si>
    <t>Viscoelástico o inflable, 40x40 cm, espuma de memoria o PVC médico. </t>
  </si>
  <si>
    <t>Cajas de guantes reutilizables </t>
  </si>
  <si>
    <t>De nitrilo o látex, talla M y L, resistentes. Por 100 unidades</t>
  </si>
  <si>
    <t>Pistola masajeadora</t>
  </si>
  <si>
    <t>Pistola Masajeadora de Percusión Portátil 6 Velocidades</t>
  </si>
  <si>
    <t>Agenda ecológica con esfero, encuadernación con espiral</t>
  </si>
  <si>
    <t>Agenda ecológica con cartón reciclado, argollada mediana: ancho 16,5 cm; largo 20,3 cm; impresión en tinta plástica; logo impreso en las dos caras (área de impresión 65 x 70 mm (agenda). Incluye esfero ecológico 60x 6,5 mm (esfero)) (diseños estregados por el área de prensa de la Alcaldía Local)</t>
  </si>
  <si>
    <t>Pelota terapéutica (fitball) </t>
  </si>
  <si>
    <t>Diámetro: 75 cm, material antideslizante y anti-explosión. Uso para ejercicios de estabilidad. </t>
  </si>
  <si>
    <t>Rodillo de espuma (foam roller) </t>
  </si>
  <si>
    <t>Longitud: 45-90 cm, diámetro: 15 cm. Material EVA o EPE, textura lisa o con relieves. </t>
  </si>
  <si>
    <t>Bastón de movilización (PVC o madera) </t>
  </si>
  <si>
    <t>Largo: 80-100 cm. Diámetro: 2.5-3 cm. Uso para ejercicios de hombro y estiramientos. </t>
  </si>
  <si>
    <t>Colchoneta de fisioterapia </t>
  </si>
  <si>
    <t>Espuma de alta densidad, superficie lavable. Tamaño estándar: 180 x 60 x 5 cm. </t>
  </si>
  <si>
    <t>Cinturon protector de columna - cinturon de carga industrial</t>
  </si>
  <si>
    <t>Usos:
Profilaxis laboral.
Prevención de lesiones de espalda.
Previene hernias discales y/o desgarres musculares a nivel lumbar
Corrección de postura lumbar.
Características: Fuerte sujeción, contención y ajuste.</t>
  </si>
  <si>
    <t>Banda Elástica Ligera (Color Amarillo) </t>
  </si>
  <si>
    <t>Resistencia suave. Largo: 1.5 m. Grosor: 0.35 mm. Material: látex natural o sin látex. Uso: rehabilitación inicial. </t>
  </si>
  <si>
    <t>Banda Elástica Media (Color Rojo/Verde) </t>
  </si>
  <si>
    <t>Resistencia media. Largo: 1.5–2 m. Grosor: 0.45 mm. Fortalecimiento general. </t>
  </si>
  <si>
    <t>Banda Elástica Fuerte (Color Azul o Negro) </t>
  </si>
  <si>
    <t>Alta resistencia. Largo: 2 m. Grosor: 0.55 mm. Uso: pacientes con buen tono muscular o cuidadores entrenados. </t>
  </si>
  <si>
    <t>Banda Circular (Mini band) </t>
  </si>
  <si>
    <t>Kit de banda circular x 5, Diámetro: 30–35 cm. Ancho: 5 cm. Material: goma elástica o tela. Ejercicios de cadera y piernas. </t>
  </si>
  <si>
    <t>Banda con asas o clips (Tubing elástico) </t>
  </si>
  <si>
    <t>Tubo con mangos. Largo: 1.2–1.5 m. Uso: entrenamiento funcional de extremidades superiores. </t>
  </si>
  <si>
    <t>Cojín en forma de corazón o mariposa </t>
  </si>
  <si>
    <t>Espuma viscoelástica. Funda lavable de algodón o microfibra. Dimensiones: 25x20x15 cm. Se usa entre muslos o rodillas. </t>
  </si>
  <si>
    <t>Separador de piernas con velcro </t>
  </si>
  <si>
    <t>Espuma firme, diseño ergonómico. Con correa ajustable para uso nocturno o en cama. </t>
  </si>
  <si>
    <t>Cojín cilíndrico ortopédico </t>
  </si>
  <si>
    <t xml:space="preserve">Forma tubular. Espuma densa o inflable. Diámetro: 10–15 cm, largo: 40–50 cm. Se coloca entre tobillos o rodillas. </t>
  </si>
  <si>
    <t>Blusa o peto mujer ( con logos bordados  de la alcaldia)</t>
  </si>
  <si>
    <t>Dos bolsillos laterales de 16x16 manga corta 2 cms de doblado, Cuello redondo con abertura de 12 cms costura central, manga corta de 2 cms de doblado 
escudo bordado, espalda lisa, no lleva pinzas ni 
adelante ni atrás. 
Material : 100.00 % FILAMENTO DE POLIESTER  
Anticloro: Tecnología que permite mayor 
protección del color al serexpuesto al cloro. NORMA (AATCC61) 
Antifluido:Tecnología que repele el agua y evita 
el paso de salpicaduras accidentales, 
la cual permanece a través de los 
lavados, actuando como un escudo 
protector de la piel. 
AATCC 
22 
AATCC 
22 / 
AATCC 
124 
Poteccion solar:Tecnología que evita el paso de los rayos UV, actuando como un escudo protector de la piel. </t>
  </si>
  <si>
    <t>Pantalon con Logos</t>
  </si>
  <si>
    <t>Pantalón logos alcaldia. · Estilo: sudadera con resorte de 4cm, Dos bolsillos laterales. Color: azul noche Tela: microprince lado opaco, (antifluido) Forro: malla azul oscuro </t>
  </si>
  <si>
    <t xml:space="preserve">Camilla para masajes </t>
  </si>
  <si>
    <t>Camilla Reclinable Plegable para Masajes Portátil tapizada e impermeable- ancho 1.85 m * alto 61 a 86 cm * largo: 60 cm. Peso hasta 15 kg </t>
  </si>
  <si>
    <t>HIDROTERAPIAS </t>
  </si>
  <si>
    <t>2 sesiones de hidroterapia </t>
  </si>
  <si>
    <t>GLOBAL</t>
  </si>
  <si>
    <t>TRANSPORTE IDA Y VUELTA (por dia)</t>
  </si>
  <si>
    <t>Alquiler de UN (1) bus con capacidad mínima de 40 pasajeros, capacidad de carga en bodega, en perfectas condiciones técnicas con documentación completamente al día Modelo Mínimo 2015 (SOAT, Revisión Técnico-Mecánica, Tarjeta de Propiedad, Copia de revisión de ultimo Mantenimiento) para transporte. (Incluye ida y regreso al sitio de origen al finalizar la jornada)</t>
  </si>
  <si>
    <t>Diplomas</t>
  </si>
  <si>
    <t>Impresión de diplomas o certificados impresos en opalina a 4x0 tintas (full color) tamańo carta</t>
  </si>
  <si>
    <t>Cúter rotatorio o bisturí de precisión </t>
  </si>
  <si>
    <t>Hoja intercambiable, mango ergonómico. Ideal para cortes limpios en cuero. </t>
  </si>
  <si>
    <t>Tapete de corte (self-healing) </t>
  </si>
  <si>
    <t>Tamaño: A3 o A2. Superficie autorreparable. Protege mesas de trabajo. </t>
  </si>
  <si>
    <t xml:space="preserve">Punzón y sacabocados </t>
  </si>
  <si>
    <t>Punzón metálico con mango de madera. Sacabocados manual con diámetros de 1 a 5 mm. </t>
  </si>
  <si>
    <t>Escuadra metalica</t>
  </si>
  <si>
    <t>Cabeza blanda para no dañar el cuero. Mango antideslizante. </t>
  </si>
  <si>
    <t>Lapiz</t>
  </si>
  <si>
    <t>Lapiz marroquineria</t>
  </si>
  <si>
    <t>Aguja capotera</t>
  </si>
  <si>
    <t>Para marroquineria - sencilla</t>
  </si>
  <si>
    <t>Lezna punta de diamante para marroquineria</t>
  </si>
  <si>
    <t>Compas doble punta</t>
  </si>
  <si>
    <t>Hilo encerado y agujas para cuero </t>
  </si>
  <si>
    <t>Hilo de poliéster o lino encerado. Agujas de punta redonda, sin filo, tamaño 2 o 3. </t>
  </si>
  <si>
    <t>Almuerzo tipo 1</t>
  </si>
  <si>
    <t xml:space="preserve">Sopa o porcion de fruta, plato fuerte (compuesto por proteina, verdura, carbohidrato), postre y bebida. Consumo calorico normal diario, que cumpla con las normas de bioseguridad, entregado en lugar de evento, evitando el plastico de un solo uso. </t>
  </si>
  <si>
    <t>Prensa o remachador manual </t>
  </si>
  <si>
    <t>Compacta, para instalar broches y remaches. Puede incluir troqueles intercambiables. </t>
  </si>
  <si>
    <t>Agujas para bisuteria mostacillas</t>
  </si>
  <si>
    <t xml:space="preserve">Paquete por 25 de agujas para mostacillas calibre 0.25 mm a 30 mm con longitud de entre 8.5 y 15 cm </t>
  </si>
  <si>
    <t>Ganchos pescador para bisuteria</t>
  </si>
  <si>
    <t>Ganchos pescador para bisuteria Paquete x 100</t>
  </si>
  <si>
    <t>Hilo nylon, elástico o alambre para bisutería </t>
  </si>
  <si>
    <t>Rollos de 5–10 m. Espesor: 0.3–0.8 mm. Alta resistencia, colores surtidos. </t>
  </si>
  <si>
    <t xml:space="preserve">Pinzas punta redonda, </t>
  </si>
  <si>
    <t>De acero con mago suave</t>
  </si>
  <si>
    <t>Broches de bisuteria </t>
  </si>
  <si>
    <t>Broches de bisuteria paquete x 100</t>
  </si>
  <si>
    <t>Mostazillas de colores </t>
  </si>
  <si>
    <t xml:space="preserve"> Mostazillas de colores  paquete x 100</t>
  </si>
  <si>
    <t>Tablero de diseño (beading board) </t>
  </si>
  <si>
    <t>Espuma moldeada para organizar diseños. Tamaño: A4 o mayor. </t>
  </si>
  <si>
    <t>Caja organizadora de materiales </t>
  </si>
  <si>
    <t>Plástica con compartimentos ajustables. Tamaño: 20x15x5 cm aprox. </t>
  </si>
  <si>
    <t>KIT Masaje </t>
  </si>
  <si>
    <t>1 aceite coporal de aroma frutal con extracto de arnica + kit maderoterapia corporal  </t>
  </si>
  <si>
    <t>Aceite para masaje por galon (para realizar practicas)</t>
  </si>
  <si>
    <t>Aceite para masajes Relajación alivia los síntomas del estrés y a la vez hidrata, nutre y suaviza todo tipo de piel.
Aceite Vegetal para masajes profesionales.
Producto 100% de origen Natural. Sin conservantes sintéticos y sin aceites minerales.</t>
  </si>
  <si>
    <t>Guantes latex</t>
  </si>
  <si>
    <t>Guantes latex caja talla M por 100 unidades o 50 pares</t>
  </si>
  <si>
    <t>Tapabocas n°95 </t>
  </si>
  <si>
    <t>tapabocas n°95  caja talla M por10 unidades</t>
  </si>
  <si>
    <t>Guantes latex caja talla S por 100 unidades o 50 pares</t>
  </si>
  <si>
    <t>Jabon liquido suave</t>
  </si>
  <si>
    <t>Jabon liquido suave 1 Litro</t>
  </si>
  <si>
    <t>Toallas desechables</t>
  </si>
  <si>
    <t>Paquete x 100</t>
  </si>
  <si>
    <t>Algodón</t>
  </si>
  <si>
    <t>Paquete 500 gr</t>
  </si>
  <si>
    <t>Aceite terapeutico herbal</t>
  </si>
  <si>
    <t>Aceite terapeutico herbal 1 Litro</t>
  </si>
  <si>
    <t>Alcohol desinfectate spray</t>
  </si>
  <si>
    <t>Alcohol desinfectate spray 1 litro</t>
  </si>
  <si>
    <t>Tonico aloe vera</t>
  </si>
  <si>
    <t>Tonico aloe vera 120 ML</t>
  </si>
  <si>
    <t>Vinipel Industrial</t>
  </si>
  <si>
    <t>Vinipel Industrial Rollo Papel Trasparente 500 Mts X 30 Cm) </t>
  </si>
  <si>
    <t>Licuadora Personal portátil para Batidos </t>
  </si>
  <si>
    <t>Potencia : 175 w Capacidad: 15 oz •Inalámbrico: SI  </t>
  </si>
  <si>
    <t>Manual impreso nutricion y recetas</t>
  </si>
  <si>
    <t>Tipo libro ecológica morada de pasta dura , argollada ancho 16,5 cm; largo 20,3 cm; impresión en tinta plástica; logo impreso a full color con logo mujeres cuidadoras en las dos caras estregados por el área de prensa de la alcaldía local. incluye esfero</t>
  </si>
  <si>
    <t>Kits de preparación alimentos autocuidado (Rallador Picador Cortador Portatil de Frutas y Verduras Multiuso </t>
  </si>
  <si>
    <t>Acero inoxidable en cuchillas y plástico en la estructura- con al menos 6 cortadores para diferentes tipos de cortes en frutas y verduras. </t>
  </si>
  <si>
    <t>Picatodo de Pulso 1.5 Tazas  </t>
  </si>
  <si>
    <t>Capacidad 1.5 tazas-Cuchillas de acero inoxidable Función de pulso -Sistema de bloqueo (300 v) </t>
  </si>
  <si>
    <t>Entrada obra de teatro de temporada</t>
  </si>
  <si>
    <t xml:space="preserve">Entrada obra de teatro para adulto, funcion que este de temporada </t>
  </si>
  <si>
    <t xml:space="preserve">Salida agroecologica </t>
  </si>
  <si>
    <t>Entrada finca agroecologica o ecoparque en Cundinamarca con almuerzo incluido y transporte ida y vuelta desde los 3 puntos a definir de la localidad
Entrada para 160 adultos</t>
  </si>
  <si>
    <t>Humidificador </t>
  </si>
  <si>
    <t>52 bits capacidad entre 200 y 300 ml </t>
  </si>
  <si>
    <t>Speaker portátil </t>
  </si>
  <si>
    <t>Kit de papelería</t>
  </si>
  <si>
    <t>Incluye: 
- 1 Block hojas blancas
- 1 esfero de tinta negra
- 1 Borrador de nata
- 1 Lápiz de escritura mina negra
- 1 tajalápiz
- 1 resaltador desechable</t>
  </si>
  <si>
    <t xml:space="preserve">Tula con logos del FDLT </t>
  </si>
  <si>
    <t>Tula deportiva en tela impermeable de poliéster, para sublimar y personalizar (alto entre 40-45cm y ancho entre 30-35cm) con cordón en la parte posterior para cerrar y llevar en la espalda (el color y el diseño de estampado, será coordinado con la oficina de prensa y el supervisor y/o el referente ambiental del FDLT.)</t>
  </si>
  <si>
    <t>SUBTOTAL DE SUMINISTROS</t>
  </si>
  <si>
    <t xml:space="preserve">SEMILLERO </t>
  </si>
  <si>
    <t>BOLSA PARA ALQUILER DE ESPACIOS</t>
  </si>
  <si>
    <t>BOLSA ACTIVIDAD AUTOCUIDADO</t>
  </si>
  <si>
    <t xml:space="preserve">BOLSA PUBLICIDAD EN MEDIOS COMUNITARIOS </t>
  </si>
  <si>
    <t>BOLSA MARROQUINERIA</t>
  </si>
  <si>
    <t>BOLSA BISUTERIA</t>
  </si>
  <si>
    <t>BOLSA NUTRICION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</si>
</sst>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quot;$&quot;\ * #,##0.00_-;\-&quot;$&quot;\ * #,##0.00_-;_-&quot;$&quot;\ * &quot;-&quot;??_-;_-@_-"/>
    <numFmt numFmtId="165" formatCode="_-&quot;$&quot;\ * #,##0_-;\-&quot;$&quot;\ * #,##0_-;_-&quot;$&quot;\ * &quot;-&quot;??_-;_-@_-"/>
    <numFmt numFmtId="166" formatCode="_-[$$-240A]\ * #,##0_-;\-[$$-240A]\ * #,##0_-;_-[$$-240A]\ * &quot;-&quot;??_-;_-@_-"/>
  </numFmts>
  <fonts count="9"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Garamond"/>
      <family val="1"/>
    </font>
    <font>
      <b/>
      <sz val="11"/>
      <color theme="0"/>
      <name val="Garamond"/>
      <family val="1"/>
    </font>
    <font>
      <b/>
      <sz val="28"/>
      <color theme="0"/>
      <name val="Garamond"/>
      <family val="1"/>
    </font>
    <font>
      <b/>
      <sz val="11"/>
      <color theme="1"/>
      <name val="Garamond"/>
      <family val="1"/>
    </font>
    <font>
      <sz val="24"/>
      <color theme="1"/>
      <name val="Garamond"/>
      <family val="1"/>
    </font>
    <font>
      <b/>
      <sz val="24"/>
      <color theme="1"/>
      <name val="Garamond"/>
      <family val="1"/>
    </font>
  </fonts>
  <fills count="8">
    <fill>
      <patternFill patternType="none"/>
    </fill>
    <fill>
      <patternFill patternType="gray125"/>
    </fill>
    <fill>
      <patternFill patternType="solid">
        <fgColor rgb="FFFFFF99"/>
        <bgColor indexed="64"/>
      </patternFill>
    </fill>
    <fill>
      <patternFill patternType="solid">
        <fgColor rgb="FF00206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xf numFmtId="164" fontId="1" fillId="0" borderId="0" applyFont="0" applyFill="0" applyBorder="0" applyAlignment="0" applyProtection="0"/>
  </cellStyleXfs>
  <cellXfs count="62">
    <xf numFmtId="0" fontId="0" fillId="0" borderId="0" xfId="0"/>
    <xf numFmtId="166" fontId="3" fillId="0" borderId="2" xfId="3" applyNumberFormat="1" applyFont="1" applyBorder="1" applyAlignment="1" applyProtection="1">
      <alignment horizontal="center" vertical="center"/>
      <protection hidden="1"/>
    </xf>
    <xf numFmtId="166" fontId="3" fillId="0" borderId="15" xfId="3" applyNumberFormat="1"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166" fontId="3" fillId="0" borderId="0" xfId="3" applyNumberFormat="1" applyFont="1" applyAlignment="1" applyProtection="1">
      <alignment horizontal="center" vertical="center"/>
      <protection hidden="1"/>
    </xf>
    <xf numFmtId="0" fontId="4" fillId="4" borderId="7" xfId="0" applyFont="1" applyFill="1" applyBorder="1" applyAlignment="1" applyProtection="1">
      <alignment horizontal="center" vertical="center" wrapText="1"/>
      <protection hidden="1"/>
    </xf>
    <xf numFmtId="0" fontId="4" fillId="4" borderId="3" xfId="0" applyFont="1" applyFill="1" applyBorder="1" applyAlignment="1" applyProtection="1">
      <alignment horizontal="center" vertical="center" wrapText="1"/>
      <protection hidden="1"/>
    </xf>
    <xf numFmtId="165" fontId="4" fillId="4" borderId="3" xfId="3" applyNumberFormat="1" applyFont="1" applyFill="1" applyBorder="1" applyAlignment="1" applyProtection="1">
      <alignment horizontal="center" vertical="center" wrapText="1"/>
      <protection hidden="1"/>
    </xf>
    <xf numFmtId="166" fontId="4" fillId="4" borderId="3" xfId="3" applyNumberFormat="1" applyFont="1" applyFill="1" applyBorder="1" applyAlignment="1" applyProtection="1">
      <alignment horizontal="center" vertical="center" wrapText="1"/>
      <protection hidden="1"/>
    </xf>
    <xf numFmtId="166" fontId="4" fillId="4" borderId="8" xfId="3" applyNumberFormat="1"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1" fontId="3" fillId="0" borderId="1" xfId="0" applyNumberFormat="1" applyFont="1" applyBorder="1" applyAlignment="1" applyProtection="1">
      <alignment horizontal="center" vertical="center" wrapText="1"/>
      <protection hidden="1"/>
    </xf>
    <xf numFmtId="0" fontId="3" fillId="0" borderId="1" xfId="0" applyFont="1" applyBorder="1" applyAlignment="1" applyProtection="1">
      <alignment horizontal="center" vertical="center"/>
      <protection hidden="1"/>
    </xf>
    <xf numFmtId="0" fontId="3" fillId="0" borderId="14" xfId="0" applyFont="1" applyBorder="1" applyAlignment="1" applyProtection="1">
      <alignment horizontal="center" vertical="center"/>
      <protection hidden="1"/>
    </xf>
    <xf numFmtId="0" fontId="3" fillId="0" borderId="2" xfId="0" applyFont="1" applyBorder="1" applyAlignment="1" applyProtection="1">
      <alignment horizontal="center" vertical="center" wrapText="1"/>
      <protection hidden="1"/>
    </xf>
    <xf numFmtId="0" fontId="3" fillId="0" borderId="2" xfId="0" applyFont="1" applyBorder="1" applyAlignment="1" applyProtection="1">
      <alignment horizontal="center" vertical="center"/>
      <protection hidden="1"/>
    </xf>
    <xf numFmtId="0" fontId="3" fillId="0" borderId="12" xfId="0" applyFont="1" applyBorder="1" applyAlignment="1" applyProtection="1">
      <alignment horizontal="center" vertical="center"/>
      <protection hidden="1"/>
    </xf>
    <xf numFmtId="0" fontId="3" fillId="0" borderId="7" xfId="0" applyFont="1" applyBorder="1" applyAlignment="1" applyProtection="1">
      <alignment horizontal="center" vertical="center"/>
      <protection hidden="1"/>
    </xf>
    <xf numFmtId="0" fontId="3" fillId="0" borderId="3"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protection hidden="1"/>
    </xf>
    <xf numFmtId="166" fontId="3" fillId="0" borderId="13" xfId="3" applyNumberFormat="1" applyFont="1" applyBorder="1" applyAlignment="1" applyProtection="1">
      <alignment horizontal="center" vertical="center"/>
      <protection hidden="1"/>
    </xf>
    <xf numFmtId="166" fontId="3" fillId="0" borderId="1" xfId="3" applyNumberFormat="1" applyFont="1" applyBorder="1" applyAlignment="1" applyProtection="1">
      <alignment horizontal="center" vertical="center"/>
      <protection hidden="1"/>
    </xf>
    <xf numFmtId="166" fontId="3" fillId="0" borderId="31" xfId="3" applyNumberFormat="1" applyFont="1" applyBorder="1" applyAlignment="1" applyProtection="1">
      <alignment horizontal="center" vertical="center"/>
      <protection hidden="1"/>
    </xf>
    <xf numFmtId="0" fontId="3" fillId="0" borderId="14" xfId="0" applyFont="1" applyBorder="1" applyAlignment="1" applyProtection="1">
      <alignment horizontal="center" vertical="center" wrapText="1"/>
      <protection hidden="1"/>
    </xf>
    <xf numFmtId="166" fontId="3" fillId="0" borderId="13" xfId="3" applyNumberFormat="1" applyFont="1" applyFill="1" applyBorder="1" applyAlignment="1" applyProtection="1">
      <alignment horizontal="center" vertical="center" wrapText="1"/>
      <protection hidden="1"/>
    </xf>
    <xf numFmtId="166" fontId="6" fillId="0" borderId="18" xfId="3" applyNumberFormat="1" applyFont="1" applyBorder="1" applyAlignment="1" applyProtection="1">
      <alignment horizontal="center" vertical="center"/>
      <protection hidden="1"/>
    </xf>
    <xf numFmtId="1" fontId="3" fillId="0" borderId="2" xfId="0" applyNumberFormat="1" applyFont="1" applyBorder="1" applyAlignment="1" applyProtection="1">
      <alignment horizontal="center" vertical="center" wrapText="1"/>
      <protection hidden="1"/>
    </xf>
    <xf numFmtId="166" fontId="3" fillId="0" borderId="15" xfId="0" applyNumberFormat="1" applyFont="1" applyBorder="1" applyAlignment="1" applyProtection="1">
      <alignment horizontal="center" vertical="center" wrapText="1"/>
      <protection hidden="1"/>
    </xf>
    <xf numFmtId="0" fontId="5" fillId="3" borderId="4" xfId="0" applyFont="1" applyFill="1" applyBorder="1" applyAlignment="1" applyProtection="1">
      <alignment horizontal="center" vertical="center"/>
      <protection hidden="1"/>
    </xf>
    <xf numFmtId="0" fontId="5" fillId="3" borderId="5" xfId="0" applyFont="1" applyFill="1" applyBorder="1" applyAlignment="1" applyProtection="1">
      <alignment horizontal="center" vertical="center"/>
      <protection hidden="1"/>
    </xf>
    <xf numFmtId="0" fontId="5" fillId="3" borderId="6" xfId="0" applyFont="1" applyFill="1" applyBorder="1" applyAlignment="1" applyProtection="1">
      <alignment horizontal="center" vertical="center"/>
      <protection hidden="1"/>
    </xf>
    <xf numFmtId="0" fontId="6" fillId="6" borderId="9" xfId="0" applyFont="1" applyFill="1" applyBorder="1" applyAlignment="1" applyProtection="1">
      <alignment horizontal="center" vertical="center" wrapText="1"/>
      <protection hidden="1"/>
    </xf>
    <xf numFmtId="0" fontId="6" fillId="6" borderId="10" xfId="0" applyFont="1" applyFill="1" applyBorder="1" applyAlignment="1" applyProtection="1">
      <alignment horizontal="center" vertical="center" wrapText="1"/>
      <protection hidden="1"/>
    </xf>
    <xf numFmtId="0" fontId="6" fillId="6" borderId="11" xfId="0" applyFont="1" applyFill="1" applyBorder="1" applyAlignment="1" applyProtection="1">
      <alignment horizontal="center" vertical="center" wrapText="1"/>
      <protection hidden="1"/>
    </xf>
    <xf numFmtId="0" fontId="6" fillId="5" borderId="9" xfId="0" applyFont="1" applyFill="1" applyBorder="1" applyAlignment="1" applyProtection="1">
      <alignment horizontal="center" vertical="center" wrapText="1"/>
      <protection hidden="1"/>
    </xf>
    <xf numFmtId="0" fontId="6" fillId="5" borderId="10" xfId="0" applyFont="1" applyFill="1" applyBorder="1" applyAlignment="1" applyProtection="1">
      <alignment horizontal="center" vertical="center" wrapText="1"/>
      <protection hidden="1"/>
    </xf>
    <xf numFmtId="0" fontId="6" fillId="5" borderId="27" xfId="0" applyFont="1" applyFill="1" applyBorder="1" applyAlignment="1" applyProtection="1">
      <alignment horizontal="center" vertical="center" wrapText="1"/>
      <protection hidden="1"/>
    </xf>
    <xf numFmtId="0" fontId="6" fillId="5" borderId="11" xfId="0" applyFont="1" applyFill="1" applyBorder="1" applyAlignment="1" applyProtection="1">
      <alignment horizontal="center" vertical="center" wrapText="1"/>
      <protection hidden="1"/>
    </xf>
    <xf numFmtId="0" fontId="7" fillId="0" borderId="19" xfId="0" applyFont="1" applyBorder="1" applyAlignment="1" applyProtection="1">
      <alignment horizontal="center" vertical="center" wrapText="1"/>
      <protection hidden="1"/>
    </xf>
    <xf numFmtId="0" fontId="7" fillId="0" borderId="20" xfId="0" applyFont="1" applyBorder="1" applyAlignment="1" applyProtection="1">
      <alignment horizontal="center" vertical="center" wrapText="1"/>
      <protection hidden="1"/>
    </xf>
    <xf numFmtId="0" fontId="7" fillId="0" borderId="21" xfId="0" applyFont="1" applyBorder="1" applyAlignment="1" applyProtection="1">
      <alignment horizontal="center" vertical="center" wrapText="1"/>
      <protection hidden="1"/>
    </xf>
    <xf numFmtId="0" fontId="7" fillId="0" borderId="22"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7" fillId="0" borderId="23" xfId="0" applyFont="1" applyBorder="1" applyAlignment="1" applyProtection="1">
      <alignment horizontal="center" vertical="center" wrapText="1"/>
      <protection hidden="1"/>
    </xf>
    <xf numFmtId="0" fontId="7" fillId="0" borderId="24" xfId="0" applyFont="1" applyBorder="1" applyAlignment="1" applyProtection="1">
      <alignment horizontal="center" vertical="center" wrapText="1"/>
      <protection hidden="1"/>
    </xf>
    <xf numFmtId="0" fontId="7" fillId="0" borderId="25" xfId="0" applyFont="1" applyBorder="1" applyAlignment="1" applyProtection="1">
      <alignment horizontal="center" vertical="center" wrapText="1"/>
      <protection hidden="1"/>
    </xf>
    <xf numFmtId="0" fontId="7" fillId="0" borderId="26" xfId="0" applyFont="1" applyBorder="1" applyAlignment="1" applyProtection="1">
      <alignment horizontal="center" vertical="center" wrapText="1"/>
      <protection hidden="1"/>
    </xf>
    <xf numFmtId="0" fontId="6" fillId="7" borderId="9" xfId="0" applyFont="1" applyFill="1" applyBorder="1" applyAlignment="1" applyProtection="1">
      <alignment horizontal="center" vertical="center" wrapText="1"/>
      <protection hidden="1"/>
    </xf>
    <xf numFmtId="0" fontId="6" fillId="7" borderId="10" xfId="0" applyFont="1" applyFill="1" applyBorder="1" applyAlignment="1" applyProtection="1">
      <alignment horizontal="center" vertical="center" wrapText="1"/>
      <protection hidden="1"/>
    </xf>
    <xf numFmtId="0" fontId="6" fillId="7" borderId="27" xfId="0" applyFont="1" applyFill="1" applyBorder="1" applyAlignment="1" applyProtection="1">
      <alignment horizontal="center" vertical="center" wrapText="1"/>
      <protection hidden="1"/>
    </xf>
    <xf numFmtId="0" fontId="6" fillId="7" borderId="11" xfId="0" applyFont="1" applyFill="1" applyBorder="1" applyAlignment="1" applyProtection="1">
      <alignment horizontal="center" vertical="center" wrapText="1"/>
      <protection hidden="1"/>
    </xf>
    <xf numFmtId="0" fontId="4" fillId="3" borderId="16" xfId="0" applyFont="1" applyFill="1" applyBorder="1" applyAlignment="1" applyProtection="1">
      <alignment horizontal="center" vertical="center" wrapText="1"/>
      <protection hidden="1"/>
    </xf>
    <xf numFmtId="0" fontId="4" fillId="3" borderId="17" xfId="0" applyFont="1" applyFill="1" applyBorder="1" applyAlignment="1" applyProtection="1">
      <alignment horizontal="center" vertical="center" wrapText="1"/>
      <protection hidden="1"/>
    </xf>
    <xf numFmtId="0" fontId="6" fillId="7" borderId="28" xfId="0" applyFont="1" applyFill="1" applyBorder="1" applyAlignment="1" applyProtection="1">
      <alignment horizontal="center" vertical="center" wrapText="1"/>
      <protection hidden="1"/>
    </xf>
    <xf numFmtId="0" fontId="6" fillId="7" borderId="29" xfId="0" applyFont="1" applyFill="1" applyBorder="1" applyAlignment="1" applyProtection="1">
      <alignment horizontal="center" vertical="center" wrapText="1"/>
      <protection hidden="1"/>
    </xf>
    <xf numFmtId="0" fontId="6" fillId="7" borderId="30"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locked="0"/>
    </xf>
    <xf numFmtId="1" fontId="3" fillId="2" borderId="2" xfId="0" applyNumberFormat="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cellXfs>
  <cellStyles count="5">
    <cellStyle name="Hyperlink" xfId="2" xr:uid="{00000000-0005-0000-0000-000001000000}"/>
    <cellStyle name="Moneda" xfId="3" builtinId="4"/>
    <cellStyle name="Moneda 2" xfId="1" xr:uid="{00000000-0005-0000-0000-000004000000}"/>
    <cellStyle name="Moneda 3" xfId="4" xr:uid="{00000000-0005-0000-0000-000005000000}"/>
    <cellStyle name="Normal" xfId="0" builtinId="0"/>
  </cellStyles>
  <dxfs count="0"/>
  <tableStyles count="0" defaultTableStyle="TableStyleMedium2" defaultPivotStyle="PivotStyleLight16"/>
  <colors>
    <mruColors>
      <color rgb="FFFFFF99"/>
      <color rgb="FFF9E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D51FE-5E8B-4DCB-AF7B-2A801020EBFF}">
  <dimension ref="B1:K104"/>
  <sheetViews>
    <sheetView tabSelected="1" view="pageBreakPreview" topLeftCell="A16" zoomScale="90" zoomScaleNormal="80" zoomScaleSheetLayoutView="90" workbookViewId="0">
      <selection activeCell="H21" sqref="H21:I87"/>
    </sheetView>
  </sheetViews>
  <sheetFormatPr baseColWidth="10" defaultColWidth="11.5546875" defaultRowHeight="14.4" x14ac:dyDescent="0.3"/>
  <cols>
    <col min="1" max="2" width="11.5546875" style="3"/>
    <col min="3" max="3" width="24.109375" style="4" customWidth="1"/>
    <col min="4" max="4" width="101.44140625" style="4" customWidth="1"/>
    <col min="5" max="9" width="17.5546875" style="3" customWidth="1"/>
    <col min="10" max="10" width="17.5546875" style="5" customWidth="1"/>
    <col min="11" max="11" width="24" style="5" customWidth="1"/>
    <col min="12" max="16384" width="11.5546875" style="3"/>
  </cols>
  <sheetData>
    <row r="1" spans="2:11" ht="15" thickBot="1" x14ac:dyDescent="0.35"/>
    <row r="2" spans="2:11" ht="36" x14ac:dyDescent="0.3">
      <c r="B2" s="29" t="s">
        <v>25</v>
      </c>
      <c r="C2" s="30"/>
      <c r="D2" s="30"/>
      <c r="E2" s="30"/>
      <c r="F2" s="30"/>
      <c r="G2" s="30"/>
      <c r="H2" s="30"/>
      <c r="I2" s="30"/>
      <c r="J2" s="30"/>
      <c r="K2" s="31"/>
    </row>
    <row r="3" spans="2:11" ht="43.8" thickBot="1" x14ac:dyDescent="0.35">
      <c r="B3" s="6" t="s">
        <v>1</v>
      </c>
      <c r="C3" s="7" t="s">
        <v>2</v>
      </c>
      <c r="D3" s="7" t="s">
        <v>3</v>
      </c>
      <c r="E3" s="8" t="s">
        <v>0</v>
      </c>
      <c r="F3" s="8" t="s">
        <v>6</v>
      </c>
      <c r="G3" s="8" t="s">
        <v>4</v>
      </c>
      <c r="H3" s="8" t="s">
        <v>8</v>
      </c>
      <c r="I3" s="8" t="s">
        <v>7</v>
      </c>
      <c r="J3" s="9" t="s">
        <v>9</v>
      </c>
      <c r="K3" s="10" t="s">
        <v>5</v>
      </c>
    </row>
    <row r="4" spans="2:11" ht="15" thickBot="1" x14ac:dyDescent="0.35">
      <c r="B4" s="32" t="s">
        <v>10</v>
      </c>
      <c r="C4" s="33"/>
      <c r="D4" s="33"/>
      <c r="E4" s="33"/>
      <c r="F4" s="33"/>
      <c r="G4" s="33"/>
      <c r="H4" s="33"/>
      <c r="I4" s="33"/>
      <c r="J4" s="33"/>
      <c r="K4" s="34"/>
    </row>
    <row r="5" spans="2:11" ht="144" x14ac:dyDescent="0.3">
      <c r="B5" s="24">
        <v>1</v>
      </c>
      <c r="C5" s="15" t="s">
        <v>26</v>
      </c>
      <c r="D5" s="15" t="s">
        <v>27</v>
      </c>
      <c r="E5" s="15" t="s">
        <v>13</v>
      </c>
      <c r="F5" s="15">
        <v>1</v>
      </c>
      <c r="G5" s="15">
        <v>6</v>
      </c>
      <c r="H5" s="57"/>
      <c r="I5" s="58">
        <f t="shared" ref="I5:I18" si="0">+H5*0.19</f>
        <v>0</v>
      </c>
      <c r="J5" s="27">
        <f>+I5+H5</f>
        <v>0</v>
      </c>
      <c r="K5" s="28">
        <f>+J5*G5*F5</f>
        <v>0</v>
      </c>
    </row>
    <row r="6" spans="2:11" ht="158.4" x14ac:dyDescent="0.3">
      <c r="B6" s="17">
        <v>2</v>
      </c>
      <c r="C6" s="11" t="s">
        <v>28</v>
      </c>
      <c r="D6" s="11" t="s">
        <v>29</v>
      </c>
      <c r="E6" s="13" t="s">
        <v>13</v>
      </c>
      <c r="F6" s="13">
        <v>1</v>
      </c>
      <c r="G6" s="13">
        <v>6</v>
      </c>
      <c r="H6" s="59"/>
      <c r="I6" s="60">
        <f t="shared" si="0"/>
        <v>0</v>
      </c>
      <c r="J6" s="12">
        <f t="shared" ref="J6:J18" si="1">+I6+H6</f>
        <v>0</v>
      </c>
      <c r="K6" s="28">
        <f t="shared" ref="K6:K18" si="2">+J6*G6*F6</f>
        <v>0</v>
      </c>
    </row>
    <row r="7" spans="2:11" ht="129.6" x14ac:dyDescent="0.3">
      <c r="B7" s="17">
        <v>3</v>
      </c>
      <c r="C7" s="11" t="s">
        <v>30</v>
      </c>
      <c r="D7" s="11" t="s">
        <v>31</v>
      </c>
      <c r="E7" s="13" t="s">
        <v>13</v>
      </c>
      <c r="F7" s="13">
        <v>2</v>
      </c>
      <c r="G7" s="13">
        <v>5</v>
      </c>
      <c r="H7" s="59"/>
      <c r="I7" s="60">
        <f t="shared" si="0"/>
        <v>0</v>
      </c>
      <c r="J7" s="12">
        <f t="shared" si="1"/>
        <v>0</v>
      </c>
      <c r="K7" s="28">
        <f t="shared" si="2"/>
        <v>0</v>
      </c>
    </row>
    <row r="8" spans="2:11" ht="144" x14ac:dyDescent="0.3">
      <c r="B8" s="17">
        <v>4</v>
      </c>
      <c r="C8" s="11" t="s">
        <v>32</v>
      </c>
      <c r="D8" s="11" t="s">
        <v>33</v>
      </c>
      <c r="E8" s="13" t="s">
        <v>14</v>
      </c>
      <c r="F8" s="13">
        <v>1</v>
      </c>
      <c r="G8" s="13">
        <v>85</v>
      </c>
      <c r="H8" s="59"/>
      <c r="I8" s="60">
        <f t="shared" si="0"/>
        <v>0</v>
      </c>
      <c r="J8" s="12">
        <f t="shared" si="1"/>
        <v>0</v>
      </c>
      <c r="K8" s="28">
        <f t="shared" si="2"/>
        <v>0</v>
      </c>
    </row>
    <row r="9" spans="2:11" ht="187.2" x14ac:dyDescent="0.3">
      <c r="B9" s="17">
        <v>5</v>
      </c>
      <c r="C9" s="11" t="s">
        <v>34</v>
      </c>
      <c r="D9" s="11" t="s">
        <v>35</v>
      </c>
      <c r="E9" s="13" t="s">
        <v>14</v>
      </c>
      <c r="F9" s="13">
        <v>1</v>
      </c>
      <c r="G9" s="13">
        <v>85</v>
      </c>
      <c r="H9" s="59"/>
      <c r="I9" s="60">
        <f t="shared" si="0"/>
        <v>0</v>
      </c>
      <c r="J9" s="12">
        <f t="shared" si="1"/>
        <v>0</v>
      </c>
      <c r="K9" s="28">
        <f t="shared" si="2"/>
        <v>0</v>
      </c>
    </row>
    <row r="10" spans="2:11" ht="115.2" x14ac:dyDescent="0.3">
      <c r="B10" s="17">
        <v>6</v>
      </c>
      <c r="C10" s="11" t="s">
        <v>36</v>
      </c>
      <c r="D10" s="11" t="s">
        <v>37</v>
      </c>
      <c r="E10" s="13" t="s">
        <v>14</v>
      </c>
      <c r="F10" s="13">
        <v>1</v>
      </c>
      <c r="G10" s="13">
        <v>50</v>
      </c>
      <c r="H10" s="59"/>
      <c r="I10" s="60">
        <f t="shared" si="0"/>
        <v>0</v>
      </c>
      <c r="J10" s="12">
        <f t="shared" si="1"/>
        <v>0</v>
      </c>
      <c r="K10" s="28">
        <f t="shared" si="2"/>
        <v>0</v>
      </c>
    </row>
    <row r="11" spans="2:11" ht="129.6" x14ac:dyDescent="0.3">
      <c r="B11" s="17">
        <v>7</v>
      </c>
      <c r="C11" s="11" t="s">
        <v>38</v>
      </c>
      <c r="D11" s="11" t="s">
        <v>39</v>
      </c>
      <c r="E11" s="13" t="s">
        <v>14</v>
      </c>
      <c r="F11" s="13">
        <v>1</v>
      </c>
      <c r="G11" s="13">
        <v>50</v>
      </c>
      <c r="H11" s="59"/>
      <c r="I11" s="60">
        <f t="shared" si="0"/>
        <v>0</v>
      </c>
      <c r="J11" s="12">
        <f t="shared" si="1"/>
        <v>0</v>
      </c>
      <c r="K11" s="28">
        <f t="shared" si="2"/>
        <v>0</v>
      </c>
    </row>
    <row r="12" spans="2:11" ht="158.4" x14ac:dyDescent="0.3">
      <c r="B12" s="17">
        <v>8</v>
      </c>
      <c r="C12" s="11" t="s">
        <v>38</v>
      </c>
      <c r="D12" s="11" t="s">
        <v>40</v>
      </c>
      <c r="E12" s="13" t="s">
        <v>14</v>
      </c>
      <c r="F12" s="13">
        <v>1</v>
      </c>
      <c r="G12" s="13">
        <v>60</v>
      </c>
      <c r="H12" s="59"/>
      <c r="I12" s="60">
        <f t="shared" si="0"/>
        <v>0</v>
      </c>
      <c r="J12" s="12">
        <f t="shared" si="1"/>
        <v>0</v>
      </c>
      <c r="K12" s="28">
        <f t="shared" si="2"/>
        <v>0</v>
      </c>
    </row>
    <row r="13" spans="2:11" ht="115.2" x14ac:dyDescent="0.3">
      <c r="B13" s="17">
        <v>9</v>
      </c>
      <c r="C13" s="11" t="s">
        <v>41</v>
      </c>
      <c r="D13" s="11" t="s">
        <v>42</v>
      </c>
      <c r="E13" s="13" t="s">
        <v>14</v>
      </c>
      <c r="F13" s="13">
        <v>1</v>
      </c>
      <c r="G13" s="13">
        <v>30</v>
      </c>
      <c r="H13" s="59"/>
      <c r="I13" s="60">
        <f t="shared" si="0"/>
        <v>0</v>
      </c>
      <c r="J13" s="12">
        <f t="shared" si="1"/>
        <v>0</v>
      </c>
      <c r="K13" s="28">
        <f t="shared" si="2"/>
        <v>0</v>
      </c>
    </row>
    <row r="14" spans="2:11" ht="129.6" x14ac:dyDescent="0.3">
      <c r="B14" s="17">
        <v>10</v>
      </c>
      <c r="C14" s="11" t="s">
        <v>43</v>
      </c>
      <c r="D14" s="11" t="s">
        <v>44</v>
      </c>
      <c r="E14" s="13" t="s">
        <v>14</v>
      </c>
      <c r="F14" s="13">
        <v>1</v>
      </c>
      <c r="G14" s="13">
        <v>70</v>
      </c>
      <c r="H14" s="59"/>
      <c r="I14" s="60">
        <f t="shared" si="0"/>
        <v>0</v>
      </c>
      <c r="J14" s="12">
        <f t="shared" si="1"/>
        <v>0</v>
      </c>
      <c r="K14" s="28">
        <f t="shared" si="2"/>
        <v>0</v>
      </c>
    </row>
    <row r="15" spans="2:11" ht="86.4" x14ac:dyDescent="0.3">
      <c r="B15" s="18">
        <v>11</v>
      </c>
      <c r="C15" s="19" t="s">
        <v>45</v>
      </c>
      <c r="D15" s="19" t="s">
        <v>46</v>
      </c>
      <c r="E15" s="20" t="s">
        <v>14</v>
      </c>
      <c r="F15" s="20">
        <v>1</v>
      </c>
      <c r="G15" s="20">
        <v>8</v>
      </c>
      <c r="H15" s="61"/>
      <c r="I15" s="60">
        <f t="shared" si="0"/>
        <v>0</v>
      </c>
      <c r="J15" s="12">
        <f t="shared" si="1"/>
        <v>0</v>
      </c>
      <c r="K15" s="28">
        <f t="shared" si="2"/>
        <v>0</v>
      </c>
    </row>
    <row r="16" spans="2:11" ht="72" x14ac:dyDescent="0.3">
      <c r="B16" s="18">
        <v>12</v>
      </c>
      <c r="C16" s="19" t="s">
        <v>47</v>
      </c>
      <c r="D16" s="19" t="s">
        <v>48</v>
      </c>
      <c r="E16" s="20" t="s">
        <v>14</v>
      </c>
      <c r="F16" s="20">
        <v>1</v>
      </c>
      <c r="G16" s="20">
        <v>10</v>
      </c>
      <c r="H16" s="61"/>
      <c r="I16" s="60">
        <f t="shared" si="0"/>
        <v>0</v>
      </c>
      <c r="J16" s="12">
        <f t="shared" si="1"/>
        <v>0</v>
      </c>
      <c r="K16" s="28">
        <f t="shared" si="2"/>
        <v>0</v>
      </c>
    </row>
    <row r="17" spans="2:11" ht="43.2" x14ac:dyDescent="0.3">
      <c r="B17" s="18">
        <v>13</v>
      </c>
      <c r="C17" s="19" t="s">
        <v>49</v>
      </c>
      <c r="D17" s="19" t="s">
        <v>50</v>
      </c>
      <c r="E17" s="20" t="s">
        <v>14</v>
      </c>
      <c r="F17" s="20">
        <v>1</v>
      </c>
      <c r="G17" s="20">
        <v>3</v>
      </c>
      <c r="H17" s="61"/>
      <c r="I17" s="60">
        <f t="shared" si="0"/>
        <v>0</v>
      </c>
      <c r="J17" s="12">
        <f t="shared" si="1"/>
        <v>0</v>
      </c>
      <c r="K17" s="28">
        <f t="shared" si="2"/>
        <v>0</v>
      </c>
    </row>
    <row r="18" spans="2:11" ht="101.4" thickBot="1" x14ac:dyDescent="0.35">
      <c r="B18" s="18">
        <v>14</v>
      </c>
      <c r="C18" s="19" t="s">
        <v>51</v>
      </c>
      <c r="D18" s="19" t="s">
        <v>52</v>
      </c>
      <c r="E18" s="20" t="s">
        <v>14</v>
      </c>
      <c r="F18" s="20">
        <v>1</v>
      </c>
      <c r="G18" s="20">
        <v>5</v>
      </c>
      <c r="H18" s="61"/>
      <c r="I18" s="60">
        <f t="shared" si="0"/>
        <v>0</v>
      </c>
      <c r="J18" s="12">
        <f t="shared" si="1"/>
        <v>0</v>
      </c>
      <c r="K18" s="28">
        <f t="shared" si="2"/>
        <v>0</v>
      </c>
    </row>
    <row r="19" spans="2:11" ht="15" thickBot="1" x14ac:dyDescent="0.35">
      <c r="B19" s="35" t="s">
        <v>11</v>
      </c>
      <c r="C19" s="36"/>
      <c r="D19" s="36"/>
      <c r="E19" s="36"/>
      <c r="F19" s="36"/>
      <c r="G19" s="36"/>
      <c r="H19" s="37"/>
      <c r="I19" s="37"/>
      <c r="J19" s="38"/>
      <c r="K19" s="21">
        <f>SUM(K5:K10)</f>
        <v>0</v>
      </c>
    </row>
    <row r="20" spans="2:11" ht="15" thickBot="1" x14ac:dyDescent="0.35">
      <c r="B20" s="32" t="s">
        <v>18</v>
      </c>
      <c r="C20" s="33"/>
      <c r="D20" s="33"/>
      <c r="E20" s="33"/>
      <c r="F20" s="33"/>
      <c r="G20" s="33"/>
      <c r="H20" s="33"/>
      <c r="I20" s="33"/>
      <c r="J20" s="33"/>
      <c r="K20" s="34"/>
    </row>
    <row r="21" spans="2:11" x14ac:dyDescent="0.3">
      <c r="B21" s="14">
        <v>15</v>
      </c>
      <c r="C21" s="15" t="s">
        <v>53</v>
      </c>
      <c r="D21" s="15" t="s">
        <v>54</v>
      </c>
      <c r="E21" s="16" t="s">
        <v>16</v>
      </c>
      <c r="F21" s="16">
        <v>30</v>
      </c>
      <c r="G21" s="16" t="s">
        <v>15</v>
      </c>
      <c r="H21" s="60"/>
      <c r="I21" s="60">
        <f t="shared" ref="I21:I33" si="3">+H21*0.19</f>
        <v>0</v>
      </c>
      <c r="J21" s="1">
        <f>+I21+H21</f>
        <v>0</v>
      </c>
      <c r="K21" s="2">
        <f>+J21*F21</f>
        <v>0</v>
      </c>
    </row>
    <row r="22" spans="2:11" x14ac:dyDescent="0.3">
      <c r="B22" s="17">
        <v>16</v>
      </c>
      <c r="C22" s="11" t="s">
        <v>55</v>
      </c>
      <c r="D22" s="11" t="s">
        <v>56</v>
      </c>
      <c r="E22" s="13" t="s">
        <v>16</v>
      </c>
      <c r="F22" s="13">
        <v>30</v>
      </c>
      <c r="G22" s="13" t="s">
        <v>15</v>
      </c>
      <c r="H22" s="59"/>
      <c r="I22" s="60">
        <f t="shared" si="3"/>
        <v>0</v>
      </c>
      <c r="J22" s="1">
        <f t="shared" ref="J22:J33" si="4">+I22+H22</f>
        <v>0</v>
      </c>
      <c r="K22" s="2">
        <f t="shared" ref="K22:K33" si="5">+J22*F22</f>
        <v>0</v>
      </c>
    </row>
    <row r="23" spans="2:11" ht="28.8" x14ac:dyDescent="0.3">
      <c r="B23" s="17">
        <v>17</v>
      </c>
      <c r="C23" s="11" t="s">
        <v>57</v>
      </c>
      <c r="D23" s="11" t="s">
        <v>58</v>
      </c>
      <c r="E23" s="13" t="s">
        <v>16</v>
      </c>
      <c r="F23" s="13">
        <v>30</v>
      </c>
      <c r="G23" s="13" t="s">
        <v>15</v>
      </c>
      <c r="H23" s="59"/>
      <c r="I23" s="60">
        <f t="shared" si="3"/>
        <v>0</v>
      </c>
      <c r="J23" s="1">
        <f t="shared" si="4"/>
        <v>0</v>
      </c>
      <c r="K23" s="2">
        <f t="shared" si="5"/>
        <v>0</v>
      </c>
    </row>
    <row r="24" spans="2:11" x14ac:dyDescent="0.3">
      <c r="B24" s="17">
        <v>18</v>
      </c>
      <c r="C24" s="11" t="s">
        <v>59</v>
      </c>
      <c r="D24" s="11" t="s">
        <v>60</v>
      </c>
      <c r="E24" s="13" t="s">
        <v>16</v>
      </c>
      <c r="F24" s="13">
        <v>30</v>
      </c>
      <c r="G24" s="13" t="s">
        <v>15</v>
      </c>
      <c r="H24" s="59"/>
      <c r="I24" s="60">
        <f t="shared" si="3"/>
        <v>0</v>
      </c>
      <c r="J24" s="1">
        <f t="shared" si="4"/>
        <v>0</v>
      </c>
      <c r="K24" s="2">
        <f t="shared" si="5"/>
        <v>0</v>
      </c>
    </row>
    <row r="25" spans="2:11" ht="43.2" x14ac:dyDescent="0.3">
      <c r="B25" s="17">
        <v>19</v>
      </c>
      <c r="C25" s="11" t="s">
        <v>61</v>
      </c>
      <c r="D25" s="11" t="s">
        <v>62</v>
      </c>
      <c r="E25" s="13" t="s">
        <v>16</v>
      </c>
      <c r="F25" s="13">
        <v>500</v>
      </c>
      <c r="G25" s="13" t="s">
        <v>15</v>
      </c>
      <c r="H25" s="59"/>
      <c r="I25" s="60">
        <f t="shared" si="3"/>
        <v>0</v>
      </c>
      <c r="J25" s="1">
        <f t="shared" si="4"/>
        <v>0</v>
      </c>
      <c r="K25" s="2">
        <f t="shared" si="5"/>
        <v>0</v>
      </c>
    </row>
    <row r="26" spans="2:11" x14ac:dyDescent="0.3">
      <c r="B26" s="17">
        <v>20</v>
      </c>
      <c r="C26" s="11" t="s">
        <v>63</v>
      </c>
      <c r="D26" s="11" t="s">
        <v>64</v>
      </c>
      <c r="E26" s="13" t="s">
        <v>16</v>
      </c>
      <c r="F26" s="13">
        <v>30</v>
      </c>
      <c r="G26" s="13" t="s">
        <v>15</v>
      </c>
      <c r="H26" s="59"/>
      <c r="I26" s="60">
        <f t="shared" si="3"/>
        <v>0</v>
      </c>
      <c r="J26" s="1">
        <f t="shared" si="4"/>
        <v>0</v>
      </c>
      <c r="K26" s="2">
        <f t="shared" si="5"/>
        <v>0</v>
      </c>
    </row>
    <row r="27" spans="2:11" ht="28.8" x14ac:dyDescent="0.3">
      <c r="B27" s="17">
        <v>21</v>
      </c>
      <c r="C27" s="11" t="s">
        <v>65</v>
      </c>
      <c r="D27" s="11" t="s">
        <v>66</v>
      </c>
      <c r="E27" s="13" t="s">
        <v>16</v>
      </c>
      <c r="F27" s="13">
        <v>30</v>
      </c>
      <c r="G27" s="13" t="s">
        <v>15</v>
      </c>
      <c r="H27" s="59"/>
      <c r="I27" s="60">
        <f t="shared" si="3"/>
        <v>0</v>
      </c>
      <c r="J27" s="1">
        <f t="shared" si="4"/>
        <v>0</v>
      </c>
      <c r="K27" s="2">
        <f t="shared" si="5"/>
        <v>0</v>
      </c>
    </row>
    <row r="28" spans="2:11" ht="28.8" x14ac:dyDescent="0.3">
      <c r="B28" s="17">
        <v>22</v>
      </c>
      <c r="C28" s="11" t="s">
        <v>67</v>
      </c>
      <c r="D28" s="11" t="s">
        <v>68</v>
      </c>
      <c r="E28" s="13" t="s">
        <v>16</v>
      </c>
      <c r="F28" s="13">
        <v>30</v>
      </c>
      <c r="G28" s="13" t="s">
        <v>15</v>
      </c>
      <c r="H28" s="59"/>
      <c r="I28" s="60">
        <f t="shared" si="3"/>
        <v>0</v>
      </c>
      <c r="J28" s="1">
        <f t="shared" si="4"/>
        <v>0</v>
      </c>
      <c r="K28" s="2">
        <f t="shared" si="5"/>
        <v>0</v>
      </c>
    </row>
    <row r="29" spans="2:11" x14ac:dyDescent="0.3">
      <c r="B29" s="17">
        <v>23</v>
      </c>
      <c r="C29" s="11" t="s">
        <v>69</v>
      </c>
      <c r="D29" s="11" t="s">
        <v>70</v>
      </c>
      <c r="E29" s="13" t="s">
        <v>16</v>
      </c>
      <c r="F29" s="13">
        <v>30</v>
      </c>
      <c r="G29" s="13" t="s">
        <v>15</v>
      </c>
      <c r="H29" s="59"/>
      <c r="I29" s="60">
        <f t="shared" si="3"/>
        <v>0</v>
      </c>
      <c r="J29" s="1">
        <f t="shared" si="4"/>
        <v>0</v>
      </c>
      <c r="K29" s="2">
        <f t="shared" si="5"/>
        <v>0</v>
      </c>
    </row>
    <row r="30" spans="2:11" ht="86.4" x14ac:dyDescent="0.3">
      <c r="B30" s="17">
        <v>24</v>
      </c>
      <c r="C30" s="11" t="s">
        <v>71</v>
      </c>
      <c r="D30" s="11" t="s">
        <v>72</v>
      </c>
      <c r="E30" s="13" t="s">
        <v>16</v>
      </c>
      <c r="F30" s="13">
        <v>30</v>
      </c>
      <c r="G30" s="13" t="s">
        <v>15</v>
      </c>
      <c r="H30" s="59"/>
      <c r="I30" s="60">
        <f t="shared" si="3"/>
        <v>0</v>
      </c>
      <c r="J30" s="1">
        <f t="shared" si="4"/>
        <v>0</v>
      </c>
      <c r="K30" s="2">
        <f t="shared" si="5"/>
        <v>0</v>
      </c>
    </row>
    <row r="31" spans="2:11" ht="28.8" x14ac:dyDescent="0.3">
      <c r="B31" s="17">
        <v>25</v>
      </c>
      <c r="C31" s="11" t="s">
        <v>73</v>
      </c>
      <c r="D31" s="11" t="s">
        <v>74</v>
      </c>
      <c r="E31" s="13" t="s">
        <v>16</v>
      </c>
      <c r="F31" s="13">
        <v>30</v>
      </c>
      <c r="G31" s="13" t="s">
        <v>15</v>
      </c>
      <c r="H31" s="59"/>
      <c r="I31" s="60">
        <f t="shared" si="3"/>
        <v>0</v>
      </c>
      <c r="J31" s="1">
        <f t="shared" si="4"/>
        <v>0</v>
      </c>
      <c r="K31" s="2">
        <f t="shared" si="5"/>
        <v>0</v>
      </c>
    </row>
    <row r="32" spans="2:11" ht="28.8" x14ac:dyDescent="0.3">
      <c r="B32" s="17">
        <v>26</v>
      </c>
      <c r="C32" s="11" t="s">
        <v>75</v>
      </c>
      <c r="D32" s="11" t="s">
        <v>76</v>
      </c>
      <c r="E32" s="13" t="s">
        <v>16</v>
      </c>
      <c r="F32" s="13">
        <v>30</v>
      </c>
      <c r="G32" s="13" t="s">
        <v>15</v>
      </c>
      <c r="H32" s="59"/>
      <c r="I32" s="60">
        <f t="shared" si="3"/>
        <v>0</v>
      </c>
      <c r="J32" s="1">
        <f t="shared" si="4"/>
        <v>0</v>
      </c>
      <c r="K32" s="2">
        <f t="shared" si="5"/>
        <v>0</v>
      </c>
    </row>
    <row r="33" spans="2:11" ht="28.8" x14ac:dyDescent="0.3">
      <c r="B33" s="17">
        <v>27</v>
      </c>
      <c r="C33" s="11" t="s">
        <v>77</v>
      </c>
      <c r="D33" s="11" t="s">
        <v>78</v>
      </c>
      <c r="E33" s="13" t="s">
        <v>16</v>
      </c>
      <c r="F33" s="13">
        <v>30</v>
      </c>
      <c r="G33" s="13" t="s">
        <v>15</v>
      </c>
      <c r="H33" s="59"/>
      <c r="I33" s="60">
        <f t="shared" si="3"/>
        <v>0</v>
      </c>
      <c r="J33" s="1">
        <f t="shared" si="4"/>
        <v>0</v>
      </c>
      <c r="K33" s="2">
        <f t="shared" si="5"/>
        <v>0</v>
      </c>
    </row>
    <row r="34" spans="2:11" x14ac:dyDescent="0.3">
      <c r="B34" s="14">
        <v>28</v>
      </c>
      <c r="C34" s="11" t="s">
        <v>79</v>
      </c>
      <c r="D34" s="11" t="s">
        <v>80</v>
      </c>
      <c r="E34" s="13" t="s">
        <v>16</v>
      </c>
      <c r="F34" s="13">
        <v>30</v>
      </c>
      <c r="G34" s="13" t="s">
        <v>15</v>
      </c>
      <c r="H34" s="59"/>
      <c r="I34" s="60">
        <f t="shared" ref="I34:I53" si="6">+H34*0.19</f>
        <v>0</v>
      </c>
      <c r="J34" s="1">
        <f t="shared" ref="J34" si="7">+I34+H34</f>
        <v>0</v>
      </c>
      <c r="K34" s="2">
        <f t="shared" ref="K34" si="8">+J34*F34</f>
        <v>0</v>
      </c>
    </row>
    <row r="35" spans="2:11" ht="28.8" x14ac:dyDescent="0.3">
      <c r="B35" s="17">
        <v>29</v>
      </c>
      <c r="C35" s="11" t="s">
        <v>81</v>
      </c>
      <c r="D35" s="11" t="s">
        <v>82</v>
      </c>
      <c r="E35" s="13" t="s">
        <v>16</v>
      </c>
      <c r="F35" s="13">
        <v>30</v>
      </c>
      <c r="G35" s="13" t="s">
        <v>15</v>
      </c>
      <c r="H35" s="59"/>
      <c r="I35" s="60">
        <f t="shared" si="6"/>
        <v>0</v>
      </c>
      <c r="J35" s="1">
        <f t="shared" ref="J35:J53" si="9">+I35+H35</f>
        <v>0</v>
      </c>
      <c r="K35" s="2">
        <f t="shared" ref="K35:K53" si="10">+J35*F35</f>
        <v>0</v>
      </c>
    </row>
    <row r="36" spans="2:11" ht="28.8" x14ac:dyDescent="0.3">
      <c r="B36" s="17">
        <v>30</v>
      </c>
      <c r="C36" s="11" t="s">
        <v>83</v>
      </c>
      <c r="D36" s="11" t="s">
        <v>84</v>
      </c>
      <c r="E36" s="13" t="s">
        <v>16</v>
      </c>
      <c r="F36" s="13">
        <v>30</v>
      </c>
      <c r="G36" s="13" t="s">
        <v>15</v>
      </c>
      <c r="H36" s="59"/>
      <c r="I36" s="60">
        <f t="shared" si="6"/>
        <v>0</v>
      </c>
      <c r="J36" s="1">
        <f t="shared" si="9"/>
        <v>0</v>
      </c>
      <c r="K36" s="2">
        <f t="shared" si="10"/>
        <v>0</v>
      </c>
    </row>
    <row r="37" spans="2:11" ht="28.8" x14ac:dyDescent="0.3">
      <c r="B37" s="17">
        <v>31</v>
      </c>
      <c r="C37" s="11" t="s">
        <v>85</v>
      </c>
      <c r="D37" s="11" t="s">
        <v>86</v>
      </c>
      <c r="E37" s="13" t="s">
        <v>16</v>
      </c>
      <c r="F37" s="13">
        <v>30</v>
      </c>
      <c r="G37" s="13" t="s">
        <v>15</v>
      </c>
      <c r="H37" s="59"/>
      <c r="I37" s="60">
        <f t="shared" si="6"/>
        <v>0</v>
      </c>
      <c r="J37" s="1">
        <f t="shared" si="9"/>
        <v>0</v>
      </c>
      <c r="K37" s="2">
        <f t="shared" si="10"/>
        <v>0</v>
      </c>
    </row>
    <row r="38" spans="2:11" x14ac:dyDescent="0.3">
      <c r="B38" s="17">
        <v>32</v>
      </c>
      <c r="C38" s="11" t="s">
        <v>87</v>
      </c>
      <c r="D38" s="11" t="s">
        <v>88</v>
      </c>
      <c r="E38" s="13" t="s">
        <v>16</v>
      </c>
      <c r="F38" s="13">
        <v>30</v>
      </c>
      <c r="G38" s="13" t="s">
        <v>15</v>
      </c>
      <c r="H38" s="59"/>
      <c r="I38" s="60">
        <f t="shared" si="6"/>
        <v>0</v>
      </c>
      <c r="J38" s="1">
        <f t="shared" si="9"/>
        <v>0</v>
      </c>
      <c r="K38" s="2">
        <f t="shared" si="10"/>
        <v>0</v>
      </c>
    </row>
    <row r="39" spans="2:11" ht="273.60000000000002" x14ac:dyDescent="0.3">
      <c r="B39" s="17">
        <v>33</v>
      </c>
      <c r="C39" s="11" t="s">
        <v>89</v>
      </c>
      <c r="D39" s="11" t="s">
        <v>90</v>
      </c>
      <c r="E39" s="13" t="s">
        <v>16</v>
      </c>
      <c r="F39" s="13">
        <v>60</v>
      </c>
      <c r="G39" s="13" t="s">
        <v>15</v>
      </c>
      <c r="H39" s="59"/>
      <c r="I39" s="60">
        <f t="shared" si="6"/>
        <v>0</v>
      </c>
      <c r="J39" s="1">
        <f t="shared" si="9"/>
        <v>0</v>
      </c>
      <c r="K39" s="2">
        <f t="shared" si="10"/>
        <v>0</v>
      </c>
    </row>
    <row r="40" spans="2:11" ht="28.8" x14ac:dyDescent="0.3">
      <c r="B40" s="17">
        <v>34</v>
      </c>
      <c r="C40" s="11" t="s">
        <v>91</v>
      </c>
      <c r="D40" s="11" t="s">
        <v>92</v>
      </c>
      <c r="E40" s="13" t="s">
        <v>16</v>
      </c>
      <c r="F40" s="13">
        <v>60</v>
      </c>
      <c r="G40" s="13" t="s">
        <v>15</v>
      </c>
      <c r="H40" s="59"/>
      <c r="I40" s="60">
        <f t="shared" si="6"/>
        <v>0</v>
      </c>
      <c r="J40" s="1">
        <f t="shared" si="9"/>
        <v>0</v>
      </c>
      <c r="K40" s="2">
        <f t="shared" si="10"/>
        <v>0</v>
      </c>
    </row>
    <row r="41" spans="2:11" ht="28.8" x14ac:dyDescent="0.3">
      <c r="B41" s="17">
        <v>35</v>
      </c>
      <c r="C41" s="11" t="s">
        <v>93</v>
      </c>
      <c r="D41" s="11" t="s">
        <v>94</v>
      </c>
      <c r="E41" s="13" t="s">
        <v>16</v>
      </c>
      <c r="F41" s="13">
        <v>60</v>
      </c>
      <c r="G41" s="13" t="s">
        <v>15</v>
      </c>
      <c r="H41" s="59"/>
      <c r="I41" s="60">
        <f t="shared" si="6"/>
        <v>0</v>
      </c>
      <c r="J41" s="1">
        <f t="shared" si="9"/>
        <v>0</v>
      </c>
      <c r="K41" s="2">
        <f t="shared" si="10"/>
        <v>0</v>
      </c>
    </row>
    <row r="42" spans="2:11" x14ac:dyDescent="0.3">
      <c r="B42" s="17">
        <v>36</v>
      </c>
      <c r="C42" s="11" t="s">
        <v>95</v>
      </c>
      <c r="D42" s="11" t="s">
        <v>96</v>
      </c>
      <c r="E42" s="13" t="s">
        <v>97</v>
      </c>
      <c r="F42" s="13">
        <v>80</v>
      </c>
      <c r="G42" s="13" t="s">
        <v>15</v>
      </c>
      <c r="H42" s="59"/>
      <c r="I42" s="60">
        <f t="shared" si="6"/>
        <v>0</v>
      </c>
      <c r="J42" s="1">
        <f t="shared" si="9"/>
        <v>0</v>
      </c>
      <c r="K42" s="2">
        <f t="shared" si="10"/>
        <v>0</v>
      </c>
    </row>
    <row r="43" spans="2:11" ht="57.6" x14ac:dyDescent="0.3">
      <c r="B43" s="17">
        <v>37</v>
      </c>
      <c r="C43" s="11" t="s">
        <v>98</v>
      </c>
      <c r="D43" s="11" t="s">
        <v>99</v>
      </c>
      <c r="E43" s="13" t="s">
        <v>16</v>
      </c>
      <c r="F43" s="13">
        <v>3</v>
      </c>
      <c r="G43" s="13" t="s">
        <v>15</v>
      </c>
      <c r="H43" s="59"/>
      <c r="I43" s="60">
        <f t="shared" si="6"/>
        <v>0</v>
      </c>
      <c r="J43" s="1">
        <f t="shared" si="9"/>
        <v>0</v>
      </c>
      <c r="K43" s="2">
        <f t="shared" si="10"/>
        <v>0</v>
      </c>
    </row>
    <row r="44" spans="2:11" x14ac:dyDescent="0.3">
      <c r="B44" s="17">
        <v>38</v>
      </c>
      <c r="C44" s="11" t="s">
        <v>100</v>
      </c>
      <c r="D44" s="11" t="s">
        <v>101</v>
      </c>
      <c r="E44" s="13" t="s">
        <v>16</v>
      </c>
      <c r="F44" s="13">
        <v>210</v>
      </c>
      <c r="G44" s="13" t="s">
        <v>15</v>
      </c>
      <c r="H44" s="59"/>
      <c r="I44" s="60">
        <f t="shared" si="6"/>
        <v>0</v>
      </c>
      <c r="J44" s="1">
        <f t="shared" si="9"/>
        <v>0</v>
      </c>
      <c r="K44" s="2">
        <f t="shared" si="10"/>
        <v>0</v>
      </c>
    </row>
    <row r="45" spans="2:11" ht="28.8" x14ac:dyDescent="0.3">
      <c r="B45" s="17">
        <v>39</v>
      </c>
      <c r="C45" s="11" t="s">
        <v>102</v>
      </c>
      <c r="D45" s="11" t="s">
        <v>103</v>
      </c>
      <c r="E45" s="13" t="s">
        <v>16</v>
      </c>
      <c r="F45" s="13">
        <v>50</v>
      </c>
      <c r="G45" s="13" t="s">
        <v>15</v>
      </c>
      <c r="H45" s="59"/>
      <c r="I45" s="60">
        <f t="shared" si="6"/>
        <v>0</v>
      </c>
      <c r="J45" s="1">
        <f t="shared" si="9"/>
        <v>0</v>
      </c>
      <c r="K45" s="2">
        <f t="shared" si="10"/>
        <v>0</v>
      </c>
    </row>
    <row r="46" spans="2:11" ht="28.8" x14ac:dyDescent="0.3">
      <c r="B46" s="17">
        <v>40</v>
      </c>
      <c r="C46" s="11" t="s">
        <v>104</v>
      </c>
      <c r="D46" s="11" t="s">
        <v>105</v>
      </c>
      <c r="E46" s="13" t="s">
        <v>16</v>
      </c>
      <c r="F46" s="13">
        <v>50</v>
      </c>
      <c r="G46" s="13" t="s">
        <v>15</v>
      </c>
      <c r="H46" s="59"/>
      <c r="I46" s="60">
        <f t="shared" si="6"/>
        <v>0</v>
      </c>
      <c r="J46" s="1">
        <f t="shared" si="9"/>
        <v>0</v>
      </c>
      <c r="K46" s="2">
        <f t="shared" si="10"/>
        <v>0</v>
      </c>
    </row>
    <row r="47" spans="2:11" x14ac:dyDescent="0.3">
      <c r="B47" s="17">
        <v>41</v>
      </c>
      <c r="C47" s="11" t="s">
        <v>106</v>
      </c>
      <c r="D47" s="11" t="s">
        <v>107</v>
      </c>
      <c r="E47" s="13" t="s">
        <v>16</v>
      </c>
      <c r="F47" s="13">
        <v>50</v>
      </c>
      <c r="G47" s="13" t="s">
        <v>15</v>
      </c>
      <c r="H47" s="59"/>
      <c r="I47" s="60">
        <f t="shared" si="6"/>
        <v>0</v>
      </c>
      <c r="J47" s="1">
        <f t="shared" si="9"/>
        <v>0</v>
      </c>
      <c r="K47" s="2">
        <f t="shared" si="10"/>
        <v>0</v>
      </c>
    </row>
    <row r="48" spans="2:11" x14ac:dyDescent="0.3">
      <c r="B48" s="17">
        <v>42</v>
      </c>
      <c r="C48" s="11" t="s">
        <v>108</v>
      </c>
      <c r="D48" s="11" t="s">
        <v>109</v>
      </c>
      <c r="E48" s="13" t="s">
        <v>16</v>
      </c>
      <c r="F48" s="13">
        <v>50</v>
      </c>
      <c r="G48" s="13" t="s">
        <v>15</v>
      </c>
      <c r="H48" s="59"/>
      <c r="I48" s="60">
        <f t="shared" si="6"/>
        <v>0</v>
      </c>
      <c r="J48" s="1">
        <f t="shared" si="9"/>
        <v>0</v>
      </c>
      <c r="K48" s="2">
        <f t="shared" si="10"/>
        <v>0</v>
      </c>
    </row>
    <row r="49" spans="2:11" x14ac:dyDescent="0.3">
      <c r="B49" s="17">
        <v>43</v>
      </c>
      <c r="C49" s="11" t="s">
        <v>110</v>
      </c>
      <c r="D49" s="11" t="s">
        <v>111</v>
      </c>
      <c r="E49" s="13" t="s">
        <v>16</v>
      </c>
      <c r="F49" s="13">
        <v>50</v>
      </c>
      <c r="G49" s="13" t="s">
        <v>15</v>
      </c>
      <c r="H49" s="59"/>
      <c r="I49" s="60">
        <f t="shared" si="6"/>
        <v>0</v>
      </c>
      <c r="J49" s="1">
        <f t="shared" si="9"/>
        <v>0</v>
      </c>
      <c r="K49" s="2">
        <f t="shared" si="10"/>
        <v>0</v>
      </c>
    </row>
    <row r="50" spans="2:11" x14ac:dyDescent="0.3">
      <c r="B50" s="17">
        <v>44</v>
      </c>
      <c r="C50" s="11" t="s">
        <v>112</v>
      </c>
      <c r="D50" s="11" t="s">
        <v>113</v>
      </c>
      <c r="E50" s="13" t="s">
        <v>16</v>
      </c>
      <c r="F50" s="13">
        <v>50</v>
      </c>
      <c r="G50" s="13" t="s">
        <v>15</v>
      </c>
      <c r="H50" s="59"/>
      <c r="I50" s="60">
        <f t="shared" si="6"/>
        <v>0</v>
      </c>
      <c r="J50" s="1">
        <f t="shared" si="9"/>
        <v>0</v>
      </c>
      <c r="K50" s="2">
        <f t="shared" si="10"/>
        <v>0</v>
      </c>
    </row>
    <row r="51" spans="2:11" ht="28.8" x14ac:dyDescent="0.3">
      <c r="B51" s="17">
        <v>45</v>
      </c>
      <c r="C51" s="11" t="s">
        <v>114</v>
      </c>
      <c r="D51" s="11" t="s">
        <v>114</v>
      </c>
      <c r="E51" s="13" t="s">
        <v>16</v>
      </c>
      <c r="F51" s="13">
        <v>50</v>
      </c>
      <c r="G51" s="13" t="s">
        <v>15</v>
      </c>
      <c r="H51" s="59"/>
      <c r="I51" s="60">
        <f t="shared" si="6"/>
        <v>0</v>
      </c>
      <c r="J51" s="1">
        <f t="shared" si="9"/>
        <v>0</v>
      </c>
      <c r="K51" s="2">
        <f t="shared" si="10"/>
        <v>0</v>
      </c>
    </row>
    <row r="52" spans="2:11" x14ac:dyDescent="0.3">
      <c r="B52" s="17">
        <v>46</v>
      </c>
      <c r="C52" s="11" t="s">
        <v>115</v>
      </c>
      <c r="D52" s="11" t="s">
        <v>115</v>
      </c>
      <c r="E52" s="13" t="s">
        <v>16</v>
      </c>
      <c r="F52" s="13">
        <v>50</v>
      </c>
      <c r="G52" s="13" t="s">
        <v>15</v>
      </c>
      <c r="H52" s="59"/>
      <c r="I52" s="60">
        <f t="shared" si="6"/>
        <v>0</v>
      </c>
      <c r="J52" s="1">
        <f t="shared" si="9"/>
        <v>0</v>
      </c>
      <c r="K52" s="2">
        <f t="shared" si="10"/>
        <v>0</v>
      </c>
    </row>
    <row r="53" spans="2:11" ht="28.8" x14ac:dyDescent="0.3">
      <c r="B53" s="17">
        <v>47</v>
      </c>
      <c r="C53" s="11" t="s">
        <v>116</v>
      </c>
      <c r="D53" s="11" t="s">
        <v>117</v>
      </c>
      <c r="E53" s="13" t="s">
        <v>16</v>
      </c>
      <c r="F53" s="13">
        <v>50</v>
      </c>
      <c r="G53" s="13" t="s">
        <v>15</v>
      </c>
      <c r="H53" s="59"/>
      <c r="I53" s="60">
        <f t="shared" si="6"/>
        <v>0</v>
      </c>
      <c r="J53" s="1">
        <f t="shared" si="9"/>
        <v>0</v>
      </c>
      <c r="K53" s="2">
        <f t="shared" si="10"/>
        <v>0</v>
      </c>
    </row>
    <row r="54" spans="2:11" ht="28.8" x14ac:dyDescent="0.3">
      <c r="B54" s="14">
        <v>48</v>
      </c>
      <c r="C54" s="15" t="s">
        <v>118</v>
      </c>
      <c r="D54" s="15" t="s">
        <v>119</v>
      </c>
      <c r="E54" s="16" t="s">
        <v>16</v>
      </c>
      <c r="F54" s="16">
        <v>500</v>
      </c>
      <c r="G54" s="16" t="s">
        <v>15</v>
      </c>
      <c r="H54" s="61"/>
      <c r="I54" s="60">
        <f t="shared" ref="I54:I58" si="11">+H54*0.19</f>
        <v>0</v>
      </c>
      <c r="J54" s="1">
        <f t="shared" ref="J54" si="12">+I54+H54</f>
        <v>0</v>
      </c>
      <c r="K54" s="2">
        <f t="shared" ref="K54" si="13">+J54*F54</f>
        <v>0</v>
      </c>
    </row>
    <row r="55" spans="2:11" x14ac:dyDescent="0.3">
      <c r="B55" s="17">
        <v>49</v>
      </c>
      <c r="C55" s="11" t="s">
        <v>120</v>
      </c>
      <c r="D55" s="11" t="s">
        <v>121</v>
      </c>
      <c r="E55" s="13" t="s">
        <v>16</v>
      </c>
      <c r="F55" s="13">
        <v>50</v>
      </c>
      <c r="G55" s="13" t="s">
        <v>15</v>
      </c>
      <c r="H55" s="61"/>
      <c r="I55" s="60">
        <f t="shared" si="11"/>
        <v>0</v>
      </c>
      <c r="J55" s="1">
        <f t="shared" ref="J55:J58" si="14">+I55+H55</f>
        <v>0</v>
      </c>
      <c r="K55" s="2">
        <f t="shared" ref="K55:K58" si="15">+J55*F55</f>
        <v>0</v>
      </c>
    </row>
    <row r="56" spans="2:11" ht="28.8" x14ac:dyDescent="0.3">
      <c r="B56" s="17">
        <v>50</v>
      </c>
      <c r="C56" s="11" t="s">
        <v>122</v>
      </c>
      <c r="D56" s="11" t="s">
        <v>123</v>
      </c>
      <c r="E56" s="13" t="s">
        <v>17</v>
      </c>
      <c r="F56" s="13">
        <v>50</v>
      </c>
      <c r="G56" s="13" t="s">
        <v>15</v>
      </c>
      <c r="H56" s="61"/>
      <c r="I56" s="60">
        <f t="shared" si="11"/>
        <v>0</v>
      </c>
      <c r="J56" s="1">
        <f t="shared" si="14"/>
        <v>0</v>
      </c>
      <c r="K56" s="2">
        <f t="shared" si="15"/>
        <v>0</v>
      </c>
    </row>
    <row r="57" spans="2:11" ht="28.8" x14ac:dyDescent="0.3">
      <c r="B57" s="17">
        <v>51</v>
      </c>
      <c r="C57" s="11" t="s">
        <v>124</v>
      </c>
      <c r="D57" s="11" t="s">
        <v>125</v>
      </c>
      <c r="E57" s="13" t="s">
        <v>17</v>
      </c>
      <c r="F57" s="13">
        <v>50</v>
      </c>
      <c r="G57" s="13" t="s">
        <v>15</v>
      </c>
      <c r="H57" s="61"/>
      <c r="I57" s="60">
        <f t="shared" si="11"/>
        <v>0</v>
      </c>
      <c r="J57" s="1">
        <f t="shared" si="14"/>
        <v>0</v>
      </c>
      <c r="K57" s="2">
        <f t="shared" si="15"/>
        <v>0</v>
      </c>
    </row>
    <row r="58" spans="2:11" ht="28.8" x14ac:dyDescent="0.3">
      <c r="B58" s="18">
        <v>52</v>
      </c>
      <c r="C58" s="19" t="s">
        <v>126</v>
      </c>
      <c r="D58" s="19" t="s">
        <v>127</v>
      </c>
      <c r="E58" s="20" t="s">
        <v>16</v>
      </c>
      <c r="F58" s="20">
        <v>50</v>
      </c>
      <c r="G58" s="20" t="s">
        <v>15</v>
      </c>
      <c r="H58" s="61"/>
      <c r="I58" s="60">
        <f t="shared" si="11"/>
        <v>0</v>
      </c>
      <c r="J58" s="1">
        <f t="shared" si="14"/>
        <v>0</v>
      </c>
      <c r="K58" s="2">
        <f t="shared" si="15"/>
        <v>0</v>
      </c>
    </row>
    <row r="59" spans="2:11" x14ac:dyDescent="0.3">
      <c r="B59" s="17">
        <v>53</v>
      </c>
      <c r="C59" s="11" t="s">
        <v>128</v>
      </c>
      <c r="D59" s="11" t="s">
        <v>129</v>
      </c>
      <c r="E59" s="13" t="s">
        <v>16</v>
      </c>
      <c r="F59" s="13">
        <v>50</v>
      </c>
      <c r="G59" s="13" t="s">
        <v>15</v>
      </c>
      <c r="H59" s="61"/>
      <c r="I59" s="60">
        <f t="shared" ref="I59:I60" si="16">+H59*0.19</f>
        <v>0</v>
      </c>
      <c r="J59" s="1">
        <f t="shared" ref="J59:J60" si="17">+I59+H59</f>
        <v>0</v>
      </c>
      <c r="K59" s="2">
        <f t="shared" ref="K59:K60" si="18">+J59*F59</f>
        <v>0</v>
      </c>
    </row>
    <row r="60" spans="2:11" x14ac:dyDescent="0.3">
      <c r="B60" s="17">
        <v>54</v>
      </c>
      <c r="C60" s="11" t="s">
        <v>130</v>
      </c>
      <c r="D60" s="11" t="s">
        <v>131</v>
      </c>
      <c r="E60" s="13" t="s">
        <v>16</v>
      </c>
      <c r="F60" s="13">
        <v>50</v>
      </c>
      <c r="G60" s="13" t="s">
        <v>15</v>
      </c>
      <c r="H60" s="59"/>
      <c r="I60" s="59">
        <f t="shared" si="16"/>
        <v>0</v>
      </c>
      <c r="J60" s="22">
        <f t="shared" si="17"/>
        <v>0</v>
      </c>
      <c r="K60" s="23">
        <f t="shared" si="18"/>
        <v>0</v>
      </c>
    </row>
    <row r="61" spans="2:11" x14ac:dyDescent="0.3">
      <c r="B61" s="18">
        <v>55</v>
      </c>
      <c r="C61" s="11" t="s">
        <v>132</v>
      </c>
      <c r="D61" s="11" t="s">
        <v>133</v>
      </c>
      <c r="E61" s="13" t="s">
        <v>16</v>
      </c>
      <c r="F61" s="13">
        <v>50</v>
      </c>
      <c r="G61" s="13" t="s">
        <v>15</v>
      </c>
      <c r="H61" s="59"/>
      <c r="I61" s="59">
        <f t="shared" ref="I61:I63" si="19">+H61*0.19</f>
        <v>0</v>
      </c>
      <c r="J61" s="22">
        <f t="shared" ref="J61:J63" si="20">+I61+H61</f>
        <v>0</v>
      </c>
      <c r="K61" s="23">
        <f t="shared" ref="K61:K63" si="21">+J61*F61</f>
        <v>0</v>
      </c>
    </row>
    <row r="62" spans="2:11" ht="28.8" x14ac:dyDescent="0.3">
      <c r="B62" s="17">
        <v>56</v>
      </c>
      <c r="C62" s="11" t="s">
        <v>134</v>
      </c>
      <c r="D62" s="11" t="s">
        <v>135</v>
      </c>
      <c r="E62" s="13" t="s">
        <v>16</v>
      </c>
      <c r="F62" s="13">
        <v>50</v>
      </c>
      <c r="G62" s="13" t="s">
        <v>15</v>
      </c>
      <c r="H62" s="59"/>
      <c r="I62" s="59">
        <f t="shared" si="19"/>
        <v>0</v>
      </c>
      <c r="J62" s="22">
        <f t="shared" si="20"/>
        <v>0</v>
      </c>
      <c r="K62" s="23">
        <f t="shared" si="21"/>
        <v>0</v>
      </c>
    </row>
    <row r="63" spans="2:11" ht="28.8" x14ac:dyDescent="0.3">
      <c r="B63" s="17">
        <v>57</v>
      </c>
      <c r="C63" s="11" t="s">
        <v>136</v>
      </c>
      <c r="D63" s="11" t="s">
        <v>137</v>
      </c>
      <c r="E63" s="13" t="s">
        <v>16</v>
      </c>
      <c r="F63" s="13">
        <v>50</v>
      </c>
      <c r="G63" s="13" t="s">
        <v>15</v>
      </c>
      <c r="H63" s="59"/>
      <c r="I63" s="59">
        <f t="shared" si="19"/>
        <v>0</v>
      </c>
      <c r="J63" s="22">
        <f t="shared" si="20"/>
        <v>0</v>
      </c>
      <c r="K63" s="23">
        <f t="shared" si="21"/>
        <v>0</v>
      </c>
    </row>
    <row r="64" spans="2:11" x14ac:dyDescent="0.3">
      <c r="B64" s="18">
        <v>58</v>
      </c>
      <c r="C64" s="15" t="s">
        <v>138</v>
      </c>
      <c r="D64" s="15" t="s">
        <v>139</v>
      </c>
      <c r="E64" s="16" t="s">
        <v>16</v>
      </c>
      <c r="F64" s="16">
        <v>30</v>
      </c>
      <c r="G64" s="16" t="s">
        <v>15</v>
      </c>
      <c r="H64" s="61"/>
      <c r="I64" s="59">
        <f t="shared" ref="I64:I87" si="22">+H64*0.19</f>
        <v>0</v>
      </c>
      <c r="J64" s="22">
        <f t="shared" ref="J64:J87" si="23">+I64+H64</f>
        <v>0</v>
      </c>
      <c r="K64" s="23">
        <f t="shared" ref="K64:K87" si="24">+J64*F64</f>
        <v>0</v>
      </c>
    </row>
    <row r="65" spans="2:11" ht="43.2" x14ac:dyDescent="0.3">
      <c r="B65" s="17">
        <v>59</v>
      </c>
      <c r="C65" s="15" t="s">
        <v>140</v>
      </c>
      <c r="D65" s="15" t="s">
        <v>141</v>
      </c>
      <c r="E65" s="16" t="s">
        <v>16</v>
      </c>
      <c r="F65" s="16">
        <v>30</v>
      </c>
      <c r="G65" s="16" t="s">
        <v>15</v>
      </c>
      <c r="H65" s="61"/>
      <c r="I65" s="59">
        <f t="shared" si="22"/>
        <v>0</v>
      </c>
      <c r="J65" s="22">
        <f t="shared" si="23"/>
        <v>0</v>
      </c>
      <c r="K65" s="23">
        <f t="shared" si="24"/>
        <v>0</v>
      </c>
    </row>
    <row r="66" spans="2:11" x14ac:dyDescent="0.3">
      <c r="B66" s="17">
        <v>60</v>
      </c>
      <c r="C66" s="15" t="s">
        <v>142</v>
      </c>
      <c r="D66" s="15" t="s">
        <v>143</v>
      </c>
      <c r="E66" s="16" t="s">
        <v>17</v>
      </c>
      <c r="F66" s="16">
        <v>30</v>
      </c>
      <c r="G66" s="16" t="s">
        <v>15</v>
      </c>
      <c r="H66" s="61"/>
      <c r="I66" s="59">
        <f t="shared" si="22"/>
        <v>0</v>
      </c>
      <c r="J66" s="22">
        <f t="shared" si="23"/>
        <v>0</v>
      </c>
      <c r="K66" s="23">
        <f t="shared" si="24"/>
        <v>0</v>
      </c>
    </row>
    <row r="67" spans="2:11" x14ac:dyDescent="0.3">
      <c r="B67" s="18">
        <v>61</v>
      </c>
      <c r="C67" s="15" t="s">
        <v>144</v>
      </c>
      <c r="D67" s="15" t="s">
        <v>145</v>
      </c>
      <c r="E67" s="16" t="s">
        <v>17</v>
      </c>
      <c r="F67" s="16">
        <v>30</v>
      </c>
      <c r="G67" s="16" t="s">
        <v>15</v>
      </c>
      <c r="H67" s="61"/>
      <c r="I67" s="59">
        <f t="shared" si="22"/>
        <v>0</v>
      </c>
      <c r="J67" s="22">
        <f t="shared" si="23"/>
        <v>0</v>
      </c>
      <c r="K67" s="23">
        <f t="shared" si="24"/>
        <v>0</v>
      </c>
    </row>
    <row r="68" spans="2:11" x14ac:dyDescent="0.3">
      <c r="B68" s="17">
        <v>62</v>
      </c>
      <c r="C68" s="15" t="s">
        <v>142</v>
      </c>
      <c r="D68" s="15" t="s">
        <v>146</v>
      </c>
      <c r="E68" s="16" t="s">
        <v>17</v>
      </c>
      <c r="F68" s="16">
        <v>30</v>
      </c>
      <c r="G68" s="16" t="s">
        <v>15</v>
      </c>
      <c r="H68" s="61"/>
      <c r="I68" s="59">
        <f t="shared" si="22"/>
        <v>0</v>
      </c>
      <c r="J68" s="22">
        <f t="shared" si="23"/>
        <v>0</v>
      </c>
      <c r="K68" s="23">
        <f t="shared" si="24"/>
        <v>0</v>
      </c>
    </row>
    <row r="69" spans="2:11" x14ac:dyDescent="0.3">
      <c r="B69" s="17">
        <v>63</v>
      </c>
      <c r="C69" s="15" t="s">
        <v>147</v>
      </c>
      <c r="D69" s="15" t="s">
        <v>148</v>
      </c>
      <c r="E69" s="16" t="s">
        <v>16</v>
      </c>
      <c r="F69" s="16">
        <v>30</v>
      </c>
      <c r="G69" s="16" t="s">
        <v>15</v>
      </c>
      <c r="H69" s="61"/>
      <c r="I69" s="59">
        <f t="shared" si="22"/>
        <v>0</v>
      </c>
      <c r="J69" s="22">
        <f t="shared" si="23"/>
        <v>0</v>
      </c>
      <c r="K69" s="23">
        <f t="shared" si="24"/>
        <v>0</v>
      </c>
    </row>
    <row r="70" spans="2:11" x14ac:dyDescent="0.3">
      <c r="B70" s="18">
        <v>64</v>
      </c>
      <c r="C70" s="15" t="s">
        <v>149</v>
      </c>
      <c r="D70" s="15" t="s">
        <v>150</v>
      </c>
      <c r="E70" s="16" t="s">
        <v>17</v>
      </c>
      <c r="F70" s="16">
        <v>30</v>
      </c>
      <c r="G70" s="16" t="s">
        <v>15</v>
      </c>
      <c r="H70" s="61"/>
      <c r="I70" s="59">
        <f t="shared" si="22"/>
        <v>0</v>
      </c>
      <c r="J70" s="22">
        <f t="shared" si="23"/>
        <v>0</v>
      </c>
      <c r="K70" s="23">
        <f t="shared" si="24"/>
        <v>0</v>
      </c>
    </row>
    <row r="71" spans="2:11" x14ac:dyDescent="0.3">
      <c r="B71" s="17">
        <v>65</v>
      </c>
      <c r="C71" s="15" t="s">
        <v>151</v>
      </c>
      <c r="D71" s="15" t="s">
        <v>152</v>
      </c>
      <c r="E71" s="16" t="s">
        <v>17</v>
      </c>
      <c r="F71" s="16">
        <v>30</v>
      </c>
      <c r="G71" s="16" t="s">
        <v>15</v>
      </c>
      <c r="H71" s="61"/>
      <c r="I71" s="59">
        <f t="shared" si="22"/>
        <v>0</v>
      </c>
      <c r="J71" s="22">
        <f t="shared" si="23"/>
        <v>0</v>
      </c>
      <c r="K71" s="23">
        <f t="shared" si="24"/>
        <v>0</v>
      </c>
    </row>
    <row r="72" spans="2:11" x14ac:dyDescent="0.3">
      <c r="B72" s="17">
        <v>66</v>
      </c>
      <c r="C72" s="15" t="s">
        <v>153</v>
      </c>
      <c r="D72" s="15" t="s">
        <v>154</v>
      </c>
      <c r="E72" s="16" t="s">
        <v>16</v>
      </c>
      <c r="F72" s="16">
        <v>30</v>
      </c>
      <c r="G72" s="16" t="s">
        <v>15</v>
      </c>
      <c r="H72" s="61"/>
      <c r="I72" s="59">
        <f t="shared" si="22"/>
        <v>0</v>
      </c>
      <c r="J72" s="22">
        <f t="shared" si="23"/>
        <v>0</v>
      </c>
      <c r="K72" s="23">
        <f t="shared" si="24"/>
        <v>0</v>
      </c>
    </row>
    <row r="73" spans="2:11" x14ac:dyDescent="0.3">
      <c r="B73" s="18">
        <v>67</v>
      </c>
      <c r="C73" s="15" t="s">
        <v>155</v>
      </c>
      <c r="D73" s="15" t="s">
        <v>156</v>
      </c>
      <c r="E73" s="16" t="s">
        <v>16</v>
      </c>
      <c r="F73" s="16">
        <v>30</v>
      </c>
      <c r="G73" s="16" t="s">
        <v>15</v>
      </c>
      <c r="H73" s="61"/>
      <c r="I73" s="59">
        <f t="shared" si="22"/>
        <v>0</v>
      </c>
      <c r="J73" s="22">
        <f t="shared" si="23"/>
        <v>0</v>
      </c>
      <c r="K73" s="23">
        <f t="shared" si="24"/>
        <v>0</v>
      </c>
    </row>
    <row r="74" spans="2:11" x14ac:dyDescent="0.3">
      <c r="B74" s="17">
        <v>68</v>
      </c>
      <c r="C74" s="15" t="s">
        <v>157</v>
      </c>
      <c r="D74" s="15" t="s">
        <v>158</v>
      </c>
      <c r="E74" s="16" t="s">
        <v>16</v>
      </c>
      <c r="F74" s="16">
        <v>160</v>
      </c>
      <c r="G74" s="16" t="s">
        <v>15</v>
      </c>
      <c r="H74" s="61"/>
      <c r="I74" s="59">
        <f t="shared" si="22"/>
        <v>0</v>
      </c>
      <c r="J74" s="22">
        <f t="shared" si="23"/>
        <v>0</v>
      </c>
      <c r="K74" s="23">
        <f t="shared" si="24"/>
        <v>0</v>
      </c>
    </row>
    <row r="75" spans="2:11" x14ac:dyDescent="0.3">
      <c r="B75" s="17">
        <v>69</v>
      </c>
      <c r="C75" s="15" t="s">
        <v>159</v>
      </c>
      <c r="D75" s="15" t="s">
        <v>160</v>
      </c>
      <c r="E75" s="16" t="s">
        <v>16</v>
      </c>
      <c r="F75" s="16">
        <v>30</v>
      </c>
      <c r="G75" s="16" t="s">
        <v>15</v>
      </c>
      <c r="H75" s="61"/>
      <c r="I75" s="59">
        <f t="shared" si="22"/>
        <v>0</v>
      </c>
      <c r="J75" s="22">
        <f t="shared" si="23"/>
        <v>0</v>
      </c>
      <c r="K75" s="23">
        <f t="shared" si="24"/>
        <v>0</v>
      </c>
    </row>
    <row r="76" spans="2:11" ht="28.8" x14ac:dyDescent="0.3">
      <c r="B76" s="18">
        <v>70</v>
      </c>
      <c r="C76" s="15" t="s">
        <v>161</v>
      </c>
      <c r="D76" s="15" t="s">
        <v>162</v>
      </c>
      <c r="E76" s="16" t="s">
        <v>16</v>
      </c>
      <c r="F76" s="16">
        <v>50</v>
      </c>
      <c r="G76" s="16" t="s">
        <v>15</v>
      </c>
      <c r="H76" s="61"/>
      <c r="I76" s="59">
        <f t="shared" si="22"/>
        <v>0</v>
      </c>
      <c r="J76" s="22">
        <f t="shared" si="23"/>
        <v>0</v>
      </c>
      <c r="K76" s="23">
        <f t="shared" si="24"/>
        <v>0</v>
      </c>
    </row>
    <row r="77" spans="2:11" ht="51.6" customHeight="1" x14ac:dyDescent="0.3">
      <c r="B77" s="17">
        <v>71</v>
      </c>
      <c r="C77" s="15" t="s">
        <v>163</v>
      </c>
      <c r="D77" s="15" t="s">
        <v>164</v>
      </c>
      <c r="E77" s="16" t="s">
        <v>16</v>
      </c>
      <c r="F77" s="16">
        <v>50</v>
      </c>
      <c r="G77" s="16" t="s">
        <v>15</v>
      </c>
      <c r="H77" s="61"/>
      <c r="I77" s="59">
        <f t="shared" si="22"/>
        <v>0</v>
      </c>
      <c r="J77" s="22">
        <f t="shared" si="23"/>
        <v>0</v>
      </c>
      <c r="K77" s="23">
        <f t="shared" si="24"/>
        <v>0</v>
      </c>
    </row>
    <row r="78" spans="2:11" ht="72" x14ac:dyDescent="0.3">
      <c r="B78" s="17">
        <v>72</v>
      </c>
      <c r="C78" s="15" t="s">
        <v>165</v>
      </c>
      <c r="D78" s="15" t="s">
        <v>166</v>
      </c>
      <c r="E78" s="16" t="s">
        <v>17</v>
      </c>
      <c r="F78" s="16">
        <v>50</v>
      </c>
      <c r="G78" s="16" t="s">
        <v>15</v>
      </c>
      <c r="H78" s="61"/>
      <c r="I78" s="59">
        <f t="shared" si="22"/>
        <v>0</v>
      </c>
      <c r="J78" s="22">
        <f t="shared" si="23"/>
        <v>0</v>
      </c>
      <c r="K78" s="23">
        <f t="shared" si="24"/>
        <v>0</v>
      </c>
    </row>
    <row r="79" spans="2:11" x14ac:dyDescent="0.3">
      <c r="B79" s="18">
        <v>73</v>
      </c>
      <c r="C79" s="15" t="s">
        <v>167</v>
      </c>
      <c r="D79" s="15" t="s">
        <v>168</v>
      </c>
      <c r="E79" s="16" t="s">
        <v>16</v>
      </c>
      <c r="F79" s="16">
        <v>50</v>
      </c>
      <c r="G79" s="16" t="s">
        <v>15</v>
      </c>
      <c r="H79" s="61"/>
      <c r="I79" s="59">
        <f t="shared" si="22"/>
        <v>0</v>
      </c>
      <c r="J79" s="22">
        <f t="shared" si="23"/>
        <v>0</v>
      </c>
      <c r="K79" s="23">
        <f t="shared" si="24"/>
        <v>0</v>
      </c>
    </row>
    <row r="80" spans="2:11" ht="28.8" x14ac:dyDescent="0.3">
      <c r="B80" s="17">
        <v>74</v>
      </c>
      <c r="C80" s="15" t="s">
        <v>169</v>
      </c>
      <c r="D80" s="15" t="s">
        <v>170</v>
      </c>
      <c r="E80" s="16" t="s">
        <v>16</v>
      </c>
      <c r="F80" s="16">
        <v>90</v>
      </c>
      <c r="G80" s="16" t="s">
        <v>15</v>
      </c>
      <c r="H80" s="61"/>
      <c r="I80" s="59">
        <f t="shared" si="22"/>
        <v>0</v>
      </c>
      <c r="J80" s="22">
        <f t="shared" si="23"/>
        <v>0</v>
      </c>
      <c r="K80" s="23">
        <f t="shared" si="24"/>
        <v>0</v>
      </c>
    </row>
    <row r="81" spans="2:11" ht="43.2" x14ac:dyDescent="0.3">
      <c r="B81" s="17">
        <v>75</v>
      </c>
      <c r="C81" s="15" t="s">
        <v>171</v>
      </c>
      <c r="D81" s="15" t="s">
        <v>172</v>
      </c>
      <c r="E81" s="16" t="s">
        <v>97</v>
      </c>
      <c r="F81" s="16">
        <v>160</v>
      </c>
      <c r="G81" s="16" t="s">
        <v>15</v>
      </c>
      <c r="H81" s="61"/>
      <c r="I81" s="59">
        <f t="shared" si="22"/>
        <v>0</v>
      </c>
      <c r="J81" s="22">
        <f t="shared" si="23"/>
        <v>0</v>
      </c>
      <c r="K81" s="23">
        <f t="shared" si="24"/>
        <v>0</v>
      </c>
    </row>
    <row r="82" spans="2:11" x14ac:dyDescent="0.3">
      <c r="B82" s="18">
        <v>76</v>
      </c>
      <c r="C82" s="15" t="s">
        <v>173</v>
      </c>
      <c r="D82" s="15" t="s">
        <v>174</v>
      </c>
      <c r="E82" s="16" t="s">
        <v>16</v>
      </c>
      <c r="F82" s="16">
        <v>210</v>
      </c>
      <c r="G82" s="16" t="s">
        <v>15</v>
      </c>
      <c r="H82" s="61"/>
      <c r="I82" s="59">
        <f t="shared" si="22"/>
        <v>0</v>
      </c>
      <c r="J82" s="22">
        <f t="shared" si="23"/>
        <v>0</v>
      </c>
      <c r="K82" s="23">
        <f t="shared" si="24"/>
        <v>0</v>
      </c>
    </row>
    <row r="83" spans="2:11" x14ac:dyDescent="0.3">
      <c r="B83" s="17">
        <v>77</v>
      </c>
      <c r="C83" s="15" t="s">
        <v>175</v>
      </c>
      <c r="D83" s="15" t="s">
        <v>19</v>
      </c>
      <c r="E83" s="16" t="s">
        <v>97</v>
      </c>
      <c r="F83" s="16">
        <v>210</v>
      </c>
      <c r="G83" s="16" t="s">
        <v>15</v>
      </c>
      <c r="H83" s="61"/>
      <c r="I83" s="59">
        <f t="shared" si="22"/>
        <v>0</v>
      </c>
      <c r="J83" s="22">
        <f t="shared" si="23"/>
        <v>0</v>
      </c>
      <c r="K83" s="23">
        <f t="shared" si="24"/>
        <v>0</v>
      </c>
    </row>
    <row r="84" spans="2:11" ht="100.8" x14ac:dyDescent="0.3">
      <c r="B84" s="17">
        <v>78</v>
      </c>
      <c r="C84" s="15" t="s">
        <v>176</v>
      </c>
      <c r="D84" s="15" t="s">
        <v>177</v>
      </c>
      <c r="E84" s="16" t="s">
        <v>16</v>
      </c>
      <c r="F84" s="16">
        <v>210</v>
      </c>
      <c r="G84" s="16" t="s">
        <v>15</v>
      </c>
      <c r="H84" s="61"/>
      <c r="I84" s="59">
        <f t="shared" si="22"/>
        <v>0</v>
      </c>
      <c r="J84" s="22">
        <f t="shared" si="23"/>
        <v>0</v>
      </c>
      <c r="K84" s="23">
        <f t="shared" si="24"/>
        <v>0</v>
      </c>
    </row>
    <row r="85" spans="2:11" ht="43.2" x14ac:dyDescent="0.3">
      <c r="B85" s="18">
        <v>79</v>
      </c>
      <c r="C85" s="15" t="s">
        <v>178</v>
      </c>
      <c r="D85" s="15" t="s">
        <v>179</v>
      </c>
      <c r="E85" s="16" t="s">
        <v>16</v>
      </c>
      <c r="F85" s="16">
        <v>500</v>
      </c>
      <c r="G85" s="16" t="s">
        <v>15</v>
      </c>
      <c r="H85" s="61"/>
      <c r="I85" s="59">
        <f t="shared" si="22"/>
        <v>0</v>
      </c>
      <c r="J85" s="22">
        <f t="shared" si="23"/>
        <v>0</v>
      </c>
      <c r="K85" s="23">
        <f t="shared" si="24"/>
        <v>0</v>
      </c>
    </row>
    <row r="86" spans="2:11" ht="57.6" x14ac:dyDescent="0.3">
      <c r="B86" s="17">
        <v>80</v>
      </c>
      <c r="C86" s="15" t="s">
        <v>20</v>
      </c>
      <c r="D86" s="15" t="s">
        <v>21</v>
      </c>
      <c r="E86" s="16" t="s">
        <v>16</v>
      </c>
      <c r="F86" s="16">
        <v>500</v>
      </c>
      <c r="G86" s="16" t="s">
        <v>15</v>
      </c>
      <c r="H86" s="61"/>
      <c r="I86" s="59">
        <f t="shared" si="22"/>
        <v>0</v>
      </c>
      <c r="J86" s="22">
        <f t="shared" si="23"/>
        <v>0</v>
      </c>
      <c r="K86" s="23">
        <f t="shared" si="24"/>
        <v>0</v>
      </c>
    </row>
    <row r="87" spans="2:11" ht="29.4" thickBot="1" x14ac:dyDescent="0.35">
      <c r="B87" s="17">
        <v>81</v>
      </c>
      <c r="C87" s="15" t="s">
        <v>22</v>
      </c>
      <c r="D87" s="15" t="s">
        <v>23</v>
      </c>
      <c r="E87" s="16" t="s">
        <v>97</v>
      </c>
      <c r="F87" s="16">
        <v>2200</v>
      </c>
      <c r="G87" s="16" t="s">
        <v>15</v>
      </c>
      <c r="H87" s="61"/>
      <c r="I87" s="59">
        <f t="shared" si="22"/>
        <v>0</v>
      </c>
      <c r="J87" s="22">
        <f t="shared" si="23"/>
        <v>0</v>
      </c>
      <c r="K87" s="23">
        <f t="shared" si="24"/>
        <v>0</v>
      </c>
    </row>
    <row r="88" spans="2:11" ht="15" thickBot="1" x14ac:dyDescent="0.35">
      <c r="B88" s="35" t="s">
        <v>180</v>
      </c>
      <c r="C88" s="36"/>
      <c r="D88" s="36"/>
      <c r="E88" s="36"/>
      <c r="F88" s="36"/>
      <c r="G88" s="36"/>
      <c r="H88" s="37"/>
      <c r="I88" s="37"/>
      <c r="J88" s="38"/>
      <c r="K88" s="25">
        <f>SUM(K21:K87)</f>
        <v>0</v>
      </c>
    </row>
    <row r="89" spans="2:11" ht="15" thickBot="1" x14ac:dyDescent="0.35">
      <c r="B89" s="48" t="s">
        <v>181</v>
      </c>
      <c r="C89" s="49"/>
      <c r="D89" s="49"/>
      <c r="E89" s="49"/>
      <c r="F89" s="49"/>
      <c r="G89" s="49"/>
      <c r="H89" s="50"/>
      <c r="I89" s="50"/>
      <c r="J89" s="51"/>
      <c r="K89" s="25">
        <v>30000000</v>
      </c>
    </row>
    <row r="90" spans="2:11" ht="15" thickBot="1" x14ac:dyDescent="0.35">
      <c r="B90" s="54" t="s">
        <v>182</v>
      </c>
      <c r="C90" s="55"/>
      <c r="D90" s="55"/>
      <c r="E90" s="55"/>
      <c r="F90" s="55"/>
      <c r="G90" s="55"/>
      <c r="H90" s="55"/>
      <c r="I90" s="55"/>
      <c r="J90" s="56"/>
      <c r="K90" s="25">
        <v>17188765</v>
      </c>
    </row>
    <row r="91" spans="2:11" ht="15" thickBot="1" x14ac:dyDescent="0.35">
      <c r="B91" s="54" t="s">
        <v>183</v>
      </c>
      <c r="C91" s="55"/>
      <c r="D91" s="55"/>
      <c r="E91" s="55"/>
      <c r="F91" s="55"/>
      <c r="G91" s="55"/>
      <c r="H91" s="55"/>
      <c r="I91" s="55"/>
      <c r="J91" s="56"/>
      <c r="K91" s="25">
        <v>30000000</v>
      </c>
    </row>
    <row r="92" spans="2:11" ht="15" thickBot="1" x14ac:dyDescent="0.35">
      <c r="B92" s="54" t="s">
        <v>184</v>
      </c>
      <c r="C92" s="55"/>
      <c r="D92" s="55"/>
      <c r="E92" s="55"/>
      <c r="F92" s="55"/>
      <c r="G92" s="55"/>
      <c r="H92" s="55"/>
      <c r="I92" s="55"/>
      <c r="J92" s="56"/>
      <c r="K92" s="25">
        <v>1000000</v>
      </c>
    </row>
    <row r="93" spans="2:11" ht="15" thickBot="1" x14ac:dyDescent="0.35">
      <c r="B93" s="54" t="s">
        <v>185</v>
      </c>
      <c r="C93" s="55"/>
      <c r="D93" s="55"/>
      <c r="E93" s="55"/>
      <c r="F93" s="55"/>
      <c r="G93" s="55"/>
      <c r="H93" s="55"/>
      <c r="I93" s="55"/>
      <c r="J93" s="56"/>
      <c r="K93" s="25">
        <v>10000000</v>
      </c>
    </row>
    <row r="94" spans="2:11" ht="15" thickBot="1" x14ac:dyDescent="0.35">
      <c r="B94" s="54" t="s">
        <v>186</v>
      </c>
      <c r="C94" s="55"/>
      <c r="D94" s="55"/>
      <c r="E94" s="55"/>
      <c r="F94" s="55"/>
      <c r="G94" s="55"/>
      <c r="H94" s="55"/>
      <c r="I94" s="55"/>
      <c r="J94" s="56"/>
      <c r="K94" s="25">
        <v>10000000</v>
      </c>
    </row>
    <row r="95" spans="2:11" ht="15" thickBot="1" x14ac:dyDescent="0.35">
      <c r="B95" s="54" t="s">
        <v>187</v>
      </c>
      <c r="C95" s="55"/>
      <c r="D95" s="55"/>
      <c r="E95" s="55"/>
      <c r="F95" s="55"/>
      <c r="G95" s="55"/>
      <c r="H95" s="55"/>
      <c r="I95" s="55"/>
      <c r="J95" s="56"/>
      <c r="K95" s="25">
        <v>5000000</v>
      </c>
    </row>
    <row r="96" spans="2:11" ht="15" thickBot="1" x14ac:dyDescent="0.35">
      <c r="B96" s="52" t="s">
        <v>12</v>
      </c>
      <c r="C96" s="53"/>
      <c r="D96" s="53"/>
      <c r="E96" s="53"/>
      <c r="F96" s="53"/>
      <c r="G96" s="53"/>
      <c r="H96" s="53"/>
      <c r="I96" s="53"/>
      <c r="J96" s="53"/>
      <c r="K96" s="26">
        <f>+K19+K88+K89+K90+K91+K92+K93+K94+K95</f>
        <v>103188765</v>
      </c>
    </row>
    <row r="97" spans="2:11" ht="15" thickBot="1" x14ac:dyDescent="0.35"/>
    <row r="98" spans="2:11" x14ac:dyDescent="0.3">
      <c r="B98" s="39" t="s">
        <v>24</v>
      </c>
      <c r="C98" s="40"/>
      <c r="D98" s="40"/>
      <c r="E98" s="40"/>
      <c r="F98" s="40"/>
      <c r="G98" s="40"/>
      <c r="H98" s="40"/>
      <c r="I98" s="40"/>
      <c r="J98" s="40"/>
      <c r="K98" s="41"/>
    </row>
    <row r="99" spans="2:11" x14ac:dyDescent="0.3">
      <c r="B99" s="42"/>
      <c r="C99" s="43"/>
      <c r="D99" s="43"/>
      <c r="E99" s="43"/>
      <c r="F99" s="43"/>
      <c r="G99" s="43"/>
      <c r="H99" s="43"/>
      <c r="I99" s="43"/>
      <c r="J99" s="43"/>
      <c r="K99" s="44"/>
    </row>
    <row r="100" spans="2:11" x14ac:dyDescent="0.3">
      <c r="B100" s="42"/>
      <c r="C100" s="43"/>
      <c r="D100" s="43"/>
      <c r="E100" s="43"/>
      <c r="F100" s="43"/>
      <c r="G100" s="43"/>
      <c r="H100" s="43"/>
      <c r="I100" s="43"/>
      <c r="J100" s="43"/>
      <c r="K100" s="44"/>
    </row>
    <row r="101" spans="2:11" x14ac:dyDescent="0.3">
      <c r="B101" s="42"/>
      <c r="C101" s="43"/>
      <c r="D101" s="43"/>
      <c r="E101" s="43"/>
      <c r="F101" s="43"/>
      <c r="G101" s="43"/>
      <c r="H101" s="43"/>
      <c r="I101" s="43"/>
      <c r="J101" s="43"/>
      <c r="K101" s="44"/>
    </row>
    <row r="102" spans="2:11" x14ac:dyDescent="0.3">
      <c r="B102" s="42"/>
      <c r="C102" s="43"/>
      <c r="D102" s="43"/>
      <c r="E102" s="43"/>
      <c r="F102" s="43"/>
      <c r="G102" s="43"/>
      <c r="H102" s="43"/>
      <c r="I102" s="43"/>
      <c r="J102" s="43"/>
      <c r="K102" s="44"/>
    </row>
    <row r="103" spans="2:11" x14ac:dyDescent="0.3">
      <c r="B103" s="42"/>
      <c r="C103" s="43"/>
      <c r="D103" s="43"/>
      <c r="E103" s="43"/>
      <c r="F103" s="43"/>
      <c r="G103" s="43"/>
      <c r="H103" s="43"/>
      <c r="I103" s="43"/>
      <c r="J103" s="43"/>
      <c r="K103" s="44"/>
    </row>
    <row r="104" spans="2:11" ht="15" thickBot="1" x14ac:dyDescent="0.35">
      <c r="B104" s="45"/>
      <c r="C104" s="46"/>
      <c r="D104" s="46"/>
      <c r="E104" s="46"/>
      <c r="F104" s="46"/>
      <c r="G104" s="46"/>
      <c r="H104" s="46"/>
      <c r="I104" s="46"/>
      <c r="J104" s="46"/>
      <c r="K104" s="47"/>
    </row>
  </sheetData>
  <sheetProtection algorithmName="SHA-512" hashValue="2E7Z9hMjEOrkDFr0ljzGcO3dGkeXZHHYvwhFNBW3P88rWZFs6UBGsLPE2TqYYiSvlobCG3+jsHyfVJd7Mh3MqA==" saltValue="oPNjWFLorRRSM01KtetocQ==" spinCount="100000" sheet="1" objects="1" scenarios="1"/>
  <mergeCells count="14">
    <mergeCell ref="B92:J92"/>
    <mergeCell ref="B93:J93"/>
    <mergeCell ref="B94:J94"/>
    <mergeCell ref="B95:J95"/>
    <mergeCell ref="B2:K2"/>
    <mergeCell ref="B4:K4"/>
    <mergeCell ref="B19:J19"/>
    <mergeCell ref="B20:K20"/>
    <mergeCell ref="B98:K104"/>
    <mergeCell ref="B88:J88"/>
    <mergeCell ref="B89:J89"/>
    <mergeCell ref="B96:J96"/>
    <mergeCell ref="B90:J90"/>
    <mergeCell ref="B91:J91"/>
  </mergeCells>
  <pageMargins left="0.7" right="0.7" top="0.75" bottom="0.75" header="0.3" footer="0.3"/>
  <pageSetup paperSize="9" scale="1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0AC3C5BD-58D6-43D0-8A22-CB1294AA97D6}">
  <ds:schemaRefs>
    <ds:schemaRef ds:uri="http://schemas.microsoft.com/sharepoint/v3/contenttype/forms"/>
  </ds:schemaRefs>
</ds:datastoreItem>
</file>

<file path=customXml/itemProps2.xml><?xml version="1.0" encoding="utf-8"?>
<ds:datastoreItem xmlns:ds="http://schemas.openxmlformats.org/officeDocument/2006/customXml" ds:itemID="{267B9C00-F017-464D-AEF3-81FC21999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EF94BE-955B-4DAD-BE7A-8AEF6C944997}">
  <ds:schemaRefs>
    <ds:schemaRef ds:uri="http://purl.org/dc/elements/1.1/"/>
    <ds:schemaRef ds:uri="http://purl.org/dc/terms/"/>
    <ds:schemaRef ds:uri="http://schemas.microsoft.com/office/2006/documentManagement/types"/>
    <ds:schemaRef ds:uri="http://schemas.openxmlformats.org/package/2006/metadata/core-properties"/>
    <ds:schemaRef ds:uri="67ae1635-7cf6-4967-bf43-54f936c832e8"/>
    <ds:schemaRef ds:uri="http://www.w3.org/XML/1998/namespace"/>
    <ds:schemaRef ds:uri="http://purl.org/dc/dcmitype/"/>
    <ds:schemaRef ds:uri="http://schemas.microsoft.com/office/infopath/2007/PartnerControls"/>
    <ds:schemaRef ds:uri="f70d6925-5891-4b80-8091-fb9b9ba1923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vt:lpstr>
      <vt:lpstr>'1'!Área_de_impresión</vt:lpstr>
    </vt:vector>
  </TitlesOfParts>
  <Manager/>
  <Company>Alcaldia Local de Tunjuelito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Milena Diaz Abril</dc:creator>
  <cp:keywords/>
  <dc:description/>
  <cp:lastModifiedBy>Mary Viviana Ruiz Reina</cp:lastModifiedBy>
  <cp:revision/>
  <dcterms:created xsi:type="dcterms:W3CDTF">2024-08-29T16:31:50Z</dcterms:created>
  <dcterms:modified xsi:type="dcterms:W3CDTF">2025-11-19T22:54:51Z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