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VALERIA TM/Bk_Natally Molina/Natally Molina 2024/Comunicaciones/LSC-E/Liquidación contrato/"/>
    </mc:Choice>
  </mc:AlternateContent>
  <xr:revisionPtr revIDLastSave="0" documentId="8_{18B4AEB0-4DA1-064F-8FA7-F4F2795F8DEC}" xr6:coauthVersionLast="47" xr6:coauthVersionMax="47" xr10:uidLastSave="{00000000-0000-0000-0000-000000000000}"/>
  <bookViews>
    <workbookView xWindow="0" yWindow="600" windowWidth="20740" windowHeight="11040" xr2:uid="{00000000-000D-0000-FFFF-FFFF00000000}"/>
  </bookViews>
  <sheets>
    <sheet name="318-2024" sheetId="2" r:id="rId1"/>
  </sheets>
  <definedNames>
    <definedName name="_xlnm.Print_Titles" localSheetId="0">'318-2024'!$1:$14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9" i="2" l="1"/>
  <c r="G23" i="2"/>
  <c r="E19" i="2"/>
  <c r="F17" i="2"/>
  <c r="G25" i="2" l="1"/>
  <c r="F21" i="2"/>
</calcChain>
</file>

<file path=xl/sharedStrings.xml><?xml version="1.0" encoding="utf-8"?>
<sst xmlns="http://schemas.openxmlformats.org/spreadsheetml/2006/main" count="193" uniqueCount="128">
  <si>
    <t>Reporte Relación de Pagos</t>
  </si>
  <si>
    <t>Usuario Solicitante:</t>
  </si>
  <si>
    <t>MHdyunado</t>
  </si>
  <si>
    <t>DANIELA  YUNADO VARGAS</t>
  </si>
  <si>
    <t>Unidad ó Subunidad Ejecutora Solicitante:</t>
  </si>
  <si>
    <t>38-01-00</t>
  </si>
  <si>
    <t>COMISIÓN NACIONAL DEL SERVICIO CIVIL</t>
  </si>
  <si>
    <t>Fecha y Hora Sistema:</t>
  </si>
  <si>
    <t>2025-02-18-6:29 p. m.</t>
  </si>
  <si>
    <t>RELACION DE PAGOS</t>
  </si>
  <si>
    <t>Unidad / Sub-Unidad:</t>
  </si>
  <si>
    <t>38-01-00 COMISIÓN NACIONAL DEL SERVICIO CIVIL</t>
  </si>
  <si>
    <t>Número de Compromiso:</t>
  </si>
  <si>
    <t>Valor Total:</t>
  </si>
  <si>
    <t>Saldo por pagar:</t>
  </si>
  <si>
    <t>0,00</t>
  </si>
  <si>
    <t>Tipo Doc. Identidad:</t>
  </si>
  <si>
    <t>CEDULA_DE_CIUDADANIA</t>
  </si>
  <si>
    <t>Número Doc. Identidad:</t>
  </si>
  <si>
    <t>1015992882</t>
  </si>
  <si>
    <t>Tercero:</t>
  </si>
  <si>
    <t>DIANA ALEJANDRA  TARAZONA  POSADA</t>
  </si>
  <si>
    <t>DOCUMENTO SOPORTE</t>
  </si>
  <si>
    <t>Tipo:</t>
  </si>
  <si>
    <t xml:space="preserve">CONTRATO DE PRESTACION DE SERVICIOS  </t>
  </si>
  <si>
    <t>Número:</t>
  </si>
  <si>
    <t>Fecha:</t>
  </si>
  <si>
    <t>OBJETO</t>
  </si>
  <si>
    <t>Objeto: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</si>
  <si>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</si>
  <si>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</si>
  <si>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</si>
  <si>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</si>
  <si>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</si>
  <si>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</si>
  <si>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</si>
  <si>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</si>
  <si>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</si>
  <si>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</si>
  <si>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</si>
  <si>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</si>
  <si>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</si>
  <si>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</si>
  <si>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</si>
  <si>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</si>
  <si>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</si>
  <si>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</si>
  <si>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</si>
  <si>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</si>
  <si>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</si>
  <si>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</si>
  <si>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</si>
  <si>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67029172266</t>
  </si>
  <si>
    <t>BANCOLOMBIA S.A.</t>
  </si>
  <si>
    <t xml:space="preserve"> </t>
  </si>
  <si>
    <t>CONTRATO DE PRESTACION DE SERVICIOS - PROFESIONALES</t>
  </si>
  <si>
    <t>13-01-01-DT</t>
  </si>
  <si>
    <t>69.999.454,00</t>
  </si>
  <si>
    <t>318-2024</t>
  </si>
  <si>
    <t>Prestación de servicios de Lengua de Señas Colombiana - Español para la traducción e interpretación de los eventos, transmisiones y demás información visual que requiera comunicar la CNSC.</t>
  </si>
  <si>
    <t>2024-04-25</t>
  </si>
  <si>
    <t>1.026.667,00</t>
  </si>
  <si>
    <t>2024-04-29</t>
  </si>
  <si>
    <t>6.968,00</t>
  </si>
  <si>
    <t>1.019.699,00</t>
  </si>
  <si>
    <t>CONTRATO 318 de 2024</t>
  </si>
  <si>
    <t>HONORARIOS, RADICADO 2024RE085670 PERIODO 13 al 31 de marzo de 2024, ,CONTRATO 318 de 2024,  RP 56824</t>
  </si>
  <si>
    <t>2024-05-20</t>
  </si>
  <si>
    <t>2.583.334,00</t>
  </si>
  <si>
    <t>2024-05-22</t>
  </si>
  <si>
    <t>16.950,00</t>
  </si>
  <si>
    <t>2.566.384,00</t>
  </si>
  <si>
    <t>HONORARIOS, RADICADO 2024RE099131 PERIODO 1 al 30 de abril de 2024, ,CONTRATO 318 de 2024,  RP 56824</t>
  </si>
  <si>
    <t>2024-06-25</t>
  </si>
  <si>
    <t>12.583.303,00</t>
  </si>
  <si>
    <t>2024-06-27</t>
  </si>
  <si>
    <t>1.221.400,00</t>
  </si>
  <si>
    <t>11.361.903,00</t>
  </si>
  <si>
    <t>HONORARIOS, RADICADO 2024RE123992 PERIODO del 1 al 31 de mayo de 2024, ,CONTRATO 318 de 2024,  RP 56824</t>
  </si>
  <si>
    <t>2024-07-17</t>
  </si>
  <si>
    <t>11.523.303,00</t>
  </si>
  <si>
    <t>2024-07-19</t>
  </si>
  <si>
    <t>992.206,00</t>
  </si>
  <si>
    <t>10.531.097,00</t>
  </si>
  <si>
    <t>HONORARIOS, RADICADO 2024RE137541 PERIODO del 1 al 30 de junio de 2024, ,CONTRATO 318 de 2024,  RP 56824</t>
  </si>
  <si>
    <t>2024-08-27</t>
  </si>
  <si>
    <t>9.926.650,00</t>
  </si>
  <si>
    <t>2024-08-29</t>
  </si>
  <si>
    <t>471.370,00</t>
  </si>
  <si>
    <t>9.455.280,00</t>
  </si>
  <si>
    <t>HONORARIOS, RADICADO 2024RE178346 PERIODO del 1 al 31 de julio de 2024, ,CONTRATO 318 de 2024,  RP 56824</t>
  </si>
  <si>
    <t>2024-10-03</t>
  </si>
  <si>
    <t>10.111.561,00</t>
  </si>
  <si>
    <t>2024-10-07</t>
  </si>
  <si>
    <t>685.625,00</t>
  </si>
  <si>
    <t>9.425.936,00</t>
  </si>
  <si>
    <t>HONORARIOS, RADICADO 2024RE212123 PERIODO del 1 al 31 de agosto de 2024, ,CONTRATO 318 de 2024,  RP 56824</t>
  </si>
  <si>
    <t>2024-10-28</t>
  </si>
  <si>
    <t>3.408.333,00</t>
  </si>
  <si>
    <t>2024-10-30</t>
  </si>
  <si>
    <t>23.132,00</t>
  </si>
  <si>
    <t>3.385.201,00</t>
  </si>
  <si>
    <t>HONORARIOS, RADICADO 2024RE231961 PERIODO del 1 al 30 de septiembre de 2024, ,CONTRATO 318 de 2024,  RP 56824</t>
  </si>
  <si>
    <t>2024-12-05</t>
  </si>
  <si>
    <t>9.294.985,00</t>
  </si>
  <si>
    <t>2024-12-09</t>
  </si>
  <si>
    <t>538.083,00</t>
  </si>
  <si>
    <t>8.756.902,00</t>
  </si>
  <si>
    <t>HONORARIOS, RADICADO 2024RE263955 PERIODO del 1 al 31 de octubre de 2024, ,CONTRATO 318 de 2024,  RP 56824</t>
  </si>
  <si>
    <t>2024-12-11</t>
  </si>
  <si>
    <t>9.541.318,00</t>
  </si>
  <si>
    <t>2024-12-13</t>
  </si>
  <si>
    <t>562.755,00</t>
  </si>
  <si>
    <t>8.978.563,00</t>
  </si>
  <si>
    <t>HONORARIOS, RADICADO 2024RE268115 PERIODO N/A, ,CONTRATO 318 de 2024,  RP 56824</t>
  </si>
  <si>
    <t>VALOR INICIAL DEL CONTRATO SECOP II</t>
  </si>
  <si>
    <t>MODIFICACIONES CONTRACTUALES</t>
  </si>
  <si>
    <t>VALOR FINAL DEL CONTRATO SECOP II</t>
  </si>
  <si>
    <t>VALOR TOTAL PRESUPUESTAL SIIF NACION</t>
  </si>
  <si>
    <t>DIFERENCIA ENTRE SECOP II Y SIIF</t>
  </si>
  <si>
    <t>VALOR CONSTUIDO COMO RESERVA PRESUPUESTAL</t>
  </si>
  <si>
    <t>N/A</t>
  </si>
  <si>
    <t>VALOR LIBERADO CIERRE DE VIGENCIA 2024</t>
  </si>
  <si>
    <t>* por solicitud del supervisor</t>
  </si>
  <si>
    <t>SALDO POR UTILIZAR DEL CONTRATO</t>
  </si>
  <si>
    <t>VALOR RP No. 56824</t>
  </si>
  <si>
    <t>VALOR PAGADO R. 56824</t>
  </si>
  <si>
    <t>VALOR TOTAL 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</si>
</sst>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0C0A]dd/mm/yyyy\ h:mm:ss"/>
    <numFmt numFmtId="165" formatCode="[$-10C0A]#,##0.00;\(#,##0.00\)"/>
    <numFmt numFmtId="166" formatCode="_-* #,##0_-;\-* #,##0_-;_-* &quot;-&quot;??_-;_-@_-"/>
  </numFmts>
  <fonts count="19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9"/>
      <name val="Calibri"/>
      <family val="2"/>
    </font>
    <font>
      <b/>
      <sz val="9"/>
      <color rgb="FFFF0000"/>
      <name val="Calibri"/>
      <family val="2"/>
    </font>
    <font>
      <sz val="11"/>
      <color rgb="FFFF0000"/>
      <name val="Calibri"/>
      <family val="2"/>
    </font>
    <font>
      <sz val="9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</font>
    <font>
      <b/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8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0" xfId="0" applyFont="1" applyAlignment="1">
      <alignment vertical="top" wrapText="1"/>
    </xf>
    <xf numFmtId="166" fontId="13" fillId="3" borderId="22" xfId="1" applyNumberFormat="1" applyFont="1" applyFill="1" applyBorder="1" applyAlignment="1">
      <alignment horizontal="left" vertical="center" wrapText="1"/>
    </xf>
    <xf numFmtId="166" fontId="12" fillId="0" borderId="22" xfId="0" applyNumberFormat="1" applyFont="1" applyBorder="1" applyAlignment="1">
      <alignment horizontal="right" vertical="center" wrapText="1"/>
    </xf>
    <xf numFmtId="0" fontId="15" fillId="0" borderId="0" xfId="0" applyFont="1"/>
    <xf numFmtId="166" fontId="12" fillId="3" borderId="21" xfId="0" applyNumberFormat="1" applyFont="1" applyFill="1" applyBorder="1" applyAlignment="1">
      <alignment horizontal="left" vertical="center"/>
    </xf>
    <xf numFmtId="166" fontId="12" fillId="3" borderId="0" xfId="0" applyNumberFormat="1" applyFont="1" applyFill="1" applyAlignment="1">
      <alignment horizontal="left" vertical="center"/>
    </xf>
    <xf numFmtId="166" fontId="12" fillId="3" borderId="0" xfId="0" applyNumberFormat="1" applyFont="1" applyFill="1" applyAlignment="1">
      <alignment horizontal="left" vertical="center" wrapText="1"/>
    </xf>
    <xf numFmtId="166" fontId="12" fillId="5" borderId="0" xfId="0" applyNumberFormat="1" applyFont="1" applyFill="1" applyAlignment="1">
      <alignment horizontal="left" vertical="center"/>
    </xf>
    <xf numFmtId="166" fontId="12" fillId="5" borderId="22" xfId="0" applyNumberFormat="1" applyFont="1" applyFill="1" applyBorder="1" applyAlignment="1">
      <alignment horizontal="right" vertical="center"/>
    </xf>
    <xf numFmtId="166" fontId="12" fillId="0" borderId="22" xfId="0" applyNumberFormat="1" applyFont="1" applyBorder="1" applyAlignment="1">
      <alignment horizontal="left" vertical="center"/>
    </xf>
    <xf numFmtId="43" fontId="13" fillId="0" borderId="22" xfId="0" applyNumberFormat="1" applyFont="1" applyBorder="1" applyAlignment="1">
      <alignment horizontal="left" vertical="center"/>
    </xf>
    <xf numFmtId="0" fontId="16" fillId="0" borderId="0" xfId="0" applyFont="1"/>
    <xf numFmtId="43" fontId="12" fillId="6" borderId="25" xfId="0" applyNumberFormat="1" applyFont="1" applyFill="1" applyBorder="1" applyAlignment="1">
      <alignment horizontal="left" vertical="center" wrapText="1"/>
    </xf>
    <xf numFmtId="0" fontId="17" fillId="0" borderId="0" xfId="0" applyFont="1"/>
    <xf numFmtId="4" fontId="9" fillId="0" borderId="9" xfId="0" applyNumberFormat="1" applyFont="1" applyBorder="1" applyAlignment="1">
      <alignment horizontal="right" vertical="top" wrapText="1" readingOrder="1"/>
    </xf>
    <xf numFmtId="4" fontId="18" fillId="0" borderId="0" xfId="0" applyNumberFormat="1" applyFont="1"/>
    <xf numFmtId="166" fontId="12" fillId="6" borderId="23" xfId="0" applyNumberFormat="1" applyFont="1" applyFill="1" applyBorder="1" applyAlignment="1">
      <alignment vertical="center" wrapText="1"/>
    </xf>
    <xf numFmtId="166" fontId="12" fillId="6" borderId="24" xfId="0" applyNumberFormat="1" applyFont="1" applyFill="1" applyBorder="1" applyAlignment="1">
      <alignment vertical="center" wrapText="1"/>
    </xf>
    <xf numFmtId="0" fontId="18" fillId="0" borderId="14" xfId="0" applyFont="1" applyBorder="1" applyAlignment="1">
      <alignment horizontal="center"/>
    </xf>
    <xf numFmtId="166" fontId="12" fillId="3" borderId="18" xfId="0" applyNumberFormat="1" applyFont="1" applyFill="1" applyBorder="1" applyAlignment="1">
      <alignment horizontal="left" vertical="top"/>
    </xf>
    <xf numFmtId="166" fontId="12" fillId="3" borderId="19" xfId="0" applyNumberFormat="1" applyFont="1" applyFill="1" applyBorder="1" applyAlignment="1">
      <alignment horizontal="left" vertical="top"/>
    </xf>
    <xf numFmtId="166" fontId="12" fillId="3" borderId="19" xfId="1" applyNumberFormat="1" applyFont="1" applyFill="1" applyBorder="1" applyAlignment="1">
      <alignment horizontal="right" vertical="center" wrapText="1"/>
    </xf>
    <xf numFmtId="166" fontId="12" fillId="3" borderId="20" xfId="1" applyNumberFormat="1" applyFont="1" applyFill="1" applyBorder="1" applyAlignment="1">
      <alignment horizontal="right" vertical="center" wrapText="1"/>
    </xf>
    <xf numFmtId="166" fontId="12" fillId="3" borderId="21" xfId="0" applyNumberFormat="1" applyFont="1" applyFill="1" applyBorder="1" applyAlignment="1">
      <alignment horizontal="left" vertical="top" wrapText="1"/>
    </xf>
    <xf numFmtId="166" fontId="12" fillId="3" borderId="0" xfId="0" applyNumberFormat="1" applyFont="1" applyFill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166" fontId="12" fillId="3" borderId="21" xfId="0" applyNumberFormat="1" applyFont="1" applyFill="1" applyBorder="1" applyAlignment="1">
      <alignment horizontal="left" vertical="top"/>
    </xf>
    <xf numFmtId="166" fontId="12" fillId="3" borderId="0" xfId="0" applyNumberFormat="1" applyFont="1" applyFill="1" applyAlignment="1">
      <alignment horizontal="left" vertical="top"/>
    </xf>
    <xf numFmtId="166" fontId="12" fillId="3" borderId="0" xfId="1" applyNumberFormat="1" applyFont="1" applyFill="1" applyBorder="1" applyAlignment="1">
      <alignment horizontal="left" vertical="center"/>
    </xf>
    <xf numFmtId="166" fontId="12" fillId="3" borderId="22" xfId="1" applyNumberFormat="1" applyFont="1" applyFill="1" applyBorder="1" applyAlignment="1">
      <alignment horizontal="left" vertical="center"/>
    </xf>
    <xf numFmtId="166" fontId="12" fillId="0" borderId="21" xfId="0" applyNumberFormat="1" applyFont="1" applyBorder="1" applyAlignment="1">
      <alignment horizontal="left" vertical="center"/>
    </xf>
    <xf numFmtId="166" fontId="12" fillId="0" borderId="0" xfId="0" applyNumberFormat="1" applyFont="1" applyAlignment="1">
      <alignment horizontal="left" vertical="center"/>
    </xf>
    <xf numFmtId="166" fontId="12" fillId="4" borderId="21" xfId="0" applyNumberFormat="1" applyFont="1" applyFill="1" applyBorder="1" applyAlignment="1">
      <alignment horizontal="left" vertical="center" wrapText="1"/>
    </xf>
    <xf numFmtId="166" fontId="12" fillId="4" borderId="0" xfId="0" applyNumberFormat="1" applyFont="1" applyFill="1" applyAlignment="1">
      <alignment horizontal="left" vertical="center" wrapText="1"/>
    </xf>
    <xf numFmtId="166" fontId="12" fillId="4" borderId="0" xfId="0" applyNumberFormat="1" applyFont="1" applyFill="1" applyAlignment="1">
      <alignment horizontal="right" vertical="center" wrapText="1"/>
    </xf>
    <xf numFmtId="166" fontId="12" fillId="4" borderId="22" xfId="0" applyNumberFormat="1" applyFont="1" applyFill="1" applyBorder="1" applyAlignment="1">
      <alignment horizontal="right" vertical="center" wrapText="1"/>
    </xf>
    <xf numFmtId="166" fontId="12" fillId="3" borderId="0" xfId="0" applyNumberFormat="1" applyFont="1" applyFill="1" applyAlignment="1">
      <alignment horizontal="left" vertical="center"/>
    </xf>
    <xf numFmtId="166" fontId="12" fillId="3" borderId="22" xfId="0" applyNumberFormat="1" applyFont="1" applyFill="1" applyBorder="1" applyAlignment="1">
      <alignment horizontal="left" vertical="center"/>
    </xf>
    <xf numFmtId="166" fontId="12" fillId="5" borderId="21" xfId="0" applyNumberFormat="1" applyFont="1" applyFill="1" applyBorder="1" applyAlignment="1">
      <alignment horizontal="left" vertical="center" wrapText="1"/>
    </xf>
    <xf numFmtId="166" fontId="12" fillId="5" borderId="0" xfId="0" applyNumberFormat="1" applyFont="1" applyFill="1" applyAlignment="1">
      <alignment horizontal="left" vertical="center" wrapText="1"/>
    </xf>
    <xf numFmtId="166" fontId="12" fillId="0" borderId="21" xfId="0" applyNumberFormat="1" applyFont="1" applyBorder="1" applyAlignment="1">
      <alignment horizontal="left" vertical="center" wrapText="1"/>
    </xf>
    <xf numFmtId="166" fontId="12" fillId="0" borderId="0" xfId="0" applyNumberFormat="1" applyFont="1" applyAlignment="1">
      <alignment horizontal="left" vertical="center" wrapText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" fillId="0" borderId="0" xfId="0" applyFont="1"/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9"/>
  <sheetViews>
    <sheetView showGridLines="0" tabSelected="1" workbookViewId="0">
      <pane ySplit="14" topLeftCell="A23" activePane="bottomLeft" state="frozen"/>
      <selection pane="bottomLeft" activeCell="J25" sqref="J25"/>
    </sheetView>
  </sheetViews>
  <sheetFormatPr baseColWidth="10" defaultRowHeight="15"/>
  <cols>
    <col min="1" max="1" width="9.83203125" customWidth="1"/>
    <col min="2" max="2" width="7.1640625" customWidth="1"/>
    <col min="3" max="3" width="12" customWidth="1"/>
    <col min="4" max="4" width="1.6640625" customWidth="1"/>
    <col min="5" max="5" width="3.5" customWidth="1"/>
    <col min="6" max="6" width="1.83203125" customWidth="1"/>
    <col min="7" max="7" width="10.5" customWidth="1"/>
    <col min="8" max="8" width="10" customWidth="1"/>
    <col min="9" max="9" width="1.5" customWidth="1"/>
    <col min="10" max="10" width="6.1640625" customWidth="1"/>
    <col min="11" max="11" width="8.5" customWidth="1"/>
    <col min="12" max="12" width="7.5" customWidth="1"/>
    <col min="13" max="13" width="1.5" customWidth="1"/>
    <col min="14" max="14" width="6.5" customWidth="1"/>
    <col min="15" max="15" width="9.1640625" customWidth="1"/>
    <col min="16" max="16" width="0" hidden="1" customWidth="1"/>
    <col min="17" max="17" width="1.5" customWidth="1"/>
    <col min="18" max="18" width="0.33203125" customWidth="1"/>
    <col min="19" max="19" width="6" customWidth="1"/>
    <col min="20" max="20" width="11.1640625" customWidth="1"/>
    <col min="21" max="21" width="1.5" customWidth="1"/>
    <col min="22" max="22" width="0.5" customWidth="1"/>
    <col min="23" max="23" width="9.5" customWidth="1"/>
    <col min="24" max="24" width="1.83203125" customWidth="1"/>
    <col min="25" max="25" width="0.5" customWidth="1"/>
    <col min="26" max="26" width="1.83203125" customWidth="1"/>
    <col min="27" max="27" width="2.83203125" customWidth="1"/>
    <col min="28" max="28" width="8.6640625" customWidth="1"/>
    <col min="29" max="29" width="1.33203125" customWidth="1"/>
    <col min="30" max="30" width="0.1640625" customWidth="1"/>
    <col min="31" max="31" width="2.5" customWidth="1"/>
    <col min="32" max="32" width="4.5" customWidth="1"/>
    <col min="33" max="33" width="0.33203125" customWidth="1"/>
    <col min="34" max="34" width="9.33203125" customWidth="1"/>
    <col min="35" max="35" width="7.33203125" customWidth="1"/>
    <col min="36" max="36" width="9.6640625" customWidth="1"/>
    <col min="37" max="37" width="8.5" customWidth="1"/>
    <col min="38" max="38" width="0" hidden="1" customWidth="1"/>
    <col min="39" max="39" width="0.33203125" customWidth="1"/>
    <col min="40" max="40" width="25.33203125" customWidth="1"/>
  </cols>
  <sheetData>
    <row r="1" spans="1:37" ht="8.5" customHeight="1"/>
    <row r="2" spans="1:37" ht="7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75" customHeight="1">
      <c r="A3" s="83"/>
      <c r="B3" s="68"/>
      <c r="C3" s="68"/>
      <c r="D3" s="68"/>
      <c r="E3" s="84" t="s">
        <v>0</v>
      </c>
      <c r="F3" s="68"/>
      <c r="G3" s="68"/>
      <c r="H3" s="68"/>
      <c r="I3" s="68"/>
      <c r="J3" s="68"/>
      <c r="K3" s="68"/>
      <c r="L3" s="68"/>
      <c r="M3" s="68"/>
      <c r="N3" s="68"/>
      <c r="O3" s="68"/>
      <c r="AK3" s="4"/>
    </row>
    <row r="4" spans="1:37" ht="13.75" customHeight="1">
      <c r="A4" s="83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R4" s="85" t="s">
        <v>1</v>
      </c>
      <c r="S4" s="68"/>
      <c r="T4" s="68"/>
      <c r="U4" s="68"/>
      <c r="Z4" s="86" t="s">
        <v>2</v>
      </c>
      <c r="AA4" s="68"/>
      <c r="AB4" s="68"/>
      <c r="AE4" s="86" t="s">
        <v>3</v>
      </c>
      <c r="AF4" s="68"/>
      <c r="AG4" s="68"/>
      <c r="AH4" s="68"/>
      <c r="AI4" s="68"/>
      <c r="AJ4" s="68"/>
      <c r="AK4" s="4"/>
    </row>
    <row r="5" spans="1:37" ht="0.5" customHeight="1">
      <c r="A5" s="83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Z5" s="68"/>
      <c r="AA5" s="68"/>
      <c r="AB5" s="68"/>
      <c r="AE5" s="68"/>
      <c r="AF5" s="68"/>
      <c r="AG5" s="68"/>
      <c r="AH5" s="68"/>
      <c r="AI5" s="68"/>
      <c r="AJ5" s="68"/>
      <c r="AK5" s="4"/>
    </row>
    <row r="6" spans="1:37" ht="12.75" customHeight="1">
      <c r="A6" s="83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R6" s="85" t="s">
        <v>4</v>
      </c>
      <c r="S6" s="68"/>
      <c r="T6" s="68"/>
      <c r="U6" s="68"/>
      <c r="V6" s="68"/>
      <c r="W6" s="68"/>
      <c r="X6" s="68"/>
      <c r="Z6" s="86" t="s">
        <v>5</v>
      </c>
      <c r="AA6" s="68"/>
      <c r="AB6" s="68"/>
      <c r="AE6" s="86" t="s">
        <v>6</v>
      </c>
      <c r="AF6" s="68"/>
      <c r="AG6" s="68"/>
      <c r="AH6" s="68"/>
      <c r="AI6" s="68"/>
      <c r="AJ6" s="68"/>
      <c r="AK6" s="4"/>
    </row>
    <row r="7" spans="1:37" ht="1.25" customHeight="1">
      <c r="A7" s="83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Z7" s="68"/>
      <c r="AA7" s="68"/>
      <c r="AB7" s="68"/>
      <c r="AE7" s="68"/>
      <c r="AF7" s="68"/>
      <c r="AG7" s="68"/>
      <c r="AH7" s="68"/>
      <c r="AI7" s="68"/>
      <c r="AJ7" s="68"/>
      <c r="AK7" s="4"/>
    </row>
    <row r="8" spans="1:37" ht="7.25" customHeight="1">
      <c r="A8" s="83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AK8" s="4"/>
    </row>
    <row r="9" spans="1:37" ht="11.25" customHeight="1">
      <c r="A9" s="83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R9" s="85" t="s">
        <v>7</v>
      </c>
      <c r="S9" s="68"/>
      <c r="T9" s="68"/>
      <c r="U9" s="68"/>
      <c r="Z9" s="87" t="s">
        <v>8</v>
      </c>
      <c r="AA9" s="68"/>
      <c r="AB9" s="68"/>
      <c r="AC9" s="68"/>
      <c r="AD9" s="68"/>
      <c r="AE9" s="68"/>
      <c r="AF9" s="68"/>
      <c r="AG9" s="68"/>
      <c r="AK9" s="4"/>
    </row>
    <row r="10" spans="1:37" ht="2.25" customHeight="1">
      <c r="A10" s="83"/>
      <c r="B10" s="68"/>
      <c r="C10" s="68"/>
      <c r="D10" s="68"/>
      <c r="R10" s="68"/>
      <c r="S10" s="68"/>
      <c r="T10" s="68"/>
      <c r="U10" s="68"/>
      <c r="Z10" s="68"/>
      <c r="AA10" s="68"/>
      <c r="AB10" s="68"/>
      <c r="AC10" s="68"/>
      <c r="AD10" s="68"/>
      <c r="AE10" s="68"/>
      <c r="AF10" s="68"/>
      <c r="AG10" s="68"/>
      <c r="AK10" s="4"/>
    </row>
    <row r="11" spans="1:37" ht="0.5" customHeight="1">
      <c r="A11" s="83"/>
      <c r="B11" s="68"/>
      <c r="C11" s="68"/>
      <c r="D11" s="68"/>
      <c r="Z11" s="68"/>
      <c r="AA11" s="68"/>
      <c r="AB11" s="68"/>
      <c r="AC11" s="68"/>
      <c r="AD11" s="68"/>
      <c r="AE11" s="68"/>
      <c r="AF11" s="68"/>
      <c r="AG11" s="68"/>
      <c r="AK11" s="4"/>
    </row>
    <row r="12" spans="1:37" ht="15.25" customHeight="1">
      <c r="A12" s="83"/>
      <c r="B12" s="68"/>
      <c r="C12" s="68"/>
      <c r="D12" s="68"/>
      <c r="AK12" s="4"/>
    </row>
    <row r="13" spans="1:37" ht="1.7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5" customHeight="1" thickBot="1"/>
    <row r="15" spans="1:37">
      <c r="A15" s="33" t="s">
        <v>115</v>
      </c>
      <c r="B15" s="34"/>
      <c r="C15" s="34"/>
      <c r="D15" s="34"/>
      <c r="E15" s="34"/>
      <c r="F15" s="35">
        <v>70000000</v>
      </c>
      <c r="G15" s="36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</row>
    <row r="16" spans="1:37">
      <c r="A16" s="37" t="s">
        <v>116</v>
      </c>
      <c r="B16" s="38"/>
      <c r="C16" s="38"/>
      <c r="D16" s="38"/>
      <c r="E16" s="38"/>
      <c r="F16" s="38"/>
      <c r="G16" s="15"/>
      <c r="H16" s="39"/>
      <c r="I16" s="39"/>
      <c r="J16" s="39"/>
      <c r="K16" s="39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</row>
    <row r="17" spans="1:37" ht="15.75" customHeight="1">
      <c r="A17" s="40" t="s">
        <v>117</v>
      </c>
      <c r="B17" s="41"/>
      <c r="C17" s="41"/>
      <c r="D17" s="41"/>
      <c r="E17" s="41"/>
      <c r="F17" s="42">
        <f>+F15-G16</f>
        <v>70000000</v>
      </c>
      <c r="G17" s="43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</row>
    <row r="18" spans="1:37">
      <c r="A18" s="44" t="s">
        <v>125</v>
      </c>
      <c r="B18" s="45"/>
      <c r="C18" s="45"/>
      <c r="D18" s="45"/>
      <c r="E18" s="45"/>
      <c r="F18" s="45"/>
      <c r="G18" s="16">
        <v>70000000</v>
      </c>
      <c r="H18" s="17"/>
    </row>
    <row r="19" spans="1:37">
      <c r="A19" s="46" t="s">
        <v>118</v>
      </c>
      <c r="B19" s="47"/>
      <c r="C19" s="47"/>
      <c r="D19" s="47"/>
      <c r="E19" s="48">
        <f>+G18</f>
        <v>70000000</v>
      </c>
      <c r="F19" s="48"/>
      <c r="G19" s="49"/>
    </row>
    <row r="20" spans="1:37">
      <c r="A20" s="46"/>
      <c r="B20" s="47"/>
      <c r="C20" s="47"/>
      <c r="D20" s="47"/>
      <c r="E20" s="48"/>
      <c r="F20" s="48"/>
      <c r="G20" s="49"/>
    </row>
    <row r="21" spans="1:37">
      <c r="A21" s="18" t="s">
        <v>119</v>
      </c>
      <c r="B21" s="19"/>
      <c r="C21" s="19"/>
      <c r="D21" s="19"/>
      <c r="E21" s="20"/>
      <c r="F21" s="50">
        <f>+F17-E19</f>
        <v>0</v>
      </c>
      <c r="G21" s="51"/>
    </row>
    <row r="22" spans="1:37" ht="22.5" customHeight="1">
      <c r="A22" s="52" t="s">
        <v>120</v>
      </c>
      <c r="B22" s="53"/>
      <c r="C22" s="53"/>
      <c r="D22" s="53"/>
      <c r="E22" s="53"/>
      <c r="F22" s="21"/>
      <c r="G22" s="22" t="s">
        <v>121</v>
      </c>
    </row>
    <row r="23" spans="1:37">
      <c r="A23" s="54" t="s">
        <v>126</v>
      </c>
      <c r="B23" s="55"/>
      <c r="C23" s="55"/>
      <c r="D23" s="55"/>
      <c r="E23" s="55"/>
      <c r="F23" s="55"/>
      <c r="G23" s="23">
        <f>+SUM(C40:C48)</f>
        <v>69999454</v>
      </c>
    </row>
    <row r="24" spans="1:37" ht="22.5" customHeight="1">
      <c r="A24" s="54" t="s">
        <v>122</v>
      </c>
      <c r="B24" s="55"/>
      <c r="C24" s="55"/>
      <c r="D24" s="55"/>
      <c r="E24" s="55"/>
      <c r="F24" s="55"/>
      <c r="G24" s="24">
        <v>546</v>
      </c>
      <c r="H24" s="25" t="s">
        <v>123</v>
      </c>
    </row>
    <row r="25" spans="1:37" ht="16" thickBot="1">
      <c r="A25" s="30" t="s">
        <v>124</v>
      </c>
      <c r="B25" s="31"/>
      <c r="C25" s="31"/>
      <c r="D25" s="31"/>
      <c r="E25" s="31"/>
      <c r="F25" s="31"/>
      <c r="G25" s="26">
        <f>+E19-G23-G24</f>
        <v>0</v>
      </c>
      <c r="H25" s="27"/>
    </row>
    <row r="26" spans="1:37" ht="26.5" customHeight="1">
      <c r="A26" s="81" t="s">
        <v>9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8"/>
    </row>
    <row r="27" spans="1:37" ht="21.5" customHeight="1">
      <c r="A27" s="74" t="s">
        <v>10</v>
      </c>
      <c r="B27" s="57"/>
      <c r="C27" s="57"/>
      <c r="D27" s="57"/>
      <c r="E27" s="58"/>
      <c r="F27" s="78" t="s">
        <v>11</v>
      </c>
      <c r="G27" s="57"/>
      <c r="H27" s="58"/>
      <c r="I27" s="79" t="s">
        <v>12</v>
      </c>
      <c r="J27" s="57"/>
      <c r="K27" s="57"/>
      <c r="L27" s="57"/>
      <c r="M27" s="58"/>
      <c r="N27" s="78">
        <v>56824</v>
      </c>
      <c r="O27" s="57"/>
      <c r="P27" s="57"/>
      <c r="Q27" s="57"/>
      <c r="R27" s="57"/>
      <c r="S27" s="57"/>
      <c r="T27" s="58"/>
      <c r="U27" s="74" t="s">
        <v>13</v>
      </c>
      <c r="V27" s="57"/>
      <c r="W27" s="57"/>
      <c r="X27" s="57"/>
      <c r="Y27" s="57"/>
      <c r="Z27" s="58"/>
      <c r="AA27" s="82" t="s">
        <v>57</v>
      </c>
      <c r="AB27" s="57"/>
      <c r="AC27" s="57"/>
      <c r="AD27" s="57"/>
      <c r="AE27" s="58"/>
      <c r="AF27" s="74" t="s">
        <v>14</v>
      </c>
      <c r="AG27" s="57"/>
      <c r="AH27" s="57"/>
      <c r="AI27" s="58"/>
      <c r="AJ27" s="82" t="s">
        <v>15</v>
      </c>
      <c r="AK27" s="58"/>
    </row>
    <row r="28" spans="1:37" ht="22.25" customHeight="1">
      <c r="A28" s="74" t="s">
        <v>16</v>
      </c>
      <c r="B28" s="57"/>
      <c r="C28" s="57"/>
      <c r="D28" s="57"/>
      <c r="E28" s="58"/>
      <c r="F28" s="78" t="s">
        <v>17</v>
      </c>
      <c r="G28" s="57"/>
      <c r="H28" s="58"/>
      <c r="I28" s="74" t="s">
        <v>18</v>
      </c>
      <c r="J28" s="57"/>
      <c r="K28" s="57"/>
      <c r="L28" s="57"/>
      <c r="M28" s="58"/>
      <c r="N28" s="78" t="s">
        <v>19</v>
      </c>
      <c r="O28" s="57"/>
      <c r="P28" s="57"/>
      <c r="Q28" s="57"/>
      <c r="R28" s="57"/>
      <c r="S28" s="57"/>
      <c r="T28" s="58"/>
      <c r="U28" s="74" t="s">
        <v>20</v>
      </c>
      <c r="V28" s="57"/>
      <c r="W28" s="57"/>
      <c r="X28" s="57"/>
      <c r="Y28" s="57"/>
      <c r="Z28" s="57"/>
      <c r="AA28" s="57"/>
      <c r="AB28" s="57"/>
      <c r="AC28" s="57"/>
      <c r="AD28" s="57"/>
      <c r="AE28" s="58"/>
      <c r="AF28" s="75" t="s">
        <v>21</v>
      </c>
      <c r="AG28" s="57"/>
      <c r="AH28" s="57"/>
      <c r="AI28" s="57"/>
      <c r="AJ28" s="57"/>
      <c r="AK28" s="58"/>
    </row>
    <row r="29" spans="1:37" ht="22.25" customHeight="1">
      <c r="A29" s="73" t="s">
        <v>22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8"/>
    </row>
    <row r="30" spans="1:37" ht="22.25" customHeight="1">
      <c r="A30" s="74" t="s">
        <v>23</v>
      </c>
      <c r="B30" s="57"/>
      <c r="C30" s="57"/>
      <c r="D30" s="57"/>
      <c r="E30" s="58"/>
      <c r="F30" s="77" t="s">
        <v>24</v>
      </c>
      <c r="G30" s="57"/>
      <c r="H30" s="58"/>
      <c r="I30" s="74" t="s">
        <v>25</v>
      </c>
      <c r="J30" s="57"/>
      <c r="K30" s="57"/>
      <c r="L30" s="57"/>
      <c r="M30" s="58"/>
      <c r="N30" s="78" t="s">
        <v>58</v>
      </c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8"/>
      <c r="AA30" s="79" t="s">
        <v>26</v>
      </c>
      <c r="AB30" s="57"/>
      <c r="AC30" s="57"/>
      <c r="AD30" s="57"/>
      <c r="AE30" s="58"/>
      <c r="AF30" s="80">
        <v>45364</v>
      </c>
      <c r="AG30" s="57"/>
      <c r="AH30" s="57"/>
      <c r="AI30" s="57"/>
      <c r="AJ30" s="57"/>
      <c r="AK30" s="58"/>
    </row>
    <row r="31" spans="1:37" ht="26.5" customHeight="1">
      <c r="A31" s="73" t="s">
        <v>27</v>
      </c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8"/>
    </row>
    <row r="32" spans="1:37" ht="26.5" customHeight="1">
      <c r="A32" s="74" t="s">
        <v>28</v>
      </c>
      <c r="B32" s="57"/>
      <c r="C32" s="57"/>
      <c r="D32" s="57"/>
      <c r="E32" s="58"/>
      <c r="F32" s="75" t="s">
        <v>59</v>
      </c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8"/>
    </row>
    <row r="33" spans="1:39" ht="10" customHeight="1">
      <c r="A33" s="76" t="s">
        <v>29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</row>
    <row r="34" spans="1:39" ht="26.5" customHeight="1">
      <c r="A34" s="76" t="s">
        <v>30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</row>
    <row r="35" spans="1:39" ht="9.5" customHeight="1">
      <c r="A35" s="67" t="s">
        <v>29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</row>
    <row r="36" spans="1:39" ht="0" hidden="1" customHeight="1"/>
    <row r="37" spans="1:39" ht="3.25" customHeight="1"/>
    <row r="38" spans="1:39" ht="24">
      <c r="A38" s="69" t="s">
        <v>31</v>
      </c>
      <c r="B38" s="57"/>
      <c r="C38" s="57"/>
      <c r="D38" s="57"/>
      <c r="E38" s="57"/>
      <c r="F38" s="58"/>
      <c r="G38" s="8" t="s">
        <v>32</v>
      </c>
      <c r="H38" s="70" t="s">
        <v>33</v>
      </c>
      <c r="I38" s="71"/>
      <c r="J38" s="69" t="s">
        <v>34</v>
      </c>
      <c r="K38" s="57"/>
      <c r="L38" s="57"/>
      <c r="M38" s="57"/>
      <c r="N38" s="57"/>
      <c r="O38" s="58"/>
      <c r="Q38" s="69" t="s">
        <v>35</v>
      </c>
      <c r="R38" s="57"/>
      <c r="S38" s="57"/>
      <c r="T38" s="57"/>
      <c r="U38" s="57"/>
      <c r="V38" s="58"/>
      <c r="W38" s="69" t="s">
        <v>36</v>
      </c>
      <c r="X38" s="57"/>
      <c r="Y38" s="57"/>
      <c r="Z38" s="57"/>
      <c r="AA38" s="58"/>
      <c r="AB38" s="69" t="s">
        <v>22</v>
      </c>
      <c r="AC38" s="57"/>
      <c r="AD38" s="57"/>
      <c r="AE38" s="57"/>
      <c r="AF38" s="58"/>
      <c r="AG38" s="69" t="s">
        <v>37</v>
      </c>
      <c r="AH38" s="58"/>
      <c r="AI38" s="70" t="s">
        <v>38</v>
      </c>
      <c r="AJ38" s="72"/>
      <c r="AK38" s="72"/>
      <c r="AL38" s="72"/>
      <c r="AM38" s="71"/>
    </row>
    <row r="39" spans="1:39" ht="22">
      <c r="A39" s="9" t="s">
        <v>39</v>
      </c>
      <c r="B39" s="9" t="s">
        <v>40</v>
      </c>
      <c r="C39" s="9" t="s">
        <v>41</v>
      </c>
      <c r="D39" s="62" t="s">
        <v>42</v>
      </c>
      <c r="E39" s="57"/>
      <c r="F39" s="58"/>
      <c r="G39" s="10" t="s">
        <v>29</v>
      </c>
      <c r="H39" s="66" t="s">
        <v>43</v>
      </c>
      <c r="I39" s="65"/>
      <c r="J39" s="9" t="s">
        <v>40</v>
      </c>
      <c r="K39" s="9" t="s">
        <v>44</v>
      </c>
      <c r="L39" s="9" t="s">
        <v>45</v>
      </c>
      <c r="M39" s="62" t="s">
        <v>46</v>
      </c>
      <c r="N39" s="58"/>
      <c r="O39" s="9" t="s">
        <v>47</v>
      </c>
      <c r="Q39" s="62" t="s">
        <v>48</v>
      </c>
      <c r="R39" s="57"/>
      <c r="S39" s="58"/>
      <c r="T39" s="62" t="s">
        <v>49</v>
      </c>
      <c r="U39" s="57"/>
      <c r="V39" s="58"/>
      <c r="W39" s="9" t="s">
        <v>40</v>
      </c>
      <c r="X39" s="62" t="s">
        <v>41</v>
      </c>
      <c r="Y39" s="57"/>
      <c r="Z39" s="57"/>
      <c r="AA39" s="58"/>
      <c r="AB39" s="62" t="s">
        <v>50</v>
      </c>
      <c r="AC39" s="58"/>
      <c r="AD39" s="62" t="s">
        <v>40</v>
      </c>
      <c r="AE39" s="57"/>
      <c r="AF39" s="58"/>
      <c r="AG39" s="62" t="s">
        <v>51</v>
      </c>
      <c r="AH39" s="58"/>
      <c r="AI39" s="63" t="s">
        <v>29</v>
      </c>
      <c r="AJ39" s="64"/>
      <c r="AK39" s="64"/>
      <c r="AL39" s="64"/>
      <c r="AM39" s="65"/>
    </row>
    <row r="40" spans="1:39">
      <c r="A40" s="11" t="s">
        <v>60</v>
      </c>
      <c r="B40" s="11">
        <v>166824</v>
      </c>
      <c r="C40" s="28">
        <v>1026667</v>
      </c>
      <c r="D40" s="60">
        <v>0</v>
      </c>
      <c r="E40" s="57"/>
      <c r="F40" s="58"/>
      <c r="G40" s="11">
        <v>144724</v>
      </c>
      <c r="H40" s="59"/>
      <c r="I40" s="58"/>
      <c r="J40" s="11">
        <v>124006224</v>
      </c>
      <c r="K40" s="11" t="s">
        <v>62</v>
      </c>
      <c r="L40" s="12" t="s">
        <v>61</v>
      </c>
      <c r="M40" s="56" t="s">
        <v>63</v>
      </c>
      <c r="N40" s="58"/>
      <c r="O40" s="12" t="s">
        <v>64</v>
      </c>
      <c r="Q40" s="61" t="s">
        <v>52</v>
      </c>
      <c r="R40" s="57"/>
      <c r="S40" s="58"/>
      <c r="T40" s="61" t="s">
        <v>53</v>
      </c>
      <c r="U40" s="57"/>
      <c r="V40" s="58"/>
      <c r="W40" s="13" t="s">
        <v>54</v>
      </c>
      <c r="X40" s="56" t="s">
        <v>54</v>
      </c>
      <c r="Y40" s="57"/>
      <c r="Z40" s="57"/>
      <c r="AA40" s="58"/>
      <c r="AB40" s="59" t="s">
        <v>24</v>
      </c>
      <c r="AC40" s="58"/>
      <c r="AD40" s="59" t="s">
        <v>65</v>
      </c>
      <c r="AE40" s="57"/>
      <c r="AF40" s="58"/>
      <c r="AG40" s="59" t="s">
        <v>56</v>
      </c>
      <c r="AH40" s="58"/>
      <c r="AI40" s="59" t="s">
        <v>66</v>
      </c>
      <c r="AJ40" s="57"/>
      <c r="AK40" s="57"/>
      <c r="AL40" s="57"/>
      <c r="AM40" s="58"/>
    </row>
    <row r="41" spans="1:39">
      <c r="A41" s="11" t="s">
        <v>67</v>
      </c>
      <c r="B41" s="11">
        <v>214124</v>
      </c>
      <c r="C41" s="28">
        <v>2583334</v>
      </c>
      <c r="D41" s="60">
        <v>0</v>
      </c>
      <c r="E41" s="57"/>
      <c r="F41" s="58"/>
      <c r="G41" s="11">
        <v>184424</v>
      </c>
      <c r="H41" s="59"/>
      <c r="I41" s="58"/>
      <c r="J41" s="11">
        <v>154152524</v>
      </c>
      <c r="K41" s="11" t="s">
        <v>69</v>
      </c>
      <c r="L41" s="12" t="s">
        <v>68</v>
      </c>
      <c r="M41" s="56" t="s">
        <v>70</v>
      </c>
      <c r="N41" s="58"/>
      <c r="O41" s="12" t="s">
        <v>71</v>
      </c>
      <c r="Q41" s="61" t="s">
        <v>52</v>
      </c>
      <c r="R41" s="57"/>
      <c r="S41" s="58"/>
      <c r="T41" s="61" t="s">
        <v>53</v>
      </c>
      <c r="U41" s="57"/>
      <c r="V41" s="58"/>
      <c r="W41" s="13" t="s">
        <v>54</v>
      </c>
      <c r="X41" s="56" t="s">
        <v>54</v>
      </c>
      <c r="Y41" s="57"/>
      <c r="Z41" s="57"/>
      <c r="AA41" s="58"/>
      <c r="AB41" s="59" t="s">
        <v>55</v>
      </c>
      <c r="AC41" s="58"/>
      <c r="AD41" s="59" t="s">
        <v>65</v>
      </c>
      <c r="AE41" s="57"/>
      <c r="AF41" s="58"/>
      <c r="AG41" s="59" t="s">
        <v>56</v>
      </c>
      <c r="AH41" s="58"/>
      <c r="AI41" s="59" t="s">
        <v>72</v>
      </c>
      <c r="AJ41" s="57"/>
      <c r="AK41" s="57"/>
      <c r="AL41" s="57"/>
      <c r="AM41" s="58"/>
    </row>
    <row r="42" spans="1:39">
      <c r="A42" s="11" t="s">
        <v>73</v>
      </c>
      <c r="B42" s="11">
        <v>286724</v>
      </c>
      <c r="C42" s="28">
        <v>12583303</v>
      </c>
      <c r="D42" s="60">
        <v>0</v>
      </c>
      <c r="E42" s="57"/>
      <c r="F42" s="58"/>
      <c r="G42" s="11">
        <v>246624</v>
      </c>
      <c r="H42" s="59"/>
      <c r="I42" s="58"/>
      <c r="J42" s="11">
        <v>207165424</v>
      </c>
      <c r="K42" s="11" t="s">
        <v>75</v>
      </c>
      <c r="L42" s="12" t="s">
        <v>74</v>
      </c>
      <c r="M42" s="56" t="s">
        <v>76</v>
      </c>
      <c r="N42" s="58"/>
      <c r="O42" s="12" t="s">
        <v>77</v>
      </c>
      <c r="Q42" s="61" t="s">
        <v>52</v>
      </c>
      <c r="R42" s="57"/>
      <c r="S42" s="58"/>
      <c r="T42" s="61" t="s">
        <v>53</v>
      </c>
      <c r="U42" s="57"/>
      <c r="V42" s="58"/>
      <c r="W42" s="13" t="s">
        <v>54</v>
      </c>
      <c r="X42" s="56" t="s">
        <v>54</v>
      </c>
      <c r="Y42" s="57"/>
      <c r="Z42" s="57"/>
      <c r="AA42" s="58"/>
      <c r="AB42" s="59" t="s">
        <v>55</v>
      </c>
      <c r="AC42" s="58"/>
      <c r="AD42" s="59" t="s">
        <v>58</v>
      </c>
      <c r="AE42" s="57"/>
      <c r="AF42" s="58"/>
      <c r="AG42" s="59" t="s">
        <v>56</v>
      </c>
      <c r="AH42" s="58"/>
      <c r="AI42" s="59" t="s">
        <v>78</v>
      </c>
      <c r="AJ42" s="57"/>
      <c r="AK42" s="57"/>
      <c r="AL42" s="57"/>
      <c r="AM42" s="58"/>
    </row>
    <row r="43" spans="1:39">
      <c r="A43" s="11" t="s">
        <v>79</v>
      </c>
      <c r="B43" s="11">
        <v>332124</v>
      </c>
      <c r="C43" s="28">
        <v>11523303</v>
      </c>
      <c r="D43" s="60">
        <v>0</v>
      </c>
      <c r="E43" s="57"/>
      <c r="F43" s="58"/>
      <c r="G43" s="11">
        <v>285924</v>
      </c>
      <c r="H43" s="59"/>
      <c r="I43" s="58"/>
      <c r="J43" s="11">
        <v>236379324</v>
      </c>
      <c r="K43" s="11" t="s">
        <v>81</v>
      </c>
      <c r="L43" s="12" t="s">
        <v>80</v>
      </c>
      <c r="M43" s="56" t="s">
        <v>82</v>
      </c>
      <c r="N43" s="58"/>
      <c r="O43" s="12" t="s">
        <v>83</v>
      </c>
      <c r="Q43" s="61" t="s">
        <v>52</v>
      </c>
      <c r="R43" s="57"/>
      <c r="S43" s="58"/>
      <c r="T43" s="61" t="s">
        <v>53</v>
      </c>
      <c r="U43" s="57"/>
      <c r="V43" s="58"/>
      <c r="W43" s="13" t="s">
        <v>54</v>
      </c>
      <c r="X43" s="56" t="s">
        <v>54</v>
      </c>
      <c r="Y43" s="57"/>
      <c r="Z43" s="57"/>
      <c r="AA43" s="58"/>
      <c r="AB43" s="59" t="s">
        <v>55</v>
      </c>
      <c r="AC43" s="58"/>
      <c r="AD43" s="59" t="s">
        <v>58</v>
      </c>
      <c r="AE43" s="57"/>
      <c r="AF43" s="58"/>
      <c r="AG43" s="59" t="s">
        <v>56</v>
      </c>
      <c r="AH43" s="58"/>
      <c r="AI43" s="59" t="s">
        <v>84</v>
      </c>
      <c r="AJ43" s="57"/>
      <c r="AK43" s="57"/>
      <c r="AL43" s="57"/>
      <c r="AM43" s="58"/>
    </row>
    <row r="44" spans="1:39">
      <c r="A44" s="11" t="s">
        <v>85</v>
      </c>
      <c r="B44" s="11">
        <v>422124</v>
      </c>
      <c r="C44" s="28">
        <v>9926650</v>
      </c>
      <c r="D44" s="60">
        <v>0</v>
      </c>
      <c r="E44" s="57"/>
      <c r="F44" s="58"/>
      <c r="G44" s="11">
        <v>363624</v>
      </c>
      <c r="H44" s="59"/>
      <c r="I44" s="58"/>
      <c r="J44" s="11">
        <v>297054024</v>
      </c>
      <c r="K44" s="11" t="s">
        <v>87</v>
      </c>
      <c r="L44" s="12" t="s">
        <v>86</v>
      </c>
      <c r="M44" s="56" t="s">
        <v>88</v>
      </c>
      <c r="N44" s="58"/>
      <c r="O44" s="12" t="s">
        <v>89</v>
      </c>
      <c r="Q44" s="61" t="s">
        <v>52</v>
      </c>
      <c r="R44" s="57"/>
      <c r="S44" s="58"/>
      <c r="T44" s="61" t="s">
        <v>53</v>
      </c>
      <c r="U44" s="57"/>
      <c r="V44" s="58"/>
      <c r="W44" s="13" t="s">
        <v>54</v>
      </c>
      <c r="X44" s="56" t="s">
        <v>54</v>
      </c>
      <c r="Y44" s="57"/>
      <c r="Z44" s="57"/>
      <c r="AA44" s="58"/>
      <c r="AB44" s="59" t="s">
        <v>55</v>
      </c>
      <c r="AC44" s="58"/>
      <c r="AD44" s="59" t="s">
        <v>58</v>
      </c>
      <c r="AE44" s="57"/>
      <c r="AF44" s="58"/>
      <c r="AG44" s="59" t="s">
        <v>56</v>
      </c>
      <c r="AH44" s="58"/>
      <c r="AI44" s="59" t="s">
        <v>90</v>
      </c>
      <c r="AJ44" s="57"/>
      <c r="AK44" s="57"/>
      <c r="AL44" s="57"/>
      <c r="AM44" s="58"/>
    </row>
    <row r="45" spans="1:39">
      <c r="A45" s="11" t="s">
        <v>91</v>
      </c>
      <c r="B45" s="11">
        <v>507624</v>
      </c>
      <c r="C45" s="28">
        <v>10111561</v>
      </c>
      <c r="D45" s="60">
        <v>0</v>
      </c>
      <c r="E45" s="57"/>
      <c r="F45" s="58"/>
      <c r="G45" s="11">
        <v>434324</v>
      </c>
      <c r="H45" s="59"/>
      <c r="I45" s="58"/>
      <c r="J45" s="11">
        <v>367333424</v>
      </c>
      <c r="K45" s="11" t="s">
        <v>93</v>
      </c>
      <c r="L45" s="12" t="s">
        <v>92</v>
      </c>
      <c r="M45" s="56" t="s">
        <v>94</v>
      </c>
      <c r="N45" s="58"/>
      <c r="O45" s="12" t="s">
        <v>95</v>
      </c>
      <c r="Q45" s="61" t="s">
        <v>52</v>
      </c>
      <c r="R45" s="57"/>
      <c r="S45" s="58"/>
      <c r="T45" s="61" t="s">
        <v>53</v>
      </c>
      <c r="U45" s="57"/>
      <c r="V45" s="58"/>
      <c r="W45" s="13" t="s">
        <v>54</v>
      </c>
      <c r="X45" s="56" t="s">
        <v>54</v>
      </c>
      <c r="Y45" s="57"/>
      <c r="Z45" s="57"/>
      <c r="AA45" s="58"/>
      <c r="AB45" s="59" t="s">
        <v>55</v>
      </c>
      <c r="AC45" s="58"/>
      <c r="AD45" s="59" t="s">
        <v>58</v>
      </c>
      <c r="AE45" s="57"/>
      <c r="AF45" s="58"/>
      <c r="AG45" s="59" t="s">
        <v>56</v>
      </c>
      <c r="AH45" s="58"/>
      <c r="AI45" s="59" t="s">
        <v>96</v>
      </c>
      <c r="AJ45" s="57"/>
      <c r="AK45" s="57"/>
      <c r="AL45" s="57"/>
      <c r="AM45" s="58"/>
    </row>
    <row r="46" spans="1:39">
      <c r="A46" s="11" t="s">
        <v>97</v>
      </c>
      <c r="B46" s="11">
        <v>560224</v>
      </c>
      <c r="C46" s="28">
        <v>3408333</v>
      </c>
      <c r="D46" s="60">
        <v>0</v>
      </c>
      <c r="E46" s="57"/>
      <c r="F46" s="58"/>
      <c r="G46" s="11">
        <v>474324</v>
      </c>
      <c r="H46" s="59"/>
      <c r="I46" s="58"/>
      <c r="J46" s="11">
        <v>402452224</v>
      </c>
      <c r="K46" s="11" t="s">
        <v>99</v>
      </c>
      <c r="L46" s="12" t="s">
        <v>98</v>
      </c>
      <c r="M46" s="56" t="s">
        <v>100</v>
      </c>
      <c r="N46" s="58"/>
      <c r="O46" s="12" t="s">
        <v>101</v>
      </c>
      <c r="Q46" s="61" t="s">
        <v>52</v>
      </c>
      <c r="R46" s="57"/>
      <c r="S46" s="58"/>
      <c r="T46" s="61" t="s">
        <v>53</v>
      </c>
      <c r="U46" s="57"/>
      <c r="V46" s="58"/>
      <c r="W46" s="13" t="s">
        <v>54</v>
      </c>
      <c r="X46" s="56" t="s">
        <v>54</v>
      </c>
      <c r="Y46" s="57"/>
      <c r="Z46" s="57"/>
      <c r="AA46" s="58"/>
      <c r="AB46" s="59" t="s">
        <v>55</v>
      </c>
      <c r="AC46" s="58"/>
      <c r="AD46" s="59" t="s">
        <v>58</v>
      </c>
      <c r="AE46" s="57"/>
      <c r="AF46" s="58"/>
      <c r="AG46" s="59" t="s">
        <v>56</v>
      </c>
      <c r="AH46" s="58"/>
      <c r="AI46" s="59" t="s">
        <v>102</v>
      </c>
      <c r="AJ46" s="57"/>
      <c r="AK46" s="57"/>
      <c r="AL46" s="57"/>
      <c r="AM46" s="58"/>
    </row>
    <row r="47" spans="1:39">
      <c r="A47" s="11" t="s">
        <v>103</v>
      </c>
      <c r="B47" s="11">
        <v>684724</v>
      </c>
      <c r="C47" s="28">
        <v>9294985</v>
      </c>
      <c r="D47" s="60">
        <v>0</v>
      </c>
      <c r="E47" s="57"/>
      <c r="F47" s="58"/>
      <c r="G47" s="11">
        <v>575824</v>
      </c>
      <c r="H47" s="59"/>
      <c r="I47" s="58"/>
      <c r="J47" s="11">
        <v>472423824</v>
      </c>
      <c r="K47" s="11" t="s">
        <v>105</v>
      </c>
      <c r="L47" s="12" t="s">
        <v>104</v>
      </c>
      <c r="M47" s="56" t="s">
        <v>106</v>
      </c>
      <c r="N47" s="58"/>
      <c r="O47" s="12" t="s">
        <v>107</v>
      </c>
      <c r="Q47" s="61" t="s">
        <v>52</v>
      </c>
      <c r="R47" s="57"/>
      <c r="S47" s="58"/>
      <c r="T47" s="61" t="s">
        <v>53</v>
      </c>
      <c r="U47" s="57"/>
      <c r="V47" s="58"/>
      <c r="W47" s="13" t="s">
        <v>54</v>
      </c>
      <c r="X47" s="56" t="s">
        <v>54</v>
      </c>
      <c r="Y47" s="57"/>
      <c r="Z47" s="57"/>
      <c r="AA47" s="58"/>
      <c r="AB47" s="59" t="s">
        <v>55</v>
      </c>
      <c r="AC47" s="58"/>
      <c r="AD47" s="59" t="s">
        <v>58</v>
      </c>
      <c r="AE47" s="57"/>
      <c r="AF47" s="58"/>
      <c r="AG47" s="59" t="s">
        <v>56</v>
      </c>
      <c r="AH47" s="58"/>
      <c r="AI47" s="59" t="s">
        <v>108</v>
      </c>
      <c r="AJ47" s="57"/>
      <c r="AK47" s="57"/>
      <c r="AL47" s="57"/>
      <c r="AM47" s="58"/>
    </row>
    <row r="48" spans="1:39">
      <c r="A48" s="11" t="s">
        <v>109</v>
      </c>
      <c r="B48" s="11">
        <v>720324</v>
      </c>
      <c r="C48" s="28">
        <v>9541318</v>
      </c>
      <c r="D48" s="60">
        <v>0</v>
      </c>
      <c r="E48" s="57"/>
      <c r="F48" s="58"/>
      <c r="G48" s="11">
        <v>600924</v>
      </c>
      <c r="H48" s="59"/>
      <c r="I48" s="58"/>
      <c r="J48" s="11">
        <v>486957724</v>
      </c>
      <c r="K48" s="11" t="s">
        <v>111</v>
      </c>
      <c r="L48" s="12" t="s">
        <v>110</v>
      </c>
      <c r="M48" s="56" t="s">
        <v>112</v>
      </c>
      <c r="N48" s="58"/>
      <c r="O48" s="12" t="s">
        <v>113</v>
      </c>
      <c r="Q48" s="61" t="s">
        <v>52</v>
      </c>
      <c r="R48" s="57"/>
      <c r="S48" s="58"/>
      <c r="T48" s="61" t="s">
        <v>53</v>
      </c>
      <c r="U48" s="57"/>
      <c r="V48" s="58"/>
      <c r="W48" s="13" t="s">
        <v>54</v>
      </c>
      <c r="X48" s="56" t="s">
        <v>54</v>
      </c>
      <c r="Y48" s="57"/>
      <c r="Z48" s="57"/>
      <c r="AA48" s="58"/>
      <c r="AB48" s="59" t="s">
        <v>55</v>
      </c>
      <c r="AC48" s="58"/>
      <c r="AD48" s="59" t="s">
        <v>58</v>
      </c>
      <c r="AE48" s="57"/>
      <c r="AF48" s="58"/>
      <c r="AG48" s="59" t="s">
        <v>56</v>
      </c>
      <c r="AH48" s="58"/>
      <c r="AI48" s="59" t="s">
        <v>114</v>
      </c>
      <c r="AJ48" s="57"/>
      <c r="AK48" s="57"/>
      <c r="AL48" s="57"/>
      <c r="AM48" s="58"/>
    </row>
    <row r="49" spans="1:3">
      <c r="A49" s="32" t="s">
        <v>127</v>
      </c>
      <c r="B49" s="32"/>
      <c r="C49" s="29">
        <f>SUM(C40:C48)</f>
        <v>69999454</v>
      </c>
    </row>
  </sheetData>
  <mergeCells count="161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26:AK26"/>
    <mergeCell ref="A27:E27"/>
    <mergeCell ref="F27:H27"/>
    <mergeCell ref="I27:M27"/>
    <mergeCell ref="N27:T27"/>
    <mergeCell ref="U27:Z27"/>
    <mergeCell ref="AA27:AE27"/>
    <mergeCell ref="AF27:AI27"/>
    <mergeCell ref="AJ27:AK27"/>
    <mergeCell ref="A31:AK31"/>
    <mergeCell ref="A32:E32"/>
    <mergeCell ref="F32:AK32"/>
    <mergeCell ref="A33:AK33"/>
    <mergeCell ref="A34:AK34"/>
    <mergeCell ref="AF28:AK28"/>
    <mergeCell ref="A29:AK29"/>
    <mergeCell ref="A30:E30"/>
    <mergeCell ref="F30:H30"/>
    <mergeCell ref="I30:M30"/>
    <mergeCell ref="N30:Z30"/>
    <mergeCell ref="AA30:AE30"/>
    <mergeCell ref="AF30:AK30"/>
    <mergeCell ref="A28:E28"/>
    <mergeCell ref="F28:H28"/>
    <mergeCell ref="I28:M28"/>
    <mergeCell ref="N28:T28"/>
    <mergeCell ref="U28:AE28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  <mergeCell ref="X48:AA48"/>
    <mergeCell ref="AB48:AC48"/>
    <mergeCell ref="AD48:AF48"/>
    <mergeCell ref="AG48:AH48"/>
    <mergeCell ref="AI48:AM48"/>
    <mergeCell ref="D48:F48"/>
    <mergeCell ref="H48:I48"/>
    <mergeCell ref="M48:N48"/>
    <mergeCell ref="Q48:S48"/>
    <mergeCell ref="T48:V48"/>
    <mergeCell ref="A25:F25"/>
    <mergeCell ref="A49:B49"/>
    <mergeCell ref="A15:E15"/>
    <mergeCell ref="F15:G15"/>
    <mergeCell ref="A16:F16"/>
    <mergeCell ref="H16:K16"/>
    <mergeCell ref="A17:E17"/>
    <mergeCell ref="F17:G17"/>
    <mergeCell ref="A18:F18"/>
    <mergeCell ref="A19:D20"/>
    <mergeCell ref="E19:G20"/>
    <mergeCell ref="F21:G21"/>
    <mergeCell ref="A22:E22"/>
    <mergeCell ref="A23:F23"/>
    <mergeCell ref="A24:F24"/>
    <mergeCell ref="A35:AK35"/>
    <mergeCell ref="A38:F38"/>
    <mergeCell ref="H38:I38"/>
    <mergeCell ref="J38:O38"/>
    <mergeCell ref="Q38:V38"/>
    <mergeCell ref="W38:AA38"/>
    <mergeCell ref="AB38:AF38"/>
    <mergeCell ref="AG38:AH38"/>
    <mergeCell ref="AI38:AM38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318-2024</vt:lpstr>
      <vt:lpstr>'318-2024'!Títulos_a_imprimir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Yunado Vargas</dc:creator>
  <cp:lastModifiedBy>Yudy Natally Molina Florez</cp:lastModifiedBy>
  <dcterms:created xsi:type="dcterms:W3CDTF">2025-02-18T23:33:40Z</dcterms:created>
  <dcterms:modified xsi:type="dcterms:W3CDTF">2025-02-24T17:13:57Z</dcterms:modified>
</cp:coreProperties>
</file>