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C:\Users\SANDRA BARON\OneDrive\Documentos\1. MIOS PARTE UNO\2025\PROYECTO DE PLIEGO\CMA-065 CONPES  CANDELARIA\"/>
    </mc:Choice>
  </mc:AlternateContent>
  <xr:revisionPtr revIDLastSave="0" documentId="13_ncr:1_{FCC42792-B79E-4892-8CB8-D946A15C4AB6}" xr6:coauthVersionLast="47" xr6:coauthVersionMax="47" xr10:uidLastSave="{00000000-0000-0000-0000-000000000000}"/>
  <bookViews>
    <workbookView xWindow="-108" yWindow="-108" windowWidth="23256" windowHeight="12456" activeTab="3" xr2:uid="{C43C9746-C867-432E-A984-5CB6A5F3C29F}"/>
  </bookViews>
  <sheets>
    <sheet name="Formulario No1" sheetId="20" r:id="rId1"/>
    <sheet name="Presupuesto Oficial" sheetId="17" r:id="rId2"/>
    <sheet name="Presupuesto Oficial V GUIA" sheetId="15" state="hidden"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 r:id="rId13"/>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[1]G.G!#REF!</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localSheetId="3" hidden="1">[1]G.G!#REF!</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localSheetId="3" hidden="1">[1]G.G!#REF!</definedName>
    <definedName name="__123Graph_X" hidden="1">[2]G.G!#REF!</definedName>
    <definedName name="__123Graph_Xcaja" hidden="1">[3]EVA!$D$6:$AD$6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[3]EVA!$F$104:$I$104</definedName>
    <definedName name="_123" localSheetId="3" hidden="1">[1]G.G!#REF!</definedName>
    <definedName name="_123" hidden="1">[2]G.G!#REF!</definedName>
    <definedName name="_2__123Graph_BCart_Utilidad" hidden="1">[3]EVA!$F$105:$I$105</definedName>
    <definedName name="_3" localSheetId="3" hidden="1">[1]G.G!#REF!</definedName>
    <definedName name="_3" hidden="1">[2]G.G!#REF!</definedName>
    <definedName name="_3__123Graph_CCart_Utilidad" hidden="1">[3]EVA!$F$106:$I$106</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'[4]46W9'!#REF!</definedName>
    <definedName name="_xlnm._FilterDatabase" localSheetId="3" hidden="1">'[4]46W9'!#REF!</definedName>
    <definedName name="_xlnm._FilterDatabase" localSheetId="1" hidden="1">'[4]46W9'!#REF!</definedName>
    <definedName name="_xlnm._FilterDatabase" localSheetId="2" hidden="1">'[4]46W9'!#REF!</definedName>
    <definedName name="_xlnm._FilterDatabase" hidden="1">'[4]46W9'!#REF!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No1'!$A$1:$H$97</definedName>
    <definedName name="_xlnm.Print_Area" localSheetId="1">'Presupuesto Oficial'!$A$1:$H$97</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[5]OCTUBRE!#REF!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[6]OCTUBRE!#REF!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[6]OCTUBRE!#REF!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40D718_D9AA_403F_AE49_60D937FD77E5_.wvu.Rows" hidden="1">[4]Presentacion!#REF!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15" l="1"/>
  <c r="H28" i="15"/>
  <c r="E62" i="15" l="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G62" i="15"/>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N40" i="15"/>
  <c r="N27" i="15"/>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N38" i="15" s="1"/>
  <c r="L57" i="15"/>
  <c r="N57" i="15" s="1"/>
  <c r="M59" i="15"/>
  <c r="M38" i="15"/>
  <c r="M21" i="15"/>
  <c r="L32" i="15"/>
  <c r="N32" i="15" s="1"/>
  <c r="M67" i="15"/>
  <c r="M44" i="15"/>
  <c r="L27" i="15"/>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L28" i="15"/>
  <c r="N28" i="15" s="1"/>
  <c r="L16" i="15"/>
  <c r="L39" i="15"/>
  <c r="N39" i="15" s="1"/>
  <c r="L53" i="15"/>
  <c r="N53" i="15" s="1"/>
  <c r="G55" i="15"/>
  <c r="G29" i="15"/>
  <c r="D30" i="15"/>
  <c r="N30" i="15" s="1"/>
  <c r="G17" i="15"/>
  <c r="G27" i="15"/>
  <c r="G26" i="15"/>
  <c r="G25" i="15"/>
  <c r="D16" i="15"/>
  <c r="G16" i="15" l="1"/>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<sst xmlns="http://schemas.openxmlformats.org/spreadsheetml/2006/main" count="732" uniqueCount="242">
  <si>
    <t>MINISTERIO DE TRANSPORTE</t>
  </si>
  <si>
    <t>INSTITUTO NACIONAL DE VÍAS</t>
  </si>
  <si>
    <t>SUBDIRECCIÓN DE ESTRUCTURACIÓN DE PROYECTOS</t>
  </si>
  <si>
    <t>CONCURSO DE MÉRITOS</t>
  </si>
  <si>
    <t>OBJETO: INTERVENTORIA INTEGRAL PARA EL MEJORAMIENTO Y MANTENIMIENTO DE LA CARRETERA CANDELARIA – LABERINTO RUTA 2402, SECTOR CANDELARIA – LA PLATA – LABERINTO DEPARTAMENTO DEL HUILA, EN EL MARCO DEL PROGRAMA “VÍAS PARA LA PAZ”</t>
  </si>
  <si>
    <t>PRESUPUESTO OFICIAL</t>
  </si>
  <si>
    <t>PLAZO:</t>
  </si>
  <si>
    <t>HASTA EL 31 DE DICIEMBRE DE 2028</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</si>
  <si>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</si>
  <si>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</si>
  <si>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</si>
  <si>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</si>
  <si>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</si>
  <si>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</si>
  <si>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</si>
  <si>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</si>
  <si>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</si>
  <si>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</si>
  <si>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</si>
  <si>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</si>
  <si>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</si>
  <si>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</si>
  <si>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</si>
  <si>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</si>
  <si>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 xml:space="preserve">Ingeniero Residente de Interventoría </t>
  </si>
  <si>
    <t>Ingeniero Auxiliar de Interventoría</t>
  </si>
  <si>
    <t>MONTO AGOTABLE DE ESPECIALISTAS (conforman esta bolsa los especialistas de amarillo)</t>
  </si>
  <si>
    <t>NO MODIFICAR</t>
  </si>
  <si>
    <t xml:space="preserve">Especialista en Pavimentos y/o Vías </t>
  </si>
  <si>
    <t>Especialista en Diseño Geométrico</t>
  </si>
  <si>
    <t>Especialista Ambiental</t>
  </si>
  <si>
    <t xml:space="preserve">Especialista en Geología y/o Geotecnia </t>
  </si>
  <si>
    <t>Especialista en Hidráulica e Hidrología</t>
  </si>
  <si>
    <t>Especialsita en Estructuras</t>
  </si>
  <si>
    <t>Especialista en Tránsito y Transporte</t>
  </si>
  <si>
    <t>Especialista en Gerencia de Proyectos</t>
  </si>
  <si>
    <t>Profesional Ambiental</t>
  </si>
  <si>
    <t>Profesional Social</t>
  </si>
  <si>
    <t>Profesional SST</t>
  </si>
  <si>
    <t>Profesional de Sostenibilidad</t>
  </si>
  <si>
    <t>Abogado</t>
  </si>
  <si>
    <t>Profesional SIG</t>
  </si>
  <si>
    <t>Coordinador BIM</t>
  </si>
  <si>
    <t>Profesional Técnico Predial</t>
  </si>
  <si>
    <t>Profesional Jurídico Predial</t>
  </si>
  <si>
    <t>Profesional Valuatorio</t>
  </si>
  <si>
    <t>Profesional de Aseguramiento o Gestión de la Calidad</t>
  </si>
  <si>
    <t>Auditor de Calidad</t>
  </si>
  <si>
    <t>PERSONAL TÉCNICO</t>
  </si>
  <si>
    <t>Topógraafo Inspector</t>
  </si>
  <si>
    <t>Laboratista Inspector</t>
  </si>
  <si>
    <t>Inspector SST</t>
  </si>
  <si>
    <t>PERSONAL AUXILIAR TÉCNICO</t>
  </si>
  <si>
    <t>PERSONAL ADMINISTRATIVO</t>
  </si>
  <si>
    <t>Secretaria y/o Técnico administrativo</t>
  </si>
  <si>
    <t>Cadenero</t>
  </si>
  <si>
    <t>Conductor</t>
  </si>
  <si>
    <t>JORNADAS 7X24</t>
  </si>
  <si>
    <t>Provisión jornadas 7x24</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</si>
  <si>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</si>
  <si>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</si>
  <si>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</si>
  <si>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</si>
  <si>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</si>
  <si>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</si>
  <si>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</si>
  <si>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</si>
  <si>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</si>
  <si>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</si>
  <si>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</si>
  <si>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</si>
  <si>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t>(7)*(8)) = (9)</t>
  </si>
  <si>
    <t>VIÁTICOS</t>
  </si>
  <si>
    <t>Viáticos Director y/o Especialistas</t>
  </si>
  <si>
    <t>Día</t>
  </si>
  <si>
    <t>COSTOS DE ALQUILER DE EQUIPOS Y OFICINA</t>
  </si>
  <si>
    <t>Vehículo tipo campero ó camioneta  (incluye  peajes y combustible) y cuyo modelo sea hasta diez (10) años anteriores al año de suscripción del contrato.</t>
  </si>
  <si>
    <t>Según comprobante por mes</t>
  </si>
  <si>
    <t>Equipo completo de topografía</t>
  </si>
  <si>
    <t>Equipo completo de Laboratorio de Suelos, Materiales, Pavimentos y Concretos</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</si>
  <si>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</si>
  <si>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</si>
  <si>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</si>
  <si>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</si>
  <si>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</si>
  <si>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</si>
  <si>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</si>
  <si>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PROVISIÓN PARA AJUSTES Y/O FRENTE ADICIONAL = (D</t>
    </r>
    <r>
      <rPr>
        <b/>
        <sz val="11"/>
        <color indexed="12"/>
        <rFont val="Arial Narrow"/>
        <family val="2"/>
      </rPr>
      <t>)</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</si>
  <si>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</si>
  <si>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</si>
  <si>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</si>
  <si>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</si>
  <si>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</si>
  <si>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</si>
  <si>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</si>
  <si>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</si>
  <si>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</si>
  <si>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 y/o terrestres y/o marítimos y/o fluviales (incluye peajes y combustible)solo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</si>
  <si>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</si>
  <si>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</si>
  <si>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</si>
  <si>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</si>
  <si>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</si>
  <si>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</si>
  <si>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</si>
  <si>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2.12 El presente proceso no contempla el valor de prima regional para el personal. Por lo anterior, este valor no deberá ser diligenciado por el proponente, de lo contratio, será causal de rechazo.</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</si>
  <si>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</si>
  <si>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2.14 El Instituto actualizará cada doce (12) meses de ejecución del contrato y posterior a la orden de inicio, los sueldos y tarifas de los contratos que contemplen cambio de vigencia, con base en la variación del IPC (Índice de Precios al Consumidor Total Nacional) publicado por el DANE. 
Para determinar el factor de ajuste se tomará el IPC vigente del mes doce (12) de ejecución del contrato, dividido entre el IPC del mes anterior a la fecha de adjudicación del contrato,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t>
  </si>
  <si>
    <t xml:space="preserve">3. En aras de implementar la generación de primer empleo, un (1) Inspector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</si>
  <si>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</si>
  <si>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</si>
  <si>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VBJ-12/11/25</t>
  </si>
  <si>
    <t>CMA-DEO-SVR-XXX-XXX-2025</t>
  </si>
  <si>
    <t>OBJETO: INTERVENTORIA INTEGRAL PARA EL MEJORAMIENTO Y MANTENIMIENTO</t>
  </si>
  <si>
    <t>MARZO DE 2022</t>
  </si>
  <si>
    <t>HASTA 31 DE DICIEMBRE DE 2025</t>
  </si>
  <si>
    <t>CONTRATO 2359 DE 2021</t>
  </si>
  <si>
    <t>VALORES PROPUESTA 2021</t>
  </si>
  <si>
    <t>INDEXADO MARZO 2025</t>
  </si>
  <si>
    <t>PROMEDIO NOSOTROS Y INDX</t>
  </si>
  <si>
    <t>FACTOR DE AJUSTE</t>
  </si>
  <si>
    <t xml:space="preserve">Topógrafo Inspector </t>
  </si>
  <si>
    <t xml:space="preserve">Laboratorista Inspector </t>
  </si>
  <si>
    <t>Inspector</t>
  </si>
  <si>
    <t>SEGURIDAD MENSUAL</t>
  </si>
  <si>
    <r>
      <t>PROVISIÓN PARA FRENTE ADICIONAL = (D</t>
    </r>
    <r>
      <rPr>
        <b/>
        <sz val="11"/>
        <color indexed="12"/>
        <rFont val="Arial Narrow"/>
        <family val="2"/>
      </rPr>
      <t>)</t>
    </r>
  </si>
  <si>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</si>
  <si>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</si>
  <si>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</si>
  <si>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</si>
  <si>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</si>
  <si>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</si>
  <si>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</si>
  <si>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AÑO 1</t>
  </si>
  <si>
    <t>AÑO 2</t>
  </si>
  <si>
    <t>AÑO 3</t>
  </si>
  <si>
    <t>ACTIVIDADES</t>
  </si>
  <si>
    <t>MES</t>
  </si>
  <si>
    <t>RESPONSABLE</t>
  </si>
  <si>
    <t xml:space="preserve">UTILIZACION MES-HOMBRE </t>
  </si>
  <si>
    <t>Ingeniero Residente de Interventoria</t>
  </si>
  <si>
    <t>Profesional en Sostenibilidad</t>
  </si>
  <si>
    <t>Especialista en Estructuras</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</si>
  <si>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 Trabajos para garantizar la transitabilidad y seguridad vial del corredor vial o de los sectores a intervenir.</t>
    </r>
  </si>
  <si>
    <t>Director de Interventoría, Ingeniero Residente de Interventoría, Ingeneiro Auxiliar de interventoría, Especialistas, Profesional Ambiental, Profesional Social, Profesional SST, Profesionales de Calidad, Inspector SST,, Profesional en Sostenibilidad, Profesional SIG, Abogado, Profesionales Prediales, Topógrafo Inspector, Laboratista Inspector, Coordinador BIM.</t>
  </si>
  <si>
    <t>X</t>
  </si>
  <si>
    <t>2. ETAPA DE CONSTRUCCIÓN:</t>
  </si>
  <si>
    <t>2.1.  CONTROL TECNICO, FINANCIERO, ADMINISTRATIVO , LEGAL Y AMBIENTAL, PREDIAL Y SOCIAL.</t>
  </si>
  <si>
    <t>Director de Interventoría, Ingeniero Residente de Interventoría, Ingeneiro Auxiliar de interventoría, Especialistas, Profesional Ambiental, Profesional Social, Profesional SST, Profesionales de Calidad, Inspector SST,, Profesional en Sostenibilidad,Profesional SIG, Abogado, Profesionales Prediales, Topógrafo Inspector, Laboratista Inspector  Coordinador BIM.</t>
  </si>
  <si>
    <t>2.2.  INFORMES SEMANALES DE SEGUIMIENTO.</t>
  </si>
  <si>
    <t>Director de Interventoría, Ingeniero Residente de Interventoría, Ingeneiro Auxiliar de interventoría, Especialistas, Profesional Ambiental, Profesional Social, Profesional SST, Profesionales de Calidad, Inspector SST,, Profesional en Sostenibilidad.Profesional SIG, Abogado, Profesionales Prediales, Topógrafo Inspector, Laboratista Inspector,  Coordinador BIM.</t>
  </si>
  <si>
    <t>2.3.  INFORMES MENSUALES</t>
  </si>
  <si>
    <t xml:space="preserve"> </t>
  </si>
  <si>
    <r>
      <t xml:space="preserve">2.4. INFORMES EJECUTIVOS.
</t>
    </r>
    <r>
      <rPr>
        <sz val="14"/>
        <rFont val="Arial Narrow"/>
        <family val="2"/>
      </rPr>
      <t>(Semanal y mensualmente, ya sea en Físico, vía Web o ambas).</t>
    </r>
  </si>
  <si>
    <t>Director de Interventoría, Ingeniero Residente de Interventoría, Ingeneiro Auxiliar de interventoría, Especialistas, Profesional Ambiental, Profesional Social, Profesional SST, Profesionales de Calidad, Inspector SST,, Profesional en Sostenibilidad. Profesional SIG, Abogado, Profesionales Prediales, Topógrafo Inspector, Laboratista Inspector,  Coordinador BIM.</t>
  </si>
  <si>
    <t>2.5. INFORME TRIMESTRAL DANE: INDICADOR DE AVANCE DE OBRAS CIVILES "IAFOC"</t>
  </si>
  <si>
    <t>Director de Interventoría, Ingeniero Residente de Interventoría, Ingeneiro Auxiliar de interventoría, Especialistas.</t>
  </si>
  <si>
    <t>2.6. RECIBO FINAL DE OBRA E INTERVENTORIA</t>
  </si>
  <si>
    <t>Director de Interventoría, Ingeniero Residente de Interventoría, Ingeneiro Auxiliar de interventoría, Especialistas, Profesional Ambiental, Profesional Social, Profesional SST, Profesionales de Calidad, Inspector SST,, Profesional en Sostenibilidad.Profesional SIG, Abogado, Profesionales Prediales, Topógrafo Inspector, Laboratista Inspector, Coordinador BIM.</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</si>
  <si>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</si>
  <si>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</si>
  <si>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</si>
  <si>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</si>
  <si>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</si>
  <si>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</si>
  <si>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</si>
  <si>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</si>
  <si>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</si>
  <si>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</si>
  <si>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</si>
  <si>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</si>
  <si>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</si>
  <si>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</si>
  <si>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</si>
  <si>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</si>
  <si>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</si>
  <si>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</si>
  <si>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</si>
  <si>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</si>
  <si>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</si>
  <si>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</si>
  <si>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</si>
  <si>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</si>
  <si>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</si>
  <si>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</si>
  <si>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</si>
  <si>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</si>
  <si>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</si>
  <si>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</si>
  <si>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</si>
  <si>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</si>
  <si>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</si>
  <si>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</si>
  <si>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</si>
  <si>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</si>
  <si>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</si>
  <si>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</si>
  <si>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</si>
  <si>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</si>
  <si>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</si>
  <si>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</si>
  <si>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</si>
  <si>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</si>
  <si>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</si>
  <si>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</si>
  <si>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</si>
  <si>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</si>
  <si>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</si>
  <si>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</si>
  <si>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</si>
  <si>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</si>
  <si>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</si>
  <si>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</si>
  <si>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</si>
  <si>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</si>
  <si>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</si>
  <si>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</si>
  <si>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</si>
  <si>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</si>
  <si>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</si>
  <si>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</si>
  <si>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</si>
  <si>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</si>
  <si>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 xml:space="preserve">Profesional BIM </t>
  </si>
  <si>
    <t xml:space="preserve">Auditor de calidad </t>
  </si>
  <si>
    <t xml:space="preserve">Abogado </t>
  </si>
  <si>
    <t>Inspector HSE</t>
  </si>
  <si>
    <t>Inspéctor SISO</t>
  </si>
  <si>
    <t>Auxiliar de Laboratorio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</si>
  <si>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</si>
  <si>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</si>
  <si>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</si>
  <si>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</si>
  <si>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</si>
  <si>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</si>
  <si>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Trabajo de topografia (Incluye personal, equipo y trnasporte)</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</si>
  <si>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</si>
  <si>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</si>
  <si>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</si>
  <si>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</si>
  <si>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</si>
  <si>
    <t>CMA-DEO-SMCN-065-2025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</si>
</sst>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240A]\ * #,##0.00_-;\-[$$-240A]\ * #,##0.00_-;_-[$$-240A]\ * &quot;-&quot;??_-;_-@_-"/>
  </numFmts>
  <fonts count="44"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sz val="8"/>
      <name val="Calibri"/>
      <family val="2"/>
      <scheme val="minor"/>
    </font>
    <font>
      <sz val="11"/>
      <color theme="0"/>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89">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right style="thin">
        <color indexed="64"/>
      </right>
      <top style="thin">
        <color indexed="64"/>
      </top>
      <bottom style="double">
        <color indexed="64"/>
      </bottom>
      <diagonal/>
    </border>
  </borders>
  <cellStyleXfs count="172">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xf numFmtId="0" fontId="10" fillId="0" borderId="0"/>
  </cellStyleXfs>
  <cellXfs count="389">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7" fillId="0" borderId="1" xfId="12" applyNumberFormat="1" applyFont="1" applyFill="1" applyBorder="1" applyAlignment="1">
      <alignment horizontal="center" vertical="center"/>
    </xf>
    <xf numFmtId="2" fontId="28" fillId="10" borderId="79" xfId="8" applyNumberFormat="1" applyFont="1" applyFill="1" applyBorder="1" applyAlignment="1">
      <alignment horizontal="center" vertical="center"/>
    </xf>
    <xf numFmtId="0" fontId="27" fillId="0" borderId="67" xfId="2" applyFont="1" applyFill="1" applyBorder="1" applyAlignment="1">
      <alignment horizontal="center" vertical="center" wrapText="1"/>
    </xf>
    <xf numFmtId="0" fontId="27" fillId="0" borderId="68" xfId="2" applyFont="1" applyFill="1" applyBorder="1" applyAlignment="1">
      <alignment horizontal="center" vertical="center" wrapText="1"/>
    </xf>
    <xf numFmtId="0" fontId="27" fillId="0" borderId="1" xfId="2" applyFont="1" applyFill="1" applyBorder="1" applyAlignment="1">
      <alignment horizontal="center" vertical="center" wrapText="1"/>
    </xf>
    <xf numFmtId="0" fontId="27" fillId="0" borderId="21" xfId="8" applyFont="1" applyBorder="1" applyAlignment="1">
      <alignment horizontal="justify" vertical="center" wrapText="1"/>
    </xf>
    <xf numFmtId="0" fontId="27" fillId="0" borderId="31" xfId="8" applyFont="1" applyBorder="1" applyAlignment="1">
      <alignment horizontal="left" vertical="center" wrapText="1"/>
    </xf>
    <xf numFmtId="0" fontId="29" fillId="0" borderId="0" xfId="7" applyFont="1" applyAlignment="1">
      <alignment vertical="center"/>
    </xf>
    <xf numFmtId="0" fontId="29" fillId="0" borderId="55" xfId="7" applyFont="1" applyBorder="1" applyAlignment="1">
      <alignment vertical="center"/>
    </xf>
    <xf numFmtId="0" fontId="29" fillId="0" borderId="56" xfId="7" applyFont="1" applyBorder="1" applyAlignment="1">
      <alignment vertical="center"/>
    </xf>
    <xf numFmtId="2" fontId="27" fillId="0" borderId="0" xfId="8" applyNumberFormat="1" applyFont="1" applyAlignment="1">
      <alignment horizontal="center" vertical="center" textRotation="255" wrapText="1"/>
    </xf>
    <xf numFmtId="0" fontId="27" fillId="0" borderId="0" xfId="8" applyFont="1" applyAlignment="1">
      <alignment horizontal="center" vertical="center" textRotation="255"/>
    </xf>
    <xf numFmtId="0" fontId="30" fillId="0" borderId="60" xfId="7" applyFont="1" applyBorder="1" applyAlignment="1">
      <alignment horizontal="center" vertical="center"/>
    </xf>
    <xf numFmtId="0" fontId="29" fillId="0" borderId="18" xfId="7" applyFont="1" applyBorder="1" applyAlignment="1">
      <alignment horizontal="center" vertical="center"/>
    </xf>
    <xf numFmtId="0" fontId="29" fillId="0" borderId="19" xfId="7" applyFont="1" applyBorder="1" applyAlignment="1">
      <alignment horizontal="center" vertical="center"/>
    </xf>
    <xf numFmtId="0" fontId="29" fillId="0" borderId="20" xfId="7" applyFont="1" applyBorder="1" applyAlignment="1">
      <alignment horizontal="center" vertical="center"/>
    </xf>
    <xf numFmtId="0" fontId="27" fillId="0" borderId="55" xfId="2" applyFont="1" applyFill="1" applyBorder="1" applyAlignment="1">
      <alignment horizontal="center" vertical="center" wrapText="1"/>
    </xf>
    <xf numFmtId="0" fontId="28" fillId="0" borderId="69" xfId="8" applyFont="1" applyBorder="1" applyAlignment="1">
      <alignment horizontal="justify" vertical="center" wrapText="1"/>
    </xf>
    <xf numFmtId="0" fontId="31" fillId="0" borderId="3" xfId="7" applyFont="1" applyBorder="1" applyAlignment="1">
      <alignment vertical="center"/>
    </xf>
    <xf numFmtId="0" fontId="31" fillId="0" borderId="4" xfId="7" applyFont="1" applyBorder="1" applyAlignment="1">
      <alignment vertical="center"/>
    </xf>
    <xf numFmtId="0" fontId="31" fillId="0" borderId="70" xfId="7" applyFont="1" applyBorder="1" applyAlignment="1">
      <alignment vertical="center"/>
    </xf>
    <xf numFmtId="0" fontId="31" fillId="0" borderId="71" xfId="7" applyFont="1" applyBorder="1" applyAlignment="1">
      <alignment vertical="center"/>
    </xf>
    <xf numFmtId="0" fontId="29" fillId="0" borderId="0" xfId="7" applyFont="1" applyAlignment="1">
      <alignment horizontal="center" vertical="center"/>
    </xf>
    <xf numFmtId="0" fontId="28" fillId="0" borderId="31" xfId="8" applyFont="1" applyBorder="1" applyAlignment="1">
      <alignment horizontal="justify" vertical="center" wrapText="1"/>
    </xf>
    <xf numFmtId="0" fontId="31" fillId="0" borderId="48" xfId="7" applyFont="1" applyBorder="1" applyAlignment="1">
      <alignment vertical="center"/>
    </xf>
    <xf numFmtId="0" fontId="31" fillId="0" borderId="49" xfId="7" applyFont="1" applyBorder="1" applyAlignment="1">
      <alignment vertical="center"/>
    </xf>
    <xf numFmtId="0" fontId="31" fillId="0" borderId="72" xfId="7" applyFont="1" applyBorder="1" applyAlignment="1">
      <alignment vertical="center"/>
    </xf>
    <xf numFmtId="0" fontId="31" fillId="0" borderId="50" xfId="7" applyFont="1" applyBorder="1" applyAlignment="1">
      <alignment vertical="center"/>
    </xf>
    <xf numFmtId="0" fontId="28" fillId="0" borderId="73" xfId="8" applyFont="1" applyBorder="1" applyAlignment="1">
      <alignment horizontal="left" vertical="center" wrapText="1"/>
    </xf>
    <xf numFmtId="0" fontId="31" fillId="0" borderId="6" xfId="7" applyFont="1" applyBorder="1" applyAlignment="1">
      <alignment vertical="center"/>
    </xf>
    <xf numFmtId="0" fontId="31" fillId="0" borderId="23" xfId="7" applyFont="1" applyBorder="1" applyAlignment="1">
      <alignment vertical="center"/>
    </xf>
    <xf numFmtId="0" fontId="31" fillId="0" borderId="74" xfId="7" applyFont="1" applyBorder="1" applyAlignment="1">
      <alignment vertical="center"/>
    </xf>
    <xf numFmtId="0" fontId="31" fillId="0" borderId="51" xfId="7" applyFont="1" applyBorder="1" applyAlignment="1">
      <alignment vertical="center"/>
    </xf>
    <xf numFmtId="0" fontId="28" fillId="0" borderId="75" xfId="8" applyFont="1" applyBorder="1" applyAlignment="1">
      <alignment horizontal="left" vertical="center" wrapText="1"/>
    </xf>
    <xf numFmtId="0" fontId="28" fillId="0" borderId="69" xfId="8" applyFont="1" applyBorder="1" applyAlignment="1">
      <alignment horizontal="left" vertical="center" wrapText="1"/>
    </xf>
    <xf numFmtId="0" fontId="29" fillId="0" borderId="76" xfId="7" applyFont="1" applyBorder="1" applyAlignment="1">
      <alignment vertical="center"/>
    </xf>
    <xf numFmtId="0" fontId="28" fillId="0" borderId="78" xfId="7" applyFont="1" applyBorder="1" applyAlignment="1">
      <alignment horizontal="center" vertical="center"/>
    </xf>
    <xf numFmtId="0" fontId="29" fillId="0" borderId="53" xfId="7" applyFont="1" applyBorder="1" applyAlignment="1">
      <alignment vertical="center"/>
    </xf>
    <xf numFmtId="0" fontId="32" fillId="0" borderId="0" xfId="7" applyFont="1" applyAlignment="1">
      <alignment horizontal="right" vertical="center"/>
    </xf>
    <xf numFmtId="0" fontId="32" fillId="0" borderId="0" xfId="7" applyFont="1" applyAlignment="1">
      <alignment vertical="center"/>
    </xf>
    <xf numFmtId="0" fontId="28" fillId="0" borderId="0" xfId="8" applyFont="1" applyAlignment="1">
      <alignment vertical="center"/>
    </xf>
    <xf numFmtId="0" fontId="33" fillId="0" borderId="0" xfId="8" applyFont="1" applyAlignment="1">
      <alignment vertical="center"/>
    </xf>
    <xf numFmtId="0" fontId="32" fillId="0" borderId="0" xfId="7" applyFont="1" applyAlignment="1">
      <alignment horizontal="center" vertical="center"/>
    </xf>
    <xf numFmtId="0" fontId="28" fillId="0" borderId="0" xfId="7" applyFont="1" applyAlignment="1">
      <alignment vertical="center"/>
    </xf>
    <xf numFmtId="2" fontId="29" fillId="0" borderId="0" xfId="7" applyNumberFormat="1" applyFont="1" applyAlignment="1">
      <alignment vertical="center"/>
    </xf>
    <xf numFmtId="0" fontId="27" fillId="4" borderId="0" xfId="2" applyFont="1" applyFill="1" applyBorder="1" applyAlignment="1">
      <alignment horizontal="left" vertical="center" wrapText="1"/>
    </xf>
    <xf numFmtId="0" fontId="27" fillId="4" borderId="0" xfId="2" applyNumberFormat="1" applyFont="1" applyFill="1" applyBorder="1" applyAlignment="1">
      <alignment horizontal="center" vertical="center" wrapText="1"/>
    </xf>
    <xf numFmtId="0" fontId="27" fillId="4" borderId="0" xfId="2" applyNumberFormat="1" applyFont="1" applyFill="1" applyBorder="1" applyAlignment="1">
      <alignment horizontal="justify" vertical="center" wrapText="1"/>
    </xf>
    <xf numFmtId="0" fontId="27" fillId="4" borderId="0" xfId="2" applyNumberFormat="1" applyFont="1" applyFill="1" applyBorder="1" applyAlignment="1">
      <alignment vertical="center" wrapText="1"/>
    </xf>
    <xf numFmtId="2" fontId="34" fillId="0" borderId="0" xfId="25" applyNumberFormat="1" applyFont="1"/>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6" fillId="0" borderId="9" xfId="13" quotePrefix="1" applyFont="1" applyBorder="1" applyAlignment="1">
      <alignment horizontal="center" vertical="center" wrapText="1"/>
    </xf>
    <xf numFmtId="164" fontId="36" fillId="0" borderId="9" xfId="13" quotePrefix="1" applyNumberFormat="1" applyFont="1" applyBorder="1" applyAlignment="1">
      <alignment horizontal="center" vertical="center" wrapText="1"/>
    </xf>
    <xf numFmtId="164" fontId="36"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8"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4"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40" fillId="0" borderId="1" xfId="0" applyFont="1" applyBorder="1" applyAlignment="1">
      <alignment horizontal="justify" vertical="center" wrapText="1"/>
    </xf>
    <xf numFmtId="0" fontId="40"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4" fontId="2" fillId="2" borderId="20" xfId="17" applyNumberFormat="1" applyFont="1" applyFill="1" applyBorder="1" applyAlignment="1">
      <alignment vertical="center" wrapText="1"/>
    </xf>
    <xf numFmtId="0" fontId="38"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164" fontId="2" fillId="4" borderId="0" xfId="13" applyNumberFormat="1" applyFont="1" applyFill="1" applyAlignment="1">
      <alignment horizontal="justify" vertical="center" wrapText="1"/>
    </xf>
    <xf numFmtId="164"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4" fontId="12" fillId="6" borderId="16" xfId="13" applyNumberFormat="1" applyFont="1" applyFill="1" applyBorder="1" applyAlignment="1">
      <alignment vertical="center" wrapText="1"/>
    </xf>
    <xf numFmtId="164"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4" fontId="7" fillId="2" borderId="14" xfId="17" applyNumberFormat="1" applyFont="1" applyFill="1" applyBorder="1" applyAlignment="1">
      <alignment horizontal="right" vertical="center" wrapText="1"/>
    </xf>
    <xf numFmtId="164" fontId="7" fillId="0" borderId="14" xfId="17" applyNumberFormat="1" applyFont="1" applyFill="1" applyBorder="1" applyAlignment="1">
      <alignment horizontal="right" vertical="center" wrapText="1"/>
    </xf>
    <xf numFmtId="0" fontId="37" fillId="6" borderId="13" xfId="13" applyFont="1" applyFill="1" applyBorder="1" applyAlignment="1">
      <alignment horizontal="center" vertical="center" wrapText="1"/>
    </xf>
    <xf numFmtId="164" fontId="12" fillId="6" borderId="14" xfId="17" applyNumberFormat="1" applyFont="1" applyFill="1" applyBorder="1" applyAlignment="1">
      <alignment horizontal="right" vertical="center" wrapText="1"/>
    </xf>
    <xf numFmtId="8" fontId="40" fillId="0" borderId="7" xfId="0" applyNumberFormat="1" applyFont="1" applyBorder="1" applyAlignment="1">
      <alignment horizontal="justify" vertical="center" wrapText="1"/>
    </xf>
    <xf numFmtId="176"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4"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40" fillId="0" borderId="16" xfId="0" applyFont="1" applyBorder="1" applyAlignment="1">
      <alignment horizontal="justify" vertical="center" wrapText="1"/>
    </xf>
    <xf numFmtId="0" fontId="2" fillId="0" borderId="16" xfId="19" applyFont="1" applyBorder="1" applyAlignment="1">
      <alignment horizontal="center" vertical="center" wrapText="1"/>
    </xf>
    <xf numFmtId="164"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4"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2"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41" fillId="4" borderId="0" xfId="10" applyFont="1" applyFill="1" applyAlignment="1">
      <alignment vertical="center" wrapText="1"/>
    </xf>
    <xf numFmtId="44" fontId="41"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165" fontId="2" fillId="0" borderId="1" xfId="2" applyNumberFormat="1" applyFont="1" applyFill="1" applyBorder="1" applyAlignment="1">
      <alignment horizontal="center" vertical="center" wrapText="1"/>
    </xf>
    <xf numFmtId="0" fontId="27" fillId="0" borderId="0" xfId="7" applyFont="1" applyAlignment="1">
      <alignment horizontal="center" vertical="center"/>
    </xf>
    <xf numFmtId="2" fontId="27" fillId="0" borderId="0" xfId="7" applyNumberFormat="1" applyFont="1" applyAlignment="1">
      <alignment horizontal="center" vertical="center"/>
    </xf>
    <xf numFmtId="8" fontId="27" fillId="0" borderId="7" xfId="2" applyNumberFormat="1" applyFont="1" applyFill="1" applyBorder="1" applyAlignment="1">
      <alignment horizontal="center" vertical="center" wrapText="1"/>
    </xf>
    <xf numFmtId="8" fontId="27" fillId="0" borderId="1" xfId="2" applyNumberFormat="1" applyFont="1" applyFill="1" applyBorder="1" applyAlignment="1">
      <alignment horizontal="center" vertical="center" wrapText="1"/>
    </xf>
    <xf numFmtId="0" fontId="27" fillId="0" borderId="7" xfId="2" applyFont="1" applyFill="1" applyBorder="1" applyAlignment="1">
      <alignment horizontal="center" vertical="center" wrapText="1"/>
    </xf>
    <xf numFmtId="0" fontId="31" fillId="0" borderId="43" xfId="7" applyFont="1" applyBorder="1" applyAlignment="1">
      <alignment vertical="center"/>
    </xf>
    <xf numFmtId="0" fontId="30" fillId="0" borderId="8" xfId="7" applyFont="1" applyBorder="1" applyAlignment="1">
      <alignment horizontal="center" vertical="center"/>
    </xf>
    <xf numFmtId="0" fontId="29" fillId="0" borderId="62" xfId="7" applyFont="1" applyBorder="1" applyAlignment="1">
      <alignment horizontal="center" vertical="center"/>
    </xf>
    <xf numFmtId="0" fontId="31" fillId="0" borderId="84" xfId="7" applyFont="1" applyBorder="1" applyAlignment="1">
      <alignment vertical="center"/>
    </xf>
    <xf numFmtId="0" fontId="31" fillId="0" borderId="15" xfId="7" applyFont="1" applyBorder="1" applyAlignment="1">
      <alignment vertical="center"/>
    </xf>
    <xf numFmtId="0" fontId="31" fillId="0" borderId="16" xfId="7" applyFont="1" applyBorder="1" applyAlignment="1">
      <alignment vertical="center"/>
    </xf>
    <xf numFmtId="0" fontId="31" fillId="0" borderId="17" xfId="7" applyFont="1" applyBorder="1" applyAlignment="1">
      <alignment vertical="center"/>
    </xf>
    <xf numFmtId="2" fontId="32" fillId="0" borderId="0" xfId="25" applyNumberFormat="1" applyFont="1" applyAlignment="1">
      <alignment horizontal="center"/>
    </xf>
    <xf numFmtId="0" fontId="30" fillId="0" borderId="65" xfId="7" applyFont="1" applyBorder="1" applyAlignment="1">
      <alignment horizontal="center" vertical="center"/>
    </xf>
    <xf numFmtId="0" fontId="2" fillId="0" borderId="29" xfId="2" applyFont="1" applyFill="1" applyBorder="1" applyAlignment="1">
      <alignment vertical="center" wrapText="1"/>
    </xf>
    <xf numFmtId="0" fontId="2" fillId="4" borderId="0" xfId="12" applyNumberFormat="1" applyFont="1" applyFill="1" applyAlignment="1">
      <alignment vertical="center" wrapText="1"/>
    </xf>
    <xf numFmtId="0" fontId="30" fillId="0" borderId="0" xfId="7" applyFont="1" applyAlignment="1">
      <alignment horizontal="center" vertical="center"/>
    </xf>
    <xf numFmtId="0" fontId="31" fillId="0" borderId="26" xfId="7" applyFont="1" applyBorder="1" applyAlignment="1">
      <alignment vertical="center"/>
    </xf>
    <xf numFmtId="0" fontId="31" fillId="0" borderId="0" xfId="7" applyFont="1" applyAlignment="1">
      <alignment vertical="center"/>
    </xf>
    <xf numFmtId="0" fontId="43" fillId="4" borderId="0" xfId="13" applyFont="1" applyFill="1" applyAlignment="1">
      <alignment vertical="center" wrapText="1"/>
    </xf>
    <xf numFmtId="0" fontId="9" fillId="4" borderId="13" xfId="2" applyFont="1" applyFill="1" applyBorder="1" applyAlignment="1">
      <alignment horizontal="justify" vertical="center"/>
    </xf>
    <xf numFmtId="0" fontId="9" fillId="4" borderId="1" xfId="2" applyFont="1" applyFill="1" applyBorder="1" applyAlignment="1">
      <alignment horizontal="justify" vertical="center"/>
    </xf>
    <xf numFmtId="0" fontId="9" fillId="4" borderId="14" xfId="2" applyFont="1" applyFill="1" applyBorder="1" applyAlignment="1">
      <alignment horizontal="justify" vertical="center"/>
    </xf>
    <xf numFmtId="0" fontId="9" fillId="4" borderId="18" xfId="2" applyFont="1" applyFill="1" applyBorder="1" applyAlignment="1">
      <alignment horizontal="justify" vertical="center"/>
    </xf>
    <xf numFmtId="0" fontId="9" fillId="4" borderId="19" xfId="2" applyFont="1" applyFill="1" applyBorder="1" applyAlignment="1">
      <alignment horizontal="justify" vertical="center"/>
    </xf>
    <xf numFmtId="0" fontId="9" fillId="4" borderId="20" xfId="2" applyFont="1" applyFill="1" applyBorder="1" applyAlignment="1">
      <alignment horizontal="justify" vertical="center"/>
    </xf>
    <xf numFmtId="0" fontId="9" fillId="0" borderId="13" xfId="2" applyFont="1" applyFill="1" applyBorder="1" applyAlignment="1">
      <alignment horizontal="left" vertical="center"/>
    </xf>
    <xf numFmtId="0" fontId="9" fillId="0" borderId="1" xfId="2" applyFont="1" applyFill="1" applyBorder="1" applyAlignment="1">
      <alignment horizontal="left" vertical="center"/>
    </xf>
    <xf numFmtId="0" fontId="9" fillId="0" borderId="14" xfId="2" applyFont="1" applyFill="1" applyBorder="1" applyAlignment="1">
      <alignment horizontal="left" vertical="center"/>
    </xf>
    <xf numFmtId="0" fontId="9" fillId="4" borderId="13" xfId="2" applyFont="1" applyFill="1" applyBorder="1" applyAlignment="1">
      <alignment horizontal="left" vertical="center"/>
    </xf>
    <xf numFmtId="0" fontId="9" fillId="4" borderId="1" xfId="2" applyFont="1" applyFill="1" applyBorder="1" applyAlignment="1">
      <alignment horizontal="left" vertical="center"/>
    </xf>
    <xf numFmtId="0" fontId="9" fillId="4" borderId="14" xfId="2" applyFont="1" applyFill="1" applyBorder="1" applyAlignment="1">
      <alignment horizontal="left" vertical="center"/>
    </xf>
    <xf numFmtId="0" fontId="9" fillId="4" borderId="13" xfId="2" applyFont="1" applyFill="1" applyBorder="1" applyAlignment="1">
      <alignment horizontal="left" vertical="center" wrapText="1"/>
    </xf>
    <xf numFmtId="0" fontId="9" fillId="4" borderId="1" xfId="2" applyFont="1" applyFill="1" applyBorder="1" applyAlignment="1">
      <alignment horizontal="left" vertical="center" wrapText="1"/>
    </xf>
    <xf numFmtId="0" fontId="9" fillId="4" borderId="14" xfId="2" applyFont="1" applyFill="1" applyBorder="1" applyAlignment="1">
      <alignment horizontal="left" vertical="center" wrapText="1"/>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0" fontId="12" fillId="6" borderId="45"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65" xfId="13" applyFont="1" applyFill="1" applyBorder="1" applyAlignment="1">
      <alignment horizontal="left" vertical="center" wrapText="1"/>
    </xf>
    <xf numFmtId="0" fontId="12" fillId="7" borderId="66"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12" fillId="2" borderId="1" xfId="13" applyFont="1" applyFill="1" applyBorder="1" applyAlignment="1">
      <alignment horizontal="left" vertical="center" wrapText="1"/>
    </xf>
    <xf numFmtId="0" fontId="12" fillId="6" borderId="1" xfId="13" applyFont="1" applyFill="1" applyBorder="1" applyAlignment="1">
      <alignment horizontal="left" vertical="center" wrapText="1"/>
    </xf>
    <xf numFmtId="0" fontId="12" fillId="4" borderId="1" xfId="13" applyFont="1" applyFill="1" applyBorder="1" applyAlignment="1">
      <alignment horizontal="left"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12" fillId="6" borderId="14" xfId="13" applyFont="1" applyFill="1" applyBorder="1" applyAlignment="1">
      <alignment horizontal="left" vertical="center" wrapText="1"/>
    </xf>
    <xf numFmtId="0" fontId="12" fillId="6" borderId="12" xfId="13" applyFont="1" applyFill="1" applyBorder="1" applyAlignment="1">
      <alignment horizontal="left" vertical="center" wrapText="1"/>
    </xf>
    <xf numFmtId="0" fontId="2" fillId="2" borderId="29" xfId="2" applyFont="1" applyFill="1" applyBorder="1" applyAlignment="1">
      <alignment horizontal="left" vertical="center" wrapText="1"/>
    </xf>
    <xf numFmtId="0" fontId="2" fillId="2" borderId="11" xfId="2" applyFont="1" applyFill="1" applyBorder="1" applyAlignment="1">
      <alignment horizontal="left" vertical="center" wrapText="1"/>
    </xf>
    <xf numFmtId="0" fontId="2" fillId="2" borderId="30" xfId="2" applyFont="1" applyFill="1" applyBorder="1" applyAlignment="1">
      <alignment horizontal="left" vertical="center" wrapText="1"/>
    </xf>
    <xf numFmtId="0" fontId="2" fillId="4" borderId="0" xfId="13" applyFont="1" applyFill="1" applyBorder="1" applyAlignment="1">
      <alignment horizontal="center"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35" fillId="0" borderId="22" xfId="15" applyFont="1" applyBorder="1" applyAlignment="1">
      <alignment horizontal="center" vertical="center" wrapText="1"/>
    </xf>
    <xf numFmtId="0" fontId="35" fillId="0" borderId="0" xfId="15" applyFont="1" applyAlignment="1">
      <alignment horizontal="center" vertical="center" wrapText="1"/>
    </xf>
    <xf numFmtId="0" fontId="35" fillId="0" borderId="27" xfId="15" applyFont="1" applyBorder="1" applyAlignment="1">
      <alignment horizontal="center" vertical="center" wrapText="1"/>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80" xfId="2" applyFont="1" applyFill="1" applyBorder="1" applyAlignment="1">
      <alignment horizontal="justify" vertical="center"/>
    </xf>
    <xf numFmtId="0" fontId="9" fillId="4" borderId="81" xfId="2" applyFont="1" applyFill="1" applyBorder="1" applyAlignment="1">
      <alignment horizontal="justify" vertical="center"/>
    </xf>
    <xf numFmtId="0" fontId="9" fillId="4" borderId="82" xfId="2" applyFont="1" applyFill="1" applyBorder="1" applyAlignment="1">
      <alignment horizontal="justify" vertical="center"/>
    </xf>
    <xf numFmtId="44" fontId="41"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44" fontId="41" fillId="4" borderId="22" xfId="10" applyFont="1" applyFill="1" applyBorder="1" applyAlignment="1">
      <alignment horizontal="center" vertical="center" wrapText="1"/>
    </xf>
    <xf numFmtId="44" fontId="41" fillId="4" borderId="0" xfId="10" applyFont="1" applyFill="1" applyAlignment="1">
      <alignment horizontal="center" vertical="center" wrapText="1"/>
    </xf>
    <xf numFmtId="0" fontId="29" fillId="0" borderId="77" xfId="7" applyFont="1" applyBorder="1" applyAlignment="1">
      <alignment horizontal="center" vertical="center"/>
    </xf>
    <xf numFmtId="0" fontId="29" fillId="0" borderId="62" xfId="7" applyFont="1" applyBorder="1" applyAlignment="1">
      <alignment horizontal="center" vertical="center"/>
    </xf>
    <xf numFmtId="0" fontId="29" fillId="0" borderId="0" xfId="7" applyFont="1" applyAlignment="1">
      <alignment vertical="center"/>
    </xf>
    <xf numFmtId="0" fontId="29" fillId="0" borderId="28" xfId="7" applyFont="1" applyBorder="1" applyAlignment="1">
      <alignment horizontal="left" vertical="center"/>
    </xf>
    <xf numFmtId="0" fontId="30" fillId="0" borderId="57" xfId="7" applyFont="1" applyBorder="1" applyAlignment="1">
      <alignment horizontal="center" vertical="center"/>
    </xf>
    <xf numFmtId="0" fontId="30" fillId="0" borderId="63" xfId="7" applyFont="1" applyBorder="1" applyAlignment="1">
      <alignment horizontal="center" vertical="center"/>
    </xf>
    <xf numFmtId="0" fontId="30" fillId="0" borderId="64" xfId="7" applyFont="1" applyBorder="1" applyAlignment="1">
      <alignment horizontal="center" vertical="center"/>
    </xf>
    <xf numFmtId="0" fontId="30" fillId="0" borderId="83" xfId="7" applyFont="1" applyBorder="1" applyAlignment="1">
      <alignment horizontal="center" vertical="center"/>
    </xf>
    <xf numFmtId="0" fontId="29" fillId="0" borderId="25" xfId="7" applyFont="1" applyBorder="1" applyAlignment="1">
      <alignment vertical="center"/>
    </xf>
    <xf numFmtId="0" fontId="30" fillId="0" borderId="24" xfId="7" applyFont="1" applyBorder="1" applyAlignment="1">
      <alignment horizontal="center" vertical="center"/>
    </xf>
    <xf numFmtId="0" fontId="30" fillId="0" borderId="65" xfId="7" applyFont="1" applyBorder="1" applyAlignment="1">
      <alignment horizontal="center" vertical="center"/>
    </xf>
    <xf numFmtId="0" fontId="30" fillId="0" borderId="66" xfId="7" applyFont="1" applyBorder="1" applyAlignment="1">
      <alignment horizontal="center" vertical="center"/>
    </xf>
    <xf numFmtId="0" fontId="29" fillId="0" borderId="54" xfId="7" applyFont="1" applyBorder="1" applyAlignment="1">
      <alignment horizontal="center" vertical="center" wrapText="1"/>
    </xf>
    <xf numFmtId="0" fontId="29" fillId="0" borderId="0" xfId="7" applyFont="1" applyAlignment="1">
      <alignment horizontal="center" vertical="center" wrapText="1"/>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54" xfId="8" applyFont="1" applyBorder="1" applyAlignment="1">
      <alignment horizontal="center" vertical="center" wrapText="1"/>
    </xf>
    <xf numFmtId="0" fontId="28" fillId="0" borderId="0" xfId="8" applyFont="1" applyAlignment="1">
      <alignment horizontal="center" vertical="center" wrapText="1"/>
    </xf>
    <xf numFmtId="0" fontId="28" fillId="4" borderId="54" xfId="8" applyFont="1" applyFill="1" applyBorder="1" applyAlignment="1">
      <alignment horizontal="center" vertical="center" wrapText="1"/>
    </xf>
    <xf numFmtId="0" fontId="28" fillId="4" borderId="0" xfId="8" applyFont="1" applyFill="1" applyAlignment="1">
      <alignment horizontal="center" vertical="center" wrapText="1"/>
    </xf>
    <xf numFmtId="0" fontId="30" fillId="4" borderId="1" xfId="7" applyFont="1" applyFill="1" applyBorder="1" applyAlignment="1">
      <alignment horizontal="center" vertical="center" wrapText="1"/>
    </xf>
    <xf numFmtId="0" fontId="28" fillId="4" borderId="61" xfId="7" applyFont="1" applyFill="1" applyBorder="1" applyAlignment="1">
      <alignment horizontal="center" vertical="center" wrapText="1"/>
    </xf>
    <xf numFmtId="0" fontId="28" fillId="4" borderId="22" xfId="7" applyFont="1" applyFill="1" applyBorder="1" applyAlignment="1">
      <alignment horizontal="center" vertical="center" wrapText="1"/>
    </xf>
    <xf numFmtId="0" fontId="28" fillId="4" borderId="24" xfId="7" applyFont="1" applyFill="1" applyBorder="1" applyAlignment="1">
      <alignment horizontal="center" vertical="center" wrapText="1"/>
    </xf>
    <xf numFmtId="0" fontId="30" fillId="0" borderId="58" xfId="7" applyFont="1" applyBorder="1" applyAlignment="1">
      <alignment horizontal="center" vertical="center"/>
    </xf>
    <xf numFmtId="0" fontId="29" fillId="0" borderId="59" xfId="7" applyFont="1" applyBorder="1" applyAlignment="1">
      <alignment vertical="center"/>
    </xf>
    <xf numFmtId="0" fontId="30" fillId="0" borderId="1" xfId="7" applyFont="1" applyBorder="1" applyAlignment="1">
      <alignment horizontal="center" vertical="center"/>
    </xf>
    <xf numFmtId="2" fontId="28" fillId="2" borderId="85" xfId="8" applyNumberFormat="1" applyFont="1" applyFill="1" applyBorder="1" applyAlignment="1">
      <alignment horizontal="center" vertical="center"/>
    </xf>
    <xf numFmtId="2" fontId="28" fillId="2" borderId="86" xfId="8" applyNumberFormat="1" applyFont="1" applyFill="1" applyBorder="1" applyAlignment="1">
      <alignment horizontal="center" vertical="center"/>
    </xf>
    <xf numFmtId="2" fontId="28" fillId="2" borderId="87" xfId="8" applyNumberFormat="1" applyFont="1" applyFill="1" applyBorder="1" applyAlignment="1">
      <alignment horizontal="center" vertical="center"/>
    </xf>
    <xf numFmtId="0" fontId="30" fillId="0" borderId="85" xfId="7" applyFont="1" applyBorder="1" applyAlignment="1">
      <alignment horizontal="center" vertical="center"/>
    </xf>
    <xf numFmtId="0" fontId="30" fillId="0" borderId="86" xfId="7" applyFont="1" applyBorder="1" applyAlignment="1">
      <alignment horizontal="center" vertical="center"/>
    </xf>
    <xf numFmtId="0" fontId="30" fillId="0" borderId="88" xfId="7" applyFont="1" applyBorder="1" applyAlignment="1">
      <alignment horizontal="center" vertical="center"/>
    </xf>
    <xf numFmtId="0" fontId="5" fillId="0" borderId="0" xfId="8" applyFont="1" applyAlignment="1">
      <alignment horizontal="center" vertical="center" wrapText="1"/>
    </xf>
    <xf numFmtId="0" fontId="6" fillId="0" borderId="0" xfId="8" applyFont="1" applyAlignment="1">
      <alignment horizontal="center" vertical="center" wrapText="1"/>
    </xf>
    <xf numFmtId="0" fontId="14" fillId="0" borderId="0" xfId="7" applyFont="1" applyAlignment="1">
      <alignment horizontal="center" vertical="center" wrapText="1"/>
    </xf>
    <xf numFmtId="0" fontId="15" fillId="0" borderId="1" xfId="7" applyFont="1" applyBorder="1" applyAlignment="1">
      <alignment horizontal="center" vertical="center"/>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4" fontId="16" fillId="0" borderId="1" xfId="9" applyNumberFormat="1" applyFont="1" applyBorder="1" applyAlignment="1">
      <alignment horizontal="center" vertical="center" wrapText="1"/>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2">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2 2" xfId="171" xr:uid="{12248A26-9D36-45CA-B1E4-F46D13586372}"/>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5E5D0FB2-40A9-4D4C-B1B1-745C1E67595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8417"/>
          <a:ext cx="1521967" cy="754946"/>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2C1A989C-8EAA-4CC1-A29E-E3F9D60CC62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09159" y="46841"/>
          <a:ext cx="1192383" cy="81652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DE09F70A\COSTO%20DE%20PROPIEDAD.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https://invias-my.sharepoint.com/personal/asepulveda_invias_gov_co/Documents/2.%20SEP%202025/1.%20GUIA%20DE%20ESTRUCTURACI&#211;N/MATRIZ%20RANGO%20DE%20COSTOS%20DE%20INTERVENTORIA%20-%20GUIA%20PUBLICAR%202025.xlsx" TargetMode="External"/><Relationship Id="rId1" Type="http://schemas.openxmlformats.org/officeDocument/2006/relationships/externalLinkPath" Target="https://invias-my.sharepoint.com/personal/asepulveda_invias_gov_co/Documents/2.%20SEP%202025/1.%20GUIA%20DE%20ESTRUCTURACI&#211;N/MATRIZ%20RANGO%20DE%20COSTOS%20DE%20INTERVENTORIA%20-%20GUIA%20PUBLICAR%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STOS INTERVENTORIA (2025 OK)"/>
      <sheetName val="COSTOS INT SVR (2025)"/>
    </sheetNames>
    <sheetDataSet>
      <sheetData sheetId="0">
        <row r="8">
          <cell r="M8">
            <v>8532000</v>
          </cell>
        </row>
        <row r="9">
          <cell r="M9">
            <v>6764000</v>
          </cell>
        </row>
        <row r="10">
          <cell r="L10">
            <v>4507000</v>
          </cell>
        </row>
        <row r="13">
          <cell r="L13">
            <v>7805000</v>
          </cell>
        </row>
        <row r="16">
          <cell r="M16">
            <v>5176000</v>
          </cell>
        </row>
        <row r="21">
          <cell r="M21">
            <v>5176000</v>
          </cell>
        </row>
        <row r="27">
          <cell r="L27">
            <v>2598000</v>
          </cell>
        </row>
        <row r="28">
          <cell r="M28">
            <v>2759000</v>
          </cell>
        </row>
        <row r="29">
          <cell r="M29">
            <v>2759000</v>
          </cell>
        </row>
        <row r="31">
          <cell r="M31">
            <v>1555000</v>
          </cell>
        </row>
        <row r="32">
          <cell r="A32" t="str">
            <v>Auxiliar de Laboratorio</v>
          </cell>
          <cell r="L32">
            <v>1551000</v>
          </cell>
        </row>
        <row r="34">
          <cell r="M34">
            <v>1502000</v>
          </cell>
        </row>
        <row r="35">
          <cell r="M35">
            <v>1555000</v>
          </cell>
        </row>
        <row r="36">
          <cell r="L36">
            <v>270000</v>
          </cell>
        </row>
        <row r="38">
          <cell r="A38" t="str">
            <v>Vehículo tipo campero ó camioneta  (incluye peajes y combustible) y cuyo modelo sea hasta diez (10) años anteriores al año de suscripción del contrato.</v>
          </cell>
        </row>
        <row r="42">
          <cell r="A42" t="str">
            <v>Equipo completo de topografía</v>
          </cell>
          <cell r="M42">
            <v>2932000</v>
          </cell>
        </row>
        <row r="44">
          <cell r="A44" t="str">
            <v>Equipo completo de Laboratorio de Suelos, Materiales, Pavimentos y Concretos</v>
          </cell>
        </row>
        <row r="47">
          <cell r="M47">
            <v>2862000</v>
          </cell>
        </row>
        <row r="48">
          <cell r="M48">
            <v>1127000</v>
          </cell>
        </row>
        <row r="49">
          <cell r="L49">
            <v>1040000</v>
          </cell>
        </row>
      </sheetData>
      <sheetData sheetId="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BE597-DCD0-4797-BADC-921A05B3480F}">
  <sheetPr>
    <tabColor theme="9" tint="0.39997558519241921"/>
  </sheetPr>
  <dimension ref="A1:FX96"/>
  <sheetViews>
    <sheetView zoomScale="90" zoomScaleNormal="70" workbookViewId="0">
      <selection activeCell="B6" sqref="B6:G6"/>
    </sheetView>
  </sheetViews>
  <sheetFormatPr baseColWidth="10" defaultColWidth="14.33203125" defaultRowHeight="13.8" x14ac:dyDescent="0.3"/>
  <cols>
    <col min="1" max="1" width="2.109375" style="103" customWidth="1"/>
    <col min="2" max="2" width="12" style="139" customWidth="1"/>
    <col min="3" max="3" width="58.6640625" style="139" customWidth="1"/>
    <col min="4" max="4" width="21.6640625" style="139" customWidth="1"/>
    <col min="5" max="5" width="18.109375" style="191" customWidth="1"/>
    <col min="6" max="6" width="17.6640625" style="103" customWidth="1"/>
    <col min="7" max="7" width="28.44140625" style="190" customWidth="1"/>
    <col min="8" max="8" width="24.5546875" style="103" customWidth="1"/>
    <col min="9" max="180" width="13.109375" style="103" customWidth="1"/>
    <col min="181" max="16384" width="14.33203125" style="103"/>
  </cols>
  <sheetData>
    <row r="1" spans="2:180" ht="11.25" customHeight="1" x14ac:dyDescent="0.3">
      <c r="B1" s="98"/>
      <c r="C1" s="99"/>
      <c r="D1" s="99"/>
      <c r="E1" s="100"/>
      <c r="F1" s="101"/>
      <c r="G1" s="102"/>
    </row>
    <row r="2" spans="2:180" x14ac:dyDescent="0.3">
      <c r="B2" s="307" t="s">
        <v>0</v>
      </c>
      <c r="C2" s="308"/>
      <c r="D2" s="308"/>
      <c r="E2" s="308"/>
      <c r="F2" s="308"/>
      <c r="G2" s="309"/>
    </row>
    <row r="3" spans="2:180" x14ac:dyDescent="0.3">
      <c r="B3" s="307" t="s">
        <v>1</v>
      </c>
      <c r="C3" s="308"/>
      <c r="D3" s="308"/>
      <c r="E3" s="308"/>
      <c r="F3" s="308"/>
      <c r="G3" s="309"/>
      <c r="H3" s="104"/>
    </row>
    <row r="4" spans="2:180" x14ac:dyDescent="0.3">
      <c r="B4" s="307" t="s">
        <v>2</v>
      </c>
      <c r="C4" s="308"/>
      <c r="D4" s="308"/>
      <c r="E4" s="308"/>
      <c r="F4" s="308"/>
      <c r="G4" s="309"/>
      <c r="H4" s="104"/>
    </row>
    <row r="5" spans="2:180" x14ac:dyDescent="0.3">
      <c r="B5" s="310" t="s">
        <v>3</v>
      </c>
      <c r="C5" s="311"/>
      <c r="D5" s="311"/>
      <c r="E5" s="311"/>
      <c r="F5" s="311"/>
      <c r="G5" s="312"/>
    </row>
    <row r="6" spans="2:180" x14ac:dyDescent="0.3">
      <c r="B6" s="313" t="s">
        <v>241</v>
      </c>
      <c r="C6" s="314"/>
      <c r="D6" s="314"/>
      <c r="E6" s="314"/>
      <c r="F6" s="314"/>
      <c r="G6" s="315"/>
    </row>
    <row r="7" spans="2:180" ht="33.75" customHeight="1" thickBot="1" x14ac:dyDescent="0.35">
      <c r="B7" s="316" t="s">
        <v>4</v>
      </c>
      <c r="C7" s="317"/>
      <c r="D7" s="317"/>
      <c r="E7" s="317"/>
      <c r="F7" s="317"/>
      <c r="G7" s="318"/>
    </row>
    <row r="8" spans="2:180" ht="25.2" customHeight="1" thickBot="1" x14ac:dyDescent="0.35">
      <c r="B8" s="287" t="s">
        <v>5</v>
      </c>
      <c r="C8" s="288"/>
      <c r="D8" s="289"/>
      <c r="E8" s="106" t="s">
        <v>6</v>
      </c>
      <c r="F8" s="290" t="s">
        <v>7</v>
      </c>
      <c r="G8" s="291"/>
    </row>
    <row r="9" spans="2:180" s="111" customFormat="1" ht="14.25" customHeight="1" thickBot="1" x14ac:dyDescent="0.35">
      <c r="B9" s="107"/>
      <c r="C9" s="108"/>
      <c r="D9" s="108"/>
      <c r="E9" s="109"/>
      <c r="F9" s="108"/>
      <c r="G9" s="110"/>
      <c r="H9" s="103"/>
      <c r="I9" s="103"/>
      <c r="J9" s="103"/>
      <c r="K9" s="103"/>
      <c r="L9" s="103"/>
      <c r="M9" s="103"/>
      <c r="N9" s="103"/>
      <c r="O9" s="103"/>
      <c r="P9" s="103"/>
      <c r="Q9" s="103"/>
      <c r="R9" s="103"/>
      <c r="S9" s="103"/>
      <c r="T9" s="103"/>
      <c r="U9" s="103"/>
      <c r="V9" s="103"/>
      <c r="W9" s="103"/>
      <c r="X9" s="103"/>
      <c r="Y9" s="103"/>
      <c r="Z9" s="103"/>
      <c r="AA9" s="103"/>
      <c r="AB9" s="103"/>
      <c r="AC9" s="103"/>
      <c r="AD9" s="103"/>
      <c r="AE9" s="103"/>
      <c r="AF9" s="103"/>
      <c r="AG9" s="103"/>
      <c r="AH9" s="103"/>
      <c r="AI9" s="103"/>
      <c r="AJ9" s="103"/>
      <c r="AK9" s="103"/>
      <c r="AL9" s="103"/>
      <c r="AM9" s="103"/>
      <c r="AN9" s="103"/>
      <c r="AO9" s="103"/>
      <c r="AP9" s="103"/>
      <c r="AQ9" s="103"/>
      <c r="AR9" s="103"/>
      <c r="AS9" s="103"/>
      <c r="AT9" s="103"/>
      <c r="AU9" s="103"/>
      <c r="AV9" s="103"/>
      <c r="AW9" s="103"/>
      <c r="AX9" s="103"/>
      <c r="AY9" s="103"/>
      <c r="AZ9" s="103"/>
      <c r="BA9" s="103"/>
      <c r="BB9" s="103"/>
      <c r="BC9" s="103"/>
      <c r="BD9" s="103"/>
      <c r="BE9" s="103"/>
      <c r="BF9" s="103"/>
      <c r="BG9" s="103"/>
      <c r="BH9" s="103"/>
      <c r="BI9" s="103"/>
      <c r="BJ9" s="103"/>
      <c r="BK9" s="103"/>
      <c r="BL9" s="103"/>
      <c r="BM9" s="103"/>
      <c r="BN9" s="103"/>
      <c r="BO9" s="103"/>
      <c r="BP9" s="103"/>
      <c r="BQ9" s="103"/>
      <c r="BR9" s="103"/>
      <c r="BS9" s="103"/>
      <c r="BT9" s="103"/>
      <c r="BU9" s="103"/>
      <c r="BV9" s="103"/>
      <c r="BW9" s="103"/>
      <c r="BX9" s="103"/>
      <c r="BY9" s="103"/>
      <c r="BZ9" s="103"/>
      <c r="CA9" s="103"/>
      <c r="CB9" s="103"/>
      <c r="CC9" s="103"/>
      <c r="CD9" s="103"/>
      <c r="CE9" s="103"/>
      <c r="CF9" s="103"/>
      <c r="CG9" s="103"/>
      <c r="CH9" s="103"/>
      <c r="CI9" s="103"/>
      <c r="CJ9" s="103"/>
      <c r="CK9" s="103"/>
      <c r="CL9" s="103"/>
      <c r="CM9" s="103"/>
      <c r="CN9" s="103"/>
      <c r="CO9" s="103"/>
      <c r="CP9" s="103"/>
      <c r="CQ9" s="103"/>
      <c r="CR9" s="103"/>
      <c r="CS9" s="103"/>
      <c r="CT9" s="103"/>
      <c r="CU9" s="103"/>
      <c r="CV9" s="103"/>
      <c r="CW9" s="103"/>
      <c r="CX9" s="103"/>
      <c r="CY9" s="103"/>
      <c r="CZ9" s="103"/>
      <c r="DA9" s="103"/>
      <c r="DB9" s="103"/>
      <c r="DC9" s="103"/>
      <c r="DD9" s="103"/>
      <c r="DE9" s="103"/>
      <c r="DF9" s="103"/>
      <c r="DG9" s="103"/>
      <c r="DH9" s="103"/>
      <c r="DI9" s="103"/>
      <c r="DJ9" s="103"/>
      <c r="DK9" s="103"/>
      <c r="DL9" s="103"/>
      <c r="DM9" s="103"/>
      <c r="DN9" s="103"/>
      <c r="DO9" s="103"/>
      <c r="DP9" s="103"/>
      <c r="DQ9" s="103"/>
      <c r="DR9" s="103"/>
      <c r="DS9" s="103"/>
      <c r="DT9" s="103"/>
      <c r="DU9" s="103"/>
      <c r="DV9" s="103"/>
      <c r="DW9" s="103"/>
      <c r="DX9" s="103"/>
      <c r="DY9" s="103"/>
      <c r="DZ9" s="103"/>
      <c r="EA9" s="103"/>
      <c r="EB9" s="103"/>
      <c r="EC9" s="103"/>
      <c r="ED9" s="103"/>
      <c r="EE9" s="103"/>
      <c r="EF9" s="103"/>
      <c r="EG9" s="103"/>
      <c r="EH9" s="103"/>
      <c r="EI9" s="103"/>
      <c r="EJ9" s="103"/>
      <c r="EK9" s="103"/>
      <c r="EL9" s="103"/>
      <c r="EM9" s="103"/>
      <c r="EN9" s="103"/>
      <c r="EO9" s="103"/>
      <c r="EP9" s="103"/>
      <c r="EQ9" s="103"/>
      <c r="ER9" s="103"/>
      <c r="ES9" s="103"/>
      <c r="ET9" s="103"/>
      <c r="EU9" s="103"/>
      <c r="EV9" s="103"/>
      <c r="EW9" s="103"/>
      <c r="EX9" s="103"/>
      <c r="EY9" s="103"/>
      <c r="EZ9" s="103"/>
      <c r="FA9" s="103"/>
      <c r="FB9" s="103"/>
      <c r="FC9" s="103"/>
      <c r="FD9" s="103"/>
      <c r="FE9" s="103"/>
      <c r="FF9" s="103"/>
      <c r="FG9" s="103"/>
      <c r="FH9" s="103"/>
      <c r="FI9" s="103"/>
      <c r="FJ9" s="103"/>
      <c r="FK9" s="103"/>
      <c r="FL9" s="103"/>
      <c r="FM9" s="103"/>
      <c r="FN9" s="103"/>
      <c r="FO9" s="103"/>
      <c r="FP9" s="103"/>
      <c r="FQ9" s="103"/>
      <c r="FR9" s="103"/>
      <c r="FS9" s="103"/>
      <c r="FT9" s="103"/>
      <c r="FU9" s="103"/>
      <c r="FV9" s="103"/>
      <c r="FW9" s="103"/>
      <c r="FX9" s="103"/>
    </row>
    <row r="10" spans="2:180" s="111" customFormat="1" ht="13.2" customHeight="1" x14ac:dyDescent="0.3">
      <c r="B10" s="292" t="s">
        <v>8</v>
      </c>
      <c r="C10" s="293"/>
      <c r="D10" s="112" t="s">
        <v>9</v>
      </c>
      <c r="E10" s="113" t="s">
        <v>10</v>
      </c>
      <c r="F10" s="112" t="s">
        <v>11</v>
      </c>
      <c r="G10" s="114" t="s">
        <v>12</v>
      </c>
      <c r="H10" s="103"/>
      <c r="I10" s="103"/>
      <c r="J10" s="103"/>
      <c r="K10" s="103"/>
      <c r="L10" s="103"/>
      <c r="M10" s="103"/>
      <c r="N10" s="103"/>
      <c r="O10" s="103"/>
      <c r="P10" s="103"/>
      <c r="Q10" s="103"/>
      <c r="R10" s="103"/>
      <c r="S10" s="103"/>
      <c r="T10" s="103"/>
      <c r="U10" s="103"/>
      <c r="V10" s="103"/>
      <c r="W10" s="103"/>
      <c r="X10" s="103"/>
      <c r="Y10" s="103"/>
      <c r="Z10" s="103"/>
      <c r="AA10" s="103"/>
      <c r="AB10" s="103"/>
      <c r="AC10" s="103"/>
      <c r="AD10" s="103"/>
      <c r="AE10" s="103"/>
      <c r="AF10" s="103"/>
      <c r="AG10" s="103"/>
      <c r="AH10" s="103"/>
      <c r="AI10" s="103"/>
      <c r="AJ10" s="103"/>
      <c r="AK10" s="103"/>
      <c r="AL10" s="103"/>
      <c r="AM10" s="103"/>
      <c r="AN10" s="103"/>
      <c r="AO10" s="103"/>
      <c r="AP10" s="103"/>
      <c r="AQ10" s="103"/>
      <c r="AR10" s="103"/>
      <c r="AS10" s="103"/>
      <c r="AT10" s="103"/>
      <c r="AU10" s="103"/>
      <c r="AV10" s="103"/>
      <c r="AW10" s="103"/>
      <c r="AX10" s="103"/>
      <c r="AY10" s="103"/>
      <c r="AZ10" s="103"/>
      <c r="BA10" s="103"/>
      <c r="BB10" s="103"/>
      <c r="BC10" s="103"/>
      <c r="BD10" s="103"/>
      <c r="BE10" s="103"/>
      <c r="BF10" s="103"/>
      <c r="BG10" s="103"/>
      <c r="BH10" s="103"/>
      <c r="BI10" s="103"/>
      <c r="BJ10" s="103"/>
      <c r="BK10" s="103"/>
      <c r="BL10" s="103"/>
      <c r="BM10" s="103"/>
      <c r="BN10" s="103"/>
      <c r="BO10" s="103"/>
      <c r="BP10" s="103"/>
      <c r="BQ10" s="103"/>
      <c r="BR10" s="103"/>
      <c r="BS10" s="103"/>
      <c r="BT10" s="103"/>
      <c r="BU10" s="103"/>
      <c r="BV10" s="103"/>
      <c r="BW10" s="103"/>
      <c r="BX10" s="103"/>
      <c r="BY10" s="103"/>
      <c r="BZ10" s="103"/>
      <c r="CA10" s="103"/>
      <c r="CB10" s="103"/>
      <c r="CC10" s="103"/>
      <c r="CD10" s="103"/>
      <c r="CE10" s="103"/>
      <c r="CF10" s="103"/>
      <c r="CG10" s="103"/>
      <c r="CH10" s="103"/>
      <c r="CI10" s="103"/>
      <c r="CJ10" s="103"/>
      <c r="CK10" s="103"/>
      <c r="CL10" s="103"/>
      <c r="CM10" s="103"/>
      <c r="CN10" s="103"/>
      <c r="CO10" s="103"/>
      <c r="CP10" s="103"/>
      <c r="CQ10" s="103"/>
      <c r="CR10" s="103"/>
      <c r="CS10" s="103"/>
      <c r="CT10" s="103"/>
      <c r="CU10" s="103"/>
      <c r="CV10" s="103"/>
      <c r="CW10" s="103"/>
      <c r="CX10" s="103"/>
      <c r="CY10" s="103"/>
      <c r="CZ10" s="103"/>
      <c r="DA10" s="103"/>
      <c r="DB10" s="103"/>
      <c r="DC10" s="103"/>
      <c r="DD10" s="103"/>
      <c r="DE10" s="103"/>
      <c r="DF10" s="103"/>
      <c r="DG10" s="103"/>
      <c r="DH10" s="103"/>
      <c r="DI10" s="103"/>
      <c r="DJ10" s="103"/>
      <c r="DK10" s="103"/>
      <c r="DL10" s="103"/>
      <c r="DM10" s="103"/>
      <c r="DN10" s="103"/>
      <c r="DO10" s="103"/>
      <c r="DP10" s="103"/>
      <c r="DQ10" s="103"/>
      <c r="DR10" s="103"/>
      <c r="DS10" s="103"/>
      <c r="DT10" s="103"/>
      <c r="DU10" s="103"/>
      <c r="DV10" s="103"/>
      <c r="DW10" s="103"/>
      <c r="DX10" s="103"/>
      <c r="DY10" s="103"/>
      <c r="DZ10" s="103"/>
      <c r="EA10" s="103"/>
      <c r="EB10" s="103"/>
      <c r="EC10" s="103"/>
      <c r="ED10" s="103"/>
      <c r="EE10" s="103"/>
      <c r="EF10" s="103"/>
      <c r="EG10" s="103"/>
      <c r="EH10" s="103"/>
      <c r="EI10" s="103"/>
      <c r="EJ10" s="103"/>
      <c r="EK10" s="103"/>
      <c r="EL10" s="103"/>
      <c r="EM10" s="103"/>
      <c r="EN10" s="103"/>
      <c r="EO10" s="103"/>
      <c r="EP10" s="103"/>
      <c r="EQ10" s="103"/>
      <c r="ER10" s="103"/>
      <c r="ES10" s="103"/>
      <c r="ET10" s="103"/>
      <c r="EU10" s="103"/>
      <c r="EV10" s="103"/>
      <c r="EW10" s="103"/>
      <c r="EX10" s="103"/>
      <c r="EY10" s="103"/>
      <c r="EZ10" s="103"/>
      <c r="FA10" s="103"/>
      <c r="FB10" s="103"/>
      <c r="FC10" s="103"/>
      <c r="FD10" s="103"/>
      <c r="FE10" s="103"/>
      <c r="FF10" s="103"/>
      <c r="FG10" s="103"/>
      <c r="FH10" s="103"/>
      <c r="FI10" s="103"/>
      <c r="FJ10" s="103"/>
      <c r="FK10" s="103"/>
      <c r="FL10" s="103"/>
      <c r="FM10" s="103"/>
      <c r="FN10" s="103"/>
      <c r="FO10" s="103"/>
      <c r="FP10" s="103"/>
      <c r="FQ10" s="103"/>
      <c r="FR10" s="103"/>
      <c r="FS10" s="103"/>
      <c r="FT10" s="103"/>
      <c r="FU10" s="103"/>
      <c r="FV10" s="103"/>
      <c r="FW10" s="103"/>
      <c r="FX10" s="103"/>
    </row>
    <row r="11" spans="2:180" s="111" customFormat="1" ht="14.7" customHeight="1" x14ac:dyDescent="0.3">
      <c r="B11" s="294"/>
      <c r="C11" s="295"/>
      <c r="D11" s="115" t="s">
        <v>13</v>
      </c>
      <c r="E11" s="116" t="s">
        <v>14</v>
      </c>
      <c r="F11" s="115" t="s">
        <v>15</v>
      </c>
      <c r="G11" s="117" t="s">
        <v>16</v>
      </c>
      <c r="H11" s="103"/>
      <c r="I11" s="103"/>
      <c r="J11" s="103"/>
      <c r="K11" s="103"/>
      <c r="L11" s="103"/>
      <c r="M11" s="103"/>
      <c r="N11" s="103"/>
      <c r="O11" s="103"/>
      <c r="P11" s="103"/>
      <c r="Q11" s="103"/>
      <c r="R11" s="103"/>
      <c r="S11" s="103"/>
      <c r="T11" s="103"/>
      <c r="U11" s="103"/>
      <c r="V11" s="103"/>
      <c r="W11" s="103"/>
      <c r="X11" s="103"/>
      <c r="Y11" s="103"/>
      <c r="Z11" s="103"/>
      <c r="AA11" s="103"/>
      <c r="AB11" s="103"/>
      <c r="AC11" s="103"/>
      <c r="AD11" s="103"/>
      <c r="AE11" s="103"/>
      <c r="AF11" s="103"/>
      <c r="AG11" s="103"/>
      <c r="AH11" s="103"/>
      <c r="AI11" s="103"/>
      <c r="AJ11" s="103"/>
      <c r="AK11" s="103"/>
      <c r="AL11" s="103"/>
      <c r="AM11" s="103"/>
      <c r="AN11" s="103"/>
      <c r="AO11" s="103"/>
      <c r="AP11" s="103"/>
      <c r="AQ11" s="103"/>
      <c r="AR11" s="103"/>
      <c r="AS11" s="103"/>
      <c r="AT11" s="103"/>
      <c r="AU11" s="103"/>
      <c r="AV11" s="103"/>
      <c r="AW11" s="103"/>
      <c r="AX11" s="103"/>
      <c r="AY11" s="103"/>
      <c r="AZ11" s="103"/>
      <c r="BA11" s="103"/>
      <c r="BB11" s="103"/>
      <c r="BC11" s="103"/>
      <c r="BD11" s="103"/>
      <c r="BE11" s="103"/>
      <c r="BF11" s="103"/>
      <c r="BG11" s="103"/>
      <c r="BH11" s="103"/>
      <c r="BI11" s="103"/>
      <c r="BJ11" s="103"/>
      <c r="BK11" s="103"/>
      <c r="BL11" s="103"/>
      <c r="BM11" s="103"/>
      <c r="BN11" s="103"/>
      <c r="BO11" s="103"/>
      <c r="BP11" s="103"/>
      <c r="BQ11" s="103"/>
      <c r="BR11" s="103"/>
      <c r="BS11" s="103"/>
      <c r="BT11" s="103"/>
      <c r="BU11" s="103"/>
      <c r="BV11" s="103"/>
      <c r="BW11" s="103"/>
      <c r="BX11" s="103"/>
      <c r="BY11" s="103"/>
      <c r="BZ11" s="103"/>
      <c r="CA11" s="103"/>
      <c r="CB11" s="103"/>
      <c r="CC11" s="103"/>
      <c r="CD11" s="103"/>
      <c r="CE11" s="103"/>
      <c r="CF11" s="103"/>
      <c r="CG11" s="103"/>
      <c r="CH11" s="103"/>
      <c r="CI11" s="103"/>
      <c r="CJ11" s="103"/>
      <c r="CK11" s="103"/>
      <c r="CL11" s="103"/>
      <c r="CM11" s="103"/>
      <c r="CN11" s="103"/>
      <c r="CO11" s="103"/>
      <c r="CP11" s="103"/>
      <c r="CQ11" s="103"/>
      <c r="CR11" s="103"/>
      <c r="CS11" s="103"/>
      <c r="CT11" s="103"/>
      <c r="CU11" s="103"/>
      <c r="CV11" s="103"/>
      <c r="CW11" s="103"/>
      <c r="CX11" s="103"/>
      <c r="CY11" s="103"/>
      <c r="CZ11" s="103"/>
      <c r="DA11" s="103"/>
      <c r="DB11" s="103"/>
      <c r="DC11" s="103"/>
      <c r="DD11" s="103"/>
      <c r="DE11" s="103"/>
      <c r="DF11" s="103"/>
      <c r="DG11" s="103"/>
      <c r="DH11" s="103"/>
      <c r="DI11" s="103"/>
      <c r="DJ11" s="103"/>
      <c r="DK11" s="103"/>
      <c r="DL11" s="103"/>
      <c r="DM11" s="103"/>
      <c r="DN11" s="103"/>
      <c r="DO11" s="103"/>
      <c r="DP11" s="103"/>
      <c r="DQ11" s="103"/>
      <c r="DR11" s="103"/>
      <c r="DS11" s="103"/>
      <c r="DT11" s="103"/>
      <c r="DU11" s="103"/>
      <c r="DV11" s="103"/>
      <c r="DW11" s="103"/>
      <c r="DX11" s="103"/>
      <c r="DY11" s="103"/>
      <c r="DZ11" s="103"/>
      <c r="EA11" s="103"/>
      <c r="EB11" s="103"/>
      <c r="EC11" s="103"/>
      <c r="ED11" s="103"/>
      <c r="EE11" s="103"/>
      <c r="EF11" s="103"/>
      <c r="EG11" s="103"/>
      <c r="EH11" s="103"/>
      <c r="EI11" s="103"/>
      <c r="EJ11" s="103"/>
      <c r="EK11" s="103"/>
      <c r="EL11" s="103"/>
      <c r="EM11" s="103"/>
      <c r="EN11" s="103"/>
      <c r="EO11" s="103"/>
      <c r="EP11" s="103"/>
      <c r="EQ11" s="103"/>
      <c r="ER11" s="103"/>
      <c r="ES11" s="103"/>
      <c r="ET11" s="103"/>
      <c r="EU11" s="103"/>
      <c r="EV11" s="103"/>
      <c r="EW11" s="103"/>
      <c r="EX11" s="103"/>
      <c r="EY11" s="103"/>
      <c r="EZ11" s="103"/>
      <c r="FA11" s="103"/>
      <c r="FB11" s="103"/>
      <c r="FC11" s="103"/>
      <c r="FD11" s="103"/>
      <c r="FE11" s="103"/>
      <c r="FF11" s="103"/>
      <c r="FG11" s="103"/>
      <c r="FH11" s="103"/>
      <c r="FI11" s="103"/>
      <c r="FJ11" s="103"/>
      <c r="FK11" s="103"/>
      <c r="FL11" s="103"/>
      <c r="FM11" s="103"/>
      <c r="FN11" s="103"/>
      <c r="FO11" s="103"/>
      <c r="FP11" s="103"/>
      <c r="FQ11" s="103"/>
      <c r="FR11" s="103"/>
      <c r="FS11" s="103"/>
      <c r="FT11" s="103"/>
      <c r="FU11" s="103"/>
      <c r="FV11" s="103"/>
      <c r="FW11" s="103"/>
      <c r="FX11" s="103"/>
    </row>
    <row r="12" spans="2:180" s="111" customFormat="1" ht="15" customHeight="1" thickBot="1" x14ac:dyDescent="0.35">
      <c r="B12" s="296"/>
      <c r="C12" s="297"/>
      <c r="D12" s="118" t="s">
        <v>17</v>
      </c>
      <c r="E12" s="119" t="s">
        <v>18</v>
      </c>
      <c r="F12" s="118" t="s">
        <v>19</v>
      </c>
      <c r="G12" s="120" t="s">
        <v>20</v>
      </c>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3"/>
      <c r="AG12" s="103"/>
      <c r="AH12" s="103"/>
      <c r="AI12" s="103"/>
      <c r="AJ12" s="103"/>
      <c r="AK12" s="103"/>
      <c r="AL12" s="103"/>
      <c r="AM12" s="103"/>
      <c r="AN12" s="103"/>
      <c r="AO12" s="103"/>
      <c r="AP12" s="103"/>
      <c r="AQ12" s="103"/>
      <c r="AR12" s="103"/>
      <c r="AS12" s="103"/>
      <c r="AT12" s="103"/>
      <c r="AU12" s="103"/>
      <c r="AV12" s="103"/>
      <c r="AW12" s="103"/>
      <c r="AX12" s="103"/>
      <c r="AY12" s="103"/>
      <c r="AZ12" s="103"/>
      <c r="BA12" s="103"/>
      <c r="BB12" s="103"/>
      <c r="BC12" s="103"/>
      <c r="BD12" s="103"/>
      <c r="BE12" s="103"/>
      <c r="BF12" s="103"/>
      <c r="BG12" s="103"/>
      <c r="BH12" s="103"/>
      <c r="BI12" s="103"/>
      <c r="BJ12" s="103"/>
      <c r="BK12" s="103"/>
      <c r="BL12" s="103"/>
      <c r="BM12" s="103"/>
      <c r="BN12" s="103"/>
      <c r="BO12" s="103"/>
      <c r="BP12" s="103"/>
      <c r="BQ12" s="103"/>
      <c r="BR12" s="103"/>
      <c r="BS12" s="103"/>
      <c r="BT12" s="103"/>
      <c r="BU12" s="103"/>
      <c r="BV12" s="103"/>
      <c r="BW12" s="103"/>
      <c r="BX12" s="103"/>
      <c r="BY12" s="103"/>
      <c r="BZ12" s="103"/>
      <c r="CA12" s="103"/>
      <c r="CB12" s="103"/>
      <c r="CC12" s="103"/>
      <c r="CD12" s="103"/>
      <c r="CE12" s="103"/>
      <c r="CF12" s="103"/>
      <c r="CG12" s="103"/>
      <c r="CH12" s="103"/>
      <c r="CI12" s="103"/>
      <c r="CJ12" s="103"/>
      <c r="CK12" s="103"/>
      <c r="CL12" s="103"/>
      <c r="CM12" s="103"/>
      <c r="CN12" s="103"/>
      <c r="CO12" s="103"/>
      <c r="CP12" s="103"/>
      <c r="CQ12" s="103"/>
      <c r="CR12" s="103"/>
      <c r="CS12" s="103"/>
      <c r="CT12" s="103"/>
      <c r="CU12" s="103"/>
      <c r="CV12" s="103"/>
      <c r="CW12" s="103"/>
      <c r="CX12" s="103"/>
      <c r="CY12" s="103"/>
      <c r="CZ12" s="103"/>
      <c r="DA12" s="103"/>
      <c r="DB12" s="103"/>
      <c r="DC12" s="103"/>
      <c r="DD12" s="103"/>
      <c r="DE12" s="103"/>
      <c r="DF12" s="103"/>
      <c r="DG12" s="103"/>
      <c r="DH12" s="103"/>
      <c r="DI12" s="103"/>
      <c r="DJ12" s="103"/>
      <c r="DK12" s="103"/>
      <c r="DL12" s="103"/>
      <c r="DM12" s="103"/>
      <c r="DN12" s="103"/>
      <c r="DO12" s="103"/>
      <c r="DP12" s="103"/>
      <c r="DQ12" s="103"/>
      <c r="DR12" s="103"/>
      <c r="DS12" s="103"/>
      <c r="DT12" s="103"/>
      <c r="DU12" s="103"/>
      <c r="DV12" s="103"/>
      <c r="DW12" s="103"/>
      <c r="DX12" s="103"/>
      <c r="DY12" s="103"/>
      <c r="DZ12" s="103"/>
      <c r="EA12" s="103"/>
      <c r="EB12" s="103"/>
      <c r="EC12" s="103"/>
      <c r="ED12" s="103"/>
      <c r="EE12" s="103"/>
      <c r="EF12" s="103"/>
      <c r="EG12" s="103"/>
      <c r="EH12" s="103"/>
      <c r="EI12" s="103"/>
      <c r="EJ12" s="103"/>
      <c r="EK12" s="103"/>
      <c r="EL12" s="103"/>
      <c r="EM12" s="103"/>
      <c r="EN12" s="103"/>
      <c r="EO12" s="103"/>
      <c r="EP12" s="103"/>
      <c r="EQ12" s="103"/>
      <c r="ER12" s="103"/>
      <c r="ES12" s="103"/>
      <c r="ET12" s="103"/>
      <c r="EU12" s="103"/>
      <c r="EV12" s="103"/>
      <c r="EW12" s="103"/>
      <c r="EX12" s="103"/>
      <c r="EY12" s="103"/>
      <c r="EZ12" s="103"/>
      <c r="FA12" s="103"/>
      <c r="FB12" s="103"/>
      <c r="FC12" s="103"/>
      <c r="FD12" s="103"/>
      <c r="FE12" s="103"/>
      <c r="FF12" s="103"/>
      <c r="FG12" s="103"/>
      <c r="FH12" s="103"/>
      <c r="FI12" s="103"/>
      <c r="FJ12" s="103"/>
      <c r="FK12" s="103"/>
      <c r="FL12" s="103"/>
      <c r="FM12" s="103"/>
      <c r="FN12" s="103"/>
      <c r="FO12" s="103"/>
      <c r="FP12" s="103"/>
      <c r="FQ12" s="103"/>
      <c r="FR12" s="103"/>
      <c r="FS12" s="103"/>
      <c r="FT12" s="103"/>
      <c r="FU12" s="103"/>
      <c r="FV12" s="103"/>
      <c r="FW12" s="103"/>
      <c r="FX12" s="103"/>
    </row>
    <row r="13" spans="2:180" s="111" customFormat="1" ht="14.7" customHeight="1" thickBot="1" x14ac:dyDescent="0.35">
      <c r="B13" s="298" t="s">
        <v>21</v>
      </c>
      <c r="C13" s="299"/>
      <c r="D13" s="299"/>
      <c r="E13" s="299"/>
      <c r="F13" s="299"/>
      <c r="G13" s="300"/>
      <c r="H13" s="103"/>
      <c r="I13" s="103"/>
      <c r="J13" s="103"/>
      <c r="K13" s="103"/>
      <c r="L13" s="103"/>
      <c r="M13" s="103"/>
      <c r="N13" s="103"/>
      <c r="O13" s="103"/>
      <c r="P13" s="103"/>
      <c r="Q13" s="103"/>
      <c r="R13" s="103"/>
      <c r="S13" s="103"/>
      <c r="T13" s="103"/>
      <c r="U13" s="103"/>
      <c r="V13" s="103"/>
      <c r="W13" s="103"/>
      <c r="X13" s="103"/>
      <c r="Y13" s="103"/>
      <c r="Z13" s="103"/>
      <c r="AA13" s="103"/>
      <c r="AB13" s="103"/>
      <c r="AC13" s="103"/>
      <c r="AD13" s="103"/>
      <c r="AE13" s="103"/>
      <c r="AF13" s="103"/>
      <c r="AG13" s="103"/>
      <c r="AH13" s="103"/>
      <c r="AI13" s="103"/>
      <c r="AJ13" s="103"/>
      <c r="AK13" s="103"/>
      <c r="AL13" s="103"/>
      <c r="AM13" s="103"/>
      <c r="AN13" s="103"/>
      <c r="AO13" s="103"/>
      <c r="AP13" s="103"/>
      <c r="AQ13" s="103"/>
      <c r="AR13" s="103"/>
      <c r="AS13" s="103"/>
      <c r="AT13" s="103"/>
      <c r="AU13" s="103"/>
      <c r="AV13" s="103"/>
      <c r="AW13" s="103"/>
      <c r="AX13" s="103"/>
      <c r="AY13" s="103"/>
      <c r="AZ13" s="103"/>
      <c r="BA13" s="103"/>
      <c r="BB13" s="103"/>
      <c r="BC13" s="103"/>
      <c r="BD13" s="103"/>
      <c r="BE13" s="103"/>
      <c r="BF13" s="103"/>
      <c r="BG13" s="103"/>
      <c r="BH13" s="103"/>
      <c r="BI13" s="103"/>
      <c r="BJ13" s="103"/>
      <c r="BK13" s="103"/>
      <c r="BL13" s="103"/>
      <c r="BM13" s="103"/>
      <c r="BN13" s="103"/>
      <c r="BO13" s="103"/>
      <c r="BP13" s="103"/>
      <c r="BQ13" s="103"/>
      <c r="BR13" s="103"/>
      <c r="BS13" s="103"/>
      <c r="BT13" s="103"/>
      <c r="BU13" s="103"/>
      <c r="BV13" s="103"/>
      <c r="BW13" s="103"/>
      <c r="BX13" s="103"/>
      <c r="BY13" s="103"/>
      <c r="BZ13" s="103"/>
      <c r="CA13" s="103"/>
      <c r="CB13" s="103"/>
      <c r="CC13" s="103"/>
      <c r="CD13" s="103"/>
      <c r="CE13" s="103"/>
      <c r="CF13" s="103"/>
      <c r="CG13" s="103"/>
      <c r="CH13" s="103"/>
      <c r="CI13" s="103"/>
      <c r="CJ13" s="103"/>
      <c r="CK13" s="103"/>
      <c r="CL13" s="103"/>
      <c r="CM13" s="103"/>
      <c r="CN13" s="103"/>
      <c r="CO13" s="103"/>
      <c r="CP13" s="103"/>
      <c r="CQ13" s="103"/>
      <c r="CR13" s="103"/>
      <c r="CS13" s="103"/>
      <c r="CT13" s="103"/>
      <c r="CU13" s="103"/>
      <c r="CV13" s="103"/>
      <c r="CW13" s="103"/>
      <c r="CX13" s="103"/>
      <c r="CY13" s="103"/>
      <c r="CZ13" s="103"/>
      <c r="DA13" s="103"/>
      <c r="DB13" s="103"/>
      <c r="DC13" s="103"/>
      <c r="DD13" s="103"/>
      <c r="DE13" s="103"/>
      <c r="DF13" s="103"/>
      <c r="DG13" s="103"/>
      <c r="DH13" s="103"/>
      <c r="DI13" s="103"/>
      <c r="DJ13" s="103"/>
      <c r="DK13" s="103"/>
      <c r="DL13" s="103"/>
      <c r="DM13" s="103"/>
      <c r="DN13" s="103"/>
      <c r="DO13" s="103"/>
      <c r="DP13" s="103"/>
      <c r="DQ13" s="103"/>
      <c r="DR13" s="103"/>
      <c r="DS13" s="103"/>
      <c r="DT13" s="103"/>
      <c r="DU13" s="103"/>
      <c r="DV13" s="103"/>
      <c r="DW13" s="103"/>
      <c r="DX13" s="103"/>
      <c r="DY13" s="103"/>
      <c r="DZ13" s="103"/>
      <c r="EA13" s="103"/>
      <c r="EB13" s="103"/>
      <c r="EC13" s="103"/>
      <c r="ED13" s="103"/>
      <c r="EE13" s="103"/>
      <c r="EF13" s="103"/>
      <c r="EG13" s="103"/>
      <c r="EH13" s="103"/>
      <c r="EI13" s="103"/>
      <c r="EJ13" s="103"/>
      <c r="EK13" s="103"/>
      <c r="EL13" s="103"/>
      <c r="EM13" s="103"/>
      <c r="EN13" s="103"/>
      <c r="EO13" s="103"/>
      <c r="EP13" s="103"/>
      <c r="EQ13" s="103"/>
      <c r="ER13" s="103"/>
      <c r="ES13" s="103"/>
      <c r="ET13" s="103"/>
      <c r="EU13" s="103"/>
      <c r="EV13" s="103"/>
      <c r="EW13" s="103"/>
      <c r="EX13" s="103"/>
      <c r="EY13" s="103"/>
      <c r="EZ13" s="103"/>
      <c r="FA13" s="103"/>
      <c r="FB13" s="103"/>
      <c r="FC13" s="103"/>
      <c r="FD13" s="103"/>
      <c r="FE13" s="103"/>
      <c r="FF13" s="103"/>
      <c r="FG13" s="103"/>
      <c r="FH13" s="103"/>
      <c r="FI13" s="103"/>
      <c r="FJ13" s="103"/>
      <c r="FK13" s="103"/>
      <c r="FL13" s="103"/>
      <c r="FM13" s="103"/>
      <c r="FN13" s="103"/>
      <c r="FO13" s="103"/>
      <c r="FP13" s="103"/>
      <c r="FQ13" s="103"/>
      <c r="FR13" s="103"/>
      <c r="FS13" s="103"/>
      <c r="FT13" s="103"/>
      <c r="FU13" s="103"/>
      <c r="FV13" s="103"/>
      <c r="FW13" s="103"/>
      <c r="FX13" s="103"/>
    </row>
    <row r="14" spans="2:180" s="111" customFormat="1" ht="27" customHeight="1" x14ac:dyDescent="0.3">
      <c r="B14" s="193"/>
      <c r="C14" s="194" t="s">
        <v>22</v>
      </c>
      <c r="D14" s="194"/>
      <c r="E14" s="195"/>
      <c r="F14" s="194"/>
      <c r="G14" s="196"/>
      <c r="H14" s="103"/>
      <c r="I14" s="103"/>
      <c r="J14" s="103"/>
      <c r="K14" s="103"/>
      <c r="L14" s="103"/>
      <c r="M14" s="103"/>
      <c r="N14" s="103"/>
      <c r="O14" s="103"/>
      <c r="P14" s="103"/>
      <c r="Q14" s="103"/>
      <c r="R14" s="103"/>
      <c r="S14" s="103"/>
      <c r="T14" s="103"/>
      <c r="U14" s="103"/>
      <c r="V14" s="103"/>
      <c r="W14" s="103"/>
      <c r="X14" s="103"/>
      <c r="Y14" s="103"/>
      <c r="Z14" s="103"/>
      <c r="AA14" s="103"/>
      <c r="AB14" s="103"/>
      <c r="AC14" s="103"/>
      <c r="AD14" s="103"/>
      <c r="AE14" s="103"/>
      <c r="AF14" s="103"/>
      <c r="AG14" s="103"/>
      <c r="AH14" s="103"/>
      <c r="AI14" s="103"/>
      <c r="AJ14" s="103"/>
      <c r="AK14" s="103"/>
      <c r="AL14" s="103"/>
      <c r="AM14" s="103"/>
      <c r="AN14" s="103"/>
      <c r="AO14" s="103"/>
      <c r="AP14" s="103"/>
      <c r="AQ14" s="103"/>
      <c r="AR14" s="103"/>
      <c r="AS14" s="103"/>
      <c r="AT14" s="103"/>
      <c r="AU14" s="103"/>
      <c r="AV14" s="103"/>
      <c r="AW14" s="103"/>
      <c r="AX14" s="103"/>
      <c r="AY14" s="103"/>
      <c r="AZ14" s="103"/>
      <c r="BA14" s="103"/>
      <c r="BB14" s="103"/>
      <c r="BC14" s="103"/>
      <c r="BD14" s="103"/>
      <c r="BE14" s="103"/>
      <c r="BF14" s="103"/>
      <c r="BG14" s="103"/>
      <c r="BH14" s="103"/>
      <c r="BI14" s="103"/>
      <c r="BJ14" s="103"/>
      <c r="BK14" s="103"/>
      <c r="BL14" s="103"/>
      <c r="BM14" s="103"/>
      <c r="BN14" s="103"/>
      <c r="BO14" s="103"/>
      <c r="BP14" s="103"/>
      <c r="BQ14" s="103"/>
      <c r="BR14" s="103"/>
      <c r="BS14" s="103"/>
      <c r="BT14" s="103"/>
      <c r="BU14" s="103"/>
      <c r="BV14" s="103"/>
      <c r="BW14" s="103"/>
      <c r="BX14" s="103"/>
      <c r="BY14" s="103"/>
      <c r="BZ14" s="103"/>
      <c r="CA14" s="103"/>
      <c r="CB14" s="103"/>
      <c r="CC14" s="103"/>
      <c r="CD14" s="103"/>
      <c r="CE14" s="103"/>
      <c r="CF14" s="103"/>
      <c r="CG14" s="103"/>
      <c r="CH14" s="103"/>
      <c r="CI14" s="103"/>
      <c r="CJ14" s="103"/>
      <c r="CK14" s="103"/>
      <c r="CL14" s="103"/>
      <c r="CM14" s="103"/>
      <c r="CN14" s="103"/>
      <c r="CO14" s="103"/>
      <c r="CP14" s="103"/>
      <c r="CQ14" s="103"/>
      <c r="CR14" s="103"/>
      <c r="CS14" s="103"/>
      <c r="CT14" s="103"/>
      <c r="CU14" s="103"/>
      <c r="CV14" s="103"/>
      <c r="CW14" s="103"/>
      <c r="CX14" s="103"/>
      <c r="CY14" s="103"/>
      <c r="CZ14" s="103"/>
      <c r="DA14" s="103"/>
      <c r="DB14" s="103"/>
      <c r="DC14" s="103"/>
      <c r="DD14" s="103"/>
      <c r="DE14" s="103"/>
      <c r="DF14" s="103"/>
      <c r="DG14" s="103"/>
      <c r="DH14" s="103"/>
      <c r="DI14" s="103"/>
      <c r="DJ14" s="103"/>
      <c r="DK14" s="103"/>
      <c r="DL14" s="103"/>
      <c r="DM14" s="103"/>
      <c r="DN14" s="103"/>
      <c r="DO14" s="103"/>
      <c r="DP14" s="103"/>
      <c r="DQ14" s="103"/>
      <c r="DR14" s="103"/>
      <c r="DS14" s="103"/>
      <c r="DT14" s="103"/>
      <c r="DU14" s="103"/>
      <c r="DV14" s="103"/>
      <c r="DW14" s="103"/>
      <c r="DX14" s="103"/>
      <c r="DY14" s="103"/>
      <c r="DZ14" s="103"/>
      <c r="EA14" s="103"/>
      <c r="EB14" s="103"/>
      <c r="EC14" s="103"/>
      <c r="ED14" s="103"/>
      <c r="EE14" s="103"/>
      <c r="EF14" s="103"/>
      <c r="EG14" s="103"/>
      <c r="EH14" s="103"/>
      <c r="EI14" s="103"/>
      <c r="EJ14" s="103"/>
      <c r="EK14" s="103"/>
      <c r="EL14" s="103"/>
      <c r="EM14" s="103"/>
      <c r="EN14" s="103"/>
      <c r="EO14" s="103"/>
      <c r="EP14" s="103"/>
      <c r="EQ14" s="103"/>
      <c r="ER14" s="103"/>
      <c r="ES14" s="103"/>
      <c r="ET14" s="103"/>
      <c r="EU14" s="103"/>
      <c r="EV14" s="103"/>
      <c r="EW14" s="103"/>
      <c r="EX14" s="103"/>
      <c r="EY14" s="103"/>
      <c r="EZ14" s="103"/>
      <c r="FA14" s="103"/>
      <c r="FB14" s="103"/>
      <c r="FC14" s="103"/>
      <c r="FD14" s="103"/>
      <c r="FE14" s="103"/>
      <c r="FF14" s="103"/>
      <c r="FG14" s="103"/>
      <c r="FH14" s="103"/>
      <c r="FI14" s="103"/>
      <c r="FJ14" s="103"/>
      <c r="FK14" s="103"/>
      <c r="FL14" s="103"/>
      <c r="FM14" s="103"/>
      <c r="FN14" s="103"/>
      <c r="FO14" s="103"/>
      <c r="FP14" s="103"/>
      <c r="FQ14" s="103"/>
      <c r="FR14" s="103"/>
      <c r="FS14" s="103"/>
      <c r="FT14" s="103"/>
      <c r="FU14" s="103"/>
      <c r="FV14" s="103"/>
      <c r="FW14" s="103"/>
      <c r="FX14" s="103"/>
    </row>
    <row r="15" spans="2:180" s="111" customFormat="1" ht="18" customHeight="1" x14ac:dyDescent="0.3">
      <c r="B15" s="129"/>
      <c r="C15" s="121" t="s">
        <v>23</v>
      </c>
      <c r="D15" s="122"/>
      <c r="E15" s="123"/>
      <c r="F15" s="124">
        <v>34</v>
      </c>
      <c r="G15" s="131"/>
      <c r="H15" s="306"/>
      <c r="I15" s="103"/>
      <c r="J15" s="103"/>
      <c r="K15" s="103"/>
      <c r="L15" s="103"/>
      <c r="M15" s="103"/>
      <c r="N15" s="103"/>
      <c r="O15" s="103"/>
      <c r="P15" s="103"/>
      <c r="Q15" s="103"/>
      <c r="R15" s="103"/>
      <c r="S15" s="103"/>
      <c r="T15" s="103"/>
      <c r="U15" s="103"/>
      <c r="V15" s="103"/>
      <c r="W15" s="103"/>
      <c r="X15" s="103"/>
      <c r="Y15" s="103"/>
      <c r="Z15" s="103"/>
      <c r="AA15" s="103"/>
      <c r="AB15" s="103"/>
      <c r="AC15" s="103"/>
      <c r="AD15" s="103"/>
      <c r="AE15" s="103"/>
      <c r="AF15" s="103"/>
      <c r="AG15" s="103"/>
      <c r="AH15" s="103"/>
      <c r="AI15" s="103"/>
      <c r="AJ15" s="103"/>
      <c r="AK15" s="103"/>
      <c r="AL15" s="103"/>
      <c r="AM15" s="103"/>
      <c r="AN15" s="103"/>
      <c r="AO15" s="103"/>
      <c r="AP15" s="103"/>
      <c r="AQ15" s="103"/>
      <c r="AR15" s="103"/>
      <c r="AS15" s="103"/>
      <c r="AT15" s="103"/>
      <c r="AU15" s="103"/>
      <c r="AV15" s="103"/>
      <c r="AW15" s="103"/>
      <c r="AX15" s="103"/>
      <c r="AY15" s="103"/>
      <c r="AZ15" s="103"/>
      <c r="BA15" s="103"/>
      <c r="BB15" s="103"/>
      <c r="BC15" s="103"/>
      <c r="BD15" s="103"/>
      <c r="BE15" s="103"/>
      <c r="BF15" s="103"/>
      <c r="BG15" s="103"/>
      <c r="BH15" s="103"/>
      <c r="BI15" s="103"/>
      <c r="BJ15" s="103"/>
      <c r="BK15" s="103"/>
      <c r="BL15" s="103"/>
      <c r="BM15" s="103"/>
      <c r="BN15" s="103"/>
      <c r="BO15" s="103"/>
      <c r="BP15" s="103"/>
      <c r="BQ15" s="103"/>
      <c r="BR15" s="103"/>
      <c r="BS15" s="103"/>
      <c r="BT15" s="103"/>
      <c r="BU15" s="103"/>
      <c r="BV15" s="103"/>
      <c r="BW15" s="103"/>
      <c r="BX15" s="103"/>
      <c r="BY15" s="103"/>
      <c r="BZ15" s="103"/>
      <c r="CA15" s="103"/>
      <c r="CB15" s="103"/>
      <c r="CC15" s="103"/>
      <c r="CD15" s="103"/>
      <c r="CE15" s="103"/>
      <c r="CF15" s="103"/>
      <c r="CG15" s="103"/>
      <c r="CH15" s="103"/>
      <c r="CI15" s="103"/>
      <c r="CJ15" s="103"/>
      <c r="CK15" s="103"/>
      <c r="CL15" s="103"/>
      <c r="CM15" s="103"/>
      <c r="CN15" s="103"/>
      <c r="CO15" s="103"/>
      <c r="CP15" s="103"/>
      <c r="CQ15" s="103"/>
      <c r="CR15" s="103"/>
      <c r="CS15" s="103"/>
      <c r="CT15" s="103"/>
      <c r="CU15" s="103"/>
      <c r="CV15" s="103"/>
      <c r="CW15" s="103"/>
      <c r="CX15" s="103"/>
      <c r="CY15" s="103"/>
      <c r="CZ15" s="103"/>
      <c r="DA15" s="103"/>
      <c r="DB15" s="103"/>
      <c r="DC15" s="103"/>
      <c r="DD15" s="103"/>
      <c r="DE15" s="103"/>
      <c r="DF15" s="103"/>
      <c r="DG15" s="103"/>
      <c r="DH15" s="103"/>
      <c r="DI15" s="103"/>
      <c r="DJ15" s="103"/>
      <c r="DK15" s="103"/>
      <c r="DL15" s="103"/>
      <c r="DM15" s="103"/>
      <c r="DN15" s="103"/>
      <c r="DO15" s="103"/>
      <c r="DP15" s="103"/>
      <c r="DQ15" s="103"/>
      <c r="DR15" s="103"/>
      <c r="DS15" s="103"/>
      <c r="DT15" s="103"/>
      <c r="DU15" s="103"/>
      <c r="DV15" s="103"/>
      <c r="DW15" s="103"/>
      <c r="DX15" s="103"/>
      <c r="DY15" s="103"/>
      <c r="DZ15" s="103"/>
      <c r="EA15" s="103"/>
      <c r="EB15" s="103"/>
      <c r="EC15" s="103"/>
      <c r="ED15" s="103"/>
      <c r="EE15" s="103"/>
      <c r="EF15" s="103"/>
      <c r="EG15" s="103"/>
      <c r="EH15" s="103"/>
      <c r="EI15" s="103"/>
      <c r="EJ15" s="103"/>
      <c r="EK15" s="103"/>
      <c r="EL15" s="103"/>
      <c r="EM15" s="103"/>
      <c r="EN15" s="103"/>
      <c r="EO15" s="103"/>
      <c r="EP15" s="103"/>
      <c r="EQ15" s="103"/>
      <c r="ER15" s="103"/>
      <c r="ES15" s="103"/>
      <c r="ET15" s="103"/>
      <c r="EU15" s="103"/>
      <c r="EV15" s="103"/>
      <c r="EW15" s="103"/>
      <c r="EX15" s="103"/>
      <c r="EY15" s="103"/>
      <c r="EZ15" s="103"/>
      <c r="FA15" s="103"/>
      <c r="FB15" s="103"/>
      <c r="FC15" s="103"/>
      <c r="FD15" s="103"/>
      <c r="FE15" s="103"/>
      <c r="FF15" s="103"/>
      <c r="FG15" s="103"/>
      <c r="FH15" s="103"/>
      <c r="FI15" s="103"/>
      <c r="FJ15" s="103"/>
      <c r="FK15" s="103"/>
      <c r="FL15" s="103"/>
      <c r="FM15" s="103"/>
      <c r="FN15" s="103"/>
      <c r="FO15" s="103"/>
      <c r="FP15" s="103"/>
      <c r="FQ15" s="103"/>
      <c r="FR15" s="103"/>
      <c r="FS15" s="103"/>
      <c r="FT15" s="103"/>
      <c r="FU15" s="103"/>
      <c r="FV15" s="103"/>
      <c r="FW15" s="103"/>
      <c r="FX15" s="103"/>
    </row>
    <row r="16" spans="2:180" s="111" customFormat="1" ht="18" customHeight="1" x14ac:dyDescent="0.3">
      <c r="B16" s="129"/>
      <c r="C16" s="121" t="s">
        <v>24</v>
      </c>
      <c r="D16" s="122"/>
      <c r="E16" s="123"/>
      <c r="F16" s="124">
        <v>64</v>
      </c>
      <c r="G16" s="131"/>
      <c r="H16" s="306"/>
      <c r="I16" s="103"/>
      <c r="J16" s="103"/>
      <c r="K16" s="103"/>
      <c r="L16" s="103"/>
      <c r="M16" s="103"/>
      <c r="N16" s="103"/>
      <c r="O16" s="103"/>
      <c r="P16" s="103"/>
      <c r="Q16" s="103"/>
      <c r="R16" s="103"/>
      <c r="S16" s="103"/>
      <c r="T16" s="103"/>
      <c r="U16" s="103"/>
      <c r="V16" s="103"/>
      <c r="W16" s="103"/>
      <c r="X16" s="103"/>
      <c r="Y16" s="103"/>
      <c r="Z16" s="103"/>
      <c r="AA16" s="103"/>
      <c r="AB16" s="103"/>
      <c r="AC16" s="103"/>
      <c r="AD16" s="103"/>
      <c r="AE16" s="103"/>
      <c r="AF16" s="103"/>
      <c r="AG16" s="103"/>
      <c r="AH16" s="103"/>
      <c r="AI16" s="103"/>
      <c r="AJ16" s="103"/>
      <c r="AK16" s="103"/>
      <c r="AL16" s="103"/>
      <c r="AM16" s="103"/>
      <c r="AN16" s="103"/>
      <c r="AO16" s="103"/>
      <c r="AP16" s="103"/>
      <c r="AQ16" s="103"/>
      <c r="AR16" s="103"/>
      <c r="AS16" s="103"/>
      <c r="AT16" s="103"/>
      <c r="AU16" s="103"/>
      <c r="AV16" s="103"/>
      <c r="AW16" s="103"/>
      <c r="AX16" s="103"/>
      <c r="AY16" s="103"/>
      <c r="AZ16" s="103"/>
      <c r="BA16" s="103"/>
      <c r="BB16" s="103"/>
      <c r="BC16" s="103"/>
      <c r="BD16" s="103"/>
      <c r="BE16" s="103"/>
      <c r="BF16" s="103"/>
      <c r="BG16" s="103"/>
      <c r="BH16" s="103"/>
      <c r="BI16" s="103"/>
      <c r="BJ16" s="103"/>
      <c r="BK16" s="103"/>
      <c r="BL16" s="103"/>
      <c r="BM16" s="103"/>
      <c r="BN16" s="103"/>
      <c r="BO16" s="103"/>
      <c r="BP16" s="103"/>
      <c r="BQ16" s="103"/>
      <c r="BR16" s="103"/>
      <c r="BS16" s="103"/>
      <c r="BT16" s="103"/>
      <c r="BU16" s="103"/>
      <c r="BV16" s="103"/>
      <c r="BW16" s="103"/>
      <c r="BX16" s="103"/>
      <c r="BY16" s="103"/>
      <c r="BZ16" s="103"/>
      <c r="CA16" s="103"/>
      <c r="CB16" s="103"/>
      <c r="CC16" s="103"/>
      <c r="CD16" s="103"/>
      <c r="CE16" s="103"/>
      <c r="CF16" s="103"/>
      <c r="CG16" s="103"/>
      <c r="CH16" s="103"/>
      <c r="CI16" s="103"/>
      <c r="CJ16" s="103"/>
      <c r="CK16" s="103"/>
      <c r="CL16" s="103"/>
      <c r="CM16" s="103"/>
      <c r="CN16" s="103"/>
      <c r="CO16" s="103"/>
      <c r="CP16" s="103"/>
      <c r="CQ16" s="103"/>
      <c r="CR16" s="103"/>
      <c r="CS16" s="103"/>
      <c r="CT16" s="103"/>
      <c r="CU16" s="103"/>
      <c r="CV16" s="103"/>
      <c r="CW16" s="103"/>
      <c r="CX16" s="103"/>
      <c r="CY16" s="103"/>
      <c r="CZ16" s="103"/>
      <c r="DA16" s="103"/>
      <c r="DB16" s="103"/>
      <c r="DC16" s="103"/>
      <c r="DD16" s="103"/>
      <c r="DE16" s="103"/>
      <c r="DF16" s="103"/>
      <c r="DG16" s="103"/>
      <c r="DH16" s="103"/>
      <c r="DI16" s="103"/>
      <c r="DJ16" s="103"/>
      <c r="DK16" s="103"/>
      <c r="DL16" s="103"/>
      <c r="DM16" s="103"/>
      <c r="DN16" s="103"/>
      <c r="DO16" s="103"/>
      <c r="DP16" s="103"/>
      <c r="DQ16" s="103"/>
      <c r="DR16" s="103"/>
      <c r="DS16" s="103"/>
      <c r="DT16" s="103"/>
      <c r="DU16" s="103"/>
      <c r="DV16" s="103"/>
      <c r="DW16" s="103"/>
      <c r="DX16" s="103"/>
      <c r="DY16" s="103"/>
      <c r="DZ16" s="103"/>
      <c r="EA16" s="103"/>
      <c r="EB16" s="103"/>
      <c r="EC16" s="103"/>
      <c r="ED16" s="103"/>
      <c r="EE16" s="103"/>
      <c r="EF16" s="103"/>
      <c r="EG16" s="103"/>
      <c r="EH16" s="103"/>
      <c r="EI16" s="103"/>
      <c r="EJ16" s="103"/>
      <c r="EK16" s="103"/>
      <c r="EL16" s="103"/>
      <c r="EM16" s="103"/>
      <c r="EN16" s="103"/>
      <c r="EO16" s="103"/>
      <c r="EP16" s="103"/>
      <c r="EQ16" s="103"/>
      <c r="ER16" s="103"/>
      <c r="ES16" s="103"/>
      <c r="ET16" s="103"/>
      <c r="EU16" s="103"/>
      <c r="EV16" s="103"/>
      <c r="EW16" s="103"/>
      <c r="EX16" s="103"/>
      <c r="EY16" s="103"/>
      <c r="EZ16" s="103"/>
      <c r="FA16" s="103"/>
      <c r="FB16" s="103"/>
      <c r="FC16" s="103"/>
      <c r="FD16" s="103"/>
      <c r="FE16" s="103"/>
      <c r="FF16" s="103"/>
      <c r="FG16" s="103"/>
      <c r="FH16" s="103"/>
      <c r="FI16" s="103"/>
      <c r="FJ16" s="103"/>
      <c r="FK16" s="103"/>
      <c r="FL16" s="103"/>
      <c r="FM16" s="103"/>
      <c r="FN16" s="103"/>
      <c r="FO16" s="103"/>
      <c r="FP16" s="103"/>
      <c r="FQ16" s="103"/>
      <c r="FR16" s="103"/>
      <c r="FS16" s="103"/>
      <c r="FT16" s="103"/>
      <c r="FU16" s="103"/>
      <c r="FV16" s="103"/>
      <c r="FW16" s="103"/>
      <c r="FX16" s="103"/>
    </row>
    <row r="17" spans="2:180" s="111" customFormat="1" ht="18" customHeight="1" x14ac:dyDescent="0.3">
      <c r="B17" s="129"/>
      <c r="C17" s="121" t="s">
        <v>25</v>
      </c>
      <c r="D17" s="122"/>
      <c r="E17" s="123"/>
      <c r="F17" s="124">
        <v>34</v>
      </c>
      <c r="G17" s="131"/>
      <c r="H17" s="104"/>
      <c r="I17" s="103"/>
      <c r="J17" s="103"/>
      <c r="K17" s="103"/>
      <c r="L17" s="103"/>
      <c r="M17" s="103"/>
      <c r="N17" s="103"/>
      <c r="O17" s="103"/>
      <c r="P17" s="103"/>
      <c r="Q17" s="103"/>
      <c r="R17" s="103"/>
      <c r="S17" s="103"/>
      <c r="T17" s="103"/>
      <c r="U17" s="103"/>
      <c r="V17" s="103"/>
      <c r="W17" s="103"/>
      <c r="X17" s="103"/>
      <c r="Y17" s="103"/>
      <c r="Z17" s="103"/>
      <c r="AA17" s="103"/>
      <c r="AB17" s="103"/>
      <c r="AC17" s="103"/>
      <c r="AD17" s="103"/>
      <c r="AE17" s="103"/>
      <c r="AF17" s="103"/>
      <c r="AG17" s="103"/>
      <c r="AH17" s="103"/>
      <c r="AI17" s="103"/>
      <c r="AJ17" s="103"/>
      <c r="AK17" s="103"/>
      <c r="AL17" s="103"/>
      <c r="AM17" s="103"/>
      <c r="AN17" s="103"/>
      <c r="AO17" s="103"/>
      <c r="AP17" s="103"/>
      <c r="AQ17" s="103"/>
      <c r="AR17" s="103"/>
      <c r="AS17" s="103"/>
      <c r="AT17" s="103"/>
      <c r="AU17" s="103"/>
      <c r="AV17" s="103"/>
      <c r="AW17" s="103"/>
      <c r="AX17" s="103"/>
      <c r="AY17" s="103"/>
      <c r="AZ17" s="103"/>
      <c r="BA17" s="103"/>
      <c r="BB17" s="103"/>
      <c r="BC17" s="103"/>
      <c r="BD17" s="103"/>
      <c r="BE17" s="103"/>
      <c r="BF17" s="103"/>
      <c r="BG17" s="103"/>
      <c r="BH17" s="103"/>
      <c r="BI17" s="103"/>
      <c r="BJ17" s="103"/>
      <c r="BK17" s="103"/>
      <c r="BL17" s="103"/>
      <c r="BM17" s="103"/>
      <c r="BN17" s="103"/>
      <c r="BO17" s="103"/>
      <c r="BP17" s="103"/>
      <c r="BQ17" s="103"/>
      <c r="BR17" s="103"/>
      <c r="BS17" s="103"/>
      <c r="BT17" s="103"/>
      <c r="BU17" s="103"/>
      <c r="BV17" s="103"/>
      <c r="BW17" s="103"/>
      <c r="BX17" s="103"/>
      <c r="BY17" s="103"/>
      <c r="BZ17" s="103"/>
      <c r="CA17" s="103"/>
      <c r="CB17" s="103"/>
      <c r="CC17" s="103"/>
      <c r="CD17" s="103"/>
      <c r="CE17" s="103"/>
      <c r="CF17" s="103"/>
      <c r="CG17" s="103"/>
      <c r="CH17" s="103"/>
      <c r="CI17" s="103"/>
      <c r="CJ17" s="103"/>
      <c r="CK17" s="103"/>
      <c r="CL17" s="103"/>
      <c r="CM17" s="103"/>
      <c r="CN17" s="103"/>
      <c r="CO17" s="103"/>
      <c r="CP17" s="103"/>
      <c r="CQ17" s="103"/>
      <c r="CR17" s="103"/>
      <c r="CS17" s="103"/>
      <c r="CT17" s="103"/>
      <c r="CU17" s="103"/>
      <c r="CV17" s="103"/>
      <c r="CW17" s="103"/>
      <c r="CX17" s="103"/>
      <c r="CY17" s="103"/>
      <c r="CZ17" s="103"/>
      <c r="DA17" s="103"/>
      <c r="DB17" s="103"/>
      <c r="DC17" s="103"/>
      <c r="DD17" s="103"/>
      <c r="DE17" s="103"/>
      <c r="DF17" s="103"/>
      <c r="DG17" s="103"/>
      <c r="DH17" s="103"/>
      <c r="DI17" s="103"/>
      <c r="DJ17" s="103"/>
      <c r="DK17" s="103"/>
      <c r="DL17" s="103"/>
      <c r="DM17" s="103"/>
      <c r="DN17" s="103"/>
      <c r="DO17" s="103"/>
      <c r="DP17" s="103"/>
      <c r="DQ17" s="103"/>
      <c r="DR17" s="103"/>
      <c r="DS17" s="103"/>
      <c r="DT17" s="103"/>
      <c r="DU17" s="103"/>
      <c r="DV17" s="103"/>
      <c r="DW17" s="103"/>
      <c r="DX17" s="103"/>
      <c r="DY17" s="103"/>
      <c r="DZ17" s="103"/>
      <c r="EA17" s="103"/>
      <c r="EB17" s="103"/>
      <c r="EC17" s="103"/>
      <c r="ED17" s="103"/>
      <c r="EE17" s="103"/>
      <c r="EF17" s="103"/>
      <c r="EG17" s="103"/>
      <c r="EH17" s="103"/>
      <c r="EI17" s="103"/>
      <c r="EJ17" s="103"/>
      <c r="EK17" s="103"/>
      <c r="EL17" s="103"/>
      <c r="EM17" s="103"/>
      <c r="EN17" s="103"/>
      <c r="EO17" s="103"/>
      <c r="EP17" s="103"/>
      <c r="EQ17" s="103"/>
      <c r="ER17" s="103"/>
      <c r="ES17" s="103"/>
      <c r="ET17" s="103"/>
      <c r="EU17" s="103"/>
      <c r="EV17" s="103"/>
      <c r="EW17" s="103"/>
      <c r="EX17" s="103"/>
      <c r="EY17" s="103"/>
      <c r="EZ17" s="103"/>
      <c r="FA17" s="103"/>
      <c r="FB17" s="103"/>
      <c r="FC17" s="103"/>
      <c r="FD17" s="103"/>
      <c r="FE17" s="103"/>
      <c r="FF17" s="103"/>
      <c r="FG17" s="103"/>
      <c r="FH17" s="103"/>
      <c r="FI17" s="103"/>
      <c r="FJ17" s="103"/>
      <c r="FK17" s="103"/>
      <c r="FL17" s="103"/>
      <c r="FM17" s="103"/>
      <c r="FN17" s="103"/>
      <c r="FO17" s="103"/>
      <c r="FP17" s="103"/>
      <c r="FQ17" s="103"/>
      <c r="FR17" s="103"/>
      <c r="FS17" s="103"/>
      <c r="FT17" s="103"/>
      <c r="FU17" s="103"/>
      <c r="FV17" s="103"/>
      <c r="FW17" s="103"/>
      <c r="FX17" s="103"/>
    </row>
    <row r="18" spans="2:180" s="111" customFormat="1" ht="45.75" customHeight="1" x14ac:dyDescent="0.3">
      <c r="B18" s="197"/>
      <c r="C18" s="216" t="s">
        <v>26</v>
      </c>
      <c r="D18" s="125"/>
      <c r="E18" s="126"/>
      <c r="F18" s="127"/>
      <c r="G18" s="198">
        <v>200505000</v>
      </c>
      <c r="H18" s="168" t="s">
        <v>27</v>
      </c>
      <c r="I18" s="103"/>
      <c r="J18" s="103"/>
      <c r="K18" s="103"/>
      <c r="L18" s="103"/>
      <c r="M18" s="103"/>
      <c r="N18" s="103"/>
      <c r="O18" s="103"/>
      <c r="P18" s="103"/>
      <c r="Q18" s="103"/>
      <c r="R18" s="103"/>
      <c r="S18" s="103"/>
      <c r="T18" s="103"/>
      <c r="U18" s="103"/>
      <c r="V18" s="103"/>
      <c r="W18" s="103"/>
      <c r="X18" s="103"/>
      <c r="Y18" s="103"/>
      <c r="Z18" s="103"/>
      <c r="AA18" s="103"/>
      <c r="AB18" s="103"/>
      <c r="AC18" s="103"/>
      <c r="AD18" s="103"/>
      <c r="AE18" s="103"/>
      <c r="AF18" s="103"/>
      <c r="AG18" s="103"/>
      <c r="AH18" s="103"/>
      <c r="AI18" s="103"/>
      <c r="AJ18" s="103"/>
      <c r="AK18" s="103"/>
      <c r="AL18" s="103"/>
      <c r="AM18" s="103"/>
      <c r="AN18" s="103"/>
      <c r="AO18" s="103"/>
      <c r="AP18" s="103"/>
      <c r="AQ18" s="103"/>
      <c r="AR18" s="103"/>
      <c r="AS18" s="103"/>
      <c r="AT18" s="103"/>
      <c r="AU18" s="103"/>
      <c r="AV18" s="103"/>
      <c r="AW18" s="103"/>
      <c r="AX18" s="103"/>
      <c r="AY18" s="103"/>
      <c r="AZ18" s="103"/>
      <c r="BA18" s="103"/>
      <c r="BB18" s="103"/>
      <c r="BC18" s="103"/>
      <c r="BD18" s="103"/>
      <c r="BE18" s="103"/>
      <c r="BF18" s="103"/>
      <c r="BG18" s="103"/>
      <c r="BH18" s="103"/>
      <c r="BI18" s="103"/>
      <c r="BJ18" s="103"/>
      <c r="BK18" s="103"/>
      <c r="BL18" s="103"/>
      <c r="BM18" s="103"/>
      <c r="BN18" s="103"/>
      <c r="BO18" s="103"/>
      <c r="BP18" s="103"/>
      <c r="BQ18" s="103"/>
      <c r="BR18" s="103"/>
      <c r="BS18" s="103"/>
      <c r="BT18" s="103"/>
      <c r="BU18" s="103"/>
      <c r="BV18" s="103"/>
      <c r="BW18" s="103"/>
      <c r="BX18" s="103"/>
      <c r="BY18" s="103"/>
      <c r="BZ18" s="103"/>
      <c r="CA18" s="103"/>
      <c r="CB18" s="103"/>
      <c r="CC18" s="103"/>
      <c r="CD18" s="103"/>
      <c r="CE18" s="103"/>
      <c r="CF18" s="103"/>
      <c r="CG18" s="103"/>
      <c r="CH18" s="103"/>
      <c r="CI18" s="103"/>
      <c r="CJ18" s="103"/>
      <c r="CK18" s="103"/>
      <c r="CL18" s="103"/>
      <c r="CM18" s="103"/>
      <c r="CN18" s="103"/>
      <c r="CO18" s="103"/>
      <c r="CP18" s="103"/>
      <c r="CQ18" s="103"/>
      <c r="CR18" s="103"/>
      <c r="CS18" s="103"/>
      <c r="CT18" s="103"/>
      <c r="CU18" s="103"/>
      <c r="CV18" s="103"/>
      <c r="CW18" s="103"/>
      <c r="CX18" s="103"/>
      <c r="CY18" s="103"/>
      <c r="CZ18" s="103"/>
      <c r="DA18" s="103"/>
      <c r="DB18" s="103"/>
      <c r="DC18" s="103"/>
      <c r="DD18" s="103"/>
      <c r="DE18" s="103"/>
      <c r="DF18" s="103"/>
      <c r="DG18" s="103"/>
      <c r="DH18" s="103"/>
      <c r="DI18" s="103"/>
      <c r="DJ18" s="103"/>
      <c r="DK18" s="103"/>
      <c r="DL18" s="103"/>
      <c r="DM18" s="103"/>
      <c r="DN18" s="103"/>
      <c r="DO18" s="103"/>
      <c r="DP18" s="103"/>
      <c r="DQ18" s="103"/>
      <c r="DR18" s="103"/>
      <c r="DS18" s="103"/>
      <c r="DT18" s="103"/>
      <c r="DU18" s="103"/>
      <c r="DV18" s="103"/>
      <c r="DW18" s="103"/>
      <c r="DX18" s="103"/>
      <c r="DY18" s="103"/>
      <c r="DZ18" s="103"/>
      <c r="EA18" s="103"/>
      <c r="EB18" s="103"/>
      <c r="EC18" s="103"/>
      <c r="ED18" s="103"/>
      <c r="EE18" s="103"/>
      <c r="EF18" s="103"/>
      <c r="EG18" s="103"/>
      <c r="EH18" s="103"/>
      <c r="EI18" s="103"/>
      <c r="EJ18" s="103"/>
      <c r="EK18" s="103"/>
      <c r="EL18" s="103"/>
      <c r="EM18" s="103"/>
      <c r="EN18" s="103"/>
      <c r="EO18" s="103"/>
      <c r="EP18" s="103"/>
      <c r="EQ18" s="103"/>
      <c r="ER18" s="103"/>
      <c r="ES18" s="103"/>
      <c r="ET18" s="103"/>
      <c r="EU18" s="103"/>
      <c r="EV18" s="103"/>
      <c r="EW18" s="103"/>
      <c r="EX18" s="103"/>
      <c r="EY18" s="103"/>
      <c r="EZ18" s="103"/>
      <c r="FA18" s="103"/>
      <c r="FB18" s="103"/>
      <c r="FC18" s="103"/>
      <c r="FD18" s="103"/>
      <c r="FE18" s="103"/>
      <c r="FF18" s="103"/>
      <c r="FG18" s="103"/>
      <c r="FH18" s="103"/>
      <c r="FI18" s="103"/>
      <c r="FJ18" s="103"/>
      <c r="FK18" s="103"/>
      <c r="FL18" s="103"/>
      <c r="FM18" s="103"/>
      <c r="FN18" s="103"/>
      <c r="FO18" s="103"/>
      <c r="FP18" s="103"/>
      <c r="FQ18" s="103"/>
      <c r="FR18" s="103"/>
      <c r="FS18" s="103"/>
      <c r="FT18" s="103"/>
      <c r="FU18" s="103"/>
      <c r="FV18" s="103"/>
      <c r="FW18" s="103"/>
      <c r="FX18" s="103"/>
    </row>
    <row r="19" spans="2:180" s="111" customFormat="1" ht="18.600000000000001" customHeight="1" x14ac:dyDescent="0.3">
      <c r="B19" s="197"/>
      <c r="C19" s="217" t="s">
        <v>28</v>
      </c>
      <c r="D19" s="122"/>
      <c r="E19" s="192"/>
      <c r="F19" s="124"/>
      <c r="G19" s="199"/>
      <c r="H19" s="203"/>
      <c r="I19" s="103"/>
      <c r="J19" s="103"/>
      <c r="K19" s="103"/>
      <c r="L19" s="103"/>
      <c r="M19" s="103"/>
      <c r="N19" s="103"/>
      <c r="O19" s="103"/>
      <c r="P19" s="103"/>
      <c r="Q19" s="103"/>
      <c r="R19" s="103"/>
      <c r="S19" s="103"/>
      <c r="T19" s="103"/>
      <c r="U19" s="103"/>
      <c r="V19" s="103"/>
      <c r="W19" s="103"/>
      <c r="X19" s="103"/>
      <c r="Y19" s="103"/>
      <c r="Z19" s="103"/>
      <c r="AA19" s="103"/>
      <c r="AB19" s="103"/>
      <c r="AC19" s="103"/>
      <c r="AD19" s="103"/>
      <c r="AE19" s="103"/>
      <c r="AF19" s="103"/>
      <c r="AG19" s="103"/>
      <c r="AH19" s="103"/>
      <c r="AI19" s="103"/>
      <c r="AJ19" s="103"/>
      <c r="AK19" s="103"/>
      <c r="AL19" s="103"/>
      <c r="AM19" s="103"/>
      <c r="AN19" s="103"/>
      <c r="AO19" s="103"/>
      <c r="AP19" s="103"/>
      <c r="AQ19" s="103"/>
      <c r="AR19" s="103"/>
      <c r="AS19" s="103"/>
      <c r="AT19" s="103"/>
      <c r="AU19" s="103"/>
      <c r="AV19" s="103"/>
      <c r="AW19" s="103"/>
      <c r="AX19" s="103"/>
      <c r="AY19" s="103"/>
      <c r="AZ19" s="103"/>
      <c r="BA19" s="103"/>
      <c r="BB19" s="103"/>
      <c r="BC19" s="103"/>
      <c r="BD19" s="103"/>
      <c r="BE19" s="103"/>
      <c r="BF19" s="103"/>
      <c r="BG19" s="103"/>
      <c r="BH19" s="103"/>
      <c r="BI19" s="103"/>
      <c r="BJ19" s="103"/>
      <c r="BK19" s="103"/>
      <c r="BL19" s="103"/>
      <c r="BM19" s="103"/>
      <c r="BN19" s="103"/>
      <c r="BO19" s="103"/>
      <c r="BP19" s="103"/>
      <c r="BQ19" s="103"/>
      <c r="BR19" s="103"/>
      <c r="BS19" s="103"/>
      <c r="BT19" s="103"/>
      <c r="BU19" s="103"/>
      <c r="BV19" s="103"/>
      <c r="BW19" s="103"/>
      <c r="BX19" s="103"/>
      <c r="BY19" s="103"/>
      <c r="BZ19" s="103"/>
      <c r="CA19" s="103"/>
      <c r="CB19" s="103"/>
      <c r="CC19" s="103"/>
      <c r="CD19" s="103"/>
      <c r="CE19" s="103"/>
      <c r="CF19" s="103"/>
      <c r="CG19" s="103"/>
      <c r="CH19" s="103"/>
      <c r="CI19" s="103"/>
      <c r="CJ19" s="103"/>
      <c r="CK19" s="103"/>
      <c r="CL19" s="103"/>
      <c r="CM19" s="103"/>
      <c r="CN19" s="103"/>
      <c r="CO19" s="103"/>
      <c r="CP19" s="103"/>
      <c r="CQ19" s="103"/>
      <c r="CR19" s="103"/>
      <c r="CS19" s="103"/>
      <c r="CT19" s="103"/>
      <c r="CU19" s="103"/>
      <c r="CV19" s="103"/>
      <c r="CW19" s="103"/>
      <c r="CX19" s="103"/>
      <c r="CY19" s="103"/>
      <c r="CZ19" s="103"/>
      <c r="DA19" s="103"/>
      <c r="DB19" s="103"/>
      <c r="DC19" s="103"/>
      <c r="DD19" s="103"/>
      <c r="DE19" s="103"/>
      <c r="DF19" s="103"/>
      <c r="DG19" s="103"/>
      <c r="DH19" s="103"/>
      <c r="DI19" s="103"/>
      <c r="DJ19" s="103"/>
      <c r="DK19" s="103"/>
      <c r="DL19" s="103"/>
      <c r="DM19" s="103"/>
      <c r="DN19" s="103"/>
      <c r="DO19" s="103"/>
      <c r="DP19" s="103"/>
      <c r="DQ19" s="103"/>
      <c r="DR19" s="103"/>
      <c r="DS19" s="103"/>
      <c r="DT19" s="103"/>
      <c r="DU19" s="103"/>
      <c r="DV19" s="103"/>
      <c r="DW19" s="103"/>
      <c r="DX19" s="103"/>
      <c r="DY19" s="103"/>
      <c r="DZ19" s="103"/>
      <c r="EA19" s="103"/>
      <c r="EB19" s="103"/>
      <c r="EC19" s="103"/>
      <c r="ED19" s="103"/>
      <c r="EE19" s="103"/>
      <c r="EF19" s="103"/>
      <c r="EG19" s="103"/>
      <c r="EH19" s="103"/>
      <c r="EI19" s="103"/>
      <c r="EJ19" s="103"/>
      <c r="EK19" s="103"/>
      <c r="EL19" s="103"/>
      <c r="EM19" s="103"/>
      <c r="EN19" s="103"/>
      <c r="EO19" s="103"/>
      <c r="EP19" s="103"/>
      <c r="EQ19" s="103"/>
      <c r="ER19" s="103"/>
      <c r="ES19" s="103"/>
      <c r="ET19" s="103"/>
      <c r="EU19" s="103"/>
      <c r="EV19" s="103"/>
      <c r="EW19" s="103"/>
      <c r="EX19" s="103"/>
      <c r="EY19" s="103"/>
      <c r="EZ19" s="103"/>
      <c r="FA19" s="103"/>
      <c r="FB19" s="103"/>
      <c r="FC19" s="103"/>
      <c r="FD19" s="103"/>
      <c r="FE19" s="103"/>
      <c r="FF19" s="103"/>
      <c r="FG19" s="103"/>
      <c r="FH19" s="103"/>
      <c r="FI19" s="103"/>
      <c r="FJ19" s="103"/>
      <c r="FK19" s="103"/>
      <c r="FL19" s="103"/>
      <c r="FM19" s="103"/>
      <c r="FN19" s="103"/>
      <c r="FO19" s="103"/>
      <c r="FP19" s="103"/>
      <c r="FQ19" s="103"/>
      <c r="FR19" s="103"/>
      <c r="FS19" s="103"/>
      <c r="FT19" s="103"/>
      <c r="FU19" s="103"/>
      <c r="FV19" s="103"/>
      <c r="FW19" s="103"/>
      <c r="FX19" s="103"/>
    </row>
    <row r="20" spans="2:180" s="111" customFormat="1" ht="18.600000000000001" customHeight="1" x14ac:dyDescent="0.3">
      <c r="B20" s="197"/>
      <c r="C20" s="217" t="s">
        <v>29</v>
      </c>
      <c r="D20" s="122"/>
      <c r="E20" s="192"/>
      <c r="F20" s="124"/>
      <c r="G20" s="199"/>
      <c r="H20" s="203"/>
      <c r="I20" s="103"/>
      <c r="J20" s="103"/>
      <c r="K20" s="103"/>
      <c r="L20" s="103"/>
      <c r="M20" s="103"/>
      <c r="N20" s="103"/>
      <c r="O20" s="103"/>
      <c r="P20" s="103"/>
      <c r="Q20" s="103"/>
      <c r="R20" s="103"/>
      <c r="S20" s="103"/>
      <c r="T20" s="103"/>
      <c r="U20" s="103"/>
      <c r="V20" s="103"/>
      <c r="W20" s="103"/>
      <c r="X20" s="103"/>
      <c r="Y20" s="103"/>
      <c r="Z20" s="103"/>
      <c r="AA20" s="103"/>
      <c r="AB20" s="103"/>
      <c r="AC20" s="103"/>
      <c r="AD20" s="103"/>
      <c r="AE20" s="103"/>
      <c r="AF20" s="103"/>
      <c r="AG20" s="103"/>
      <c r="AH20" s="103"/>
      <c r="AI20" s="103"/>
      <c r="AJ20" s="103"/>
      <c r="AK20" s="103"/>
      <c r="AL20" s="103"/>
      <c r="AM20" s="103"/>
      <c r="AN20" s="103"/>
      <c r="AO20" s="103"/>
      <c r="AP20" s="103"/>
      <c r="AQ20" s="103"/>
      <c r="AR20" s="103"/>
      <c r="AS20" s="103"/>
      <c r="AT20" s="103"/>
      <c r="AU20" s="103"/>
      <c r="AV20" s="103"/>
      <c r="AW20" s="103"/>
      <c r="AX20" s="103"/>
      <c r="AY20" s="103"/>
      <c r="AZ20" s="103"/>
      <c r="BA20" s="103"/>
      <c r="BB20" s="103"/>
      <c r="BC20" s="103"/>
      <c r="BD20" s="103"/>
      <c r="BE20" s="103"/>
      <c r="BF20" s="103"/>
      <c r="BG20" s="103"/>
      <c r="BH20" s="103"/>
      <c r="BI20" s="103"/>
      <c r="BJ20" s="103"/>
      <c r="BK20" s="103"/>
      <c r="BL20" s="103"/>
      <c r="BM20" s="103"/>
      <c r="BN20" s="103"/>
      <c r="BO20" s="103"/>
      <c r="BP20" s="103"/>
      <c r="BQ20" s="103"/>
      <c r="BR20" s="103"/>
      <c r="BS20" s="103"/>
      <c r="BT20" s="103"/>
      <c r="BU20" s="103"/>
      <c r="BV20" s="103"/>
      <c r="BW20" s="103"/>
      <c r="BX20" s="103"/>
      <c r="BY20" s="103"/>
      <c r="BZ20" s="103"/>
      <c r="CA20" s="103"/>
      <c r="CB20" s="103"/>
      <c r="CC20" s="103"/>
      <c r="CD20" s="103"/>
      <c r="CE20" s="103"/>
      <c r="CF20" s="103"/>
      <c r="CG20" s="103"/>
      <c r="CH20" s="103"/>
      <c r="CI20" s="103"/>
      <c r="CJ20" s="103"/>
      <c r="CK20" s="103"/>
      <c r="CL20" s="103"/>
      <c r="CM20" s="103"/>
      <c r="CN20" s="103"/>
      <c r="CO20" s="103"/>
      <c r="CP20" s="103"/>
      <c r="CQ20" s="103"/>
      <c r="CR20" s="103"/>
      <c r="CS20" s="103"/>
      <c r="CT20" s="103"/>
      <c r="CU20" s="103"/>
      <c r="CV20" s="103"/>
      <c r="CW20" s="103"/>
      <c r="CX20" s="103"/>
      <c r="CY20" s="103"/>
      <c r="CZ20" s="103"/>
      <c r="DA20" s="103"/>
      <c r="DB20" s="103"/>
      <c r="DC20" s="103"/>
      <c r="DD20" s="103"/>
      <c r="DE20" s="103"/>
      <c r="DF20" s="103"/>
      <c r="DG20" s="103"/>
      <c r="DH20" s="103"/>
      <c r="DI20" s="103"/>
      <c r="DJ20" s="103"/>
      <c r="DK20" s="103"/>
      <c r="DL20" s="103"/>
      <c r="DM20" s="103"/>
      <c r="DN20" s="103"/>
      <c r="DO20" s="103"/>
      <c r="DP20" s="103"/>
      <c r="DQ20" s="103"/>
      <c r="DR20" s="103"/>
      <c r="DS20" s="103"/>
      <c r="DT20" s="103"/>
      <c r="DU20" s="103"/>
      <c r="DV20" s="103"/>
      <c r="DW20" s="103"/>
      <c r="DX20" s="103"/>
      <c r="DY20" s="103"/>
      <c r="DZ20" s="103"/>
      <c r="EA20" s="103"/>
      <c r="EB20" s="103"/>
      <c r="EC20" s="103"/>
      <c r="ED20" s="103"/>
      <c r="EE20" s="103"/>
      <c r="EF20" s="103"/>
      <c r="EG20" s="103"/>
      <c r="EH20" s="103"/>
      <c r="EI20" s="103"/>
      <c r="EJ20" s="103"/>
      <c r="EK20" s="103"/>
      <c r="EL20" s="103"/>
      <c r="EM20" s="103"/>
      <c r="EN20" s="103"/>
      <c r="EO20" s="103"/>
      <c r="EP20" s="103"/>
      <c r="EQ20" s="103"/>
      <c r="ER20" s="103"/>
      <c r="ES20" s="103"/>
      <c r="ET20" s="103"/>
      <c r="EU20" s="103"/>
      <c r="EV20" s="103"/>
      <c r="EW20" s="103"/>
      <c r="EX20" s="103"/>
      <c r="EY20" s="103"/>
      <c r="EZ20" s="103"/>
      <c r="FA20" s="103"/>
      <c r="FB20" s="103"/>
      <c r="FC20" s="103"/>
      <c r="FD20" s="103"/>
      <c r="FE20" s="103"/>
      <c r="FF20" s="103"/>
      <c r="FG20" s="103"/>
      <c r="FH20" s="103"/>
      <c r="FI20" s="103"/>
      <c r="FJ20" s="103"/>
      <c r="FK20" s="103"/>
      <c r="FL20" s="103"/>
      <c r="FM20" s="103"/>
      <c r="FN20" s="103"/>
      <c r="FO20" s="103"/>
      <c r="FP20" s="103"/>
      <c r="FQ20" s="103"/>
      <c r="FR20" s="103"/>
      <c r="FS20" s="103"/>
      <c r="FT20" s="103"/>
      <c r="FU20" s="103"/>
      <c r="FV20" s="103"/>
      <c r="FW20" s="103"/>
      <c r="FX20" s="103"/>
    </row>
    <row r="21" spans="2:180" s="111" customFormat="1" ht="18.600000000000001" customHeight="1" x14ac:dyDescent="0.3">
      <c r="B21" s="197"/>
      <c r="C21" s="217" t="s">
        <v>30</v>
      </c>
      <c r="D21" s="122"/>
      <c r="E21" s="192"/>
      <c r="F21" s="124"/>
      <c r="G21" s="199"/>
      <c r="H21" s="104"/>
      <c r="I21" s="103"/>
      <c r="J21" s="103"/>
      <c r="K21" s="103"/>
      <c r="L21" s="103"/>
      <c r="M21" s="103"/>
      <c r="N21" s="103"/>
      <c r="O21" s="103"/>
      <c r="P21" s="103"/>
      <c r="Q21" s="103"/>
      <c r="R21" s="103"/>
      <c r="S21" s="103"/>
      <c r="T21" s="103"/>
      <c r="U21" s="103"/>
      <c r="V21" s="103"/>
      <c r="W21" s="103"/>
      <c r="X21" s="103"/>
      <c r="Y21" s="103"/>
      <c r="Z21" s="103"/>
      <c r="AA21" s="103"/>
      <c r="AB21" s="103"/>
      <c r="AC21" s="103"/>
      <c r="AD21" s="103"/>
      <c r="AE21" s="103"/>
      <c r="AF21" s="103"/>
      <c r="AG21" s="103"/>
      <c r="AH21" s="103"/>
      <c r="AI21" s="103"/>
      <c r="AJ21" s="103"/>
      <c r="AK21" s="103"/>
      <c r="AL21" s="103"/>
      <c r="AM21" s="103"/>
      <c r="AN21" s="103"/>
      <c r="AO21" s="103"/>
      <c r="AP21" s="103"/>
      <c r="AQ21" s="103"/>
      <c r="AR21" s="103"/>
      <c r="AS21" s="103"/>
      <c r="AT21" s="103"/>
      <c r="AU21" s="103"/>
      <c r="AV21" s="103"/>
      <c r="AW21" s="103"/>
      <c r="AX21" s="103"/>
      <c r="AY21" s="103"/>
      <c r="AZ21" s="103"/>
      <c r="BA21" s="103"/>
      <c r="BB21" s="103"/>
      <c r="BC21" s="103"/>
      <c r="BD21" s="103"/>
      <c r="BE21" s="103"/>
      <c r="BF21" s="103"/>
      <c r="BG21" s="103"/>
      <c r="BH21" s="103"/>
      <c r="BI21" s="103"/>
      <c r="BJ21" s="103"/>
      <c r="BK21" s="103"/>
      <c r="BL21" s="103"/>
      <c r="BM21" s="103"/>
      <c r="BN21" s="103"/>
      <c r="BO21" s="103"/>
      <c r="BP21" s="103"/>
      <c r="BQ21" s="103"/>
      <c r="BR21" s="103"/>
      <c r="BS21" s="103"/>
      <c r="BT21" s="103"/>
      <c r="BU21" s="103"/>
      <c r="BV21" s="103"/>
      <c r="BW21" s="103"/>
      <c r="BX21" s="103"/>
      <c r="BY21" s="103"/>
      <c r="BZ21" s="103"/>
      <c r="CA21" s="103"/>
      <c r="CB21" s="103"/>
      <c r="CC21" s="103"/>
      <c r="CD21" s="103"/>
      <c r="CE21" s="103"/>
      <c r="CF21" s="103"/>
      <c r="CG21" s="103"/>
      <c r="CH21" s="103"/>
      <c r="CI21" s="103"/>
      <c r="CJ21" s="103"/>
      <c r="CK21" s="103"/>
      <c r="CL21" s="103"/>
      <c r="CM21" s="103"/>
      <c r="CN21" s="103"/>
      <c r="CO21" s="103"/>
      <c r="CP21" s="103"/>
      <c r="CQ21" s="103"/>
      <c r="CR21" s="103"/>
      <c r="CS21" s="103"/>
      <c r="CT21" s="103"/>
      <c r="CU21" s="103"/>
      <c r="CV21" s="103"/>
      <c r="CW21" s="103"/>
      <c r="CX21" s="103"/>
      <c r="CY21" s="103"/>
      <c r="CZ21" s="103"/>
      <c r="DA21" s="103"/>
      <c r="DB21" s="103"/>
      <c r="DC21" s="103"/>
      <c r="DD21" s="103"/>
      <c r="DE21" s="103"/>
      <c r="DF21" s="103"/>
      <c r="DG21" s="103"/>
      <c r="DH21" s="103"/>
      <c r="DI21" s="103"/>
      <c r="DJ21" s="103"/>
      <c r="DK21" s="103"/>
      <c r="DL21" s="103"/>
      <c r="DM21" s="103"/>
      <c r="DN21" s="103"/>
      <c r="DO21" s="103"/>
      <c r="DP21" s="103"/>
      <c r="DQ21" s="103"/>
      <c r="DR21" s="103"/>
      <c r="DS21" s="103"/>
      <c r="DT21" s="103"/>
      <c r="DU21" s="103"/>
      <c r="DV21" s="103"/>
      <c r="DW21" s="103"/>
      <c r="DX21" s="103"/>
      <c r="DY21" s="103"/>
      <c r="DZ21" s="103"/>
      <c r="EA21" s="103"/>
      <c r="EB21" s="103"/>
      <c r="EC21" s="103"/>
      <c r="ED21" s="103"/>
      <c r="EE21" s="103"/>
      <c r="EF21" s="103"/>
      <c r="EG21" s="103"/>
      <c r="EH21" s="103"/>
      <c r="EI21" s="103"/>
      <c r="EJ21" s="103"/>
      <c r="EK21" s="103"/>
      <c r="EL21" s="103"/>
      <c r="EM21" s="103"/>
      <c r="EN21" s="103"/>
      <c r="EO21" s="103"/>
      <c r="EP21" s="103"/>
      <c r="EQ21" s="103"/>
      <c r="ER21" s="103"/>
      <c r="ES21" s="103"/>
      <c r="ET21" s="103"/>
      <c r="EU21" s="103"/>
      <c r="EV21" s="103"/>
      <c r="EW21" s="103"/>
      <c r="EX21" s="103"/>
      <c r="EY21" s="103"/>
      <c r="EZ21" s="103"/>
      <c r="FA21" s="103"/>
      <c r="FB21" s="103"/>
      <c r="FC21" s="103"/>
      <c r="FD21" s="103"/>
      <c r="FE21" s="103"/>
      <c r="FF21" s="103"/>
      <c r="FG21" s="103"/>
      <c r="FH21" s="103"/>
      <c r="FI21" s="103"/>
      <c r="FJ21" s="103"/>
      <c r="FK21" s="103"/>
      <c r="FL21" s="103"/>
      <c r="FM21" s="103"/>
      <c r="FN21" s="103"/>
      <c r="FO21" s="103"/>
      <c r="FP21" s="103"/>
      <c r="FQ21" s="103"/>
      <c r="FR21" s="103"/>
      <c r="FS21" s="103"/>
      <c r="FT21" s="103"/>
      <c r="FU21" s="103"/>
      <c r="FV21" s="103"/>
      <c r="FW21" s="103"/>
      <c r="FX21" s="103"/>
    </row>
    <row r="22" spans="2:180" s="111" customFormat="1" ht="18.600000000000001" customHeight="1" x14ac:dyDescent="0.3">
      <c r="B22" s="197"/>
      <c r="C22" s="217" t="s">
        <v>31</v>
      </c>
      <c r="D22" s="122"/>
      <c r="E22" s="192"/>
      <c r="F22" s="124"/>
      <c r="G22" s="199"/>
      <c r="H22" s="203"/>
      <c r="I22" s="103"/>
      <c r="J22" s="103"/>
      <c r="K22" s="103"/>
      <c r="L22" s="103"/>
      <c r="M22" s="103"/>
      <c r="N22" s="103"/>
      <c r="O22" s="103"/>
      <c r="P22" s="103"/>
      <c r="Q22" s="103"/>
      <c r="R22" s="103"/>
      <c r="S22" s="103"/>
      <c r="T22" s="103"/>
      <c r="U22" s="103"/>
      <c r="V22" s="103"/>
      <c r="W22" s="103"/>
      <c r="X22" s="103"/>
      <c r="Y22" s="103"/>
      <c r="Z22" s="103"/>
      <c r="AA22" s="103"/>
      <c r="AB22" s="103"/>
      <c r="AC22" s="103"/>
      <c r="AD22" s="103"/>
      <c r="AE22" s="103"/>
      <c r="AF22" s="103"/>
      <c r="AG22" s="103"/>
      <c r="AH22" s="103"/>
      <c r="AI22" s="103"/>
      <c r="AJ22" s="103"/>
      <c r="AK22" s="103"/>
      <c r="AL22" s="103"/>
      <c r="AM22" s="103"/>
      <c r="AN22" s="103"/>
      <c r="AO22" s="103"/>
      <c r="AP22" s="103"/>
      <c r="AQ22" s="103"/>
      <c r="AR22" s="103"/>
      <c r="AS22" s="103"/>
      <c r="AT22" s="103"/>
      <c r="AU22" s="103"/>
      <c r="AV22" s="103"/>
      <c r="AW22" s="103"/>
      <c r="AX22" s="103"/>
      <c r="AY22" s="103"/>
      <c r="AZ22" s="103"/>
      <c r="BA22" s="103"/>
      <c r="BB22" s="103"/>
      <c r="BC22" s="103"/>
      <c r="BD22" s="103"/>
      <c r="BE22" s="103"/>
      <c r="BF22" s="103"/>
      <c r="BG22" s="103"/>
      <c r="BH22" s="103"/>
      <c r="BI22" s="103"/>
      <c r="BJ22" s="103"/>
      <c r="BK22" s="103"/>
      <c r="BL22" s="103"/>
      <c r="BM22" s="103"/>
      <c r="BN22" s="103"/>
      <c r="BO22" s="103"/>
      <c r="BP22" s="103"/>
      <c r="BQ22" s="103"/>
      <c r="BR22" s="103"/>
      <c r="BS22" s="103"/>
      <c r="BT22" s="103"/>
      <c r="BU22" s="103"/>
      <c r="BV22" s="103"/>
      <c r="BW22" s="103"/>
      <c r="BX22" s="103"/>
      <c r="BY22" s="103"/>
      <c r="BZ22" s="103"/>
      <c r="CA22" s="103"/>
      <c r="CB22" s="103"/>
      <c r="CC22" s="103"/>
      <c r="CD22" s="103"/>
      <c r="CE22" s="103"/>
      <c r="CF22" s="103"/>
      <c r="CG22" s="103"/>
      <c r="CH22" s="103"/>
      <c r="CI22" s="103"/>
      <c r="CJ22" s="103"/>
      <c r="CK22" s="103"/>
      <c r="CL22" s="103"/>
      <c r="CM22" s="103"/>
      <c r="CN22" s="103"/>
      <c r="CO22" s="103"/>
      <c r="CP22" s="103"/>
      <c r="CQ22" s="103"/>
      <c r="CR22" s="103"/>
      <c r="CS22" s="103"/>
      <c r="CT22" s="103"/>
      <c r="CU22" s="103"/>
      <c r="CV22" s="103"/>
      <c r="CW22" s="103"/>
      <c r="CX22" s="103"/>
      <c r="CY22" s="103"/>
      <c r="CZ22" s="103"/>
      <c r="DA22" s="103"/>
      <c r="DB22" s="103"/>
      <c r="DC22" s="103"/>
      <c r="DD22" s="103"/>
      <c r="DE22" s="103"/>
      <c r="DF22" s="103"/>
      <c r="DG22" s="103"/>
      <c r="DH22" s="103"/>
      <c r="DI22" s="103"/>
      <c r="DJ22" s="103"/>
      <c r="DK22" s="103"/>
      <c r="DL22" s="103"/>
      <c r="DM22" s="103"/>
      <c r="DN22" s="103"/>
      <c r="DO22" s="103"/>
      <c r="DP22" s="103"/>
      <c r="DQ22" s="103"/>
      <c r="DR22" s="103"/>
      <c r="DS22" s="103"/>
      <c r="DT22" s="103"/>
      <c r="DU22" s="103"/>
      <c r="DV22" s="103"/>
      <c r="DW22" s="103"/>
      <c r="DX22" s="103"/>
      <c r="DY22" s="103"/>
      <c r="DZ22" s="103"/>
      <c r="EA22" s="103"/>
      <c r="EB22" s="103"/>
      <c r="EC22" s="103"/>
      <c r="ED22" s="103"/>
      <c r="EE22" s="103"/>
      <c r="EF22" s="103"/>
      <c r="EG22" s="103"/>
      <c r="EH22" s="103"/>
      <c r="EI22" s="103"/>
      <c r="EJ22" s="103"/>
      <c r="EK22" s="103"/>
      <c r="EL22" s="103"/>
      <c r="EM22" s="103"/>
      <c r="EN22" s="103"/>
      <c r="EO22" s="103"/>
      <c r="EP22" s="103"/>
      <c r="EQ22" s="103"/>
      <c r="ER22" s="103"/>
      <c r="ES22" s="103"/>
      <c r="ET22" s="103"/>
      <c r="EU22" s="103"/>
      <c r="EV22" s="103"/>
      <c r="EW22" s="103"/>
      <c r="EX22" s="103"/>
      <c r="EY22" s="103"/>
      <c r="EZ22" s="103"/>
      <c r="FA22" s="103"/>
      <c r="FB22" s="103"/>
      <c r="FC22" s="103"/>
      <c r="FD22" s="103"/>
      <c r="FE22" s="103"/>
      <c r="FF22" s="103"/>
      <c r="FG22" s="103"/>
      <c r="FH22" s="103"/>
      <c r="FI22" s="103"/>
      <c r="FJ22" s="103"/>
      <c r="FK22" s="103"/>
      <c r="FL22" s="103"/>
      <c r="FM22" s="103"/>
      <c r="FN22" s="103"/>
      <c r="FO22" s="103"/>
      <c r="FP22" s="103"/>
      <c r="FQ22" s="103"/>
      <c r="FR22" s="103"/>
      <c r="FS22" s="103"/>
      <c r="FT22" s="103"/>
      <c r="FU22" s="103"/>
      <c r="FV22" s="103"/>
      <c r="FW22" s="103"/>
      <c r="FX22" s="103"/>
    </row>
    <row r="23" spans="2:180" s="111" customFormat="1" ht="18.600000000000001" customHeight="1" x14ac:dyDescent="0.3">
      <c r="B23" s="197"/>
      <c r="C23" s="217" t="s">
        <v>32</v>
      </c>
      <c r="D23" s="122"/>
      <c r="E23" s="192"/>
      <c r="F23" s="124"/>
      <c r="G23" s="199"/>
      <c r="H23" s="104"/>
      <c r="I23" s="103"/>
      <c r="J23" s="103"/>
      <c r="K23" s="103"/>
      <c r="L23" s="103"/>
      <c r="M23" s="103"/>
      <c r="N23" s="103"/>
      <c r="O23" s="103"/>
      <c r="P23" s="103"/>
      <c r="Q23" s="103"/>
      <c r="R23" s="103"/>
      <c r="S23" s="103"/>
      <c r="T23" s="103"/>
      <c r="U23" s="103"/>
      <c r="V23" s="103"/>
      <c r="W23" s="103"/>
      <c r="X23" s="103"/>
      <c r="Y23" s="103"/>
      <c r="Z23" s="103"/>
      <c r="AA23" s="103"/>
      <c r="AB23" s="103"/>
      <c r="AC23" s="103"/>
      <c r="AD23" s="103"/>
      <c r="AE23" s="103"/>
      <c r="AF23" s="103"/>
      <c r="AG23" s="103"/>
      <c r="AH23" s="103"/>
      <c r="AI23" s="103"/>
      <c r="AJ23" s="103"/>
      <c r="AK23" s="103"/>
      <c r="AL23" s="103"/>
      <c r="AM23" s="103"/>
      <c r="AN23" s="103"/>
      <c r="AO23" s="103"/>
      <c r="AP23" s="103"/>
      <c r="AQ23" s="103"/>
      <c r="AR23" s="103"/>
      <c r="AS23" s="103"/>
      <c r="AT23" s="103"/>
      <c r="AU23" s="103"/>
      <c r="AV23" s="103"/>
      <c r="AW23" s="103"/>
      <c r="AX23" s="103"/>
      <c r="AY23" s="103"/>
      <c r="AZ23" s="103"/>
      <c r="BA23" s="103"/>
      <c r="BB23" s="103"/>
      <c r="BC23" s="103"/>
      <c r="BD23" s="103"/>
      <c r="BE23" s="103"/>
      <c r="BF23" s="103"/>
      <c r="BG23" s="103"/>
      <c r="BH23" s="103"/>
      <c r="BI23" s="103"/>
      <c r="BJ23" s="103"/>
      <c r="BK23" s="103"/>
      <c r="BL23" s="103"/>
      <c r="BM23" s="103"/>
      <c r="BN23" s="103"/>
      <c r="BO23" s="103"/>
      <c r="BP23" s="103"/>
      <c r="BQ23" s="103"/>
      <c r="BR23" s="103"/>
      <c r="BS23" s="103"/>
      <c r="BT23" s="103"/>
      <c r="BU23" s="103"/>
      <c r="BV23" s="103"/>
      <c r="BW23" s="103"/>
      <c r="BX23" s="103"/>
      <c r="BY23" s="103"/>
      <c r="BZ23" s="103"/>
      <c r="CA23" s="103"/>
      <c r="CB23" s="103"/>
      <c r="CC23" s="103"/>
      <c r="CD23" s="103"/>
      <c r="CE23" s="103"/>
      <c r="CF23" s="103"/>
      <c r="CG23" s="103"/>
      <c r="CH23" s="103"/>
      <c r="CI23" s="103"/>
      <c r="CJ23" s="103"/>
      <c r="CK23" s="103"/>
      <c r="CL23" s="103"/>
      <c r="CM23" s="103"/>
      <c r="CN23" s="103"/>
      <c r="CO23" s="103"/>
      <c r="CP23" s="103"/>
      <c r="CQ23" s="103"/>
      <c r="CR23" s="103"/>
      <c r="CS23" s="103"/>
      <c r="CT23" s="103"/>
      <c r="CU23" s="103"/>
      <c r="CV23" s="103"/>
      <c r="CW23" s="103"/>
      <c r="CX23" s="103"/>
      <c r="CY23" s="103"/>
      <c r="CZ23" s="103"/>
      <c r="DA23" s="103"/>
      <c r="DB23" s="103"/>
      <c r="DC23" s="103"/>
      <c r="DD23" s="103"/>
      <c r="DE23" s="103"/>
      <c r="DF23" s="103"/>
      <c r="DG23" s="103"/>
      <c r="DH23" s="103"/>
      <c r="DI23" s="103"/>
      <c r="DJ23" s="103"/>
      <c r="DK23" s="103"/>
      <c r="DL23" s="103"/>
      <c r="DM23" s="103"/>
      <c r="DN23" s="103"/>
      <c r="DO23" s="103"/>
      <c r="DP23" s="103"/>
      <c r="DQ23" s="103"/>
      <c r="DR23" s="103"/>
      <c r="DS23" s="103"/>
      <c r="DT23" s="103"/>
      <c r="DU23" s="103"/>
      <c r="DV23" s="103"/>
      <c r="DW23" s="103"/>
      <c r="DX23" s="103"/>
      <c r="DY23" s="103"/>
      <c r="DZ23" s="103"/>
      <c r="EA23" s="103"/>
      <c r="EB23" s="103"/>
      <c r="EC23" s="103"/>
      <c r="ED23" s="103"/>
      <c r="EE23" s="103"/>
      <c r="EF23" s="103"/>
      <c r="EG23" s="103"/>
      <c r="EH23" s="103"/>
      <c r="EI23" s="103"/>
      <c r="EJ23" s="103"/>
      <c r="EK23" s="103"/>
      <c r="EL23" s="103"/>
      <c r="EM23" s="103"/>
      <c r="EN23" s="103"/>
      <c r="EO23" s="103"/>
      <c r="EP23" s="103"/>
      <c r="EQ23" s="103"/>
      <c r="ER23" s="103"/>
      <c r="ES23" s="103"/>
      <c r="ET23" s="103"/>
      <c r="EU23" s="103"/>
      <c r="EV23" s="103"/>
      <c r="EW23" s="103"/>
      <c r="EX23" s="103"/>
      <c r="EY23" s="103"/>
      <c r="EZ23" s="103"/>
      <c r="FA23" s="103"/>
      <c r="FB23" s="103"/>
      <c r="FC23" s="103"/>
      <c r="FD23" s="103"/>
      <c r="FE23" s="103"/>
      <c r="FF23" s="103"/>
      <c r="FG23" s="103"/>
      <c r="FH23" s="103"/>
      <c r="FI23" s="103"/>
      <c r="FJ23" s="103"/>
      <c r="FK23" s="103"/>
      <c r="FL23" s="103"/>
      <c r="FM23" s="103"/>
      <c r="FN23" s="103"/>
      <c r="FO23" s="103"/>
      <c r="FP23" s="103"/>
      <c r="FQ23" s="103"/>
      <c r="FR23" s="103"/>
      <c r="FS23" s="103"/>
      <c r="FT23" s="103"/>
      <c r="FU23" s="103"/>
      <c r="FV23" s="103"/>
      <c r="FW23" s="103"/>
      <c r="FX23" s="103"/>
    </row>
    <row r="24" spans="2:180" s="111" customFormat="1" ht="18.600000000000001" customHeight="1" x14ac:dyDescent="0.3">
      <c r="B24" s="197"/>
      <c r="C24" s="217" t="s">
        <v>33</v>
      </c>
      <c r="D24" s="122"/>
      <c r="E24" s="192"/>
      <c r="F24" s="124"/>
      <c r="G24" s="199"/>
      <c r="H24" s="104"/>
      <c r="I24" s="103"/>
      <c r="J24" s="103"/>
      <c r="K24" s="103"/>
      <c r="L24" s="103"/>
      <c r="M24" s="103"/>
      <c r="N24" s="103"/>
      <c r="O24" s="103"/>
      <c r="P24" s="103"/>
      <c r="Q24" s="103"/>
      <c r="R24" s="103"/>
      <c r="S24" s="103"/>
      <c r="T24" s="103"/>
      <c r="U24" s="103"/>
      <c r="V24" s="103"/>
      <c r="W24" s="103"/>
      <c r="X24" s="103"/>
      <c r="Y24" s="103"/>
      <c r="Z24" s="103"/>
      <c r="AA24" s="103"/>
      <c r="AB24" s="103"/>
      <c r="AC24" s="103"/>
      <c r="AD24" s="103"/>
      <c r="AE24" s="103"/>
      <c r="AF24" s="103"/>
      <c r="AG24" s="103"/>
      <c r="AH24" s="103"/>
      <c r="AI24" s="103"/>
      <c r="AJ24" s="103"/>
      <c r="AK24" s="103"/>
      <c r="AL24" s="103"/>
      <c r="AM24" s="103"/>
      <c r="AN24" s="103"/>
      <c r="AO24" s="103"/>
      <c r="AP24" s="103"/>
      <c r="AQ24" s="103"/>
      <c r="AR24" s="103"/>
      <c r="AS24" s="103"/>
      <c r="AT24" s="103"/>
      <c r="AU24" s="103"/>
      <c r="AV24" s="103"/>
      <c r="AW24" s="103"/>
      <c r="AX24" s="103"/>
      <c r="AY24" s="103"/>
      <c r="AZ24" s="103"/>
      <c r="BA24" s="103"/>
      <c r="BB24" s="103"/>
      <c r="BC24" s="103"/>
      <c r="BD24" s="103"/>
      <c r="BE24" s="103"/>
      <c r="BF24" s="103"/>
      <c r="BG24" s="103"/>
      <c r="BH24" s="103"/>
      <c r="BI24" s="103"/>
      <c r="BJ24" s="103"/>
      <c r="BK24" s="103"/>
      <c r="BL24" s="103"/>
      <c r="BM24" s="103"/>
      <c r="BN24" s="103"/>
      <c r="BO24" s="103"/>
      <c r="BP24" s="103"/>
      <c r="BQ24" s="103"/>
      <c r="BR24" s="103"/>
      <c r="BS24" s="103"/>
      <c r="BT24" s="103"/>
      <c r="BU24" s="103"/>
      <c r="BV24" s="103"/>
      <c r="BW24" s="103"/>
      <c r="BX24" s="103"/>
      <c r="BY24" s="103"/>
      <c r="BZ24" s="103"/>
      <c r="CA24" s="103"/>
      <c r="CB24" s="103"/>
      <c r="CC24" s="103"/>
      <c r="CD24" s="103"/>
      <c r="CE24" s="103"/>
      <c r="CF24" s="103"/>
      <c r="CG24" s="103"/>
      <c r="CH24" s="103"/>
      <c r="CI24" s="103"/>
      <c r="CJ24" s="103"/>
      <c r="CK24" s="103"/>
      <c r="CL24" s="103"/>
      <c r="CM24" s="103"/>
      <c r="CN24" s="103"/>
      <c r="CO24" s="103"/>
      <c r="CP24" s="103"/>
      <c r="CQ24" s="103"/>
      <c r="CR24" s="103"/>
      <c r="CS24" s="103"/>
      <c r="CT24" s="103"/>
      <c r="CU24" s="103"/>
      <c r="CV24" s="103"/>
      <c r="CW24" s="103"/>
      <c r="CX24" s="103"/>
      <c r="CY24" s="103"/>
      <c r="CZ24" s="103"/>
      <c r="DA24" s="103"/>
      <c r="DB24" s="103"/>
      <c r="DC24" s="103"/>
      <c r="DD24" s="103"/>
      <c r="DE24" s="103"/>
      <c r="DF24" s="103"/>
      <c r="DG24" s="103"/>
      <c r="DH24" s="103"/>
      <c r="DI24" s="103"/>
      <c r="DJ24" s="103"/>
      <c r="DK24" s="103"/>
      <c r="DL24" s="103"/>
      <c r="DM24" s="103"/>
      <c r="DN24" s="103"/>
      <c r="DO24" s="103"/>
      <c r="DP24" s="103"/>
      <c r="DQ24" s="103"/>
      <c r="DR24" s="103"/>
      <c r="DS24" s="103"/>
      <c r="DT24" s="103"/>
      <c r="DU24" s="103"/>
      <c r="DV24" s="103"/>
      <c r="DW24" s="103"/>
      <c r="DX24" s="103"/>
      <c r="DY24" s="103"/>
      <c r="DZ24" s="103"/>
      <c r="EA24" s="103"/>
      <c r="EB24" s="103"/>
      <c r="EC24" s="103"/>
      <c r="ED24" s="103"/>
      <c r="EE24" s="103"/>
      <c r="EF24" s="103"/>
      <c r="EG24" s="103"/>
      <c r="EH24" s="103"/>
      <c r="EI24" s="103"/>
      <c r="EJ24" s="103"/>
      <c r="EK24" s="103"/>
      <c r="EL24" s="103"/>
      <c r="EM24" s="103"/>
      <c r="EN24" s="103"/>
      <c r="EO24" s="103"/>
      <c r="EP24" s="103"/>
      <c r="EQ24" s="103"/>
      <c r="ER24" s="103"/>
      <c r="ES24" s="103"/>
      <c r="ET24" s="103"/>
      <c r="EU24" s="103"/>
      <c r="EV24" s="103"/>
      <c r="EW24" s="103"/>
      <c r="EX24" s="103"/>
      <c r="EY24" s="103"/>
      <c r="EZ24" s="103"/>
      <c r="FA24" s="103"/>
      <c r="FB24" s="103"/>
      <c r="FC24" s="103"/>
      <c r="FD24" s="103"/>
      <c r="FE24" s="103"/>
      <c r="FF24" s="103"/>
      <c r="FG24" s="103"/>
      <c r="FH24" s="103"/>
      <c r="FI24" s="103"/>
      <c r="FJ24" s="103"/>
      <c r="FK24" s="103"/>
      <c r="FL24" s="103"/>
      <c r="FM24" s="103"/>
      <c r="FN24" s="103"/>
      <c r="FO24" s="103"/>
      <c r="FP24" s="103"/>
      <c r="FQ24" s="103"/>
      <c r="FR24" s="103"/>
      <c r="FS24" s="103"/>
      <c r="FT24" s="103"/>
      <c r="FU24" s="103"/>
      <c r="FV24" s="103"/>
      <c r="FW24" s="103"/>
      <c r="FX24" s="103"/>
    </row>
    <row r="25" spans="2:180" s="111" customFormat="1" ht="18.600000000000001" customHeight="1" x14ac:dyDescent="0.3">
      <c r="B25" s="197"/>
      <c r="C25" s="217" t="s">
        <v>34</v>
      </c>
      <c r="D25" s="122"/>
      <c r="E25" s="192"/>
      <c r="F25" s="124"/>
      <c r="G25" s="199"/>
      <c r="H25" s="104"/>
      <c r="I25" s="103"/>
      <c r="J25" s="103"/>
      <c r="K25" s="103"/>
      <c r="L25" s="103"/>
      <c r="M25" s="103"/>
      <c r="N25" s="103"/>
      <c r="O25" s="103"/>
      <c r="P25" s="103"/>
      <c r="Q25" s="103"/>
      <c r="R25" s="103"/>
      <c r="S25" s="103"/>
      <c r="T25" s="103"/>
      <c r="U25" s="103"/>
      <c r="V25" s="103"/>
      <c r="W25" s="103"/>
      <c r="X25" s="103"/>
      <c r="Y25" s="103"/>
      <c r="Z25" s="103"/>
      <c r="AA25" s="103"/>
      <c r="AB25" s="103"/>
      <c r="AC25" s="103"/>
      <c r="AD25" s="103"/>
      <c r="AE25" s="103"/>
      <c r="AF25" s="103"/>
      <c r="AG25" s="103"/>
      <c r="AH25" s="103"/>
      <c r="AI25" s="103"/>
      <c r="AJ25" s="103"/>
      <c r="AK25" s="103"/>
      <c r="AL25" s="103"/>
      <c r="AM25" s="103"/>
      <c r="AN25" s="103"/>
      <c r="AO25" s="103"/>
      <c r="AP25" s="103"/>
      <c r="AQ25" s="103"/>
      <c r="AR25" s="103"/>
      <c r="AS25" s="103"/>
      <c r="AT25" s="103"/>
      <c r="AU25" s="103"/>
      <c r="AV25" s="103"/>
      <c r="AW25" s="103"/>
      <c r="AX25" s="103"/>
      <c r="AY25" s="103"/>
      <c r="AZ25" s="103"/>
      <c r="BA25" s="103"/>
      <c r="BB25" s="103"/>
      <c r="BC25" s="103"/>
      <c r="BD25" s="103"/>
      <c r="BE25" s="103"/>
      <c r="BF25" s="103"/>
      <c r="BG25" s="103"/>
      <c r="BH25" s="103"/>
      <c r="BI25" s="103"/>
      <c r="BJ25" s="103"/>
      <c r="BK25" s="103"/>
      <c r="BL25" s="103"/>
      <c r="BM25" s="103"/>
      <c r="BN25" s="103"/>
      <c r="BO25" s="103"/>
      <c r="BP25" s="103"/>
      <c r="BQ25" s="103"/>
      <c r="BR25" s="103"/>
      <c r="BS25" s="103"/>
      <c r="BT25" s="103"/>
      <c r="BU25" s="103"/>
      <c r="BV25" s="103"/>
      <c r="BW25" s="103"/>
      <c r="BX25" s="103"/>
      <c r="BY25" s="103"/>
      <c r="BZ25" s="103"/>
      <c r="CA25" s="103"/>
      <c r="CB25" s="103"/>
      <c r="CC25" s="103"/>
      <c r="CD25" s="103"/>
      <c r="CE25" s="103"/>
      <c r="CF25" s="103"/>
      <c r="CG25" s="103"/>
      <c r="CH25" s="103"/>
      <c r="CI25" s="103"/>
      <c r="CJ25" s="103"/>
      <c r="CK25" s="103"/>
      <c r="CL25" s="103"/>
      <c r="CM25" s="103"/>
      <c r="CN25" s="103"/>
      <c r="CO25" s="103"/>
      <c r="CP25" s="103"/>
      <c r="CQ25" s="103"/>
      <c r="CR25" s="103"/>
      <c r="CS25" s="103"/>
      <c r="CT25" s="103"/>
      <c r="CU25" s="103"/>
      <c r="CV25" s="103"/>
      <c r="CW25" s="103"/>
      <c r="CX25" s="103"/>
      <c r="CY25" s="103"/>
      <c r="CZ25" s="103"/>
      <c r="DA25" s="103"/>
      <c r="DB25" s="103"/>
      <c r="DC25" s="103"/>
      <c r="DD25" s="103"/>
      <c r="DE25" s="103"/>
      <c r="DF25" s="103"/>
      <c r="DG25" s="103"/>
      <c r="DH25" s="103"/>
      <c r="DI25" s="103"/>
      <c r="DJ25" s="103"/>
      <c r="DK25" s="103"/>
      <c r="DL25" s="103"/>
      <c r="DM25" s="103"/>
      <c r="DN25" s="103"/>
      <c r="DO25" s="103"/>
      <c r="DP25" s="103"/>
      <c r="DQ25" s="103"/>
      <c r="DR25" s="103"/>
      <c r="DS25" s="103"/>
      <c r="DT25" s="103"/>
      <c r="DU25" s="103"/>
      <c r="DV25" s="103"/>
      <c r="DW25" s="103"/>
      <c r="DX25" s="103"/>
      <c r="DY25" s="103"/>
      <c r="DZ25" s="103"/>
      <c r="EA25" s="103"/>
      <c r="EB25" s="103"/>
      <c r="EC25" s="103"/>
      <c r="ED25" s="103"/>
      <c r="EE25" s="103"/>
      <c r="EF25" s="103"/>
      <c r="EG25" s="103"/>
      <c r="EH25" s="103"/>
      <c r="EI25" s="103"/>
      <c r="EJ25" s="103"/>
      <c r="EK25" s="103"/>
      <c r="EL25" s="103"/>
      <c r="EM25" s="103"/>
      <c r="EN25" s="103"/>
      <c r="EO25" s="103"/>
      <c r="EP25" s="103"/>
      <c r="EQ25" s="103"/>
      <c r="ER25" s="103"/>
      <c r="ES25" s="103"/>
      <c r="ET25" s="103"/>
      <c r="EU25" s="103"/>
      <c r="EV25" s="103"/>
      <c r="EW25" s="103"/>
      <c r="EX25" s="103"/>
      <c r="EY25" s="103"/>
      <c r="EZ25" s="103"/>
      <c r="FA25" s="103"/>
      <c r="FB25" s="103"/>
      <c r="FC25" s="103"/>
      <c r="FD25" s="103"/>
      <c r="FE25" s="103"/>
      <c r="FF25" s="103"/>
      <c r="FG25" s="103"/>
      <c r="FH25" s="103"/>
      <c r="FI25" s="103"/>
      <c r="FJ25" s="103"/>
      <c r="FK25" s="103"/>
      <c r="FL25" s="103"/>
      <c r="FM25" s="103"/>
      <c r="FN25" s="103"/>
      <c r="FO25" s="103"/>
      <c r="FP25" s="103"/>
      <c r="FQ25" s="103"/>
      <c r="FR25" s="103"/>
      <c r="FS25" s="103"/>
      <c r="FT25" s="103"/>
      <c r="FU25" s="103"/>
      <c r="FV25" s="103"/>
      <c r="FW25" s="103"/>
      <c r="FX25" s="103"/>
    </row>
    <row r="26" spans="2:180" s="111" customFormat="1" ht="18.600000000000001" customHeight="1" x14ac:dyDescent="0.3">
      <c r="B26" s="197"/>
      <c r="C26" s="217" t="s">
        <v>35</v>
      </c>
      <c r="D26" s="122"/>
      <c r="E26" s="192"/>
      <c r="F26" s="124"/>
      <c r="G26" s="199"/>
      <c r="H26" s="203"/>
      <c r="I26" s="103"/>
      <c r="J26" s="103"/>
      <c r="K26" s="103"/>
      <c r="L26" s="103"/>
      <c r="M26" s="103"/>
      <c r="N26" s="103"/>
      <c r="O26" s="103"/>
      <c r="P26" s="103"/>
      <c r="Q26" s="103"/>
      <c r="R26" s="103"/>
      <c r="S26" s="103"/>
      <c r="T26" s="103"/>
      <c r="U26" s="103"/>
      <c r="V26" s="103"/>
      <c r="W26" s="103"/>
      <c r="X26" s="103"/>
      <c r="Y26" s="103"/>
      <c r="Z26" s="103"/>
      <c r="AA26" s="103"/>
      <c r="AB26" s="103"/>
      <c r="AC26" s="103"/>
      <c r="AD26" s="103"/>
      <c r="AE26" s="103"/>
      <c r="AF26" s="103"/>
      <c r="AG26" s="103"/>
      <c r="AH26" s="103"/>
      <c r="AI26" s="103"/>
      <c r="AJ26" s="103"/>
      <c r="AK26" s="103"/>
      <c r="AL26" s="103"/>
      <c r="AM26" s="103"/>
      <c r="AN26" s="103"/>
      <c r="AO26" s="103"/>
      <c r="AP26" s="103"/>
      <c r="AQ26" s="103"/>
      <c r="AR26" s="103"/>
      <c r="AS26" s="103"/>
      <c r="AT26" s="103"/>
      <c r="AU26" s="103"/>
      <c r="AV26" s="103"/>
      <c r="AW26" s="103"/>
      <c r="AX26" s="103"/>
      <c r="AY26" s="103"/>
      <c r="AZ26" s="103"/>
      <c r="BA26" s="103"/>
      <c r="BB26" s="103"/>
      <c r="BC26" s="103"/>
      <c r="BD26" s="103"/>
      <c r="BE26" s="103"/>
      <c r="BF26" s="103"/>
      <c r="BG26" s="103"/>
      <c r="BH26" s="103"/>
      <c r="BI26" s="103"/>
      <c r="BJ26" s="103"/>
      <c r="BK26" s="103"/>
      <c r="BL26" s="103"/>
      <c r="BM26" s="103"/>
      <c r="BN26" s="103"/>
      <c r="BO26" s="103"/>
      <c r="BP26" s="103"/>
      <c r="BQ26" s="103"/>
      <c r="BR26" s="103"/>
      <c r="BS26" s="103"/>
      <c r="BT26" s="103"/>
      <c r="BU26" s="103"/>
      <c r="BV26" s="103"/>
      <c r="BW26" s="103"/>
      <c r="BX26" s="103"/>
      <c r="BY26" s="103"/>
      <c r="BZ26" s="103"/>
      <c r="CA26" s="103"/>
      <c r="CB26" s="103"/>
      <c r="CC26" s="103"/>
      <c r="CD26" s="103"/>
      <c r="CE26" s="103"/>
      <c r="CF26" s="103"/>
      <c r="CG26" s="103"/>
      <c r="CH26" s="103"/>
      <c r="CI26" s="103"/>
      <c r="CJ26" s="103"/>
      <c r="CK26" s="103"/>
      <c r="CL26" s="103"/>
      <c r="CM26" s="103"/>
      <c r="CN26" s="103"/>
      <c r="CO26" s="103"/>
      <c r="CP26" s="103"/>
      <c r="CQ26" s="103"/>
      <c r="CR26" s="103"/>
      <c r="CS26" s="103"/>
      <c r="CT26" s="103"/>
      <c r="CU26" s="103"/>
      <c r="CV26" s="103"/>
      <c r="CW26" s="103"/>
      <c r="CX26" s="103"/>
      <c r="CY26" s="103"/>
      <c r="CZ26" s="103"/>
      <c r="DA26" s="103"/>
      <c r="DB26" s="103"/>
      <c r="DC26" s="103"/>
      <c r="DD26" s="103"/>
      <c r="DE26" s="103"/>
      <c r="DF26" s="103"/>
      <c r="DG26" s="103"/>
      <c r="DH26" s="103"/>
      <c r="DI26" s="103"/>
      <c r="DJ26" s="103"/>
      <c r="DK26" s="103"/>
      <c r="DL26" s="103"/>
      <c r="DM26" s="103"/>
      <c r="DN26" s="103"/>
      <c r="DO26" s="103"/>
      <c r="DP26" s="103"/>
      <c r="DQ26" s="103"/>
      <c r="DR26" s="103"/>
      <c r="DS26" s="103"/>
      <c r="DT26" s="103"/>
      <c r="DU26" s="103"/>
      <c r="DV26" s="103"/>
      <c r="DW26" s="103"/>
      <c r="DX26" s="103"/>
      <c r="DY26" s="103"/>
      <c r="DZ26" s="103"/>
      <c r="EA26" s="103"/>
      <c r="EB26" s="103"/>
      <c r="EC26" s="103"/>
      <c r="ED26" s="103"/>
      <c r="EE26" s="103"/>
      <c r="EF26" s="103"/>
      <c r="EG26" s="103"/>
      <c r="EH26" s="103"/>
      <c r="EI26" s="103"/>
      <c r="EJ26" s="103"/>
      <c r="EK26" s="103"/>
      <c r="EL26" s="103"/>
      <c r="EM26" s="103"/>
      <c r="EN26" s="103"/>
      <c r="EO26" s="103"/>
      <c r="EP26" s="103"/>
      <c r="EQ26" s="103"/>
      <c r="ER26" s="103"/>
      <c r="ES26" s="103"/>
      <c r="ET26" s="103"/>
      <c r="EU26" s="103"/>
      <c r="EV26" s="103"/>
      <c r="EW26" s="103"/>
      <c r="EX26" s="103"/>
      <c r="EY26" s="103"/>
      <c r="EZ26" s="103"/>
      <c r="FA26" s="103"/>
      <c r="FB26" s="103"/>
      <c r="FC26" s="103"/>
      <c r="FD26" s="103"/>
      <c r="FE26" s="103"/>
      <c r="FF26" s="103"/>
      <c r="FG26" s="103"/>
      <c r="FH26" s="103"/>
      <c r="FI26" s="103"/>
      <c r="FJ26" s="103"/>
      <c r="FK26" s="103"/>
      <c r="FL26" s="103"/>
      <c r="FM26" s="103"/>
      <c r="FN26" s="103"/>
      <c r="FO26" s="103"/>
      <c r="FP26" s="103"/>
      <c r="FQ26" s="103"/>
      <c r="FR26" s="103"/>
      <c r="FS26" s="103"/>
      <c r="FT26" s="103"/>
      <c r="FU26" s="103"/>
      <c r="FV26" s="103"/>
      <c r="FW26" s="103"/>
      <c r="FX26" s="103"/>
    </row>
    <row r="27" spans="2:180" s="111" customFormat="1" ht="18" customHeight="1" x14ac:dyDescent="0.3">
      <c r="B27" s="129"/>
      <c r="C27" s="121" t="s">
        <v>36</v>
      </c>
      <c r="D27" s="122"/>
      <c r="E27" s="123"/>
      <c r="F27" s="124">
        <v>17</v>
      </c>
      <c r="G27" s="131"/>
      <c r="H27" s="104"/>
      <c r="I27" s="103"/>
      <c r="J27" s="103"/>
      <c r="K27" s="103"/>
      <c r="L27" s="103"/>
      <c r="M27" s="103"/>
      <c r="N27" s="103"/>
      <c r="O27" s="103"/>
      <c r="P27" s="103"/>
      <c r="Q27" s="103"/>
      <c r="R27" s="103"/>
      <c r="S27" s="103"/>
      <c r="T27" s="103"/>
      <c r="U27" s="103"/>
      <c r="V27" s="103"/>
      <c r="W27" s="103"/>
      <c r="X27" s="103"/>
      <c r="Y27" s="103"/>
      <c r="Z27" s="103"/>
      <c r="AA27" s="103"/>
      <c r="AB27" s="103"/>
      <c r="AC27" s="103"/>
      <c r="AD27" s="103"/>
      <c r="AE27" s="103"/>
      <c r="AF27" s="103"/>
      <c r="AG27" s="103"/>
      <c r="AH27" s="103"/>
      <c r="AI27" s="103"/>
      <c r="AJ27" s="103"/>
      <c r="AK27" s="103"/>
      <c r="AL27" s="103"/>
      <c r="AM27" s="103"/>
      <c r="AN27" s="103"/>
      <c r="AO27" s="103"/>
      <c r="AP27" s="103"/>
      <c r="AQ27" s="103"/>
      <c r="AR27" s="103"/>
      <c r="AS27" s="103"/>
      <c r="AT27" s="103"/>
      <c r="AU27" s="103"/>
      <c r="AV27" s="103"/>
      <c r="AW27" s="103"/>
      <c r="AX27" s="103"/>
      <c r="AY27" s="103"/>
      <c r="AZ27" s="103"/>
      <c r="BA27" s="103"/>
      <c r="BB27" s="103"/>
      <c r="BC27" s="103"/>
      <c r="BD27" s="103"/>
      <c r="BE27" s="103"/>
      <c r="BF27" s="103"/>
      <c r="BG27" s="103"/>
      <c r="BH27" s="103"/>
      <c r="BI27" s="103"/>
      <c r="BJ27" s="103"/>
      <c r="BK27" s="103"/>
      <c r="BL27" s="103"/>
      <c r="BM27" s="103"/>
      <c r="BN27" s="103"/>
      <c r="BO27" s="103"/>
      <c r="BP27" s="103"/>
      <c r="BQ27" s="103"/>
      <c r="BR27" s="103"/>
      <c r="BS27" s="103"/>
      <c r="BT27" s="103"/>
      <c r="BU27" s="103"/>
      <c r="BV27" s="103"/>
      <c r="BW27" s="103"/>
      <c r="BX27" s="103"/>
      <c r="BY27" s="103"/>
      <c r="BZ27" s="103"/>
      <c r="CA27" s="103"/>
      <c r="CB27" s="103"/>
      <c r="CC27" s="103"/>
      <c r="CD27" s="103"/>
      <c r="CE27" s="103"/>
      <c r="CF27" s="103"/>
      <c r="CG27" s="103"/>
      <c r="CH27" s="103"/>
      <c r="CI27" s="103"/>
      <c r="CJ27" s="103"/>
      <c r="CK27" s="103"/>
      <c r="CL27" s="103"/>
      <c r="CM27" s="103"/>
      <c r="CN27" s="103"/>
      <c r="CO27" s="103"/>
      <c r="CP27" s="103"/>
      <c r="CQ27" s="103"/>
      <c r="CR27" s="103"/>
      <c r="CS27" s="103"/>
      <c r="CT27" s="103"/>
      <c r="CU27" s="103"/>
      <c r="CV27" s="103"/>
      <c r="CW27" s="103"/>
      <c r="CX27" s="103"/>
      <c r="CY27" s="103"/>
      <c r="CZ27" s="103"/>
      <c r="DA27" s="103"/>
      <c r="DB27" s="103"/>
      <c r="DC27" s="103"/>
      <c r="DD27" s="103"/>
      <c r="DE27" s="103"/>
      <c r="DF27" s="103"/>
      <c r="DG27" s="103"/>
      <c r="DH27" s="103"/>
      <c r="DI27" s="103"/>
      <c r="DJ27" s="103"/>
      <c r="DK27" s="103"/>
      <c r="DL27" s="103"/>
      <c r="DM27" s="103"/>
      <c r="DN27" s="103"/>
      <c r="DO27" s="103"/>
      <c r="DP27" s="103"/>
      <c r="DQ27" s="103"/>
      <c r="DR27" s="103"/>
      <c r="DS27" s="103"/>
      <c r="DT27" s="103"/>
      <c r="DU27" s="103"/>
      <c r="DV27" s="103"/>
      <c r="DW27" s="103"/>
      <c r="DX27" s="103"/>
      <c r="DY27" s="103"/>
      <c r="DZ27" s="103"/>
      <c r="EA27" s="103"/>
      <c r="EB27" s="103"/>
      <c r="EC27" s="103"/>
      <c r="ED27" s="103"/>
      <c r="EE27" s="103"/>
      <c r="EF27" s="103"/>
      <c r="EG27" s="103"/>
      <c r="EH27" s="103"/>
      <c r="EI27" s="103"/>
      <c r="EJ27" s="103"/>
      <c r="EK27" s="103"/>
      <c r="EL27" s="103"/>
      <c r="EM27" s="103"/>
      <c r="EN27" s="103"/>
      <c r="EO27" s="103"/>
      <c r="EP27" s="103"/>
      <c r="EQ27" s="103"/>
      <c r="ER27" s="103"/>
      <c r="ES27" s="103"/>
      <c r="ET27" s="103"/>
      <c r="EU27" s="103"/>
      <c r="EV27" s="103"/>
      <c r="EW27" s="103"/>
      <c r="EX27" s="103"/>
      <c r="EY27" s="103"/>
      <c r="EZ27" s="103"/>
      <c r="FA27" s="103"/>
      <c r="FB27" s="103"/>
      <c r="FC27" s="103"/>
      <c r="FD27" s="103"/>
      <c r="FE27" s="103"/>
      <c r="FF27" s="103"/>
      <c r="FG27" s="103"/>
      <c r="FH27" s="103"/>
      <c r="FI27" s="103"/>
      <c r="FJ27" s="103"/>
      <c r="FK27" s="103"/>
      <c r="FL27" s="103"/>
      <c r="FM27" s="103"/>
      <c r="FN27" s="103"/>
      <c r="FO27" s="103"/>
      <c r="FP27" s="103"/>
      <c r="FQ27" s="103"/>
      <c r="FR27" s="103"/>
      <c r="FS27" s="103"/>
      <c r="FT27" s="103"/>
      <c r="FU27" s="103"/>
      <c r="FV27" s="103"/>
      <c r="FW27" s="103"/>
      <c r="FX27" s="103"/>
    </row>
    <row r="28" spans="2:180" s="111" customFormat="1" ht="18" customHeight="1" x14ac:dyDescent="0.3">
      <c r="B28" s="129"/>
      <c r="C28" s="121" t="s">
        <v>37</v>
      </c>
      <c r="D28" s="122"/>
      <c r="E28" s="123"/>
      <c r="F28" s="124">
        <v>17</v>
      </c>
      <c r="G28" s="131"/>
      <c r="H28" s="104"/>
      <c r="I28" s="103"/>
      <c r="J28" s="103"/>
      <c r="K28" s="103"/>
      <c r="L28" s="103"/>
      <c r="M28" s="103"/>
      <c r="N28" s="103"/>
      <c r="O28" s="103"/>
      <c r="P28" s="103"/>
      <c r="Q28" s="103"/>
      <c r="R28" s="103"/>
      <c r="S28" s="103"/>
      <c r="T28" s="103"/>
      <c r="U28" s="103"/>
      <c r="V28" s="103"/>
      <c r="W28" s="103"/>
      <c r="X28" s="103"/>
      <c r="Y28" s="103"/>
      <c r="Z28" s="103"/>
      <c r="AA28" s="103"/>
      <c r="AB28" s="103"/>
      <c r="AC28" s="103"/>
      <c r="AD28" s="103"/>
      <c r="AE28" s="103"/>
      <c r="AF28" s="103"/>
      <c r="AG28" s="103"/>
      <c r="AH28" s="103"/>
      <c r="AI28" s="103"/>
      <c r="AJ28" s="103"/>
      <c r="AK28" s="103"/>
      <c r="AL28" s="103"/>
      <c r="AM28" s="103"/>
      <c r="AN28" s="103"/>
      <c r="AO28" s="103"/>
      <c r="AP28" s="103"/>
      <c r="AQ28" s="103"/>
      <c r="AR28" s="103"/>
      <c r="AS28" s="103"/>
      <c r="AT28" s="103"/>
      <c r="AU28" s="103"/>
      <c r="AV28" s="103"/>
      <c r="AW28" s="103"/>
      <c r="AX28" s="103"/>
      <c r="AY28" s="103"/>
      <c r="AZ28" s="103"/>
      <c r="BA28" s="103"/>
      <c r="BB28" s="103"/>
      <c r="BC28" s="103"/>
      <c r="BD28" s="103"/>
      <c r="BE28" s="103"/>
      <c r="BF28" s="103"/>
      <c r="BG28" s="103"/>
      <c r="BH28" s="103"/>
      <c r="BI28" s="103"/>
      <c r="BJ28" s="103"/>
      <c r="BK28" s="103"/>
      <c r="BL28" s="103"/>
      <c r="BM28" s="103"/>
      <c r="BN28" s="103"/>
      <c r="BO28" s="103"/>
      <c r="BP28" s="103"/>
      <c r="BQ28" s="103"/>
      <c r="BR28" s="103"/>
      <c r="BS28" s="103"/>
      <c r="BT28" s="103"/>
      <c r="BU28" s="103"/>
      <c r="BV28" s="103"/>
      <c r="BW28" s="103"/>
      <c r="BX28" s="103"/>
      <c r="BY28" s="103"/>
      <c r="BZ28" s="103"/>
      <c r="CA28" s="103"/>
      <c r="CB28" s="103"/>
      <c r="CC28" s="103"/>
      <c r="CD28" s="103"/>
      <c r="CE28" s="103"/>
      <c r="CF28" s="103"/>
      <c r="CG28" s="103"/>
      <c r="CH28" s="103"/>
      <c r="CI28" s="103"/>
      <c r="CJ28" s="103"/>
      <c r="CK28" s="103"/>
      <c r="CL28" s="103"/>
      <c r="CM28" s="103"/>
      <c r="CN28" s="103"/>
      <c r="CO28" s="103"/>
      <c r="CP28" s="103"/>
      <c r="CQ28" s="103"/>
      <c r="CR28" s="103"/>
      <c r="CS28" s="103"/>
      <c r="CT28" s="103"/>
      <c r="CU28" s="103"/>
      <c r="CV28" s="103"/>
      <c r="CW28" s="103"/>
      <c r="CX28" s="103"/>
      <c r="CY28" s="103"/>
      <c r="CZ28" s="103"/>
      <c r="DA28" s="103"/>
      <c r="DB28" s="103"/>
      <c r="DC28" s="103"/>
      <c r="DD28" s="103"/>
      <c r="DE28" s="103"/>
      <c r="DF28" s="103"/>
      <c r="DG28" s="103"/>
      <c r="DH28" s="103"/>
      <c r="DI28" s="103"/>
      <c r="DJ28" s="103"/>
      <c r="DK28" s="103"/>
      <c r="DL28" s="103"/>
      <c r="DM28" s="103"/>
      <c r="DN28" s="103"/>
      <c r="DO28" s="103"/>
      <c r="DP28" s="103"/>
      <c r="DQ28" s="103"/>
      <c r="DR28" s="103"/>
      <c r="DS28" s="103"/>
      <c r="DT28" s="103"/>
      <c r="DU28" s="103"/>
      <c r="DV28" s="103"/>
      <c r="DW28" s="103"/>
      <c r="DX28" s="103"/>
      <c r="DY28" s="103"/>
      <c r="DZ28" s="103"/>
      <c r="EA28" s="103"/>
      <c r="EB28" s="103"/>
      <c r="EC28" s="103"/>
      <c r="ED28" s="103"/>
      <c r="EE28" s="103"/>
      <c r="EF28" s="103"/>
      <c r="EG28" s="103"/>
      <c r="EH28" s="103"/>
      <c r="EI28" s="103"/>
      <c r="EJ28" s="103"/>
      <c r="EK28" s="103"/>
      <c r="EL28" s="103"/>
      <c r="EM28" s="103"/>
      <c r="EN28" s="103"/>
      <c r="EO28" s="103"/>
      <c r="EP28" s="103"/>
      <c r="EQ28" s="103"/>
      <c r="ER28" s="103"/>
      <c r="ES28" s="103"/>
      <c r="ET28" s="103"/>
      <c r="EU28" s="103"/>
      <c r="EV28" s="103"/>
      <c r="EW28" s="103"/>
      <c r="EX28" s="103"/>
      <c r="EY28" s="103"/>
      <c r="EZ28" s="103"/>
      <c r="FA28" s="103"/>
      <c r="FB28" s="103"/>
      <c r="FC28" s="103"/>
      <c r="FD28" s="103"/>
      <c r="FE28" s="103"/>
      <c r="FF28" s="103"/>
      <c r="FG28" s="103"/>
      <c r="FH28" s="103"/>
      <c r="FI28" s="103"/>
      <c r="FJ28" s="103"/>
      <c r="FK28" s="103"/>
      <c r="FL28" s="103"/>
      <c r="FM28" s="103"/>
      <c r="FN28" s="103"/>
      <c r="FO28" s="103"/>
      <c r="FP28" s="103"/>
      <c r="FQ28" s="103"/>
      <c r="FR28" s="103"/>
      <c r="FS28" s="103"/>
      <c r="FT28" s="103"/>
      <c r="FU28" s="103"/>
      <c r="FV28" s="103"/>
      <c r="FW28" s="103"/>
      <c r="FX28" s="103"/>
    </row>
    <row r="29" spans="2:180" s="111" customFormat="1" ht="18" customHeight="1" x14ac:dyDescent="0.3">
      <c r="B29" s="129"/>
      <c r="C29" s="121" t="s">
        <v>38</v>
      </c>
      <c r="D29" s="122"/>
      <c r="E29" s="123"/>
      <c r="F29" s="124">
        <v>34</v>
      </c>
      <c r="G29" s="131"/>
      <c r="H29" s="104"/>
      <c r="I29" s="103"/>
      <c r="J29" s="103"/>
      <c r="K29" s="103"/>
      <c r="L29" s="103"/>
      <c r="M29" s="103"/>
      <c r="N29" s="103"/>
      <c r="O29" s="103"/>
      <c r="P29" s="103"/>
      <c r="Q29" s="103"/>
      <c r="R29" s="103"/>
      <c r="S29" s="103"/>
      <c r="T29" s="103"/>
      <c r="U29" s="103"/>
      <c r="V29" s="103"/>
      <c r="W29" s="103"/>
      <c r="X29" s="103"/>
      <c r="Y29" s="103"/>
      <c r="Z29" s="103"/>
      <c r="AA29" s="103"/>
      <c r="AB29" s="103"/>
      <c r="AC29" s="103"/>
      <c r="AD29" s="103"/>
      <c r="AE29" s="103"/>
      <c r="AF29" s="103"/>
      <c r="AG29" s="103"/>
      <c r="AH29" s="103"/>
      <c r="AI29" s="103"/>
      <c r="AJ29" s="103"/>
      <c r="AK29" s="103"/>
      <c r="AL29" s="103"/>
      <c r="AM29" s="103"/>
      <c r="AN29" s="103"/>
      <c r="AO29" s="103"/>
      <c r="AP29" s="103"/>
      <c r="AQ29" s="103"/>
      <c r="AR29" s="103"/>
      <c r="AS29" s="103"/>
      <c r="AT29" s="103"/>
      <c r="AU29" s="103"/>
      <c r="AV29" s="103"/>
      <c r="AW29" s="103"/>
      <c r="AX29" s="103"/>
      <c r="AY29" s="103"/>
      <c r="AZ29" s="103"/>
      <c r="BA29" s="103"/>
      <c r="BB29" s="103"/>
      <c r="BC29" s="103"/>
      <c r="BD29" s="103"/>
      <c r="BE29" s="103"/>
      <c r="BF29" s="103"/>
      <c r="BG29" s="103"/>
      <c r="BH29" s="103"/>
      <c r="BI29" s="103"/>
      <c r="BJ29" s="103"/>
      <c r="BK29" s="103"/>
      <c r="BL29" s="103"/>
      <c r="BM29" s="103"/>
      <c r="BN29" s="103"/>
      <c r="BO29" s="103"/>
      <c r="BP29" s="103"/>
      <c r="BQ29" s="103"/>
      <c r="BR29" s="103"/>
      <c r="BS29" s="103"/>
      <c r="BT29" s="103"/>
      <c r="BU29" s="103"/>
      <c r="BV29" s="103"/>
      <c r="BW29" s="103"/>
      <c r="BX29" s="103"/>
      <c r="BY29" s="103"/>
      <c r="BZ29" s="103"/>
      <c r="CA29" s="103"/>
      <c r="CB29" s="103"/>
      <c r="CC29" s="103"/>
      <c r="CD29" s="103"/>
      <c r="CE29" s="103"/>
      <c r="CF29" s="103"/>
      <c r="CG29" s="103"/>
      <c r="CH29" s="103"/>
      <c r="CI29" s="103"/>
      <c r="CJ29" s="103"/>
      <c r="CK29" s="103"/>
      <c r="CL29" s="103"/>
      <c r="CM29" s="103"/>
      <c r="CN29" s="103"/>
      <c r="CO29" s="103"/>
      <c r="CP29" s="103"/>
      <c r="CQ29" s="103"/>
      <c r="CR29" s="103"/>
      <c r="CS29" s="103"/>
      <c r="CT29" s="103"/>
      <c r="CU29" s="103"/>
      <c r="CV29" s="103"/>
      <c r="CW29" s="103"/>
      <c r="CX29" s="103"/>
      <c r="CY29" s="103"/>
      <c r="CZ29" s="103"/>
      <c r="DA29" s="103"/>
      <c r="DB29" s="103"/>
      <c r="DC29" s="103"/>
      <c r="DD29" s="103"/>
      <c r="DE29" s="103"/>
      <c r="DF29" s="103"/>
      <c r="DG29" s="103"/>
      <c r="DH29" s="103"/>
      <c r="DI29" s="103"/>
      <c r="DJ29" s="103"/>
      <c r="DK29" s="103"/>
      <c r="DL29" s="103"/>
      <c r="DM29" s="103"/>
      <c r="DN29" s="103"/>
      <c r="DO29" s="103"/>
      <c r="DP29" s="103"/>
      <c r="DQ29" s="103"/>
      <c r="DR29" s="103"/>
      <c r="DS29" s="103"/>
      <c r="DT29" s="103"/>
      <c r="DU29" s="103"/>
      <c r="DV29" s="103"/>
      <c r="DW29" s="103"/>
      <c r="DX29" s="103"/>
      <c r="DY29" s="103"/>
      <c r="DZ29" s="103"/>
      <c r="EA29" s="103"/>
      <c r="EB29" s="103"/>
      <c r="EC29" s="103"/>
      <c r="ED29" s="103"/>
      <c r="EE29" s="103"/>
      <c r="EF29" s="103"/>
      <c r="EG29" s="103"/>
      <c r="EH29" s="103"/>
      <c r="EI29" s="103"/>
      <c r="EJ29" s="103"/>
      <c r="EK29" s="103"/>
      <c r="EL29" s="103"/>
      <c r="EM29" s="103"/>
      <c r="EN29" s="103"/>
      <c r="EO29" s="103"/>
      <c r="EP29" s="103"/>
      <c r="EQ29" s="103"/>
      <c r="ER29" s="103"/>
      <c r="ES29" s="103"/>
      <c r="ET29" s="103"/>
      <c r="EU29" s="103"/>
      <c r="EV29" s="103"/>
      <c r="EW29" s="103"/>
      <c r="EX29" s="103"/>
      <c r="EY29" s="103"/>
      <c r="EZ29" s="103"/>
      <c r="FA29" s="103"/>
      <c r="FB29" s="103"/>
      <c r="FC29" s="103"/>
      <c r="FD29" s="103"/>
      <c r="FE29" s="103"/>
      <c r="FF29" s="103"/>
      <c r="FG29" s="103"/>
      <c r="FH29" s="103"/>
      <c r="FI29" s="103"/>
      <c r="FJ29" s="103"/>
      <c r="FK29" s="103"/>
      <c r="FL29" s="103"/>
      <c r="FM29" s="103"/>
      <c r="FN29" s="103"/>
      <c r="FO29" s="103"/>
      <c r="FP29" s="103"/>
      <c r="FQ29" s="103"/>
      <c r="FR29" s="103"/>
      <c r="FS29" s="103"/>
      <c r="FT29" s="103"/>
      <c r="FU29" s="103"/>
      <c r="FV29" s="103"/>
      <c r="FW29" s="103"/>
      <c r="FX29" s="103"/>
    </row>
    <row r="30" spans="2:180" s="111" customFormat="1" ht="18" customHeight="1" x14ac:dyDescent="0.3">
      <c r="B30" s="129"/>
      <c r="C30" s="121" t="s">
        <v>39</v>
      </c>
      <c r="D30" s="122"/>
      <c r="E30" s="123"/>
      <c r="F30" s="124">
        <v>17</v>
      </c>
      <c r="G30" s="131"/>
      <c r="H30" s="104"/>
      <c r="I30" s="103"/>
      <c r="J30" s="103"/>
      <c r="K30" s="103"/>
      <c r="L30" s="103"/>
      <c r="M30" s="103"/>
      <c r="N30" s="103"/>
      <c r="O30" s="103"/>
      <c r="P30" s="103"/>
      <c r="Q30" s="103"/>
      <c r="R30" s="103"/>
      <c r="S30" s="103"/>
      <c r="T30" s="103"/>
      <c r="U30" s="103"/>
      <c r="V30" s="103"/>
      <c r="W30" s="103"/>
      <c r="X30" s="103"/>
      <c r="Y30" s="103"/>
      <c r="Z30" s="103"/>
      <c r="AA30" s="103"/>
      <c r="AB30" s="103"/>
      <c r="AC30" s="103"/>
      <c r="AD30" s="103"/>
      <c r="AE30" s="103"/>
      <c r="AF30" s="103"/>
      <c r="AG30" s="103"/>
      <c r="AH30" s="103"/>
      <c r="AI30" s="103"/>
      <c r="AJ30" s="103"/>
      <c r="AK30" s="103"/>
      <c r="AL30" s="103"/>
      <c r="AM30" s="103"/>
      <c r="AN30" s="103"/>
      <c r="AO30" s="103"/>
      <c r="AP30" s="103"/>
      <c r="AQ30" s="103"/>
      <c r="AR30" s="103"/>
      <c r="AS30" s="103"/>
      <c r="AT30" s="103"/>
      <c r="AU30" s="103"/>
      <c r="AV30" s="103"/>
      <c r="AW30" s="103"/>
      <c r="AX30" s="103"/>
      <c r="AY30" s="103"/>
      <c r="AZ30" s="103"/>
      <c r="BA30" s="103"/>
      <c r="BB30" s="103"/>
      <c r="BC30" s="103"/>
      <c r="BD30" s="103"/>
      <c r="BE30" s="103"/>
      <c r="BF30" s="103"/>
      <c r="BG30" s="103"/>
      <c r="BH30" s="103"/>
      <c r="BI30" s="103"/>
      <c r="BJ30" s="103"/>
      <c r="BK30" s="103"/>
      <c r="BL30" s="103"/>
      <c r="BM30" s="103"/>
      <c r="BN30" s="103"/>
      <c r="BO30" s="103"/>
      <c r="BP30" s="103"/>
      <c r="BQ30" s="103"/>
      <c r="BR30" s="103"/>
      <c r="BS30" s="103"/>
      <c r="BT30" s="103"/>
      <c r="BU30" s="103"/>
      <c r="BV30" s="103"/>
      <c r="BW30" s="103"/>
      <c r="BX30" s="103"/>
      <c r="BY30" s="103"/>
      <c r="BZ30" s="103"/>
      <c r="CA30" s="103"/>
      <c r="CB30" s="103"/>
      <c r="CC30" s="103"/>
      <c r="CD30" s="103"/>
      <c r="CE30" s="103"/>
      <c r="CF30" s="103"/>
      <c r="CG30" s="103"/>
      <c r="CH30" s="103"/>
      <c r="CI30" s="103"/>
      <c r="CJ30" s="103"/>
      <c r="CK30" s="103"/>
      <c r="CL30" s="103"/>
      <c r="CM30" s="103"/>
      <c r="CN30" s="103"/>
      <c r="CO30" s="103"/>
      <c r="CP30" s="103"/>
      <c r="CQ30" s="103"/>
      <c r="CR30" s="103"/>
      <c r="CS30" s="103"/>
      <c r="CT30" s="103"/>
      <c r="CU30" s="103"/>
      <c r="CV30" s="103"/>
      <c r="CW30" s="103"/>
      <c r="CX30" s="103"/>
      <c r="CY30" s="103"/>
      <c r="CZ30" s="103"/>
      <c r="DA30" s="103"/>
      <c r="DB30" s="103"/>
      <c r="DC30" s="103"/>
      <c r="DD30" s="103"/>
      <c r="DE30" s="103"/>
      <c r="DF30" s="103"/>
      <c r="DG30" s="103"/>
      <c r="DH30" s="103"/>
      <c r="DI30" s="103"/>
      <c r="DJ30" s="103"/>
      <c r="DK30" s="103"/>
      <c r="DL30" s="103"/>
      <c r="DM30" s="103"/>
      <c r="DN30" s="103"/>
      <c r="DO30" s="103"/>
      <c r="DP30" s="103"/>
      <c r="DQ30" s="103"/>
      <c r="DR30" s="103"/>
      <c r="DS30" s="103"/>
      <c r="DT30" s="103"/>
      <c r="DU30" s="103"/>
      <c r="DV30" s="103"/>
      <c r="DW30" s="103"/>
      <c r="DX30" s="103"/>
      <c r="DY30" s="103"/>
      <c r="DZ30" s="103"/>
      <c r="EA30" s="103"/>
      <c r="EB30" s="103"/>
      <c r="EC30" s="103"/>
      <c r="ED30" s="103"/>
      <c r="EE30" s="103"/>
      <c r="EF30" s="103"/>
      <c r="EG30" s="103"/>
      <c r="EH30" s="103"/>
      <c r="EI30" s="103"/>
      <c r="EJ30" s="103"/>
      <c r="EK30" s="103"/>
      <c r="EL30" s="103"/>
      <c r="EM30" s="103"/>
      <c r="EN30" s="103"/>
      <c r="EO30" s="103"/>
      <c r="EP30" s="103"/>
      <c r="EQ30" s="103"/>
      <c r="ER30" s="103"/>
      <c r="ES30" s="103"/>
      <c r="ET30" s="103"/>
      <c r="EU30" s="103"/>
      <c r="EV30" s="103"/>
      <c r="EW30" s="103"/>
      <c r="EX30" s="103"/>
      <c r="EY30" s="103"/>
      <c r="EZ30" s="103"/>
      <c r="FA30" s="103"/>
      <c r="FB30" s="103"/>
      <c r="FC30" s="103"/>
      <c r="FD30" s="103"/>
      <c r="FE30" s="103"/>
      <c r="FF30" s="103"/>
      <c r="FG30" s="103"/>
      <c r="FH30" s="103"/>
      <c r="FI30" s="103"/>
      <c r="FJ30" s="103"/>
      <c r="FK30" s="103"/>
      <c r="FL30" s="103"/>
      <c r="FM30" s="103"/>
      <c r="FN30" s="103"/>
      <c r="FO30" s="103"/>
      <c r="FP30" s="103"/>
      <c r="FQ30" s="103"/>
      <c r="FR30" s="103"/>
      <c r="FS30" s="103"/>
      <c r="FT30" s="103"/>
      <c r="FU30" s="103"/>
      <c r="FV30" s="103"/>
      <c r="FW30" s="103"/>
      <c r="FX30" s="103"/>
    </row>
    <row r="31" spans="2:180" s="111" customFormat="1" ht="18" customHeight="1" x14ac:dyDescent="0.3">
      <c r="B31" s="129"/>
      <c r="C31" s="121" t="s">
        <v>40</v>
      </c>
      <c r="D31" s="122"/>
      <c r="E31" s="123"/>
      <c r="F31" s="124">
        <v>17</v>
      </c>
      <c r="G31" s="131"/>
      <c r="H31" s="104"/>
      <c r="I31" s="103"/>
      <c r="J31" s="103"/>
      <c r="K31" s="103"/>
      <c r="L31" s="103"/>
      <c r="M31" s="103"/>
      <c r="N31" s="103"/>
      <c r="O31" s="103"/>
      <c r="P31" s="103"/>
      <c r="Q31" s="103"/>
      <c r="R31" s="103"/>
      <c r="S31" s="103"/>
      <c r="T31" s="103"/>
      <c r="U31" s="103"/>
      <c r="V31" s="103"/>
      <c r="W31" s="103"/>
      <c r="X31" s="103"/>
      <c r="Y31" s="103"/>
      <c r="Z31" s="103"/>
      <c r="AA31" s="103"/>
      <c r="AB31" s="103"/>
      <c r="AC31" s="103"/>
      <c r="AD31" s="103"/>
      <c r="AE31" s="103"/>
      <c r="AF31" s="103"/>
      <c r="AG31" s="103"/>
      <c r="AH31" s="103"/>
      <c r="AI31" s="103"/>
      <c r="AJ31" s="103"/>
      <c r="AK31" s="103"/>
      <c r="AL31" s="103"/>
      <c r="AM31" s="103"/>
      <c r="AN31" s="103"/>
      <c r="AO31" s="103"/>
      <c r="AP31" s="103"/>
      <c r="AQ31" s="103"/>
      <c r="AR31" s="103"/>
      <c r="AS31" s="103"/>
      <c r="AT31" s="103"/>
      <c r="AU31" s="103"/>
      <c r="AV31" s="103"/>
      <c r="AW31" s="103"/>
      <c r="AX31" s="103"/>
      <c r="AY31" s="103"/>
      <c r="AZ31" s="103"/>
      <c r="BA31" s="103"/>
      <c r="BB31" s="103"/>
      <c r="BC31" s="103"/>
      <c r="BD31" s="103"/>
      <c r="BE31" s="103"/>
      <c r="BF31" s="103"/>
      <c r="BG31" s="103"/>
      <c r="BH31" s="103"/>
      <c r="BI31" s="103"/>
      <c r="BJ31" s="103"/>
      <c r="BK31" s="103"/>
      <c r="BL31" s="103"/>
      <c r="BM31" s="103"/>
      <c r="BN31" s="103"/>
      <c r="BO31" s="103"/>
      <c r="BP31" s="103"/>
      <c r="BQ31" s="103"/>
      <c r="BR31" s="103"/>
      <c r="BS31" s="103"/>
      <c r="BT31" s="103"/>
      <c r="BU31" s="103"/>
      <c r="BV31" s="103"/>
      <c r="BW31" s="103"/>
      <c r="BX31" s="103"/>
      <c r="BY31" s="103"/>
      <c r="BZ31" s="103"/>
      <c r="CA31" s="103"/>
      <c r="CB31" s="103"/>
      <c r="CC31" s="103"/>
      <c r="CD31" s="103"/>
      <c r="CE31" s="103"/>
      <c r="CF31" s="103"/>
      <c r="CG31" s="103"/>
      <c r="CH31" s="103"/>
      <c r="CI31" s="103"/>
      <c r="CJ31" s="103"/>
      <c r="CK31" s="103"/>
      <c r="CL31" s="103"/>
      <c r="CM31" s="103"/>
      <c r="CN31" s="103"/>
      <c r="CO31" s="103"/>
      <c r="CP31" s="103"/>
      <c r="CQ31" s="103"/>
      <c r="CR31" s="103"/>
      <c r="CS31" s="103"/>
      <c r="CT31" s="103"/>
      <c r="CU31" s="103"/>
      <c r="CV31" s="103"/>
      <c r="CW31" s="103"/>
      <c r="CX31" s="103"/>
      <c r="CY31" s="103"/>
      <c r="CZ31" s="103"/>
      <c r="DA31" s="103"/>
      <c r="DB31" s="103"/>
      <c r="DC31" s="103"/>
      <c r="DD31" s="103"/>
      <c r="DE31" s="103"/>
      <c r="DF31" s="103"/>
      <c r="DG31" s="103"/>
      <c r="DH31" s="103"/>
      <c r="DI31" s="103"/>
      <c r="DJ31" s="103"/>
      <c r="DK31" s="103"/>
      <c r="DL31" s="103"/>
      <c r="DM31" s="103"/>
      <c r="DN31" s="103"/>
      <c r="DO31" s="103"/>
      <c r="DP31" s="103"/>
      <c r="DQ31" s="103"/>
      <c r="DR31" s="103"/>
      <c r="DS31" s="103"/>
      <c r="DT31" s="103"/>
      <c r="DU31" s="103"/>
      <c r="DV31" s="103"/>
      <c r="DW31" s="103"/>
      <c r="DX31" s="103"/>
      <c r="DY31" s="103"/>
      <c r="DZ31" s="103"/>
      <c r="EA31" s="103"/>
      <c r="EB31" s="103"/>
      <c r="EC31" s="103"/>
      <c r="ED31" s="103"/>
      <c r="EE31" s="103"/>
      <c r="EF31" s="103"/>
      <c r="EG31" s="103"/>
      <c r="EH31" s="103"/>
      <c r="EI31" s="103"/>
      <c r="EJ31" s="103"/>
      <c r="EK31" s="103"/>
      <c r="EL31" s="103"/>
      <c r="EM31" s="103"/>
      <c r="EN31" s="103"/>
      <c r="EO31" s="103"/>
      <c r="EP31" s="103"/>
      <c r="EQ31" s="103"/>
      <c r="ER31" s="103"/>
      <c r="ES31" s="103"/>
      <c r="ET31" s="103"/>
      <c r="EU31" s="103"/>
      <c r="EV31" s="103"/>
      <c r="EW31" s="103"/>
      <c r="EX31" s="103"/>
      <c r="EY31" s="103"/>
      <c r="EZ31" s="103"/>
      <c r="FA31" s="103"/>
      <c r="FB31" s="103"/>
      <c r="FC31" s="103"/>
      <c r="FD31" s="103"/>
      <c r="FE31" s="103"/>
      <c r="FF31" s="103"/>
      <c r="FG31" s="103"/>
      <c r="FH31" s="103"/>
      <c r="FI31" s="103"/>
      <c r="FJ31" s="103"/>
      <c r="FK31" s="103"/>
      <c r="FL31" s="103"/>
      <c r="FM31" s="103"/>
      <c r="FN31" s="103"/>
      <c r="FO31" s="103"/>
      <c r="FP31" s="103"/>
      <c r="FQ31" s="103"/>
      <c r="FR31" s="103"/>
      <c r="FS31" s="103"/>
      <c r="FT31" s="103"/>
      <c r="FU31" s="103"/>
      <c r="FV31" s="103"/>
      <c r="FW31" s="103"/>
      <c r="FX31" s="103"/>
    </row>
    <row r="32" spans="2:180" s="111" customFormat="1" ht="18" customHeight="1" x14ac:dyDescent="0.3">
      <c r="B32" s="129"/>
      <c r="C32" s="121" t="s">
        <v>41</v>
      </c>
      <c r="D32" s="122"/>
      <c r="E32" s="123"/>
      <c r="F32" s="124">
        <v>5.0999999999999996</v>
      </c>
      <c r="G32" s="131"/>
      <c r="H32" s="104"/>
      <c r="I32" s="103"/>
      <c r="J32" s="103"/>
      <c r="K32" s="103"/>
      <c r="L32" s="103"/>
      <c r="M32" s="103"/>
      <c r="N32" s="103"/>
      <c r="O32" s="103"/>
      <c r="P32" s="103"/>
      <c r="Q32" s="103"/>
      <c r="R32" s="103"/>
      <c r="S32" s="103"/>
      <c r="T32" s="103"/>
      <c r="U32" s="103"/>
      <c r="V32" s="103"/>
      <c r="W32" s="103"/>
      <c r="X32" s="103"/>
      <c r="Y32" s="103"/>
      <c r="Z32" s="103"/>
      <c r="AA32" s="103"/>
      <c r="AB32" s="103"/>
      <c r="AC32" s="103"/>
      <c r="AD32" s="103"/>
      <c r="AE32" s="103"/>
      <c r="AF32" s="103"/>
      <c r="AG32" s="103"/>
      <c r="AH32" s="103"/>
      <c r="AI32" s="103"/>
      <c r="AJ32" s="103"/>
      <c r="AK32" s="103"/>
      <c r="AL32" s="103"/>
      <c r="AM32" s="103"/>
      <c r="AN32" s="103"/>
      <c r="AO32" s="103"/>
      <c r="AP32" s="103"/>
      <c r="AQ32" s="103"/>
      <c r="AR32" s="103"/>
      <c r="AS32" s="103"/>
      <c r="AT32" s="103"/>
      <c r="AU32" s="103"/>
      <c r="AV32" s="103"/>
      <c r="AW32" s="103"/>
      <c r="AX32" s="103"/>
      <c r="AY32" s="103"/>
      <c r="AZ32" s="103"/>
      <c r="BA32" s="103"/>
      <c r="BB32" s="103"/>
      <c r="BC32" s="103"/>
      <c r="BD32" s="103"/>
      <c r="BE32" s="103"/>
      <c r="BF32" s="103"/>
      <c r="BG32" s="103"/>
      <c r="BH32" s="103"/>
      <c r="BI32" s="103"/>
      <c r="BJ32" s="103"/>
      <c r="BK32" s="103"/>
      <c r="BL32" s="103"/>
      <c r="BM32" s="103"/>
      <c r="BN32" s="103"/>
      <c r="BO32" s="103"/>
      <c r="BP32" s="103"/>
      <c r="BQ32" s="103"/>
      <c r="BR32" s="103"/>
      <c r="BS32" s="103"/>
      <c r="BT32" s="103"/>
      <c r="BU32" s="103"/>
      <c r="BV32" s="103"/>
      <c r="BW32" s="103"/>
      <c r="BX32" s="103"/>
      <c r="BY32" s="103"/>
      <c r="BZ32" s="103"/>
      <c r="CA32" s="103"/>
      <c r="CB32" s="103"/>
      <c r="CC32" s="103"/>
      <c r="CD32" s="103"/>
      <c r="CE32" s="103"/>
      <c r="CF32" s="103"/>
      <c r="CG32" s="103"/>
      <c r="CH32" s="103"/>
      <c r="CI32" s="103"/>
      <c r="CJ32" s="103"/>
      <c r="CK32" s="103"/>
      <c r="CL32" s="103"/>
      <c r="CM32" s="103"/>
      <c r="CN32" s="103"/>
      <c r="CO32" s="103"/>
      <c r="CP32" s="103"/>
      <c r="CQ32" s="103"/>
      <c r="CR32" s="103"/>
      <c r="CS32" s="103"/>
      <c r="CT32" s="103"/>
      <c r="CU32" s="103"/>
      <c r="CV32" s="103"/>
      <c r="CW32" s="103"/>
      <c r="CX32" s="103"/>
      <c r="CY32" s="103"/>
      <c r="CZ32" s="103"/>
      <c r="DA32" s="103"/>
      <c r="DB32" s="103"/>
      <c r="DC32" s="103"/>
      <c r="DD32" s="103"/>
      <c r="DE32" s="103"/>
      <c r="DF32" s="103"/>
      <c r="DG32" s="103"/>
      <c r="DH32" s="103"/>
      <c r="DI32" s="103"/>
      <c r="DJ32" s="103"/>
      <c r="DK32" s="103"/>
      <c r="DL32" s="103"/>
      <c r="DM32" s="103"/>
      <c r="DN32" s="103"/>
      <c r="DO32" s="103"/>
      <c r="DP32" s="103"/>
      <c r="DQ32" s="103"/>
      <c r="DR32" s="103"/>
      <c r="DS32" s="103"/>
      <c r="DT32" s="103"/>
      <c r="DU32" s="103"/>
      <c r="DV32" s="103"/>
      <c r="DW32" s="103"/>
      <c r="DX32" s="103"/>
      <c r="DY32" s="103"/>
      <c r="DZ32" s="103"/>
      <c r="EA32" s="103"/>
      <c r="EB32" s="103"/>
      <c r="EC32" s="103"/>
      <c r="ED32" s="103"/>
      <c r="EE32" s="103"/>
      <c r="EF32" s="103"/>
      <c r="EG32" s="103"/>
      <c r="EH32" s="103"/>
      <c r="EI32" s="103"/>
      <c r="EJ32" s="103"/>
      <c r="EK32" s="103"/>
      <c r="EL32" s="103"/>
      <c r="EM32" s="103"/>
      <c r="EN32" s="103"/>
      <c r="EO32" s="103"/>
      <c r="EP32" s="103"/>
      <c r="EQ32" s="103"/>
      <c r="ER32" s="103"/>
      <c r="ES32" s="103"/>
      <c r="ET32" s="103"/>
      <c r="EU32" s="103"/>
      <c r="EV32" s="103"/>
      <c r="EW32" s="103"/>
      <c r="EX32" s="103"/>
      <c r="EY32" s="103"/>
      <c r="EZ32" s="103"/>
      <c r="FA32" s="103"/>
      <c r="FB32" s="103"/>
      <c r="FC32" s="103"/>
      <c r="FD32" s="103"/>
      <c r="FE32" s="103"/>
      <c r="FF32" s="103"/>
      <c r="FG32" s="103"/>
      <c r="FH32" s="103"/>
      <c r="FI32" s="103"/>
      <c r="FJ32" s="103"/>
      <c r="FK32" s="103"/>
      <c r="FL32" s="103"/>
      <c r="FM32" s="103"/>
      <c r="FN32" s="103"/>
      <c r="FO32" s="103"/>
      <c r="FP32" s="103"/>
      <c r="FQ32" s="103"/>
      <c r="FR32" s="103"/>
      <c r="FS32" s="103"/>
      <c r="FT32" s="103"/>
      <c r="FU32" s="103"/>
      <c r="FV32" s="103"/>
      <c r="FW32" s="103"/>
      <c r="FX32" s="103"/>
    </row>
    <row r="33" spans="2:180" s="111" customFormat="1" ht="18" customHeight="1" x14ac:dyDescent="0.3">
      <c r="B33" s="129"/>
      <c r="C33" s="121" t="s">
        <v>42</v>
      </c>
      <c r="D33" s="122"/>
      <c r="E33" s="123"/>
      <c r="F33" s="124">
        <v>5.0999999999999996</v>
      </c>
      <c r="G33" s="131"/>
      <c r="H33" s="104"/>
      <c r="I33" s="103"/>
      <c r="J33" s="103"/>
      <c r="K33" s="103"/>
      <c r="L33" s="103"/>
      <c r="M33" s="103"/>
      <c r="N33" s="103"/>
      <c r="O33" s="103"/>
      <c r="P33" s="103"/>
      <c r="Q33" s="103"/>
      <c r="R33" s="103"/>
      <c r="S33" s="103"/>
      <c r="T33" s="103"/>
      <c r="U33" s="103"/>
      <c r="V33" s="103"/>
      <c r="W33" s="103"/>
      <c r="X33" s="103"/>
      <c r="Y33" s="103"/>
      <c r="Z33" s="103"/>
      <c r="AA33" s="103"/>
      <c r="AB33" s="103"/>
      <c r="AC33" s="103"/>
      <c r="AD33" s="103"/>
      <c r="AE33" s="103"/>
      <c r="AF33" s="103"/>
      <c r="AG33" s="103"/>
      <c r="AH33" s="103"/>
      <c r="AI33" s="103"/>
      <c r="AJ33" s="103"/>
      <c r="AK33" s="103"/>
      <c r="AL33" s="103"/>
      <c r="AM33" s="103"/>
      <c r="AN33" s="103"/>
      <c r="AO33" s="103"/>
      <c r="AP33" s="103"/>
      <c r="AQ33" s="103"/>
      <c r="AR33" s="103"/>
      <c r="AS33" s="103"/>
      <c r="AT33" s="103"/>
      <c r="AU33" s="103"/>
      <c r="AV33" s="103"/>
      <c r="AW33" s="103"/>
      <c r="AX33" s="103"/>
      <c r="AY33" s="103"/>
      <c r="AZ33" s="103"/>
      <c r="BA33" s="103"/>
      <c r="BB33" s="103"/>
      <c r="BC33" s="103"/>
      <c r="BD33" s="103"/>
      <c r="BE33" s="103"/>
      <c r="BF33" s="103"/>
      <c r="BG33" s="103"/>
      <c r="BH33" s="103"/>
      <c r="BI33" s="103"/>
      <c r="BJ33" s="103"/>
      <c r="BK33" s="103"/>
      <c r="BL33" s="103"/>
      <c r="BM33" s="103"/>
      <c r="BN33" s="103"/>
      <c r="BO33" s="103"/>
      <c r="BP33" s="103"/>
      <c r="BQ33" s="103"/>
      <c r="BR33" s="103"/>
      <c r="BS33" s="103"/>
      <c r="BT33" s="103"/>
      <c r="BU33" s="103"/>
      <c r="BV33" s="103"/>
      <c r="BW33" s="103"/>
      <c r="BX33" s="103"/>
      <c r="BY33" s="103"/>
      <c r="BZ33" s="103"/>
      <c r="CA33" s="103"/>
      <c r="CB33" s="103"/>
      <c r="CC33" s="103"/>
      <c r="CD33" s="103"/>
      <c r="CE33" s="103"/>
      <c r="CF33" s="103"/>
      <c r="CG33" s="103"/>
      <c r="CH33" s="103"/>
      <c r="CI33" s="103"/>
      <c r="CJ33" s="103"/>
      <c r="CK33" s="103"/>
      <c r="CL33" s="103"/>
      <c r="CM33" s="103"/>
      <c r="CN33" s="103"/>
      <c r="CO33" s="103"/>
      <c r="CP33" s="103"/>
      <c r="CQ33" s="103"/>
      <c r="CR33" s="103"/>
      <c r="CS33" s="103"/>
      <c r="CT33" s="103"/>
      <c r="CU33" s="103"/>
      <c r="CV33" s="103"/>
      <c r="CW33" s="103"/>
      <c r="CX33" s="103"/>
      <c r="CY33" s="103"/>
      <c r="CZ33" s="103"/>
      <c r="DA33" s="103"/>
      <c r="DB33" s="103"/>
      <c r="DC33" s="103"/>
      <c r="DD33" s="103"/>
      <c r="DE33" s="103"/>
      <c r="DF33" s="103"/>
      <c r="DG33" s="103"/>
      <c r="DH33" s="103"/>
      <c r="DI33" s="103"/>
      <c r="DJ33" s="103"/>
      <c r="DK33" s="103"/>
      <c r="DL33" s="103"/>
      <c r="DM33" s="103"/>
      <c r="DN33" s="103"/>
      <c r="DO33" s="103"/>
      <c r="DP33" s="103"/>
      <c r="DQ33" s="103"/>
      <c r="DR33" s="103"/>
      <c r="DS33" s="103"/>
      <c r="DT33" s="103"/>
      <c r="DU33" s="103"/>
      <c r="DV33" s="103"/>
      <c r="DW33" s="103"/>
      <c r="DX33" s="103"/>
      <c r="DY33" s="103"/>
      <c r="DZ33" s="103"/>
      <c r="EA33" s="103"/>
      <c r="EB33" s="103"/>
      <c r="EC33" s="103"/>
      <c r="ED33" s="103"/>
      <c r="EE33" s="103"/>
      <c r="EF33" s="103"/>
      <c r="EG33" s="103"/>
      <c r="EH33" s="103"/>
      <c r="EI33" s="103"/>
      <c r="EJ33" s="103"/>
      <c r="EK33" s="103"/>
      <c r="EL33" s="103"/>
      <c r="EM33" s="103"/>
      <c r="EN33" s="103"/>
      <c r="EO33" s="103"/>
      <c r="EP33" s="103"/>
      <c r="EQ33" s="103"/>
      <c r="ER33" s="103"/>
      <c r="ES33" s="103"/>
      <c r="ET33" s="103"/>
      <c r="EU33" s="103"/>
      <c r="EV33" s="103"/>
      <c r="EW33" s="103"/>
      <c r="EX33" s="103"/>
      <c r="EY33" s="103"/>
      <c r="EZ33" s="103"/>
      <c r="FA33" s="103"/>
      <c r="FB33" s="103"/>
      <c r="FC33" s="103"/>
      <c r="FD33" s="103"/>
      <c r="FE33" s="103"/>
      <c r="FF33" s="103"/>
      <c r="FG33" s="103"/>
      <c r="FH33" s="103"/>
      <c r="FI33" s="103"/>
      <c r="FJ33" s="103"/>
      <c r="FK33" s="103"/>
      <c r="FL33" s="103"/>
      <c r="FM33" s="103"/>
      <c r="FN33" s="103"/>
      <c r="FO33" s="103"/>
      <c r="FP33" s="103"/>
      <c r="FQ33" s="103"/>
      <c r="FR33" s="103"/>
      <c r="FS33" s="103"/>
      <c r="FT33" s="103"/>
      <c r="FU33" s="103"/>
      <c r="FV33" s="103"/>
      <c r="FW33" s="103"/>
      <c r="FX33" s="103"/>
    </row>
    <row r="34" spans="2:180" s="111" customFormat="1" ht="18" customHeight="1" x14ac:dyDescent="0.3">
      <c r="B34" s="129"/>
      <c r="C34" s="121" t="s">
        <v>43</v>
      </c>
      <c r="D34" s="122"/>
      <c r="E34" s="123"/>
      <c r="F34" s="124">
        <v>6.8000000000000007</v>
      </c>
      <c r="G34" s="131"/>
      <c r="H34" s="104"/>
      <c r="I34" s="103"/>
      <c r="J34" s="103"/>
      <c r="K34" s="103"/>
      <c r="L34" s="103"/>
      <c r="M34" s="103"/>
      <c r="N34" s="103"/>
      <c r="O34" s="103"/>
      <c r="P34" s="103"/>
      <c r="Q34" s="103"/>
      <c r="R34" s="103"/>
      <c r="S34" s="103"/>
      <c r="T34" s="103"/>
      <c r="U34" s="103"/>
      <c r="V34" s="103"/>
      <c r="W34" s="103"/>
      <c r="X34" s="103"/>
      <c r="Y34" s="103"/>
      <c r="Z34" s="103"/>
      <c r="AA34" s="103"/>
      <c r="AB34" s="103"/>
      <c r="AC34" s="103"/>
      <c r="AD34" s="103"/>
      <c r="AE34" s="103"/>
      <c r="AF34" s="103"/>
      <c r="AG34" s="103"/>
      <c r="AH34" s="103"/>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c r="BE34" s="103"/>
      <c r="BF34" s="103"/>
      <c r="BG34" s="103"/>
      <c r="BH34" s="103"/>
      <c r="BI34" s="103"/>
      <c r="BJ34" s="103"/>
      <c r="BK34" s="103"/>
      <c r="BL34" s="103"/>
      <c r="BM34" s="103"/>
      <c r="BN34" s="103"/>
      <c r="BO34" s="103"/>
      <c r="BP34" s="103"/>
      <c r="BQ34" s="103"/>
      <c r="BR34" s="103"/>
      <c r="BS34" s="103"/>
      <c r="BT34" s="103"/>
      <c r="BU34" s="103"/>
      <c r="BV34" s="103"/>
      <c r="BW34" s="103"/>
      <c r="BX34" s="103"/>
      <c r="BY34" s="103"/>
      <c r="BZ34" s="103"/>
      <c r="CA34" s="103"/>
      <c r="CB34" s="103"/>
      <c r="CC34" s="103"/>
      <c r="CD34" s="103"/>
      <c r="CE34" s="103"/>
      <c r="CF34" s="103"/>
      <c r="CG34" s="103"/>
      <c r="CH34" s="103"/>
      <c r="CI34" s="103"/>
      <c r="CJ34" s="103"/>
      <c r="CK34" s="103"/>
      <c r="CL34" s="103"/>
      <c r="CM34" s="103"/>
      <c r="CN34" s="103"/>
      <c r="CO34" s="103"/>
      <c r="CP34" s="103"/>
      <c r="CQ34" s="103"/>
      <c r="CR34" s="103"/>
      <c r="CS34" s="103"/>
      <c r="CT34" s="103"/>
      <c r="CU34" s="103"/>
      <c r="CV34" s="103"/>
      <c r="CW34" s="103"/>
      <c r="CX34" s="103"/>
      <c r="CY34" s="103"/>
      <c r="CZ34" s="103"/>
      <c r="DA34" s="103"/>
      <c r="DB34" s="103"/>
      <c r="DC34" s="103"/>
      <c r="DD34" s="103"/>
      <c r="DE34" s="103"/>
      <c r="DF34" s="103"/>
      <c r="DG34" s="103"/>
      <c r="DH34" s="103"/>
      <c r="DI34" s="103"/>
      <c r="DJ34" s="103"/>
      <c r="DK34" s="103"/>
      <c r="DL34" s="103"/>
      <c r="DM34" s="103"/>
      <c r="DN34" s="103"/>
      <c r="DO34" s="103"/>
      <c r="DP34" s="103"/>
      <c r="DQ34" s="103"/>
      <c r="DR34" s="103"/>
      <c r="DS34" s="103"/>
      <c r="DT34" s="103"/>
      <c r="DU34" s="103"/>
      <c r="DV34" s="103"/>
      <c r="DW34" s="103"/>
      <c r="DX34" s="103"/>
      <c r="DY34" s="103"/>
      <c r="DZ34" s="103"/>
      <c r="EA34" s="103"/>
      <c r="EB34" s="103"/>
      <c r="EC34" s="103"/>
      <c r="ED34" s="103"/>
      <c r="EE34" s="103"/>
      <c r="EF34" s="103"/>
      <c r="EG34" s="103"/>
      <c r="EH34" s="103"/>
      <c r="EI34" s="103"/>
      <c r="EJ34" s="103"/>
      <c r="EK34" s="103"/>
      <c r="EL34" s="103"/>
      <c r="EM34" s="103"/>
      <c r="EN34" s="103"/>
      <c r="EO34" s="103"/>
      <c r="EP34" s="103"/>
      <c r="EQ34" s="103"/>
      <c r="ER34" s="103"/>
      <c r="ES34" s="103"/>
      <c r="ET34" s="103"/>
      <c r="EU34" s="103"/>
      <c r="EV34" s="103"/>
      <c r="EW34" s="103"/>
      <c r="EX34" s="103"/>
      <c r="EY34" s="103"/>
      <c r="EZ34" s="103"/>
      <c r="FA34" s="103"/>
      <c r="FB34" s="103"/>
      <c r="FC34" s="103"/>
      <c r="FD34" s="103"/>
      <c r="FE34" s="103"/>
      <c r="FF34" s="103"/>
      <c r="FG34" s="103"/>
      <c r="FH34" s="103"/>
      <c r="FI34" s="103"/>
      <c r="FJ34" s="103"/>
      <c r="FK34" s="103"/>
      <c r="FL34" s="103"/>
      <c r="FM34" s="103"/>
      <c r="FN34" s="103"/>
      <c r="FO34" s="103"/>
      <c r="FP34" s="103"/>
      <c r="FQ34" s="103"/>
      <c r="FR34" s="103"/>
      <c r="FS34" s="103"/>
      <c r="FT34" s="103"/>
      <c r="FU34" s="103"/>
      <c r="FV34" s="103"/>
      <c r="FW34" s="103"/>
      <c r="FX34" s="103"/>
    </row>
    <row r="35" spans="2:180" s="111" customFormat="1" ht="18" customHeight="1" x14ac:dyDescent="0.3">
      <c r="B35" s="129"/>
      <c r="C35" s="121" t="s">
        <v>44</v>
      </c>
      <c r="D35" s="122"/>
      <c r="E35" s="123"/>
      <c r="F35" s="124">
        <v>6.8000000000000007</v>
      </c>
      <c r="G35" s="131"/>
      <c r="H35" s="104"/>
      <c r="I35" s="103"/>
      <c r="J35" s="103"/>
      <c r="K35" s="103"/>
      <c r="L35" s="103"/>
      <c r="M35" s="103"/>
      <c r="N35" s="103"/>
      <c r="O35" s="103"/>
      <c r="P35" s="103"/>
      <c r="Q35" s="103"/>
      <c r="R35" s="103"/>
      <c r="S35" s="103"/>
      <c r="T35" s="103"/>
      <c r="U35" s="103"/>
      <c r="V35" s="103"/>
      <c r="W35" s="103"/>
      <c r="X35" s="103"/>
      <c r="Y35" s="103"/>
      <c r="Z35" s="103"/>
      <c r="AA35" s="103"/>
      <c r="AB35" s="103"/>
      <c r="AC35" s="103"/>
      <c r="AD35" s="103"/>
      <c r="AE35" s="103"/>
      <c r="AF35" s="103"/>
      <c r="AG35" s="103"/>
      <c r="AH35" s="103"/>
      <c r="AI35" s="103"/>
      <c r="AJ35" s="103"/>
      <c r="AK35" s="103"/>
      <c r="AL35" s="103"/>
      <c r="AM35" s="103"/>
      <c r="AN35" s="103"/>
      <c r="AO35" s="103"/>
      <c r="AP35" s="103"/>
      <c r="AQ35" s="103"/>
      <c r="AR35" s="103"/>
      <c r="AS35" s="103"/>
      <c r="AT35" s="103"/>
      <c r="AU35" s="103"/>
      <c r="AV35" s="103"/>
      <c r="AW35" s="103"/>
      <c r="AX35" s="103"/>
      <c r="AY35" s="103"/>
      <c r="AZ35" s="103"/>
      <c r="BA35" s="103"/>
      <c r="BB35" s="103"/>
      <c r="BC35" s="103"/>
      <c r="BD35" s="103"/>
      <c r="BE35" s="103"/>
      <c r="BF35" s="103"/>
      <c r="BG35" s="103"/>
      <c r="BH35" s="103"/>
      <c r="BI35" s="103"/>
      <c r="BJ35" s="103"/>
      <c r="BK35" s="103"/>
      <c r="BL35" s="103"/>
      <c r="BM35" s="103"/>
      <c r="BN35" s="103"/>
      <c r="BO35" s="103"/>
      <c r="BP35" s="103"/>
      <c r="BQ35" s="103"/>
      <c r="BR35" s="103"/>
      <c r="BS35" s="103"/>
      <c r="BT35" s="103"/>
      <c r="BU35" s="103"/>
      <c r="BV35" s="103"/>
      <c r="BW35" s="103"/>
      <c r="BX35" s="103"/>
      <c r="BY35" s="103"/>
      <c r="BZ35" s="103"/>
      <c r="CA35" s="103"/>
      <c r="CB35" s="103"/>
      <c r="CC35" s="103"/>
      <c r="CD35" s="103"/>
      <c r="CE35" s="103"/>
      <c r="CF35" s="103"/>
      <c r="CG35" s="103"/>
      <c r="CH35" s="103"/>
      <c r="CI35" s="103"/>
      <c r="CJ35" s="103"/>
      <c r="CK35" s="103"/>
      <c r="CL35" s="103"/>
      <c r="CM35" s="103"/>
      <c r="CN35" s="103"/>
      <c r="CO35" s="103"/>
      <c r="CP35" s="103"/>
      <c r="CQ35" s="103"/>
      <c r="CR35" s="103"/>
      <c r="CS35" s="103"/>
      <c r="CT35" s="103"/>
      <c r="CU35" s="103"/>
      <c r="CV35" s="103"/>
      <c r="CW35" s="103"/>
      <c r="CX35" s="103"/>
      <c r="CY35" s="103"/>
      <c r="CZ35" s="103"/>
      <c r="DA35" s="103"/>
      <c r="DB35" s="103"/>
      <c r="DC35" s="103"/>
      <c r="DD35" s="103"/>
      <c r="DE35" s="103"/>
      <c r="DF35" s="103"/>
      <c r="DG35" s="103"/>
      <c r="DH35" s="103"/>
      <c r="DI35" s="103"/>
      <c r="DJ35" s="103"/>
      <c r="DK35" s="103"/>
      <c r="DL35" s="103"/>
      <c r="DM35" s="103"/>
      <c r="DN35" s="103"/>
      <c r="DO35" s="103"/>
      <c r="DP35" s="103"/>
      <c r="DQ35" s="103"/>
      <c r="DR35" s="103"/>
      <c r="DS35" s="103"/>
      <c r="DT35" s="103"/>
      <c r="DU35" s="103"/>
      <c r="DV35" s="103"/>
      <c r="DW35" s="103"/>
      <c r="DX35" s="103"/>
      <c r="DY35" s="103"/>
      <c r="DZ35" s="103"/>
      <c r="EA35" s="103"/>
      <c r="EB35" s="103"/>
      <c r="EC35" s="103"/>
      <c r="ED35" s="103"/>
      <c r="EE35" s="103"/>
      <c r="EF35" s="103"/>
      <c r="EG35" s="103"/>
      <c r="EH35" s="103"/>
      <c r="EI35" s="103"/>
      <c r="EJ35" s="103"/>
      <c r="EK35" s="103"/>
      <c r="EL35" s="103"/>
      <c r="EM35" s="103"/>
      <c r="EN35" s="103"/>
      <c r="EO35" s="103"/>
      <c r="EP35" s="103"/>
      <c r="EQ35" s="103"/>
      <c r="ER35" s="103"/>
      <c r="ES35" s="103"/>
      <c r="ET35" s="103"/>
      <c r="EU35" s="103"/>
      <c r="EV35" s="103"/>
      <c r="EW35" s="103"/>
      <c r="EX35" s="103"/>
      <c r="EY35" s="103"/>
      <c r="EZ35" s="103"/>
      <c r="FA35" s="103"/>
      <c r="FB35" s="103"/>
      <c r="FC35" s="103"/>
      <c r="FD35" s="103"/>
      <c r="FE35" s="103"/>
      <c r="FF35" s="103"/>
      <c r="FG35" s="103"/>
      <c r="FH35" s="103"/>
      <c r="FI35" s="103"/>
      <c r="FJ35" s="103"/>
      <c r="FK35" s="103"/>
      <c r="FL35" s="103"/>
      <c r="FM35" s="103"/>
      <c r="FN35" s="103"/>
      <c r="FO35" s="103"/>
      <c r="FP35" s="103"/>
      <c r="FQ35" s="103"/>
      <c r="FR35" s="103"/>
      <c r="FS35" s="103"/>
      <c r="FT35" s="103"/>
      <c r="FU35" s="103"/>
      <c r="FV35" s="103"/>
      <c r="FW35" s="103"/>
      <c r="FX35" s="103"/>
    </row>
    <row r="36" spans="2:180" s="111" customFormat="1" ht="18" customHeight="1" x14ac:dyDescent="0.3">
      <c r="B36" s="129"/>
      <c r="C36" s="121" t="s">
        <v>45</v>
      </c>
      <c r="D36" s="122"/>
      <c r="E36" s="123"/>
      <c r="F36" s="124">
        <v>6.8000000000000007</v>
      </c>
      <c r="G36" s="131"/>
      <c r="H36" s="104"/>
      <c r="I36" s="103"/>
      <c r="J36" s="103"/>
      <c r="K36" s="103"/>
      <c r="L36" s="103"/>
      <c r="M36" s="103"/>
      <c r="N36" s="103"/>
      <c r="O36" s="103"/>
      <c r="P36" s="103"/>
      <c r="Q36" s="103"/>
      <c r="R36" s="103"/>
      <c r="S36" s="103"/>
      <c r="T36" s="103"/>
      <c r="U36" s="103"/>
      <c r="V36" s="103"/>
      <c r="W36" s="103"/>
      <c r="X36" s="103"/>
      <c r="Y36" s="103"/>
      <c r="Z36" s="103"/>
      <c r="AA36" s="103"/>
      <c r="AB36" s="103"/>
      <c r="AC36" s="103"/>
      <c r="AD36" s="103"/>
      <c r="AE36" s="103"/>
      <c r="AF36" s="103"/>
      <c r="AG36" s="103"/>
      <c r="AH36" s="103"/>
      <c r="AI36" s="103"/>
      <c r="AJ36" s="103"/>
      <c r="AK36" s="103"/>
      <c r="AL36" s="103"/>
      <c r="AM36" s="103"/>
      <c r="AN36" s="103"/>
      <c r="AO36" s="103"/>
      <c r="AP36" s="103"/>
      <c r="AQ36" s="103"/>
      <c r="AR36" s="103"/>
      <c r="AS36" s="103"/>
      <c r="AT36" s="103"/>
      <c r="AU36" s="103"/>
      <c r="AV36" s="103"/>
      <c r="AW36" s="103"/>
      <c r="AX36" s="103"/>
      <c r="AY36" s="103"/>
      <c r="AZ36" s="103"/>
      <c r="BA36" s="103"/>
      <c r="BB36" s="103"/>
      <c r="BC36" s="103"/>
      <c r="BD36" s="103"/>
      <c r="BE36" s="103"/>
      <c r="BF36" s="103"/>
      <c r="BG36" s="103"/>
      <c r="BH36" s="103"/>
      <c r="BI36" s="103"/>
      <c r="BJ36" s="103"/>
      <c r="BK36" s="103"/>
      <c r="BL36" s="103"/>
      <c r="BM36" s="103"/>
      <c r="BN36" s="103"/>
      <c r="BO36" s="103"/>
      <c r="BP36" s="103"/>
      <c r="BQ36" s="103"/>
      <c r="BR36" s="103"/>
      <c r="BS36" s="103"/>
      <c r="BT36" s="103"/>
      <c r="BU36" s="103"/>
      <c r="BV36" s="103"/>
      <c r="BW36" s="103"/>
      <c r="BX36" s="103"/>
      <c r="BY36" s="103"/>
      <c r="BZ36" s="103"/>
      <c r="CA36" s="103"/>
      <c r="CB36" s="103"/>
      <c r="CC36" s="103"/>
      <c r="CD36" s="103"/>
      <c r="CE36" s="103"/>
      <c r="CF36" s="103"/>
      <c r="CG36" s="103"/>
      <c r="CH36" s="103"/>
      <c r="CI36" s="103"/>
      <c r="CJ36" s="103"/>
      <c r="CK36" s="103"/>
      <c r="CL36" s="103"/>
      <c r="CM36" s="103"/>
      <c r="CN36" s="103"/>
      <c r="CO36" s="103"/>
      <c r="CP36" s="103"/>
      <c r="CQ36" s="103"/>
      <c r="CR36" s="103"/>
      <c r="CS36" s="103"/>
      <c r="CT36" s="103"/>
      <c r="CU36" s="103"/>
      <c r="CV36" s="103"/>
      <c r="CW36" s="103"/>
      <c r="CX36" s="103"/>
      <c r="CY36" s="103"/>
      <c r="CZ36" s="103"/>
      <c r="DA36" s="103"/>
      <c r="DB36" s="103"/>
      <c r="DC36" s="103"/>
      <c r="DD36" s="103"/>
      <c r="DE36" s="103"/>
      <c r="DF36" s="103"/>
      <c r="DG36" s="103"/>
      <c r="DH36" s="103"/>
      <c r="DI36" s="103"/>
      <c r="DJ36" s="103"/>
      <c r="DK36" s="103"/>
      <c r="DL36" s="103"/>
      <c r="DM36" s="103"/>
      <c r="DN36" s="103"/>
      <c r="DO36" s="103"/>
      <c r="DP36" s="103"/>
      <c r="DQ36" s="103"/>
      <c r="DR36" s="103"/>
      <c r="DS36" s="103"/>
      <c r="DT36" s="103"/>
      <c r="DU36" s="103"/>
      <c r="DV36" s="103"/>
      <c r="DW36" s="103"/>
      <c r="DX36" s="103"/>
      <c r="DY36" s="103"/>
      <c r="DZ36" s="103"/>
      <c r="EA36" s="103"/>
      <c r="EB36" s="103"/>
      <c r="EC36" s="103"/>
      <c r="ED36" s="103"/>
      <c r="EE36" s="103"/>
      <c r="EF36" s="103"/>
      <c r="EG36" s="103"/>
      <c r="EH36" s="103"/>
      <c r="EI36" s="103"/>
      <c r="EJ36" s="103"/>
      <c r="EK36" s="103"/>
      <c r="EL36" s="103"/>
      <c r="EM36" s="103"/>
      <c r="EN36" s="103"/>
      <c r="EO36" s="103"/>
      <c r="EP36" s="103"/>
      <c r="EQ36" s="103"/>
      <c r="ER36" s="103"/>
      <c r="ES36" s="103"/>
      <c r="ET36" s="103"/>
      <c r="EU36" s="103"/>
      <c r="EV36" s="103"/>
      <c r="EW36" s="103"/>
      <c r="EX36" s="103"/>
      <c r="EY36" s="103"/>
      <c r="EZ36" s="103"/>
      <c r="FA36" s="103"/>
      <c r="FB36" s="103"/>
      <c r="FC36" s="103"/>
      <c r="FD36" s="103"/>
      <c r="FE36" s="103"/>
      <c r="FF36" s="103"/>
      <c r="FG36" s="103"/>
      <c r="FH36" s="103"/>
      <c r="FI36" s="103"/>
      <c r="FJ36" s="103"/>
      <c r="FK36" s="103"/>
      <c r="FL36" s="103"/>
      <c r="FM36" s="103"/>
      <c r="FN36" s="103"/>
      <c r="FO36" s="103"/>
      <c r="FP36" s="103"/>
      <c r="FQ36" s="103"/>
      <c r="FR36" s="103"/>
      <c r="FS36" s="103"/>
      <c r="FT36" s="103"/>
      <c r="FU36" s="103"/>
      <c r="FV36" s="103"/>
      <c r="FW36" s="103"/>
      <c r="FX36" s="103"/>
    </row>
    <row r="37" spans="2:180" s="111" customFormat="1" ht="18" customHeight="1" x14ac:dyDescent="0.3">
      <c r="B37" s="129"/>
      <c r="C37" s="121" t="s">
        <v>46</v>
      </c>
      <c r="D37" s="122"/>
      <c r="E37" s="123"/>
      <c r="F37" s="124">
        <v>5.0999999999999996</v>
      </c>
      <c r="G37" s="131"/>
      <c r="H37" s="104"/>
      <c r="I37" s="103"/>
      <c r="J37" s="103"/>
      <c r="K37" s="103"/>
      <c r="L37" s="103"/>
      <c r="M37" s="103"/>
      <c r="N37" s="103"/>
      <c r="O37" s="103"/>
      <c r="P37" s="103"/>
      <c r="Q37" s="103"/>
      <c r="R37" s="103"/>
      <c r="S37" s="103"/>
      <c r="T37" s="103"/>
      <c r="U37" s="103"/>
      <c r="V37" s="103"/>
      <c r="W37" s="103"/>
      <c r="X37" s="103"/>
      <c r="Y37" s="103"/>
      <c r="Z37" s="103"/>
      <c r="AA37" s="103"/>
      <c r="AB37" s="103"/>
      <c r="AC37" s="103"/>
      <c r="AD37" s="103"/>
      <c r="AE37" s="103"/>
      <c r="AF37" s="103"/>
      <c r="AG37" s="103"/>
      <c r="AH37" s="103"/>
      <c r="AI37" s="103"/>
      <c r="AJ37" s="103"/>
      <c r="AK37" s="103"/>
      <c r="AL37" s="103"/>
      <c r="AM37" s="103"/>
      <c r="AN37" s="103"/>
      <c r="AO37" s="103"/>
      <c r="AP37" s="103"/>
      <c r="AQ37" s="103"/>
      <c r="AR37" s="103"/>
      <c r="AS37" s="103"/>
      <c r="AT37" s="103"/>
      <c r="AU37" s="103"/>
      <c r="AV37" s="103"/>
      <c r="AW37" s="103"/>
      <c r="AX37" s="103"/>
      <c r="AY37" s="103"/>
      <c r="AZ37" s="103"/>
      <c r="BA37" s="103"/>
      <c r="BB37" s="103"/>
      <c r="BC37" s="103"/>
      <c r="BD37" s="103"/>
      <c r="BE37" s="103"/>
      <c r="BF37" s="103"/>
      <c r="BG37" s="103"/>
      <c r="BH37" s="103"/>
      <c r="BI37" s="103"/>
      <c r="BJ37" s="103"/>
      <c r="BK37" s="103"/>
      <c r="BL37" s="103"/>
      <c r="BM37" s="103"/>
      <c r="BN37" s="103"/>
      <c r="BO37" s="103"/>
      <c r="BP37" s="103"/>
      <c r="BQ37" s="103"/>
      <c r="BR37" s="103"/>
      <c r="BS37" s="103"/>
      <c r="BT37" s="103"/>
      <c r="BU37" s="103"/>
      <c r="BV37" s="103"/>
      <c r="BW37" s="103"/>
      <c r="BX37" s="103"/>
      <c r="BY37" s="103"/>
      <c r="BZ37" s="103"/>
      <c r="CA37" s="103"/>
      <c r="CB37" s="103"/>
      <c r="CC37" s="103"/>
      <c r="CD37" s="103"/>
      <c r="CE37" s="103"/>
      <c r="CF37" s="103"/>
      <c r="CG37" s="103"/>
      <c r="CH37" s="103"/>
      <c r="CI37" s="103"/>
      <c r="CJ37" s="103"/>
      <c r="CK37" s="103"/>
      <c r="CL37" s="103"/>
      <c r="CM37" s="103"/>
      <c r="CN37" s="103"/>
      <c r="CO37" s="103"/>
      <c r="CP37" s="103"/>
      <c r="CQ37" s="103"/>
      <c r="CR37" s="103"/>
      <c r="CS37" s="103"/>
      <c r="CT37" s="103"/>
      <c r="CU37" s="103"/>
      <c r="CV37" s="103"/>
      <c r="CW37" s="103"/>
      <c r="CX37" s="103"/>
      <c r="CY37" s="103"/>
      <c r="CZ37" s="103"/>
      <c r="DA37" s="103"/>
      <c r="DB37" s="103"/>
      <c r="DC37" s="103"/>
      <c r="DD37" s="103"/>
      <c r="DE37" s="103"/>
      <c r="DF37" s="103"/>
      <c r="DG37" s="103"/>
      <c r="DH37" s="103"/>
      <c r="DI37" s="103"/>
      <c r="DJ37" s="103"/>
      <c r="DK37" s="103"/>
      <c r="DL37" s="103"/>
      <c r="DM37" s="103"/>
      <c r="DN37" s="103"/>
      <c r="DO37" s="103"/>
      <c r="DP37" s="103"/>
      <c r="DQ37" s="103"/>
      <c r="DR37" s="103"/>
      <c r="DS37" s="103"/>
      <c r="DT37" s="103"/>
      <c r="DU37" s="103"/>
      <c r="DV37" s="103"/>
      <c r="DW37" s="103"/>
      <c r="DX37" s="103"/>
      <c r="DY37" s="103"/>
      <c r="DZ37" s="103"/>
      <c r="EA37" s="103"/>
      <c r="EB37" s="103"/>
      <c r="EC37" s="103"/>
      <c r="ED37" s="103"/>
      <c r="EE37" s="103"/>
      <c r="EF37" s="103"/>
      <c r="EG37" s="103"/>
      <c r="EH37" s="103"/>
      <c r="EI37" s="103"/>
      <c r="EJ37" s="103"/>
      <c r="EK37" s="103"/>
      <c r="EL37" s="103"/>
      <c r="EM37" s="103"/>
      <c r="EN37" s="103"/>
      <c r="EO37" s="103"/>
      <c r="EP37" s="103"/>
      <c r="EQ37" s="103"/>
      <c r="ER37" s="103"/>
      <c r="ES37" s="103"/>
      <c r="ET37" s="103"/>
      <c r="EU37" s="103"/>
      <c r="EV37" s="103"/>
      <c r="EW37" s="103"/>
      <c r="EX37" s="103"/>
      <c r="EY37" s="103"/>
      <c r="EZ37" s="103"/>
      <c r="FA37" s="103"/>
      <c r="FB37" s="103"/>
      <c r="FC37" s="103"/>
      <c r="FD37" s="103"/>
      <c r="FE37" s="103"/>
      <c r="FF37" s="103"/>
      <c r="FG37" s="103"/>
      <c r="FH37" s="103"/>
      <c r="FI37" s="103"/>
      <c r="FJ37" s="103"/>
      <c r="FK37" s="103"/>
      <c r="FL37" s="103"/>
      <c r="FM37" s="103"/>
      <c r="FN37" s="103"/>
      <c r="FO37" s="103"/>
      <c r="FP37" s="103"/>
      <c r="FQ37" s="103"/>
      <c r="FR37" s="103"/>
      <c r="FS37" s="103"/>
      <c r="FT37" s="103"/>
      <c r="FU37" s="103"/>
      <c r="FV37" s="103"/>
      <c r="FW37" s="103"/>
      <c r="FX37" s="103"/>
    </row>
    <row r="38" spans="2:180" s="111" customFormat="1" ht="18" customHeight="1" x14ac:dyDescent="0.3">
      <c r="B38" s="129"/>
      <c r="C38" s="121" t="s">
        <v>47</v>
      </c>
      <c r="D38" s="122"/>
      <c r="E38" s="123"/>
      <c r="F38" s="124">
        <v>5.0999999999999996</v>
      </c>
      <c r="G38" s="131"/>
      <c r="H38" s="104"/>
      <c r="I38" s="103"/>
      <c r="J38" s="103"/>
      <c r="K38" s="103"/>
      <c r="L38" s="103"/>
      <c r="M38" s="103"/>
      <c r="N38" s="103"/>
      <c r="O38" s="103"/>
      <c r="P38" s="103"/>
      <c r="Q38" s="103"/>
      <c r="R38" s="103"/>
      <c r="S38" s="103"/>
      <c r="T38" s="103"/>
      <c r="U38" s="103"/>
      <c r="V38" s="103"/>
      <c r="W38" s="103"/>
      <c r="X38" s="103"/>
      <c r="Y38" s="103"/>
      <c r="Z38" s="103"/>
      <c r="AA38" s="103"/>
      <c r="AB38" s="103"/>
      <c r="AC38" s="103"/>
      <c r="AD38" s="103"/>
      <c r="AE38" s="103"/>
      <c r="AF38" s="103"/>
      <c r="AG38" s="103"/>
      <c r="AH38" s="103"/>
      <c r="AI38" s="103"/>
      <c r="AJ38" s="103"/>
      <c r="AK38" s="103"/>
      <c r="AL38" s="103"/>
      <c r="AM38" s="103"/>
      <c r="AN38" s="103"/>
      <c r="AO38" s="103"/>
      <c r="AP38" s="103"/>
      <c r="AQ38" s="103"/>
      <c r="AR38" s="103"/>
      <c r="AS38" s="103"/>
      <c r="AT38" s="103"/>
      <c r="AU38" s="103"/>
      <c r="AV38" s="103"/>
      <c r="AW38" s="103"/>
      <c r="AX38" s="103"/>
      <c r="AY38" s="103"/>
      <c r="AZ38" s="103"/>
      <c r="BA38" s="103"/>
      <c r="BB38" s="103"/>
      <c r="BC38" s="103"/>
      <c r="BD38" s="103"/>
      <c r="BE38" s="103"/>
      <c r="BF38" s="103"/>
      <c r="BG38" s="103"/>
      <c r="BH38" s="103"/>
      <c r="BI38" s="103"/>
      <c r="BJ38" s="103"/>
      <c r="BK38" s="103"/>
      <c r="BL38" s="103"/>
      <c r="BM38" s="103"/>
      <c r="BN38" s="103"/>
      <c r="BO38" s="103"/>
      <c r="BP38" s="103"/>
      <c r="BQ38" s="103"/>
      <c r="BR38" s="103"/>
      <c r="BS38" s="103"/>
      <c r="BT38" s="103"/>
      <c r="BU38" s="103"/>
      <c r="BV38" s="103"/>
      <c r="BW38" s="103"/>
      <c r="BX38" s="103"/>
      <c r="BY38" s="103"/>
      <c r="BZ38" s="103"/>
      <c r="CA38" s="103"/>
      <c r="CB38" s="103"/>
      <c r="CC38" s="103"/>
      <c r="CD38" s="103"/>
      <c r="CE38" s="103"/>
      <c r="CF38" s="103"/>
      <c r="CG38" s="103"/>
      <c r="CH38" s="103"/>
      <c r="CI38" s="103"/>
      <c r="CJ38" s="103"/>
      <c r="CK38" s="103"/>
      <c r="CL38" s="103"/>
      <c r="CM38" s="103"/>
      <c r="CN38" s="103"/>
      <c r="CO38" s="103"/>
      <c r="CP38" s="103"/>
      <c r="CQ38" s="103"/>
      <c r="CR38" s="103"/>
      <c r="CS38" s="103"/>
      <c r="CT38" s="103"/>
      <c r="CU38" s="103"/>
      <c r="CV38" s="103"/>
      <c r="CW38" s="103"/>
      <c r="CX38" s="103"/>
      <c r="CY38" s="103"/>
      <c r="CZ38" s="103"/>
      <c r="DA38" s="103"/>
      <c r="DB38" s="103"/>
      <c r="DC38" s="103"/>
      <c r="DD38" s="103"/>
      <c r="DE38" s="103"/>
      <c r="DF38" s="103"/>
      <c r="DG38" s="103"/>
      <c r="DH38" s="103"/>
      <c r="DI38" s="103"/>
      <c r="DJ38" s="103"/>
      <c r="DK38" s="103"/>
      <c r="DL38" s="103"/>
      <c r="DM38" s="103"/>
      <c r="DN38" s="103"/>
      <c r="DO38" s="103"/>
      <c r="DP38" s="103"/>
      <c r="DQ38" s="103"/>
      <c r="DR38" s="103"/>
      <c r="DS38" s="103"/>
      <c r="DT38" s="103"/>
      <c r="DU38" s="103"/>
      <c r="DV38" s="103"/>
      <c r="DW38" s="103"/>
      <c r="DX38" s="103"/>
      <c r="DY38" s="103"/>
      <c r="DZ38" s="103"/>
      <c r="EA38" s="103"/>
      <c r="EB38" s="103"/>
      <c r="EC38" s="103"/>
      <c r="ED38" s="103"/>
      <c r="EE38" s="103"/>
      <c r="EF38" s="103"/>
      <c r="EG38" s="103"/>
      <c r="EH38" s="103"/>
      <c r="EI38" s="103"/>
      <c r="EJ38" s="103"/>
      <c r="EK38" s="103"/>
      <c r="EL38" s="103"/>
      <c r="EM38" s="103"/>
      <c r="EN38" s="103"/>
      <c r="EO38" s="103"/>
      <c r="EP38" s="103"/>
      <c r="EQ38" s="103"/>
      <c r="ER38" s="103"/>
      <c r="ES38" s="103"/>
      <c r="ET38" s="103"/>
      <c r="EU38" s="103"/>
      <c r="EV38" s="103"/>
      <c r="EW38" s="103"/>
      <c r="EX38" s="103"/>
      <c r="EY38" s="103"/>
      <c r="EZ38" s="103"/>
      <c r="FA38" s="103"/>
      <c r="FB38" s="103"/>
      <c r="FC38" s="103"/>
      <c r="FD38" s="103"/>
      <c r="FE38" s="103"/>
      <c r="FF38" s="103"/>
      <c r="FG38" s="103"/>
      <c r="FH38" s="103"/>
      <c r="FI38" s="103"/>
      <c r="FJ38" s="103"/>
      <c r="FK38" s="103"/>
      <c r="FL38" s="103"/>
      <c r="FM38" s="103"/>
      <c r="FN38" s="103"/>
      <c r="FO38" s="103"/>
      <c r="FP38" s="103"/>
      <c r="FQ38" s="103"/>
      <c r="FR38" s="103"/>
      <c r="FS38" s="103"/>
      <c r="FT38" s="103"/>
      <c r="FU38" s="103"/>
      <c r="FV38" s="103"/>
      <c r="FW38" s="103"/>
      <c r="FX38" s="103"/>
    </row>
    <row r="39" spans="2:180" s="111" customFormat="1" ht="18" customHeight="1" x14ac:dyDescent="0.3">
      <c r="B39" s="200"/>
      <c r="C39" s="285" t="s">
        <v>48</v>
      </c>
      <c r="D39" s="285"/>
      <c r="E39" s="285"/>
      <c r="F39" s="285"/>
      <c r="G39" s="301"/>
      <c r="H39" s="104"/>
      <c r="I39" s="103"/>
      <c r="J39" s="103"/>
      <c r="K39" s="103"/>
      <c r="L39" s="103"/>
      <c r="M39" s="103"/>
      <c r="N39" s="103"/>
      <c r="O39" s="103"/>
      <c r="P39" s="103"/>
      <c r="Q39" s="103"/>
      <c r="R39" s="103"/>
      <c r="S39" s="103"/>
      <c r="T39" s="103"/>
      <c r="U39" s="103"/>
      <c r="V39" s="103"/>
      <c r="W39" s="103"/>
      <c r="X39" s="103"/>
      <c r="Y39" s="103"/>
      <c r="Z39" s="103"/>
      <c r="AA39" s="103"/>
      <c r="AB39" s="103"/>
      <c r="AC39" s="103"/>
      <c r="AD39" s="103"/>
      <c r="AE39" s="103"/>
      <c r="AF39" s="103"/>
      <c r="AG39" s="103"/>
      <c r="AH39" s="103"/>
      <c r="AI39" s="103"/>
      <c r="AJ39" s="103"/>
      <c r="AK39" s="103"/>
      <c r="AL39" s="103"/>
      <c r="AM39" s="103"/>
      <c r="AN39" s="103"/>
      <c r="AO39" s="103"/>
      <c r="AP39" s="103"/>
      <c r="AQ39" s="103"/>
      <c r="AR39" s="103"/>
      <c r="AS39" s="103"/>
      <c r="AT39" s="103"/>
      <c r="AU39" s="103"/>
      <c r="AV39" s="103"/>
      <c r="AW39" s="103"/>
      <c r="AX39" s="103"/>
      <c r="AY39" s="103"/>
      <c r="AZ39" s="103"/>
      <c r="BA39" s="103"/>
      <c r="BB39" s="103"/>
      <c r="BC39" s="103"/>
      <c r="BD39" s="103"/>
      <c r="BE39" s="103"/>
      <c r="BF39" s="103"/>
      <c r="BG39" s="103"/>
      <c r="BH39" s="103"/>
      <c r="BI39" s="103"/>
      <c r="BJ39" s="103"/>
      <c r="BK39" s="103"/>
      <c r="BL39" s="103"/>
      <c r="BM39" s="103"/>
      <c r="BN39" s="103"/>
      <c r="BO39" s="103"/>
      <c r="BP39" s="103"/>
      <c r="BQ39" s="103"/>
      <c r="BR39" s="103"/>
      <c r="BS39" s="103"/>
      <c r="BT39" s="103"/>
      <c r="BU39" s="103"/>
      <c r="BV39" s="103"/>
      <c r="BW39" s="103"/>
      <c r="BX39" s="103"/>
      <c r="BY39" s="103"/>
      <c r="BZ39" s="103"/>
      <c r="CA39" s="103"/>
      <c r="CB39" s="103"/>
      <c r="CC39" s="103"/>
      <c r="CD39" s="103"/>
      <c r="CE39" s="103"/>
      <c r="CF39" s="103"/>
      <c r="CG39" s="103"/>
      <c r="CH39" s="103"/>
      <c r="CI39" s="103"/>
      <c r="CJ39" s="103"/>
      <c r="CK39" s="103"/>
      <c r="CL39" s="103"/>
      <c r="CM39" s="103"/>
      <c r="CN39" s="103"/>
      <c r="CO39" s="103"/>
      <c r="CP39" s="103"/>
      <c r="CQ39" s="103"/>
      <c r="CR39" s="103"/>
      <c r="CS39" s="103"/>
      <c r="CT39" s="103"/>
      <c r="CU39" s="103"/>
      <c r="CV39" s="103"/>
      <c r="CW39" s="103"/>
      <c r="CX39" s="103"/>
      <c r="CY39" s="103"/>
      <c r="CZ39" s="103"/>
      <c r="DA39" s="103"/>
      <c r="DB39" s="103"/>
      <c r="DC39" s="103"/>
      <c r="DD39" s="103"/>
      <c r="DE39" s="103"/>
      <c r="DF39" s="103"/>
      <c r="DG39" s="103"/>
      <c r="DH39" s="103"/>
      <c r="DI39" s="103"/>
      <c r="DJ39" s="103"/>
      <c r="DK39" s="103"/>
      <c r="DL39" s="103"/>
      <c r="DM39" s="103"/>
      <c r="DN39" s="103"/>
      <c r="DO39" s="103"/>
      <c r="DP39" s="103"/>
      <c r="DQ39" s="103"/>
      <c r="DR39" s="103"/>
      <c r="DS39" s="103"/>
      <c r="DT39" s="103"/>
      <c r="DU39" s="103"/>
      <c r="DV39" s="103"/>
      <c r="DW39" s="103"/>
      <c r="DX39" s="103"/>
      <c r="DY39" s="103"/>
      <c r="DZ39" s="103"/>
      <c r="EA39" s="103"/>
      <c r="EB39" s="103"/>
      <c r="EC39" s="103"/>
      <c r="ED39" s="103"/>
      <c r="EE39" s="103"/>
      <c r="EF39" s="103"/>
      <c r="EG39" s="103"/>
      <c r="EH39" s="103"/>
      <c r="EI39" s="103"/>
      <c r="EJ39" s="103"/>
      <c r="EK39" s="103"/>
      <c r="EL39" s="103"/>
      <c r="EM39" s="103"/>
      <c r="EN39" s="103"/>
      <c r="EO39" s="103"/>
      <c r="EP39" s="103"/>
      <c r="EQ39" s="103"/>
      <c r="ER39" s="103"/>
      <c r="ES39" s="103"/>
      <c r="ET39" s="103"/>
      <c r="EU39" s="103"/>
      <c r="EV39" s="103"/>
      <c r="EW39" s="103"/>
      <c r="EX39" s="103"/>
      <c r="EY39" s="103"/>
      <c r="EZ39" s="103"/>
      <c r="FA39" s="103"/>
      <c r="FB39" s="103"/>
      <c r="FC39" s="103"/>
      <c r="FD39" s="103"/>
      <c r="FE39" s="103"/>
      <c r="FF39" s="103"/>
      <c r="FG39" s="103"/>
      <c r="FH39" s="103"/>
      <c r="FI39" s="103"/>
      <c r="FJ39" s="103"/>
      <c r="FK39" s="103"/>
      <c r="FL39" s="103"/>
      <c r="FM39" s="103"/>
      <c r="FN39" s="103"/>
      <c r="FO39" s="103"/>
      <c r="FP39" s="103"/>
      <c r="FQ39" s="103"/>
      <c r="FR39" s="103"/>
      <c r="FS39" s="103"/>
      <c r="FT39" s="103"/>
      <c r="FU39" s="103"/>
      <c r="FV39" s="103"/>
      <c r="FW39" s="103"/>
      <c r="FX39" s="103"/>
    </row>
    <row r="40" spans="2:180" s="111" customFormat="1" ht="18" customHeight="1" x14ac:dyDescent="0.3">
      <c r="B40" s="129"/>
      <c r="C40" s="218" t="s">
        <v>49</v>
      </c>
      <c r="D40" s="122"/>
      <c r="E40" s="123"/>
      <c r="F40" s="124">
        <v>34</v>
      </c>
      <c r="G40" s="131"/>
      <c r="H40" s="104"/>
      <c r="I40" s="103"/>
      <c r="J40" s="103"/>
      <c r="K40" s="103"/>
      <c r="L40" s="103"/>
      <c r="M40" s="103"/>
      <c r="N40" s="103"/>
      <c r="O40" s="103"/>
      <c r="P40" s="103"/>
      <c r="Q40" s="103"/>
      <c r="R40" s="103"/>
      <c r="S40" s="103"/>
      <c r="T40" s="103"/>
      <c r="U40" s="103"/>
      <c r="V40" s="103"/>
      <c r="W40" s="103"/>
      <c r="X40" s="103"/>
      <c r="Y40" s="103"/>
      <c r="Z40" s="103"/>
      <c r="AA40" s="103"/>
      <c r="AB40" s="103"/>
      <c r="AC40" s="103"/>
      <c r="AD40" s="103"/>
      <c r="AE40" s="103"/>
      <c r="AF40" s="103"/>
      <c r="AG40" s="103"/>
      <c r="AH40" s="103"/>
      <c r="AI40" s="103"/>
      <c r="AJ40" s="103"/>
      <c r="AK40" s="103"/>
      <c r="AL40" s="103"/>
      <c r="AM40" s="103"/>
      <c r="AN40" s="103"/>
      <c r="AO40" s="103"/>
      <c r="AP40" s="103"/>
      <c r="AQ40" s="103"/>
      <c r="AR40" s="103"/>
      <c r="AS40" s="103"/>
      <c r="AT40" s="103"/>
      <c r="AU40" s="103"/>
      <c r="AV40" s="103"/>
      <c r="AW40" s="103"/>
      <c r="AX40" s="103"/>
      <c r="AY40" s="103"/>
      <c r="AZ40" s="103"/>
      <c r="BA40" s="103"/>
      <c r="BB40" s="103"/>
      <c r="BC40" s="103"/>
      <c r="BD40" s="103"/>
      <c r="BE40" s="103"/>
      <c r="BF40" s="103"/>
      <c r="BG40" s="103"/>
      <c r="BH40" s="103"/>
      <c r="BI40" s="103"/>
      <c r="BJ40" s="103"/>
      <c r="BK40" s="103"/>
      <c r="BL40" s="103"/>
      <c r="BM40" s="103"/>
      <c r="BN40" s="103"/>
      <c r="BO40" s="103"/>
      <c r="BP40" s="103"/>
      <c r="BQ40" s="103"/>
      <c r="BR40" s="103"/>
      <c r="BS40" s="103"/>
      <c r="BT40" s="103"/>
      <c r="BU40" s="103"/>
      <c r="BV40" s="103"/>
      <c r="BW40" s="103"/>
      <c r="BX40" s="103"/>
      <c r="BY40" s="103"/>
      <c r="BZ40" s="103"/>
      <c r="CA40" s="103"/>
      <c r="CB40" s="103"/>
      <c r="CC40" s="103"/>
      <c r="CD40" s="103"/>
      <c r="CE40" s="103"/>
      <c r="CF40" s="103"/>
      <c r="CG40" s="103"/>
      <c r="CH40" s="103"/>
      <c r="CI40" s="103"/>
      <c r="CJ40" s="103"/>
      <c r="CK40" s="103"/>
      <c r="CL40" s="103"/>
      <c r="CM40" s="103"/>
      <c r="CN40" s="103"/>
      <c r="CO40" s="103"/>
      <c r="CP40" s="103"/>
      <c r="CQ40" s="103"/>
      <c r="CR40" s="103"/>
      <c r="CS40" s="103"/>
      <c r="CT40" s="103"/>
      <c r="CU40" s="103"/>
      <c r="CV40" s="103"/>
      <c r="CW40" s="103"/>
      <c r="CX40" s="103"/>
      <c r="CY40" s="103"/>
      <c r="CZ40" s="103"/>
      <c r="DA40" s="103"/>
      <c r="DB40" s="103"/>
      <c r="DC40" s="103"/>
      <c r="DD40" s="103"/>
      <c r="DE40" s="103"/>
      <c r="DF40" s="103"/>
      <c r="DG40" s="103"/>
      <c r="DH40" s="103"/>
      <c r="DI40" s="103"/>
      <c r="DJ40" s="103"/>
      <c r="DK40" s="103"/>
      <c r="DL40" s="103"/>
      <c r="DM40" s="103"/>
      <c r="DN40" s="103"/>
      <c r="DO40" s="103"/>
      <c r="DP40" s="103"/>
      <c r="DQ40" s="103"/>
      <c r="DR40" s="103"/>
      <c r="DS40" s="103"/>
      <c r="DT40" s="103"/>
      <c r="DU40" s="103"/>
      <c r="DV40" s="103"/>
      <c r="DW40" s="103"/>
      <c r="DX40" s="103"/>
      <c r="DY40" s="103"/>
      <c r="DZ40" s="103"/>
      <c r="EA40" s="103"/>
      <c r="EB40" s="103"/>
      <c r="EC40" s="103"/>
      <c r="ED40" s="103"/>
      <c r="EE40" s="103"/>
      <c r="EF40" s="103"/>
      <c r="EG40" s="103"/>
      <c r="EH40" s="103"/>
      <c r="EI40" s="103"/>
      <c r="EJ40" s="103"/>
      <c r="EK40" s="103"/>
      <c r="EL40" s="103"/>
      <c r="EM40" s="103"/>
      <c r="EN40" s="103"/>
      <c r="EO40" s="103"/>
      <c r="EP40" s="103"/>
      <c r="EQ40" s="103"/>
      <c r="ER40" s="103"/>
      <c r="ES40" s="103"/>
      <c r="ET40" s="103"/>
      <c r="EU40" s="103"/>
      <c r="EV40" s="103"/>
      <c r="EW40" s="103"/>
      <c r="EX40" s="103"/>
      <c r="EY40" s="103"/>
      <c r="EZ40" s="103"/>
      <c r="FA40" s="103"/>
      <c r="FB40" s="103"/>
      <c r="FC40" s="103"/>
      <c r="FD40" s="103"/>
      <c r="FE40" s="103"/>
      <c r="FF40" s="103"/>
      <c r="FG40" s="103"/>
      <c r="FH40" s="103"/>
      <c r="FI40" s="103"/>
      <c r="FJ40" s="103"/>
      <c r="FK40" s="103"/>
      <c r="FL40" s="103"/>
      <c r="FM40" s="103"/>
      <c r="FN40" s="103"/>
      <c r="FO40" s="103"/>
      <c r="FP40" s="103"/>
      <c r="FQ40" s="103"/>
      <c r="FR40" s="103"/>
      <c r="FS40" s="103"/>
      <c r="FT40" s="103"/>
      <c r="FU40" s="103"/>
      <c r="FV40" s="103"/>
      <c r="FW40" s="103"/>
      <c r="FX40" s="103"/>
    </row>
    <row r="41" spans="2:180" s="111" customFormat="1" ht="18" customHeight="1" x14ac:dyDescent="0.3">
      <c r="B41" s="129"/>
      <c r="C41" s="218" t="s">
        <v>50</v>
      </c>
      <c r="D41" s="122"/>
      <c r="E41" s="123"/>
      <c r="F41" s="124">
        <v>34</v>
      </c>
      <c r="G41" s="131"/>
      <c r="H41" s="104"/>
      <c r="I41" s="103"/>
      <c r="J41" s="103"/>
      <c r="K41" s="103"/>
      <c r="L41" s="103"/>
      <c r="M41" s="103"/>
      <c r="N41" s="103"/>
      <c r="O41" s="103"/>
      <c r="P41" s="103"/>
      <c r="Q41" s="103"/>
      <c r="R41" s="103"/>
      <c r="S41" s="103"/>
      <c r="T41" s="103"/>
      <c r="U41" s="103"/>
      <c r="V41" s="103"/>
      <c r="W41" s="103"/>
      <c r="X41" s="103"/>
      <c r="Y41" s="103"/>
      <c r="Z41" s="103"/>
      <c r="AA41" s="103"/>
      <c r="AB41" s="103"/>
      <c r="AC41" s="103"/>
      <c r="AD41" s="103"/>
      <c r="AE41" s="103"/>
      <c r="AF41" s="103"/>
      <c r="AG41" s="103"/>
      <c r="AH41" s="103"/>
      <c r="AI41" s="103"/>
      <c r="AJ41" s="103"/>
      <c r="AK41" s="103"/>
      <c r="AL41" s="103"/>
      <c r="AM41" s="103"/>
      <c r="AN41" s="103"/>
      <c r="AO41" s="103"/>
      <c r="AP41" s="103"/>
      <c r="AQ41" s="103"/>
      <c r="AR41" s="103"/>
      <c r="AS41" s="103"/>
      <c r="AT41" s="103"/>
      <c r="AU41" s="103"/>
      <c r="AV41" s="103"/>
      <c r="AW41" s="103"/>
      <c r="AX41" s="103"/>
      <c r="AY41" s="103"/>
      <c r="AZ41" s="103"/>
      <c r="BA41" s="103"/>
      <c r="BB41" s="103"/>
      <c r="BC41" s="103"/>
      <c r="BD41" s="103"/>
      <c r="BE41" s="103"/>
      <c r="BF41" s="103"/>
      <c r="BG41" s="103"/>
      <c r="BH41" s="103"/>
      <c r="BI41" s="103"/>
      <c r="BJ41" s="103"/>
      <c r="BK41" s="103"/>
      <c r="BL41" s="103"/>
      <c r="BM41" s="103"/>
      <c r="BN41" s="103"/>
      <c r="BO41" s="103"/>
      <c r="BP41" s="103"/>
      <c r="BQ41" s="103"/>
      <c r="BR41" s="103"/>
      <c r="BS41" s="103"/>
      <c r="BT41" s="103"/>
      <c r="BU41" s="103"/>
      <c r="BV41" s="103"/>
      <c r="BW41" s="103"/>
      <c r="BX41" s="103"/>
      <c r="BY41" s="103"/>
      <c r="BZ41" s="103"/>
      <c r="CA41" s="103"/>
      <c r="CB41" s="103"/>
      <c r="CC41" s="103"/>
      <c r="CD41" s="103"/>
      <c r="CE41" s="103"/>
      <c r="CF41" s="103"/>
      <c r="CG41" s="103"/>
      <c r="CH41" s="103"/>
      <c r="CI41" s="103"/>
      <c r="CJ41" s="103"/>
      <c r="CK41" s="103"/>
      <c r="CL41" s="103"/>
      <c r="CM41" s="103"/>
      <c r="CN41" s="103"/>
      <c r="CO41" s="103"/>
      <c r="CP41" s="103"/>
      <c r="CQ41" s="103"/>
      <c r="CR41" s="103"/>
      <c r="CS41" s="103"/>
      <c r="CT41" s="103"/>
      <c r="CU41" s="103"/>
      <c r="CV41" s="103"/>
      <c r="CW41" s="103"/>
      <c r="CX41" s="103"/>
      <c r="CY41" s="103"/>
      <c r="CZ41" s="103"/>
      <c r="DA41" s="103"/>
      <c r="DB41" s="103"/>
      <c r="DC41" s="103"/>
      <c r="DD41" s="103"/>
      <c r="DE41" s="103"/>
      <c r="DF41" s="103"/>
      <c r="DG41" s="103"/>
      <c r="DH41" s="103"/>
      <c r="DI41" s="103"/>
      <c r="DJ41" s="103"/>
      <c r="DK41" s="103"/>
      <c r="DL41" s="103"/>
      <c r="DM41" s="103"/>
      <c r="DN41" s="103"/>
      <c r="DO41" s="103"/>
      <c r="DP41" s="103"/>
      <c r="DQ41" s="103"/>
      <c r="DR41" s="103"/>
      <c r="DS41" s="103"/>
      <c r="DT41" s="103"/>
      <c r="DU41" s="103"/>
      <c r="DV41" s="103"/>
      <c r="DW41" s="103"/>
      <c r="DX41" s="103"/>
      <c r="DY41" s="103"/>
      <c r="DZ41" s="103"/>
      <c r="EA41" s="103"/>
      <c r="EB41" s="103"/>
      <c r="EC41" s="103"/>
      <c r="ED41" s="103"/>
      <c r="EE41" s="103"/>
      <c r="EF41" s="103"/>
      <c r="EG41" s="103"/>
      <c r="EH41" s="103"/>
      <c r="EI41" s="103"/>
      <c r="EJ41" s="103"/>
      <c r="EK41" s="103"/>
      <c r="EL41" s="103"/>
      <c r="EM41" s="103"/>
      <c r="EN41" s="103"/>
      <c r="EO41" s="103"/>
      <c r="EP41" s="103"/>
      <c r="EQ41" s="103"/>
      <c r="ER41" s="103"/>
      <c r="ES41" s="103"/>
      <c r="ET41" s="103"/>
      <c r="EU41" s="103"/>
      <c r="EV41" s="103"/>
      <c r="EW41" s="103"/>
      <c r="EX41" s="103"/>
      <c r="EY41" s="103"/>
      <c r="EZ41" s="103"/>
      <c r="FA41" s="103"/>
      <c r="FB41" s="103"/>
      <c r="FC41" s="103"/>
      <c r="FD41" s="103"/>
      <c r="FE41" s="103"/>
      <c r="FF41" s="103"/>
      <c r="FG41" s="103"/>
      <c r="FH41" s="103"/>
      <c r="FI41" s="103"/>
      <c r="FJ41" s="103"/>
      <c r="FK41" s="103"/>
      <c r="FL41" s="103"/>
      <c r="FM41" s="103"/>
      <c r="FN41" s="103"/>
      <c r="FO41" s="103"/>
      <c r="FP41" s="103"/>
      <c r="FQ41" s="103"/>
      <c r="FR41" s="103"/>
      <c r="FS41" s="103"/>
      <c r="FT41" s="103"/>
      <c r="FU41" s="103"/>
      <c r="FV41" s="103"/>
      <c r="FW41" s="103"/>
      <c r="FX41" s="103"/>
    </row>
    <row r="42" spans="2:180" s="111" customFormat="1" ht="18" customHeight="1" x14ac:dyDescent="0.3">
      <c r="B42" s="129"/>
      <c r="C42" s="218" t="s">
        <v>51</v>
      </c>
      <c r="D42" s="122"/>
      <c r="E42" s="123"/>
      <c r="F42" s="124">
        <v>30</v>
      </c>
      <c r="G42" s="131"/>
      <c r="H42" s="104"/>
      <c r="I42" s="103"/>
      <c r="J42" s="103"/>
      <c r="K42" s="103"/>
      <c r="L42" s="103"/>
      <c r="M42" s="103"/>
      <c r="N42" s="103"/>
      <c r="O42" s="103"/>
      <c r="P42" s="103"/>
      <c r="Q42" s="103"/>
      <c r="R42" s="103"/>
      <c r="S42" s="103"/>
      <c r="T42" s="103"/>
      <c r="U42" s="103"/>
      <c r="V42" s="103"/>
      <c r="W42" s="103"/>
      <c r="X42" s="103"/>
      <c r="Y42" s="103"/>
      <c r="Z42" s="103"/>
      <c r="AA42" s="103"/>
      <c r="AB42" s="103"/>
      <c r="AC42" s="103"/>
      <c r="AD42" s="103"/>
      <c r="AE42" s="103"/>
      <c r="AF42" s="103"/>
      <c r="AG42" s="103"/>
      <c r="AH42" s="103"/>
      <c r="AI42" s="103"/>
      <c r="AJ42" s="103"/>
      <c r="AK42" s="103"/>
      <c r="AL42" s="103"/>
      <c r="AM42" s="103"/>
      <c r="AN42" s="103"/>
      <c r="AO42" s="103"/>
      <c r="AP42" s="103"/>
      <c r="AQ42" s="103"/>
      <c r="AR42" s="103"/>
      <c r="AS42" s="103"/>
      <c r="AT42" s="103"/>
      <c r="AU42" s="103"/>
      <c r="AV42" s="103"/>
      <c r="AW42" s="103"/>
      <c r="AX42" s="103"/>
      <c r="AY42" s="103"/>
      <c r="AZ42" s="103"/>
      <c r="BA42" s="103"/>
      <c r="BB42" s="103"/>
      <c r="BC42" s="103"/>
      <c r="BD42" s="103"/>
      <c r="BE42" s="103"/>
      <c r="BF42" s="103"/>
      <c r="BG42" s="103"/>
      <c r="BH42" s="103"/>
      <c r="BI42" s="103"/>
      <c r="BJ42" s="103"/>
      <c r="BK42" s="103"/>
      <c r="BL42" s="103"/>
      <c r="BM42" s="103"/>
      <c r="BN42" s="103"/>
      <c r="BO42" s="103"/>
      <c r="BP42" s="103"/>
      <c r="BQ42" s="103"/>
      <c r="BR42" s="103"/>
      <c r="BS42" s="103"/>
      <c r="BT42" s="103"/>
      <c r="BU42" s="103"/>
      <c r="BV42" s="103"/>
      <c r="BW42" s="103"/>
      <c r="BX42" s="103"/>
      <c r="BY42" s="103"/>
      <c r="BZ42" s="103"/>
      <c r="CA42" s="103"/>
      <c r="CB42" s="103"/>
      <c r="CC42" s="103"/>
      <c r="CD42" s="103"/>
      <c r="CE42" s="103"/>
      <c r="CF42" s="103"/>
      <c r="CG42" s="103"/>
      <c r="CH42" s="103"/>
      <c r="CI42" s="103"/>
      <c r="CJ42" s="103"/>
      <c r="CK42" s="103"/>
      <c r="CL42" s="103"/>
      <c r="CM42" s="103"/>
      <c r="CN42" s="103"/>
      <c r="CO42" s="103"/>
      <c r="CP42" s="103"/>
      <c r="CQ42" s="103"/>
      <c r="CR42" s="103"/>
      <c r="CS42" s="103"/>
      <c r="CT42" s="103"/>
      <c r="CU42" s="103"/>
      <c r="CV42" s="103"/>
      <c r="CW42" s="103"/>
      <c r="CX42" s="103"/>
      <c r="CY42" s="103"/>
      <c r="CZ42" s="103"/>
      <c r="DA42" s="103"/>
      <c r="DB42" s="103"/>
      <c r="DC42" s="103"/>
      <c r="DD42" s="103"/>
      <c r="DE42" s="103"/>
      <c r="DF42" s="103"/>
      <c r="DG42" s="103"/>
      <c r="DH42" s="103"/>
      <c r="DI42" s="103"/>
      <c r="DJ42" s="103"/>
      <c r="DK42" s="103"/>
      <c r="DL42" s="103"/>
      <c r="DM42" s="103"/>
      <c r="DN42" s="103"/>
      <c r="DO42" s="103"/>
      <c r="DP42" s="103"/>
      <c r="DQ42" s="103"/>
      <c r="DR42" s="103"/>
      <c r="DS42" s="103"/>
      <c r="DT42" s="103"/>
      <c r="DU42" s="103"/>
      <c r="DV42" s="103"/>
      <c r="DW42" s="103"/>
      <c r="DX42" s="103"/>
      <c r="DY42" s="103"/>
      <c r="DZ42" s="103"/>
      <c r="EA42" s="103"/>
      <c r="EB42" s="103"/>
      <c r="EC42" s="103"/>
      <c r="ED42" s="103"/>
      <c r="EE42" s="103"/>
      <c r="EF42" s="103"/>
      <c r="EG42" s="103"/>
      <c r="EH42" s="103"/>
      <c r="EI42" s="103"/>
      <c r="EJ42" s="103"/>
      <c r="EK42" s="103"/>
      <c r="EL42" s="103"/>
      <c r="EM42" s="103"/>
      <c r="EN42" s="103"/>
      <c r="EO42" s="103"/>
      <c r="EP42" s="103"/>
      <c r="EQ42" s="103"/>
      <c r="ER42" s="103"/>
      <c r="ES42" s="103"/>
      <c r="ET42" s="103"/>
      <c r="EU42" s="103"/>
      <c r="EV42" s="103"/>
      <c r="EW42" s="103"/>
      <c r="EX42" s="103"/>
      <c r="EY42" s="103"/>
      <c r="EZ42" s="103"/>
      <c r="FA42" s="103"/>
      <c r="FB42" s="103"/>
      <c r="FC42" s="103"/>
      <c r="FD42" s="103"/>
      <c r="FE42" s="103"/>
      <c r="FF42" s="103"/>
      <c r="FG42" s="103"/>
      <c r="FH42" s="103"/>
      <c r="FI42" s="103"/>
      <c r="FJ42" s="103"/>
      <c r="FK42" s="103"/>
      <c r="FL42" s="103"/>
      <c r="FM42" s="103"/>
      <c r="FN42" s="103"/>
      <c r="FO42" s="103"/>
      <c r="FP42" s="103"/>
      <c r="FQ42" s="103"/>
      <c r="FR42" s="103"/>
      <c r="FS42" s="103"/>
      <c r="FT42" s="103"/>
      <c r="FU42" s="103"/>
      <c r="FV42" s="103"/>
      <c r="FW42" s="103"/>
      <c r="FX42" s="103"/>
    </row>
    <row r="43" spans="2:180" s="111" customFormat="1" ht="18" hidden="1" customHeight="1" x14ac:dyDescent="0.3">
      <c r="B43" s="200"/>
      <c r="C43" s="285" t="s">
        <v>52</v>
      </c>
      <c r="D43" s="285"/>
      <c r="E43" s="285"/>
      <c r="F43" s="285"/>
      <c r="G43" s="301"/>
      <c r="H43" s="104"/>
      <c r="I43" s="103"/>
      <c r="J43" s="103"/>
      <c r="K43" s="103"/>
      <c r="L43" s="103"/>
      <c r="M43" s="103"/>
      <c r="N43" s="103"/>
      <c r="O43" s="103"/>
      <c r="P43" s="103"/>
      <c r="Q43" s="103"/>
      <c r="R43" s="103"/>
      <c r="S43" s="103"/>
      <c r="T43" s="103"/>
      <c r="U43" s="103"/>
      <c r="V43" s="103"/>
      <c r="W43" s="103"/>
      <c r="X43" s="103"/>
      <c r="Y43" s="103"/>
      <c r="Z43" s="103"/>
      <c r="AA43" s="103"/>
      <c r="AB43" s="103"/>
      <c r="AC43" s="103"/>
      <c r="AD43" s="103"/>
      <c r="AE43" s="103"/>
      <c r="AF43" s="103"/>
      <c r="AG43" s="103"/>
      <c r="AH43" s="103"/>
      <c r="AI43" s="103"/>
      <c r="AJ43" s="103"/>
      <c r="AK43" s="103"/>
      <c r="AL43" s="103"/>
      <c r="AM43" s="103"/>
      <c r="AN43" s="103"/>
      <c r="AO43" s="103"/>
      <c r="AP43" s="103"/>
      <c r="AQ43" s="103"/>
      <c r="AR43" s="103"/>
      <c r="AS43" s="103"/>
      <c r="AT43" s="103"/>
      <c r="AU43" s="103"/>
      <c r="AV43" s="103"/>
      <c r="AW43" s="103"/>
      <c r="AX43" s="103"/>
      <c r="AY43" s="103"/>
      <c r="AZ43" s="103"/>
      <c r="BA43" s="103"/>
      <c r="BB43" s="103"/>
      <c r="BC43" s="103"/>
      <c r="BD43" s="103"/>
      <c r="BE43" s="103"/>
      <c r="BF43" s="103"/>
      <c r="BG43" s="103"/>
      <c r="BH43" s="103"/>
      <c r="BI43" s="103"/>
      <c r="BJ43" s="103"/>
      <c r="BK43" s="103"/>
      <c r="BL43" s="103"/>
      <c r="BM43" s="103"/>
      <c r="BN43" s="103"/>
      <c r="BO43" s="103"/>
      <c r="BP43" s="103"/>
      <c r="BQ43" s="103"/>
      <c r="BR43" s="103"/>
      <c r="BS43" s="103"/>
      <c r="BT43" s="103"/>
      <c r="BU43" s="103"/>
      <c r="BV43" s="103"/>
      <c r="BW43" s="103"/>
      <c r="BX43" s="103"/>
      <c r="BY43" s="103"/>
      <c r="BZ43" s="103"/>
      <c r="CA43" s="103"/>
      <c r="CB43" s="103"/>
      <c r="CC43" s="103"/>
      <c r="CD43" s="103"/>
      <c r="CE43" s="103"/>
      <c r="CF43" s="103"/>
      <c r="CG43" s="103"/>
      <c r="CH43" s="103"/>
      <c r="CI43" s="103"/>
      <c r="CJ43" s="103"/>
      <c r="CK43" s="103"/>
      <c r="CL43" s="103"/>
      <c r="CM43" s="103"/>
      <c r="CN43" s="103"/>
      <c r="CO43" s="103"/>
      <c r="CP43" s="103"/>
      <c r="CQ43" s="103"/>
      <c r="CR43" s="103"/>
      <c r="CS43" s="103"/>
      <c r="CT43" s="103"/>
      <c r="CU43" s="103"/>
      <c r="CV43" s="103"/>
      <c r="CW43" s="103"/>
      <c r="CX43" s="103"/>
      <c r="CY43" s="103"/>
      <c r="CZ43" s="103"/>
      <c r="DA43" s="103"/>
      <c r="DB43" s="103"/>
      <c r="DC43" s="103"/>
      <c r="DD43" s="103"/>
      <c r="DE43" s="103"/>
      <c r="DF43" s="103"/>
      <c r="DG43" s="103"/>
      <c r="DH43" s="103"/>
      <c r="DI43" s="103"/>
      <c r="DJ43" s="103"/>
      <c r="DK43" s="103"/>
      <c r="DL43" s="103"/>
      <c r="DM43" s="103"/>
      <c r="DN43" s="103"/>
      <c r="DO43" s="103"/>
      <c r="DP43" s="103"/>
      <c r="DQ43" s="103"/>
      <c r="DR43" s="103"/>
      <c r="DS43" s="103"/>
      <c r="DT43" s="103"/>
      <c r="DU43" s="103"/>
      <c r="DV43" s="103"/>
      <c r="DW43" s="103"/>
      <c r="DX43" s="103"/>
      <c r="DY43" s="103"/>
      <c r="DZ43" s="103"/>
      <c r="EA43" s="103"/>
      <c r="EB43" s="103"/>
      <c r="EC43" s="103"/>
      <c r="ED43" s="103"/>
      <c r="EE43" s="103"/>
      <c r="EF43" s="103"/>
      <c r="EG43" s="103"/>
      <c r="EH43" s="103"/>
      <c r="EI43" s="103"/>
      <c r="EJ43" s="103"/>
      <c r="EK43" s="103"/>
      <c r="EL43" s="103"/>
      <c r="EM43" s="103"/>
      <c r="EN43" s="103"/>
      <c r="EO43" s="103"/>
      <c r="EP43" s="103"/>
      <c r="EQ43" s="103"/>
      <c r="ER43" s="103"/>
      <c r="ES43" s="103"/>
      <c r="ET43" s="103"/>
      <c r="EU43" s="103"/>
      <c r="EV43" s="103"/>
      <c r="EW43" s="103"/>
      <c r="EX43" s="103"/>
      <c r="EY43" s="103"/>
      <c r="EZ43" s="103"/>
      <c r="FA43" s="103"/>
      <c r="FB43" s="103"/>
      <c r="FC43" s="103"/>
      <c r="FD43" s="103"/>
      <c r="FE43" s="103"/>
      <c r="FF43" s="103"/>
      <c r="FG43" s="103"/>
      <c r="FH43" s="103"/>
      <c r="FI43" s="103"/>
      <c r="FJ43" s="103"/>
      <c r="FK43" s="103"/>
      <c r="FL43" s="103"/>
      <c r="FM43" s="103"/>
      <c r="FN43" s="103"/>
      <c r="FO43" s="103"/>
      <c r="FP43" s="103"/>
      <c r="FQ43" s="103"/>
      <c r="FR43" s="103"/>
      <c r="FS43" s="103"/>
      <c r="FT43" s="103"/>
      <c r="FU43" s="103"/>
      <c r="FV43" s="103"/>
      <c r="FW43" s="103"/>
      <c r="FX43" s="103"/>
    </row>
    <row r="44" spans="2:180" s="111" customFormat="1" ht="18" hidden="1" customHeight="1" x14ac:dyDescent="0.3">
      <c r="B44" s="129"/>
      <c r="C44" s="218"/>
      <c r="D44" s="122"/>
      <c r="E44" s="123"/>
      <c r="F44" s="124"/>
      <c r="G44" s="131"/>
      <c r="H44" s="104"/>
      <c r="I44" s="103"/>
      <c r="J44" s="103"/>
      <c r="K44" s="103"/>
      <c r="L44" s="103"/>
      <c r="M44" s="103"/>
      <c r="N44" s="103"/>
      <c r="O44" s="103"/>
      <c r="P44" s="103"/>
      <c r="Q44" s="103"/>
      <c r="R44" s="103"/>
      <c r="S44" s="103"/>
      <c r="T44" s="103"/>
      <c r="U44" s="103"/>
      <c r="V44" s="103"/>
      <c r="W44" s="103"/>
      <c r="X44" s="103"/>
      <c r="Y44" s="103"/>
      <c r="Z44" s="103"/>
      <c r="AA44" s="103"/>
      <c r="AB44" s="103"/>
      <c r="AC44" s="103"/>
      <c r="AD44" s="103"/>
      <c r="AE44" s="103"/>
      <c r="AF44" s="103"/>
      <c r="AG44" s="103"/>
      <c r="AH44" s="103"/>
      <c r="AI44" s="103"/>
      <c r="AJ44" s="103"/>
      <c r="AK44" s="103"/>
      <c r="AL44" s="103"/>
      <c r="AM44" s="103"/>
      <c r="AN44" s="103"/>
      <c r="AO44" s="103"/>
      <c r="AP44" s="103"/>
      <c r="AQ44" s="103"/>
      <c r="AR44" s="103"/>
      <c r="AS44" s="103"/>
      <c r="AT44" s="103"/>
      <c r="AU44" s="103"/>
      <c r="AV44" s="103"/>
      <c r="AW44" s="103"/>
      <c r="AX44" s="103"/>
      <c r="AY44" s="103"/>
      <c r="AZ44" s="103"/>
      <c r="BA44" s="103"/>
      <c r="BB44" s="103"/>
      <c r="BC44" s="103"/>
      <c r="BD44" s="103"/>
      <c r="BE44" s="103"/>
      <c r="BF44" s="103"/>
      <c r="BG44" s="103"/>
      <c r="BH44" s="103"/>
      <c r="BI44" s="103"/>
      <c r="BJ44" s="103"/>
      <c r="BK44" s="103"/>
      <c r="BL44" s="103"/>
      <c r="BM44" s="103"/>
      <c r="BN44" s="103"/>
      <c r="BO44" s="103"/>
      <c r="BP44" s="103"/>
      <c r="BQ44" s="103"/>
      <c r="BR44" s="103"/>
      <c r="BS44" s="103"/>
      <c r="BT44" s="103"/>
      <c r="BU44" s="103"/>
      <c r="BV44" s="103"/>
      <c r="BW44" s="103"/>
      <c r="BX44" s="103"/>
      <c r="BY44" s="103"/>
      <c r="BZ44" s="103"/>
      <c r="CA44" s="103"/>
      <c r="CB44" s="103"/>
      <c r="CC44" s="103"/>
      <c r="CD44" s="103"/>
      <c r="CE44" s="103"/>
      <c r="CF44" s="103"/>
      <c r="CG44" s="103"/>
      <c r="CH44" s="103"/>
      <c r="CI44" s="103"/>
      <c r="CJ44" s="103"/>
      <c r="CK44" s="103"/>
      <c r="CL44" s="103"/>
      <c r="CM44" s="103"/>
      <c r="CN44" s="103"/>
      <c r="CO44" s="103"/>
      <c r="CP44" s="103"/>
      <c r="CQ44" s="103"/>
      <c r="CR44" s="103"/>
      <c r="CS44" s="103"/>
      <c r="CT44" s="103"/>
      <c r="CU44" s="103"/>
      <c r="CV44" s="103"/>
      <c r="CW44" s="103"/>
      <c r="CX44" s="103"/>
      <c r="CY44" s="103"/>
      <c r="CZ44" s="103"/>
      <c r="DA44" s="103"/>
      <c r="DB44" s="103"/>
      <c r="DC44" s="103"/>
      <c r="DD44" s="103"/>
      <c r="DE44" s="103"/>
      <c r="DF44" s="103"/>
      <c r="DG44" s="103"/>
      <c r="DH44" s="103"/>
      <c r="DI44" s="103"/>
      <c r="DJ44" s="103"/>
      <c r="DK44" s="103"/>
      <c r="DL44" s="103"/>
      <c r="DM44" s="103"/>
      <c r="DN44" s="103"/>
      <c r="DO44" s="103"/>
      <c r="DP44" s="103"/>
      <c r="DQ44" s="103"/>
      <c r="DR44" s="103"/>
      <c r="DS44" s="103"/>
      <c r="DT44" s="103"/>
      <c r="DU44" s="103"/>
      <c r="DV44" s="103"/>
      <c r="DW44" s="103"/>
      <c r="DX44" s="103"/>
      <c r="DY44" s="103"/>
      <c r="DZ44" s="103"/>
      <c r="EA44" s="103"/>
      <c r="EB44" s="103"/>
      <c r="EC44" s="103"/>
      <c r="ED44" s="103"/>
      <c r="EE44" s="103"/>
      <c r="EF44" s="103"/>
      <c r="EG44" s="103"/>
      <c r="EH44" s="103"/>
      <c r="EI44" s="103"/>
      <c r="EJ44" s="103"/>
      <c r="EK44" s="103"/>
      <c r="EL44" s="103"/>
      <c r="EM44" s="103"/>
      <c r="EN44" s="103"/>
      <c r="EO44" s="103"/>
      <c r="EP44" s="103"/>
      <c r="EQ44" s="103"/>
      <c r="ER44" s="103"/>
      <c r="ES44" s="103"/>
      <c r="ET44" s="103"/>
      <c r="EU44" s="103"/>
      <c r="EV44" s="103"/>
      <c r="EW44" s="103"/>
      <c r="EX44" s="103"/>
      <c r="EY44" s="103"/>
      <c r="EZ44" s="103"/>
      <c r="FA44" s="103"/>
      <c r="FB44" s="103"/>
      <c r="FC44" s="103"/>
      <c r="FD44" s="103"/>
      <c r="FE44" s="103"/>
      <c r="FF44" s="103"/>
      <c r="FG44" s="103"/>
      <c r="FH44" s="103"/>
      <c r="FI44" s="103"/>
      <c r="FJ44" s="103"/>
      <c r="FK44" s="103"/>
      <c r="FL44" s="103"/>
      <c r="FM44" s="103"/>
      <c r="FN44" s="103"/>
      <c r="FO44" s="103"/>
      <c r="FP44" s="103"/>
      <c r="FQ44" s="103"/>
      <c r="FR44" s="103"/>
      <c r="FS44" s="103"/>
      <c r="FT44" s="103"/>
      <c r="FU44" s="103"/>
      <c r="FV44" s="103"/>
      <c r="FW44" s="103"/>
      <c r="FX44" s="103"/>
    </row>
    <row r="45" spans="2:180" s="111" customFormat="1" ht="18" hidden="1" customHeight="1" x14ac:dyDescent="0.3">
      <c r="B45" s="129"/>
      <c r="C45" s="218"/>
      <c r="D45" s="122"/>
      <c r="E45" s="123"/>
      <c r="F45" s="124"/>
      <c r="G45" s="131"/>
      <c r="H45" s="104"/>
      <c r="I45" s="103"/>
      <c r="J45" s="103"/>
      <c r="K45" s="103"/>
      <c r="L45" s="103"/>
      <c r="M45" s="103"/>
      <c r="N45" s="103"/>
      <c r="O45" s="103"/>
      <c r="P45" s="103"/>
      <c r="Q45" s="103"/>
      <c r="R45" s="103"/>
      <c r="S45" s="103"/>
      <c r="T45" s="103"/>
      <c r="U45" s="103"/>
      <c r="V45" s="103"/>
      <c r="W45" s="103"/>
      <c r="X45" s="103"/>
      <c r="Y45" s="103"/>
      <c r="Z45" s="103"/>
      <c r="AA45" s="103"/>
      <c r="AB45" s="103"/>
      <c r="AC45" s="103"/>
      <c r="AD45" s="103"/>
      <c r="AE45" s="103"/>
      <c r="AF45" s="103"/>
      <c r="AG45" s="103"/>
      <c r="AH45" s="103"/>
      <c r="AI45" s="103"/>
      <c r="AJ45" s="103"/>
      <c r="AK45" s="103"/>
      <c r="AL45" s="103"/>
      <c r="AM45" s="103"/>
      <c r="AN45" s="103"/>
      <c r="AO45" s="103"/>
      <c r="AP45" s="103"/>
      <c r="AQ45" s="103"/>
      <c r="AR45" s="103"/>
      <c r="AS45" s="103"/>
      <c r="AT45" s="103"/>
      <c r="AU45" s="103"/>
      <c r="AV45" s="103"/>
      <c r="AW45" s="103"/>
      <c r="AX45" s="103"/>
      <c r="AY45" s="103"/>
      <c r="AZ45" s="103"/>
      <c r="BA45" s="103"/>
      <c r="BB45" s="103"/>
      <c r="BC45" s="103"/>
      <c r="BD45" s="103"/>
      <c r="BE45" s="103"/>
      <c r="BF45" s="103"/>
      <c r="BG45" s="103"/>
      <c r="BH45" s="103"/>
      <c r="BI45" s="103"/>
      <c r="BJ45" s="103"/>
      <c r="BK45" s="103"/>
      <c r="BL45" s="103"/>
      <c r="BM45" s="103"/>
      <c r="BN45" s="103"/>
      <c r="BO45" s="103"/>
      <c r="BP45" s="103"/>
      <c r="BQ45" s="103"/>
      <c r="BR45" s="103"/>
      <c r="BS45" s="103"/>
      <c r="BT45" s="103"/>
      <c r="BU45" s="103"/>
      <c r="BV45" s="103"/>
      <c r="BW45" s="103"/>
      <c r="BX45" s="103"/>
      <c r="BY45" s="103"/>
      <c r="BZ45" s="103"/>
      <c r="CA45" s="103"/>
      <c r="CB45" s="103"/>
      <c r="CC45" s="103"/>
      <c r="CD45" s="103"/>
      <c r="CE45" s="103"/>
      <c r="CF45" s="103"/>
      <c r="CG45" s="103"/>
      <c r="CH45" s="103"/>
      <c r="CI45" s="103"/>
      <c r="CJ45" s="103"/>
      <c r="CK45" s="103"/>
      <c r="CL45" s="103"/>
      <c r="CM45" s="103"/>
      <c r="CN45" s="103"/>
      <c r="CO45" s="103"/>
      <c r="CP45" s="103"/>
      <c r="CQ45" s="103"/>
      <c r="CR45" s="103"/>
      <c r="CS45" s="103"/>
      <c r="CT45" s="103"/>
      <c r="CU45" s="103"/>
      <c r="CV45" s="103"/>
      <c r="CW45" s="103"/>
      <c r="CX45" s="103"/>
      <c r="CY45" s="103"/>
      <c r="CZ45" s="103"/>
      <c r="DA45" s="103"/>
      <c r="DB45" s="103"/>
      <c r="DC45" s="103"/>
      <c r="DD45" s="103"/>
      <c r="DE45" s="103"/>
      <c r="DF45" s="103"/>
      <c r="DG45" s="103"/>
      <c r="DH45" s="103"/>
      <c r="DI45" s="103"/>
      <c r="DJ45" s="103"/>
      <c r="DK45" s="103"/>
      <c r="DL45" s="103"/>
      <c r="DM45" s="103"/>
      <c r="DN45" s="103"/>
      <c r="DO45" s="103"/>
      <c r="DP45" s="103"/>
      <c r="DQ45" s="103"/>
      <c r="DR45" s="103"/>
      <c r="DS45" s="103"/>
      <c r="DT45" s="103"/>
      <c r="DU45" s="103"/>
      <c r="DV45" s="103"/>
      <c r="DW45" s="103"/>
      <c r="DX45" s="103"/>
      <c r="DY45" s="103"/>
      <c r="DZ45" s="103"/>
      <c r="EA45" s="103"/>
      <c r="EB45" s="103"/>
      <c r="EC45" s="103"/>
      <c r="ED45" s="103"/>
      <c r="EE45" s="103"/>
      <c r="EF45" s="103"/>
      <c r="EG45" s="103"/>
      <c r="EH45" s="103"/>
      <c r="EI45" s="103"/>
      <c r="EJ45" s="103"/>
      <c r="EK45" s="103"/>
      <c r="EL45" s="103"/>
      <c r="EM45" s="103"/>
      <c r="EN45" s="103"/>
      <c r="EO45" s="103"/>
      <c r="EP45" s="103"/>
      <c r="EQ45" s="103"/>
      <c r="ER45" s="103"/>
      <c r="ES45" s="103"/>
      <c r="ET45" s="103"/>
      <c r="EU45" s="103"/>
      <c r="EV45" s="103"/>
      <c r="EW45" s="103"/>
      <c r="EX45" s="103"/>
      <c r="EY45" s="103"/>
      <c r="EZ45" s="103"/>
      <c r="FA45" s="103"/>
      <c r="FB45" s="103"/>
      <c r="FC45" s="103"/>
      <c r="FD45" s="103"/>
      <c r="FE45" s="103"/>
      <c r="FF45" s="103"/>
      <c r="FG45" s="103"/>
      <c r="FH45" s="103"/>
      <c r="FI45" s="103"/>
      <c r="FJ45" s="103"/>
      <c r="FK45" s="103"/>
      <c r="FL45" s="103"/>
      <c r="FM45" s="103"/>
      <c r="FN45" s="103"/>
      <c r="FO45" s="103"/>
      <c r="FP45" s="103"/>
      <c r="FQ45" s="103"/>
      <c r="FR45" s="103"/>
      <c r="FS45" s="103"/>
      <c r="FT45" s="103"/>
      <c r="FU45" s="103"/>
      <c r="FV45" s="103"/>
      <c r="FW45" s="103"/>
      <c r="FX45" s="103"/>
    </row>
    <row r="46" spans="2:180" s="111" customFormat="1" ht="18" customHeight="1" x14ac:dyDescent="0.3">
      <c r="B46" s="200"/>
      <c r="C46" s="285" t="s">
        <v>53</v>
      </c>
      <c r="D46" s="285"/>
      <c r="E46" s="285"/>
      <c r="F46" s="285"/>
      <c r="G46" s="301"/>
      <c r="H46" s="103"/>
      <c r="I46" s="103"/>
      <c r="J46" s="103"/>
      <c r="K46" s="103"/>
      <c r="L46" s="103"/>
      <c r="M46" s="103"/>
      <c r="N46" s="103"/>
      <c r="O46" s="103"/>
      <c r="P46" s="103"/>
      <c r="Q46" s="103"/>
      <c r="R46" s="103"/>
      <c r="S46" s="103"/>
      <c r="T46" s="103"/>
      <c r="U46" s="103"/>
      <c r="V46" s="103"/>
      <c r="W46" s="103"/>
      <c r="X46" s="103"/>
      <c r="Y46" s="103"/>
      <c r="Z46" s="103"/>
      <c r="AA46" s="103"/>
      <c r="AB46" s="103"/>
      <c r="AC46" s="103"/>
      <c r="AD46" s="103"/>
      <c r="AE46" s="103"/>
      <c r="AF46" s="103"/>
      <c r="AG46" s="103"/>
      <c r="AH46" s="103"/>
      <c r="AI46" s="103"/>
      <c r="AJ46" s="103"/>
      <c r="AK46" s="103"/>
      <c r="AL46" s="103"/>
      <c r="AM46" s="103"/>
      <c r="AN46" s="103"/>
      <c r="AO46" s="103"/>
      <c r="AP46" s="103"/>
      <c r="AQ46" s="103"/>
      <c r="AR46" s="103"/>
      <c r="AS46" s="103"/>
      <c r="AT46" s="103"/>
      <c r="AU46" s="103"/>
      <c r="AV46" s="103"/>
      <c r="AW46" s="103"/>
      <c r="AX46" s="103"/>
      <c r="AY46" s="103"/>
      <c r="AZ46" s="103"/>
      <c r="BA46" s="103"/>
      <c r="BB46" s="103"/>
      <c r="BC46" s="103"/>
      <c r="BD46" s="103"/>
      <c r="BE46" s="103"/>
      <c r="BF46" s="103"/>
      <c r="BG46" s="103"/>
      <c r="BH46" s="103"/>
      <c r="BI46" s="103"/>
      <c r="BJ46" s="103"/>
      <c r="BK46" s="103"/>
      <c r="BL46" s="103"/>
      <c r="BM46" s="103"/>
      <c r="BN46" s="103"/>
      <c r="BO46" s="103"/>
      <c r="BP46" s="103"/>
      <c r="BQ46" s="103"/>
      <c r="BR46" s="103"/>
      <c r="BS46" s="103"/>
      <c r="BT46" s="103"/>
      <c r="BU46" s="103"/>
      <c r="BV46" s="103"/>
      <c r="BW46" s="103"/>
      <c r="BX46" s="103"/>
      <c r="BY46" s="103"/>
      <c r="BZ46" s="103"/>
      <c r="CA46" s="103"/>
      <c r="CB46" s="103"/>
      <c r="CC46" s="103"/>
      <c r="CD46" s="103"/>
      <c r="CE46" s="103"/>
      <c r="CF46" s="103"/>
      <c r="CG46" s="103"/>
      <c r="CH46" s="103"/>
      <c r="CI46" s="103"/>
      <c r="CJ46" s="103"/>
      <c r="CK46" s="103"/>
      <c r="CL46" s="103"/>
      <c r="CM46" s="103"/>
      <c r="CN46" s="103"/>
      <c r="CO46" s="103"/>
      <c r="CP46" s="103"/>
      <c r="CQ46" s="103"/>
      <c r="CR46" s="103"/>
      <c r="CS46" s="103"/>
      <c r="CT46" s="103"/>
      <c r="CU46" s="103"/>
      <c r="CV46" s="103"/>
      <c r="CW46" s="103"/>
      <c r="CX46" s="103"/>
      <c r="CY46" s="103"/>
      <c r="CZ46" s="103"/>
      <c r="DA46" s="103"/>
      <c r="DB46" s="103"/>
      <c r="DC46" s="103"/>
      <c r="DD46" s="103"/>
      <c r="DE46" s="103"/>
      <c r="DF46" s="103"/>
      <c r="DG46" s="103"/>
      <c r="DH46" s="103"/>
      <c r="DI46" s="103"/>
      <c r="DJ46" s="103"/>
      <c r="DK46" s="103"/>
      <c r="DL46" s="103"/>
      <c r="DM46" s="103"/>
      <c r="DN46" s="103"/>
      <c r="DO46" s="103"/>
      <c r="DP46" s="103"/>
      <c r="DQ46" s="103"/>
      <c r="DR46" s="103"/>
      <c r="DS46" s="103"/>
      <c r="DT46" s="103"/>
      <c r="DU46" s="103"/>
      <c r="DV46" s="103"/>
      <c r="DW46" s="103"/>
      <c r="DX46" s="103"/>
      <c r="DY46" s="103"/>
      <c r="DZ46" s="103"/>
      <c r="EA46" s="103"/>
      <c r="EB46" s="103"/>
      <c r="EC46" s="103"/>
      <c r="ED46" s="103"/>
      <c r="EE46" s="103"/>
      <c r="EF46" s="103"/>
      <c r="EG46" s="103"/>
      <c r="EH46" s="103"/>
      <c r="EI46" s="103"/>
      <c r="EJ46" s="103"/>
      <c r="EK46" s="103"/>
      <c r="EL46" s="103"/>
      <c r="EM46" s="103"/>
      <c r="EN46" s="103"/>
      <c r="EO46" s="103"/>
      <c r="EP46" s="103"/>
      <c r="EQ46" s="103"/>
      <c r="ER46" s="103"/>
      <c r="ES46" s="103"/>
      <c r="ET46" s="103"/>
      <c r="EU46" s="103"/>
      <c r="EV46" s="103"/>
      <c r="EW46" s="103"/>
      <c r="EX46" s="103"/>
      <c r="EY46" s="103"/>
      <c r="EZ46" s="103"/>
      <c r="FA46" s="103"/>
      <c r="FB46" s="103"/>
      <c r="FC46" s="103"/>
      <c r="FD46" s="103"/>
      <c r="FE46" s="103"/>
      <c r="FF46" s="103"/>
      <c r="FG46" s="103"/>
      <c r="FH46" s="103"/>
      <c r="FI46" s="103"/>
      <c r="FJ46" s="103"/>
      <c r="FK46" s="103"/>
      <c r="FL46" s="103"/>
      <c r="FM46" s="103"/>
      <c r="FN46" s="103"/>
      <c r="FO46" s="103"/>
      <c r="FP46" s="103"/>
      <c r="FQ46" s="103"/>
      <c r="FR46" s="103"/>
      <c r="FS46" s="103"/>
      <c r="FT46" s="103"/>
    </row>
    <row r="47" spans="2:180" s="111" customFormat="1" x14ac:dyDescent="0.3">
      <c r="B47" s="129"/>
      <c r="C47" s="121" t="s">
        <v>54</v>
      </c>
      <c r="D47" s="225"/>
      <c r="E47" s="130"/>
      <c r="F47" s="124">
        <v>34</v>
      </c>
      <c r="G47" s="131"/>
      <c r="H47" s="103"/>
      <c r="I47" s="103"/>
      <c r="J47" s="103"/>
      <c r="K47" s="103"/>
      <c r="L47" s="103"/>
      <c r="M47" s="103"/>
      <c r="N47" s="103"/>
      <c r="O47" s="103"/>
      <c r="P47" s="103"/>
      <c r="Q47" s="103"/>
      <c r="R47" s="103"/>
      <c r="S47" s="103"/>
      <c r="T47" s="103"/>
      <c r="U47" s="103"/>
      <c r="V47" s="103"/>
      <c r="W47" s="103"/>
      <c r="X47" s="103"/>
      <c r="Y47" s="103"/>
      <c r="Z47" s="103"/>
      <c r="AA47" s="103"/>
      <c r="AB47" s="103"/>
      <c r="AC47" s="103"/>
      <c r="AD47" s="103"/>
      <c r="AE47" s="103"/>
      <c r="AF47" s="103"/>
      <c r="AG47" s="103"/>
      <c r="AH47" s="103"/>
      <c r="AI47" s="103"/>
      <c r="AJ47" s="103"/>
      <c r="AK47" s="103"/>
      <c r="AL47" s="103"/>
      <c r="AM47" s="103"/>
      <c r="AN47" s="103"/>
      <c r="AO47" s="103"/>
      <c r="AP47" s="103"/>
      <c r="AQ47" s="103"/>
      <c r="AR47" s="103"/>
      <c r="AS47" s="103"/>
      <c r="AT47" s="103"/>
      <c r="AU47" s="103"/>
      <c r="AV47" s="103"/>
      <c r="AW47" s="103"/>
      <c r="AX47" s="103"/>
      <c r="AY47" s="103"/>
      <c r="AZ47" s="103"/>
      <c r="BA47" s="103"/>
      <c r="BB47" s="103"/>
      <c r="BC47" s="103"/>
      <c r="BD47" s="103"/>
      <c r="BE47" s="103"/>
      <c r="BF47" s="103"/>
      <c r="BG47" s="103"/>
      <c r="BH47" s="103"/>
      <c r="BI47" s="103"/>
      <c r="BJ47" s="103"/>
      <c r="BK47" s="103"/>
      <c r="BL47" s="103"/>
      <c r="BM47" s="103"/>
      <c r="BN47" s="103"/>
      <c r="BO47" s="103"/>
      <c r="BP47" s="103"/>
      <c r="BQ47" s="103"/>
      <c r="BR47" s="103"/>
      <c r="BS47" s="103"/>
      <c r="BT47" s="103"/>
      <c r="BU47" s="103"/>
      <c r="BV47" s="103"/>
      <c r="BW47" s="103"/>
      <c r="BX47" s="103"/>
      <c r="BY47" s="103"/>
      <c r="BZ47" s="103"/>
      <c r="CA47" s="103"/>
      <c r="CB47" s="103"/>
      <c r="CC47" s="103"/>
      <c r="CD47" s="103"/>
      <c r="CE47" s="103"/>
      <c r="CF47" s="103"/>
      <c r="CG47" s="103"/>
      <c r="CH47" s="103"/>
      <c r="CI47" s="103"/>
      <c r="CJ47" s="103"/>
      <c r="CK47" s="103"/>
      <c r="CL47" s="103"/>
      <c r="CM47" s="103"/>
      <c r="CN47" s="103"/>
      <c r="CO47" s="103"/>
      <c r="CP47" s="103"/>
      <c r="CQ47" s="103"/>
      <c r="CR47" s="103"/>
      <c r="CS47" s="103"/>
      <c r="CT47" s="103"/>
      <c r="CU47" s="103"/>
      <c r="CV47" s="103"/>
      <c r="CW47" s="103"/>
      <c r="CX47" s="103"/>
      <c r="CY47" s="103"/>
      <c r="CZ47" s="103"/>
      <c r="DA47" s="103"/>
      <c r="DB47" s="103"/>
      <c r="DC47" s="103"/>
      <c r="DD47" s="103"/>
      <c r="DE47" s="103"/>
      <c r="DF47" s="103"/>
      <c r="DG47" s="103"/>
      <c r="DH47" s="103"/>
      <c r="DI47" s="103"/>
      <c r="DJ47" s="103"/>
      <c r="DK47" s="103"/>
      <c r="DL47" s="103"/>
      <c r="DM47" s="103"/>
      <c r="DN47" s="103"/>
      <c r="DO47" s="103"/>
      <c r="DP47" s="103"/>
      <c r="DQ47" s="103"/>
      <c r="DR47" s="103"/>
      <c r="DS47" s="103"/>
      <c r="DT47" s="103"/>
      <c r="DU47" s="103"/>
      <c r="DV47" s="103"/>
      <c r="DW47" s="103"/>
      <c r="DX47" s="103"/>
      <c r="DY47" s="103"/>
      <c r="DZ47" s="103"/>
      <c r="EA47" s="103"/>
      <c r="EB47" s="103"/>
      <c r="EC47" s="103"/>
      <c r="ED47" s="103"/>
      <c r="EE47" s="103"/>
      <c r="EF47" s="103"/>
      <c r="EG47" s="103"/>
      <c r="EH47" s="103"/>
      <c r="EI47" s="103"/>
      <c r="EJ47" s="103"/>
      <c r="EK47" s="103"/>
      <c r="EL47" s="103"/>
      <c r="EM47" s="103"/>
      <c r="EN47" s="103"/>
      <c r="EO47" s="103"/>
      <c r="EP47" s="103"/>
      <c r="EQ47" s="103"/>
      <c r="ER47" s="103"/>
      <c r="ES47" s="103"/>
      <c r="ET47" s="103"/>
      <c r="EU47" s="103"/>
      <c r="EV47" s="103"/>
      <c r="EW47" s="103"/>
      <c r="EX47" s="103"/>
      <c r="EY47" s="103"/>
      <c r="EZ47" s="103"/>
      <c r="FA47" s="103"/>
      <c r="FB47" s="103"/>
      <c r="FC47" s="103"/>
      <c r="FD47" s="103"/>
      <c r="FE47" s="103"/>
      <c r="FF47" s="103"/>
      <c r="FG47" s="103"/>
      <c r="FH47" s="103"/>
      <c r="FI47" s="103"/>
      <c r="FJ47" s="103"/>
      <c r="FK47" s="103"/>
      <c r="FL47" s="103"/>
      <c r="FM47" s="103"/>
      <c r="FN47" s="103"/>
      <c r="FO47" s="103"/>
      <c r="FP47" s="103"/>
      <c r="FQ47" s="103"/>
      <c r="FR47" s="103"/>
      <c r="FS47" s="103"/>
      <c r="FT47" s="103"/>
    </row>
    <row r="48" spans="2:180" s="111" customFormat="1" x14ac:dyDescent="0.3">
      <c r="B48" s="129"/>
      <c r="C48" s="121" t="s">
        <v>55</v>
      </c>
      <c r="D48" s="225"/>
      <c r="E48" s="130"/>
      <c r="F48" s="124">
        <v>34</v>
      </c>
      <c r="G48" s="131"/>
      <c r="H48" s="103"/>
      <c r="I48" s="103"/>
      <c r="J48" s="103"/>
      <c r="K48" s="103"/>
      <c r="L48" s="103"/>
      <c r="M48" s="103"/>
      <c r="N48" s="103"/>
      <c r="O48" s="103"/>
      <c r="P48" s="103"/>
      <c r="Q48" s="103"/>
      <c r="R48" s="103"/>
      <c r="S48" s="103"/>
      <c r="T48" s="103"/>
      <c r="U48" s="103"/>
      <c r="V48" s="103"/>
      <c r="W48" s="103"/>
      <c r="X48" s="103"/>
      <c r="Y48" s="103"/>
      <c r="Z48" s="103"/>
      <c r="AA48" s="103"/>
      <c r="AB48" s="103"/>
      <c r="AC48" s="103"/>
      <c r="AD48" s="103"/>
      <c r="AE48" s="103"/>
      <c r="AF48" s="103"/>
      <c r="AG48" s="103"/>
      <c r="AH48" s="103"/>
      <c r="AI48" s="103"/>
      <c r="AJ48" s="103"/>
      <c r="AK48" s="103"/>
      <c r="AL48" s="103"/>
      <c r="AM48" s="103"/>
      <c r="AN48" s="103"/>
      <c r="AO48" s="103"/>
      <c r="AP48" s="103"/>
      <c r="AQ48" s="103"/>
      <c r="AR48" s="103"/>
      <c r="AS48" s="103"/>
      <c r="AT48" s="103"/>
      <c r="AU48" s="103"/>
      <c r="AV48" s="103"/>
      <c r="AW48" s="103"/>
      <c r="AX48" s="103"/>
      <c r="AY48" s="103"/>
      <c r="AZ48" s="103"/>
      <c r="BA48" s="103"/>
      <c r="BB48" s="103"/>
      <c r="BC48" s="103"/>
      <c r="BD48" s="103"/>
      <c r="BE48" s="103"/>
      <c r="BF48" s="103"/>
      <c r="BG48" s="103"/>
      <c r="BH48" s="103"/>
      <c r="BI48" s="103"/>
      <c r="BJ48" s="103"/>
      <c r="BK48" s="103"/>
      <c r="BL48" s="103"/>
      <c r="BM48" s="103"/>
      <c r="BN48" s="103"/>
      <c r="BO48" s="103"/>
      <c r="BP48" s="103"/>
      <c r="BQ48" s="103"/>
      <c r="BR48" s="103"/>
      <c r="BS48" s="103"/>
      <c r="BT48" s="103"/>
      <c r="BU48" s="103"/>
      <c r="BV48" s="103"/>
      <c r="BW48" s="103"/>
      <c r="BX48" s="103"/>
      <c r="BY48" s="103"/>
      <c r="BZ48" s="103"/>
      <c r="CA48" s="103"/>
      <c r="CB48" s="103"/>
      <c r="CC48" s="103"/>
      <c r="CD48" s="103"/>
      <c r="CE48" s="103"/>
      <c r="CF48" s="103"/>
      <c r="CG48" s="103"/>
      <c r="CH48" s="103"/>
      <c r="CI48" s="103"/>
      <c r="CJ48" s="103"/>
      <c r="CK48" s="103"/>
      <c r="CL48" s="103"/>
      <c r="CM48" s="103"/>
      <c r="CN48" s="103"/>
      <c r="CO48" s="103"/>
      <c r="CP48" s="103"/>
      <c r="CQ48" s="103"/>
      <c r="CR48" s="103"/>
      <c r="CS48" s="103"/>
      <c r="CT48" s="103"/>
      <c r="CU48" s="103"/>
      <c r="CV48" s="103"/>
      <c r="CW48" s="103"/>
      <c r="CX48" s="103"/>
      <c r="CY48" s="103"/>
      <c r="CZ48" s="103"/>
      <c r="DA48" s="103"/>
      <c r="DB48" s="103"/>
      <c r="DC48" s="103"/>
      <c r="DD48" s="103"/>
      <c r="DE48" s="103"/>
      <c r="DF48" s="103"/>
      <c r="DG48" s="103"/>
      <c r="DH48" s="103"/>
      <c r="DI48" s="103"/>
      <c r="DJ48" s="103"/>
      <c r="DK48" s="103"/>
      <c r="DL48" s="103"/>
      <c r="DM48" s="103"/>
      <c r="DN48" s="103"/>
      <c r="DO48" s="103"/>
      <c r="DP48" s="103"/>
      <c r="DQ48" s="103"/>
      <c r="DR48" s="103"/>
      <c r="DS48" s="103"/>
      <c r="DT48" s="103"/>
      <c r="DU48" s="103"/>
      <c r="DV48" s="103"/>
      <c r="DW48" s="103"/>
      <c r="DX48" s="103"/>
      <c r="DY48" s="103"/>
      <c r="DZ48" s="103"/>
      <c r="EA48" s="103"/>
      <c r="EB48" s="103"/>
      <c r="EC48" s="103"/>
      <c r="ED48" s="103"/>
      <c r="EE48" s="103"/>
      <c r="EF48" s="103"/>
      <c r="EG48" s="103"/>
      <c r="EH48" s="103"/>
      <c r="EI48" s="103"/>
      <c r="EJ48" s="103"/>
      <c r="EK48" s="103"/>
      <c r="EL48" s="103"/>
      <c r="EM48" s="103"/>
      <c r="EN48" s="103"/>
      <c r="EO48" s="103"/>
      <c r="EP48" s="103"/>
      <c r="EQ48" s="103"/>
      <c r="ER48" s="103"/>
      <c r="ES48" s="103"/>
      <c r="ET48" s="103"/>
      <c r="EU48" s="103"/>
      <c r="EV48" s="103"/>
      <c r="EW48" s="103"/>
      <c r="EX48" s="103"/>
      <c r="EY48" s="103"/>
      <c r="EZ48" s="103"/>
      <c r="FA48" s="103"/>
      <c r="FB48" s="103"/>
      <c r="FC48" s="103"/>
      <c r="FD48" s="103"/>
      <c r="FE48" s="103"/>
      <c r="FF48" s="103"/>
      <c r="FG48" s="103"/>
      <c r="FH48" s="103"/>
      <c r="FI48" s="103"/>
      <c r="FJ48" s="103"/>
      <c r="FK48" s="103"/>
      <c r="FL48" s="103"/>
      <c r="FM48" s="103"/>
      <c r="FN48" s="103"/>
      <c r="FO48" s="103"/>
      <c r="FP48" s="103"/>
      <c r="FQ48" s="103"/>
      <c r="FR48" s="103"/>
      <c r="FS48" s="103"/>
      <c r="FT48" s="103"/>
    </row>
    <row r="49" spans="2:180" s="111" customFormat="1" x14ac:dyDescent="0.3">
      <c r="B49" s="129"/>
      <c r="C49" s="240" t="s">
        <v>56</v>
      </c>
      <c r="D49" s="225"/>
      <c r="E49" s="130"/>
      <c r="F49" s="124">
        <v>64</v>
      </c>
      <c r="G49" s="131"/>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c r="BR49" s="103"/>
      <c r="BS49" s="103"/>
      <c r="BT49" s="103"/>
      <c r="BU49" s="103"/>
      <c r="BV49" s="103"/>
      <c r="BW49" s="103"/>
      <c r="BX49" s="103"/>
      <c r="BY49" s="103"/>
      <c r="BZ49" s="103"/>
      <c r="CA49" s="103"/>
      <c r="CB49" s="103"/>
      <c r="CC49" s="103"/>
      <c r="CD49" s="103"/>
      <c r="CE49" s="103"/>
      <c r="CF49" s="103"/>
      <c r="CG49" s="103"/>
      <c r="CH49" s="103"/>
      <c r="CI49" s="103"/>
      <c r="CJ49" s="103"/>
      <c r="CK49" s="103"/>
      <c r="CL49" s="103"/>
      <c r="CM49" s="103"/>
      <c r="CN49" s="103"/>
      <c r="CO49" s="103"/>
      <c r="CP49" s="103"/>
      <c r="CQ49" s="103"/>
      <c r="CR49" s="103"/>
      <c r="CS49" s="103"/>
      <c r="CT49" s="103"/>
      <c r="CU49" s="103"/>
      <c r="CV49" s="103"/>
      <c r="CW49" s="103"/>
      <c r="CX49" s="103"/>
      <c r="CY49" s="103"/>
      <c r="CZ49" s="103"/>
      <c r="DA49" s="103"/>
      <c r="DB49" s="103"/>
      <c r="DC49" s="103"/>
      <c r="DD49" s="103"/>
      <c r="DE49" s="103"/>
      <c r="DF49" s="103"/>
      <c r="DG49" s="103"/>
      <c r="DH49" s="103"/>
      <c r="DI49" s="103"/>
      <c r="DJ49" s="103"/>
      <c r="DK49" s="103"/>
      <c r="DL49" s="103"/>
      <c r="DM49" s="103"/>
      <c r="DN49" s="103"/>
      <c r="DO49" s="103"/>
      <c r="DP49" s="103"/>
      <c r="DQ49" s="103"/>
      <c r="DR49" s="103"/>
      <c r="DS49" s="103"/>
      <c r="DT49" s="103"/>
      <c r="DU49" s="103"/>
      <c r="DV49" s="103"/>
      <c r="DW49" s="103"/>
      <c r="DX49" s="103"/>
      <c r="DY49" s="103"/>
      <c r="DZ49" s="103"/>
      <c r="EA49" s="103"/>
      <c r="EB49" s="103"/>
      <c r="EC49" s="103"/>
      <c r="ED49" s="103"/>
      <c r="EE49" s="103"/>
      <c r="EF49" s="103"/>
      <c r="EG49" s="103"/>
      <c r="EH49" s="103"/>
      <c r="EI49" s="103"/>
      <c r="EJ49" s="103"/>
      <c r="EK49" s="103"/>
      <c r="EL49" s="103"/>
      <c r="EM49" s="103"/>
      <c r="EN49" s="103"/>
      <c r="EO49" s="103"/>
      <c r="EP49" s="103"/>
      <c r="EQ49" s="103"/>
      <c r="ER49" s="103"/>
      <c r="ES49" s="103"/>
      <c r="ET49" s="103"/>
      <c r="EU49" s="103"/>
      <c r="EV49" s="103"/>
      <c r="EW49" s="103"/>
      <c r="EX49" s="103"/>
      <c r="EY49" s="103"/>
      <c r="EZ49" s="103"/>
      <c r="FA49" s="103"/>
      <c r="FB49" s="103"/>
      <c r="FC49" s="103"/>
      <c r="FD49" s="103"/>
      <c r="FE49" s="103"/>
      <c r="FF49" s="103"/>
      <c r="FG49" s="103"/>
      <c r="FH49" s="103"/>
      <c r="FI49" s="103"/>
      <c r="FJ49" s="103"/>
      <c r="FK49" s="103"/>
      <c r="FL49" s="103"/>
      <c r="FM49" s="103"/>
      <c r="FN49" s="103"/>
      <c r="FO49" s="103"/>
      <c r="FP49" s="103"/>
      <c r="FQ49" s="103"/>
      <c r="FR49" s="103"/>
      <c r="FS49" s="103"/>
      <c r="FT49" s="103"/>
    </row>
    <row r="50" spans="2:180" s="111" customFormat="1" x14ac:dyDescent="0.3">
      <c r="B50" s="129"/>
      <c r="C50" s="281" t="s">
        <v>57</v>
      </c>
      <c r="D50" s="282"/>
      <c r="E50" s="282"/>
      <c r="F50" s="282"/>
      <c r="G50" s="302"/>
      <c r="H50" s="103"/>
      <c r="I50" s="103"/>
      <c r="J50" s="103"/>
      <c r="K50" s="103"/>
      <c r="L50" s="103"/>
      <c r="M50" s="103"/>
      <c r="N50" s="103"/>
      <c r="O50" s="103"/>
      <c r="P50" s="103"/>
      <c r="Q50" s="103"/>
      <c r="R50" s="103"/>
      <c r="S50" s="103"/>
      <c r="T50" s="103"/>
      <c r="U50" s="103"/>
      <c r="V50" s="103"/>
      <c r="W50" s="103"/>
      <c r="X50" s="103"/>
      <c r="Y50" s="103"/>
      <c r="Z50" s="103"/>
      <c r="AA50" s="103"/>
      <c r="AB50" s="103"/>
      <c r="AC50" s="103"/>
      <c r="AD50" s="103"/>
      <c r="AE50" s="103"/>
      <c r="AF50" s="103"/>
      <c r="AG50" s="103"/>
      <c r="AH50" s="103"/>
      <c r="AI50" s="103"/>
      <c r="AJ50" s="103"/>
      <c r="AK50" s="103"/>
      <c r="AL50" s="103"/>
      <c r="AM50" s="103"/>
      <c r="AN50" s="103"/>
      <c r="AO50" s="103"/>
      <c r="AP50" s="103"/>
      <c r="AQ50" s="103"/>
      <c r="AR50" s="103"/>
      <c r="AS50" s="103"/>
      <c r="AT50" s="103"/>
      <c r="AU50" s="103"/>
      <c r="AV50" s="103"/>
      <c r="AW50" s="103"/>
      <c r="AX50" s="103"/>
      <c r="AY50" s="103"/>
      <c r="AZ50" s="103"/>
      <c r="BA50" s="103"/>
      <c r="BB50" s="103"/>
      <c r="BC50" s="103"/>
      <c r="BD50" s="103"/>
      <c r="BE50" s="103"/>
      <c r="BF50" s="103"/>
      <c r="BG50" s="103"/>
      <c r="BH50" s="103"/>
      <c r="BI50" s="103"/>
      <c r="BJ50" s="103"/>
      <c r="BK50" s="103"/>
      <c r="BL50" s="103"/>
      <c r="BM50" s="103"/>
      <c r="BN50" s="103"/>
      <c r="BO50" s="103"/>
      <c r="BP50" s="103"/>
      <c r="BQ50" s="103"/>
      <c r="BR50" s="103"/>
      <c r="BS50" s="103"/>
      <c r="BT50" s="103"/>
      <c r="BU50" s="103"/>
      <c r="BV50" s="103"/>
      <c r="BW50" s="103"/>
      <c r="BX50" s="103"/>
      <c r="BY50" s="103"/>
      <c r="BZ50" s="103"/>
      <c r="CA50" s="103"/>
      <c r="CB50" s="103"/>
      <c r="CC50" s="103"/>
      <c r="CD50" s="103"/>
      <c r="CE50" s="103"/>
      <c r="CF50" s="103"/>
      <c r="CG50" s="103"/>
      <c r="CH50" s="103"/>
      <c r="CI50" s="103"/>
      <c r="CJ50" s="103"/>
      <c r="CK50" s="103"/>
      <c r="CL50" s="103"/>
      <c r="CM50" s="103"/>
      <c r="CN50" s="103"/>
      <c r="CO50" s="103"/>
      <c r="CP50" s="103"/>
      <c r="CQ50" s="103"/>
      <c r="CR50" s="103"/>
      <c r="CS50" s="103"/>
      <c r="CT50" s="103"/>
      <c r="CU50" s="103"/>
      <c r="CV50" s="103"/>
      <c r="CW50" s="103"/>
      <c r="CX50" s="103"/>
      <c r="CY50" s="103"/>
      <c r="CZ50" s="103"/>
      <c r="DA50" s="103"/>
      <c r="DB50" s="103"/>
      <c r="DC50" s="103"/>
      <c r="DD50" s="103"/>
      <c r="DE50" s="103"/>
      <c r="DF50" s="103"/>
      <c r="DG50" s="103"/>
      <c r="DH50" s="103"/>
      <c r="DI50" s="103"/>
      <c r="DJ50" s="103"/>
      <c r="DK50" s="103"/>
      <c r="DL50" s="103"/>
      <c r="DM50" s="103"/>
      <c r="DN50" s="103"/>
      <c r="DO50" s="103"/>
      <c r="DP50" s="103"/>
      <c r="DQ50" s="103"/>
      <c r="DR50" s="103"/>
      <c r="DS50" s="103"/>
      <c r="DT50" s="103"/>
      <c r="DU50" s="103"/>
      <c r="DV50" s="103"/>
      <c r="DW50" s="103"/>
      <c r="DX50" s="103"/>
      <c r="DY50" s="103"/>
      <c r="DZ50" s="103"/>
      <c r="EA50" s="103"/>
      <c r="EB50" s="103"/>
      <c r="EC50" s="103"/>
      <c r="ED50" s="103"/>
      <c r="EE50" s="103"/>
      <c r="EF50" s="103"/>
      <c r="EG50" s="103"/>
      <c r="EH50" s="103"/>
      <c r="EI50" s="103"/>
      <c r="EJ50" s="103"/>
      <c r="EK50" s="103"/>
      <c r="EL50" s="103"/>
      <c r="EM50" s="103"/>
      <c r="EN50" s="103"/>
      <c r="EO50" s="103"/>
      <c r="EP50" s="103"/>
      <c r="EQ50" s="103"/>
      <c r="ER50" s="103"/>
      <c r="ES50" s="103"/>
      <c r="ET50" s="103"/>
      <c r="EU50" s="103"/>
      <c r="EV50" s="103"/>
      <c r="EW50" s="103"/>
      <c r="EX50" s="103"/>
      <c r="EY50" s="103"/>
      <c r="EZ50" s="103"/>
      <c r="FA50" s="103"/>
      <c r="FB50" s="103"/>
      <c r="FC50" s="103"/>
      <c r="FD50" s="103"/>
      <c r="FE50" s="103"/>
      <c r="FF50" s="103"/>
      <c r="FG50" s="103"/>
      <c r="FH50" s="103"/>
      <c r="FI50" s="103"/>
      <c r="FJ50" s="103"/>
      <c r="FK50" s="103"/>
      <c r="FL50" s="103"/>
      <c r="FM50" s="103"/>
      <c r="FN50" s="103"/>
      <c r="FO50" s="103"/>
      <c r="FP50" s="103"/>
      <c r="FQ50" s="103"/>
      <c r="FR50" s="103"/>
      <c r="FS50" s="103"/>
      <c r="FT50" s="103"/>
    </row>
    <row r="51" spans="2:180" s="111" customFormat="1" x14ac:dyDescent="0.3">
      <c r="B51" s="129"/>
      <c r="C51" s="303" t="s">
        <v>58</v>
      </c>
      <c r="D51" s="304"/>
      <c r="E51" s="304"/>
      <c r="F51" s="305"/>
      <c r="G51" s="198">
        <v>6374204</v>
      </c>
      <c r="H51" s="168" t="s">
        <v>27</v>
      </c>
      <c r="I51" s="103"/>
      <c r="J51" s="103"/>
      <c r="K51" s="103"/>
      <c r="L51" s="103"/>
      <c r="M51" s="103"/>
      <c r="N51" s="103"/>
      <c r="O51" s="103"/>
      <c r="P51" s="103"/>
      <c r="Q51" s="103"/>
      <c r="R51" s="103"/>
      <c r="S51" s="103"/>
      <c r="T51" s="103"/>
      <c r="U51" s="103"/>
      <c r="V51" s="103"/>
      <c r="W51" s="103"/>
      <c r="X51" s="103"/>
      <c r="Y51" s="103"/>
      <c r="Z51" s="103"/>
      <c r="AA51" s="103"/>
      <c r="AB51" s="103"/>
      <c r="AC51" s="103"/>
      <c r="AD51" s="103"/>
      <c r="AE51" s="103"/>
      <c r="AF51" s="103"/>
      <c r="AG51" s="103"/>
      <c r="AH51" s="103"/>
      <c r="AI51" s="103"/>
      <c r="AJ51" s="103"/>
      <c r="AK51" s="103"/>
      <c r="AL51" s="103"/>
      <c r="AM51" s="103"/>
      <c r="AN51" s="103"/>
      <c r="AO51" s="103"/>
      <c r="AP51" s="103"/>
      <c r="AQ51" s="103"/>
      <c r="AR51" s="103"/>
      <c r="AS51" s="103"/>
      <c r="AT51" s="103"/>
      <c r="AU51" s="103"/>
      <c r="AV51" s="103"/>
      <c r="AW51" s="103"/>
      <c r="AX51" s="103"/>
      <c r="AY51" s="103"/>
      <c r="AZ51" s="103"/>
      <c r="BA51" s="103"/>
      <c r="BB51" s="103"/>
      <c r="BC51" s="103"/>
      <c r="BD51" s="103"/>
      <c r="BE51" s="103"/>
      <c r="BF51" s="103"/>
      <c r="BG51" s="103"/>
      <c r="BH51" s="103"/>
      <c r="BI51" s="103"/>
      <c r="BJ51" s="103"/>
      <c r="BK51" s="103"/>
      <c r="BL51" s="103"/>
      <c r="BM51" s="103"/>
      <c r="BN51" s="103"/>
      <c r="BO51" s="103"/>
      <c r="BP51" s="103"/>
      <c r="BQ51" s="103"/>
      <c r="BR51" s="103"/>
      <c r="BS51" s="103"/>
      <c r="BT51" s="103"/>
      <c r="BU51" s="103"/>
      <c r="BV51" s="103"/>
      <c r="BW51" s="103"/>
      <c r="BX51" s="103"/>
      <c r="BY51" s="103"/>
      <c r="BZ51" s="103"/>
      <c r="CA51" s="103"/>
      <c r="CB51" s="103"/>
      <c r="CC51" s="103"/>
      <c r="CD51" s="103"/>
      <c r="CE51" s="103"/>
      <c r="CF51" s="103"/>
      <c r="CG51" s="103"/>
      <c r="CH51" s="103"/>
      <c r="CI51" s="103"/>
      <c r="CJ51" s="103"/>
      <c r="CK51" s="103"/>
      <c r="CL51" s="103"/>
      <c r="CM51" s="103"/>
      <c r="CN51" s="103"/>
      <c r="CO51" s="103"/>
      <c r="CP51" s="103"/>
      <c r="CQ51" s="103"/>
      <c r="CR51" s="103"/>
      <c r="CS51" s="103"/>
      <c r="CT51" s="103"/>
      <c r="CU51" s="103"/>
      <c r="CV51" s="103"/>
      <c r="CW51" s="103"/>
      <c r="CX51" s="103"/>
      <c r="CY51" s="103"/>
      <c r="CZ51" s="103"/>
      <c r="DA51" s="103"/>
      <c r="DB51" s="103"/>
      <c r="DC51" s="103"/>
      <c r="DD51" s="103"/>
      <c r="DE51" s="103"/>
      <c r="DF51" s="103"/>
      <c r="DG51" s="103"/>
      <c r="DH51" s="103"/>
      <c r="DI51" s="103"/>
      <c r="DJ51" s="103"/>
      <c r="DK51" s="103"/>
      <c r="DL51" s="103"/>
      <c r="DM51" s="103"/>
      <c r="DN51" s="103"/>
      <c r="DO51" s="103"/>
      <c r="DP51" s="103"/>
      <c r="DQ51" s="103"/>
      <c r="DR51" s="103"/>
      <c r="DS51" s="103"/>
      <c r="DT51" s="103"/>
      <c r="DU51" s="103"/>
      <c r="DV51" s="103"/>
      <c r="DW51" s="103"/>
      <c r="DX51" s="103"/>
      <c r="DY51" s="103"/>
      <c r="DZ51" s="103"/>
      <c r="EA51" s="103"/>
      <c r="EB51" s="103"/>
      <c r="EC51" s="103"/>
      <c r="ED51" s="103"/>
      <c r="EE51" s="103"/>
      <c r="EF51" s="103"/>
      <c r="EG51" s="103"/>
      <c r="EH51" s="103"/>
      <c r="EI51" s="103"/>
      <c r="EJ51" s="103"/>
      <c r="EK51" s="103"/>
      <c r="EL51" s="103"/>
      <c r="EM51" s="103"/>
      <c r="EN51" s="103"/>
      <c r="EO51" s="103"/>
      <c r="EP51" s="103"/>
      <c r="EQ51" s="103"/>
      <c r="ER51" s="103"/>
      <c r="ES51" s="103"/>
      <c r="ET51" s="103"/>
      <c r="EU51" s="103"/>
      <c r="EV51" s="103"/>
      <c r="EW51" s="103"/>
      <c r="EX51" s="103"/>
      <c r="EY51" s="103"/>
      <c r="EZ51" s="103"/>
      <c r="FA51" s="103"/>
      <c r="FB51" s="103"/>
      <c r="FC51" s="103"/>
      <c r="FD51" s="103"/>
      <c r="FE51" s="103"/>
      <c r="FF51" s="103"/>
      <c r="FG51" s="103"/>
      <c r="FH51" s="103"/>
      <c r="FI51" s="103"/>
      <c r="FJ51" s="103"/>
      <c r="FK51" s="103"/>
      <c r="FL51" s="103"/>
      <c r="FM51" s="103"/>
      <c r="FN51" s="103"/>
      <c r="FO51" s="103"/>
      <c r="FP51" s="103"/>
      <c r="FQ51" s="103"/>
      <c r="FR51" s="103"/>
      <c r="FS51" s="103"/>
      <c r="FT51" s="103"/>
    </row>
    <row r="52" spans="2:180" s="111" customFormat="1" ht="14.7" customHeight="1" thickBot="1" x14ac:dyDescent="0.35">
      <c r="B52" s="132"/>
      <c r="C52" s="285" t="s">
        <v>59</v>
      </c>
      <c r="D52" s="285"/>
      <c r="E52" s="285"/>
      <c r="F52" s="285"/>
      <c r="G52" s="201"/>
      <c r="H52" s="103"/>
      <c r="I52" s="103"/>
      <c r="J52" s="103"/>
      <c r="K52" s="103"/>
      <c r="L52" s="103"/>
      <c r="M52" s="103"/>
      <c r="N52" s="103"/>
      <c r="O52" s="103"/>
      <c r="P52" s="103"/>
      <c r="Q52" s="103"/>
      <c r="R52" s="103"/>
      <c r="S52" s="103"/>
      <c r="T52" s="103"/>
      <c r="U52" s="103"/>
      <c r="V52" s="103"/>
      <c r="W52" s="103"/>
      <c r="X52" s="103"/>
      <c r="Y52" s="103"/>
      <c r="Z52" s="103"/>
      <c r="AA52" s="103"/>
      <c r="AB52" s="103"/>
      <c r="AC52" s="103"/>
      <c r="AD52" s="103"/>
      <c r="AE52" s="103"/>
      <c r="AF52" s="103"/>
      <c r="AG52" s="103"/>
      <c r="AH52" s="103"/>
      <c r="AI52" s="103"/>
      <c r="AJ52" s="103"/>
      <c r="AK52" s="103"/>
      <c r="AL52" s="103"/>
      <c r="AM52" s="103"/>
      <c r="AN52" s="103"/>
      <c r="AO52" s="103"/>
      <c r="AP52" s="103"/>
      <c r="AQ52" s="103"/>
      <c r="AR52" s="103"/>
      <c r="AS52" s="103"/>
      <c r="AT52" s="103"/>
      <c r="AU52" s="103"/>
      <c r="AV52" s="103"/>
      <c r="AW52" s="103"/>
      <c r="AX52" s="103"/>
      <c r="AY52" s="103"/>
      <c r="AZ52" s="103"/>
      <c r="BA52" s="103"/>
      <c r="BB52" s="103"/>
      <c r="BC52" s="103"/>
      <c r="BD52" s="103"/>
      <c r="BE52" s="103"/>
      <c r="BF52" s="103"/>
      <c r="BG52" s="103"/>
      <c r="BH52" s="103"/>
      <c r="BI52" s="103"/>
      <c r="BJ52" s="103"/>
      <c r="BK52" s="103"/>
      <c r="BL52" s="103"/>
      <c r="BM52" s="103"/>
      <c r="BN52" s="103"/>
      <c r="BO52" s="103"/>
      <c r="BP52" s="103"/>
      <c r="BQ52" s="103"/>
      <c r="BR52" s="103"/>
      <c r="BS52" s="103"/>
      <c r="BT52" s="103"/>
      <c r="BU52" s="103"/>
      <c r="BV52" s="103"/>
      <c r="BW52" s="103"/>
      <c r="BX52" s="103"/>
      <c r="BY52" s="103"/>
      <c r="BZ52" s="103"/>
      <c r="CA52" s="103"/>
      <c r="CB52" s="103"/>
      <c r="CC52" s="103"/>
      <c r="CD52" s="103"/>
      <c r="CE52" s="103"/>
      <c r="CF52" s="103"/>
      <c r="CG52" s="103"/>
      <c r="CH52" s="103"/>
      <c r="CI52" s="103"/>
      <c r="CJ52" s="103"/>
      <c r="CK52" s="103"/>
      <c r="CL52" s="103"/>
      <c r="CM52" s="103"/>
      <c r="CN52" s="103"/>
      <c r="CO52" s="103"/>
      <c r="CP52" s="103"/>
      <c r="CQ52" s="103"/>
      <c r="CR52" s="103"/>
      <c r="CS52" s="103"/>
      <c r="CT52" s="103"/>
      <c r="CU52" s="103"/>
      <c r="CV52" s="103"/>
      <c r="CW52" s="103"/>
      <c r="CX52" s="103"/>
      <c r="CY52" s="103"/>
      <c r="CZ52" s="103"/>
      <c r="DA52" s="103"/>
      <c r="DB52" s="103"/>
      <c r="DC52" s="103"/>
      <c r="DD52" s="103"/>
      <c r="DE52" s="103"/>
      <c r="DF52" s="103"/>
      <c r="DG52" s="103"/>
      <c r="DH52" s="103"/>
      <c r="DI52" s="103"/>
      <c r="DJ52" s="103"/>
      <c r="DK52" s="103"/>
      <c r="DL52" s="103"/>
      <c r="DM52" s="103"/>
      <c r="DN52" s="103"/>
      <c r="DO52" s="103"/>
      <c r="DP52" s="103"/>
      <c r="DQ52" s="103"/>
      <c r="DR52" s="103"/>
      <c r="DS52" s="103"/>
      <c r="DT52" s="103"/>
      <c r="DU52" s="103"/>
      <c r="DV52" s="103"/>
      <c r="DW52" s="103"/>
      <c r="DX52" s="103"/>
      <c r="DY52" s="103"/>
      <c r="DZ52" s="103"/>
      <c r="EA52" s="103"/>
      <c r="EB52" s="103"/>
      <c r="EC52" s="103"/>
      <c r="ED52" s="103"/>
      <c r="EE52" s="103"/>
      <c r="EF52" s="103"/>
      <c r="EG52" s="103"/>
      <c r="EH52" s="103"/>
      <c r="EI52" s="103"/>
      <c r="EJ52" s="103"/>
      <c r="EK52" s="103"/>
      <c r="EL52" s="103"/>
      <c r="EM52" s="103"/>
      <c r="EN52" s="103"/>
      <c r="EO52" s="103"/>
      <c r="EP52" s="103"/>
      <c r="EQ52" s="103"/>
      <c r="ER52" s="103"/>
      <c r="ES52" s="103"/>
      <c r="ET52" s="103"/>
      <c r="EU52" s="103"/>
      <c r="EV52" s="103"/>
      <c r="EW52" s="103"/>
      <c r="EX52" s="103"/>
      <c r="EY52" s="103"/>
      <c r="EZ52" s="103"/>
      <c r="FA52" s="103"/>
      <c r="FB52" s="103"/>
      <c r="FC52" s="103"/>
      <c r="FD52" s="103"/>
      <c r="FE52" s="103"/>
      <c r="FF52" s="103"/>
      <c r="FG52" s="103"/>
      <c r="FH52" s="103"/>
      <c r="FI52" s="103"/>
      <c r="FJ52" s="103"/>
      <c r="FK52" s="103"/>
      <c r="FL52" s="103"/>
      <c r="FM52" s="103"/>
      <c r="FN52" s="103"/>
      <c r="FO52" s="103"/>
      <c r="FP52" s="103"/>
      <c r="FQ52" s="103"/>
      <c r="FR52" s="103"/>
      <c r="FS52" s="103"/>
      <c r="FT52" s="103"/>
      <c r="FU52" s="103"/>
      <c r="FV52" s="103"/>
      <c r="FW52" s="103"/>
      <c r="FX52" s="103"/>
    </row>
    <row r="53" spans="2:180" s="111" customFormat="1" ht="18" customHeight="1" thickBot="1" x14ac:dyDescent="0.35">
      <c r="B53" s="133"/>
      <c r="C53" s="286" t="s">
        <v>60</v>
      </c>
      <c r="D53" s="286"/>
      <c r="E53" s="286"/>
      <c r="F53" s="286"/>
      <c r="G53" s="134">
        <v>2.36</v>
      </c>
      <c r="H53" s="135" t="s">
        <v>61</v>
      </c>
      <c r="I53" s="103"/>
      <c r="J53" s="103"/>
      <c r="K53" s="103"/>
      <c r="L53" s="103"/>
      <c r="M53" s="103"/>
      <c r="N53" s="103"/>
      <c r="O53" s="103"/>
      <c r="P53" s="103"/>
      <c r="Q53" s="103"/>
      <c r="R53" s="103"/>
      <c r="S53" s="103"/>
      <c r="T53" s="103"/>
      <c r="U53" s="103"/>
      <c r="V53" s="103"/>
      <c r="W53" s="103"/>
      <c r="X53" s="103"/>
      <c r="Y53" s="103"/>
      <c r="Z53" s="103"/>
      <c r="AA53" s="103"/>
      <c r="AB53" s="103"/>
      <c r="AC53" s="103"/>
      <c r="AD53" s="103"/>
      <c r="AE53" s="103"/>
      <c r="AF53" s="103"/>
      <c r="AG53" s="103"/>
      <c r="AH53" s="103"/>
      <c r="AI53" s="103"/>
      <c r="AJ53" s="103"/>
      <c r="AK53" s="103"/>
      <c r="AL53" s="103"/>
      <c r="AM53" s="103"/>
      <c r="AN53" s="103"/>
      <c r="AO53" s="103"/>
      <c r="AP53" s="103"/>
      <c r="AQ53" s="103"/>
      <c r="AR53" s="103"/>
      <c r="AS53" s="103"/>
      <c r="AT53" s="103"/>
      <c r="AU53" s="103"/>
      <c r="AV53" s="103"/>
      <c r="AW53" s="103"/>
      <c r="AX53" s="103"/>
      <c r="AY53" s="103"/>
      <c r="AZ53" s="103"/>
      <c r="BA53" s="103"/>
      <c r="BB53" s="103"/>
      <c r="BC53" s="103"/>
      <c r="BD53" s="103"/>
      <c r="BE53" s="103"/>
      <c r="BF53" s="103"/>
      <c r="BG53" s="103"/>
      <c r="BH53" s="103"/>
      <c r="BI53" s="103"/>
      <c r="BJ53" s="103"/>
      <c r="BK53" s="103"/>
      <c r="BL53" s="103"/>
      <c r="BM53" s="103"/>
      <c r="BN53" s="103"/>
      <c r="BO53" s="103"/>
      <c r="BP53" s="103"/>
      <c r="BQ53" s="103"/>
      <c r="BR53" s="103"/>
      <c r="BS53" s="103"/>
      <c r="BT53" s="103"/>
      <c r="BU53" s="103"/>
      <c r="BV53" s="103"/>
      <c r="BW53" s="103"/>
      <c r="BX53" s="103"/>
      <c r="BY53" s="103"/>
      <c r="BZ53" s="103"/>
      <c r="CA53" s="103"/>
      <c r="CB53" s="103"/>
      <c r="CC53" s="103"/>
      <c r="CD53" s="103"/>
      <c r="CE53" s="103"/>
      <c r="CF53" s="103"/>
      <c r="CG53" s="103"/>
      <c r="CH53" s="103"/>
      <c r="CI53" s="103"/>
      <c r="CJ53" s="103"/>
      <c r="CK53" s="103"/>
      <c r="CL53" s="103"/>
      <c r="CM53" s="103"/>
      <c r="CN53" s="103"/>
      <c r="CO53" s="103"/>
      <c r="CP53" s="103"/>
      <c r="CQ53" s="103"/>
      <c r="CR53" s="103"/>
      <c r="CS53" s="103"/>
      <c r="CT53" s="103"/>
      <c r="CU53" s="103"/>
      <c r="CV53" s="103"/>
      <c r="CW53" s="103"/>
      <c r="CX53" s="103"/>
      <c r="CY53" s="103"/>
      <c r="CZ53" s="103"/>
      <c r="DA53" s="103"/>
      <c r="DB53" s="103"/>
      <c r="DC53" s="103"/>
      <c r="DD53" s="103"/>
      <c r="DE53" s="103"/>
      <c r="DF53" s="103"/>
      <c r="DG53" s="103"/>
      <c r="DH53" s="103"/>
      <c r="DI53" s="103"/>
      <c r="DJ53" s="103"/>
      <c r="DK53" s="103"/>
      <c r="DL53" s="103"/>
      <c r="DM53" s="103"/>
      <c r="DN53" s="103"/>
      <c r="DO53" s="103"/>
      <c r="DP53" s="103"/>
      <c r="DQ53" s="103"/>
      <c r="DR53" s="103"/>
      <c r="DS53" s="103"/>
      <c r="DT53" s="103"/>
      <c r="DU53" s="103"/>
      <c r="DV53" s="103"/>
      <c r="DW53" s="103"/>
      <c r="DX53" s="103"/>
      <c r="DY53" s="103"/>
      <c r="DZ53" s="103"/>
      <c r="EA53" s="103"/>
      <c r="EB53" s="103"/>
      <c r="EC53" s="103"/>
      <c r="ED53" s="103"/>
      <c r="EE53" s="103"/>
      <c r="EF53" s="103"/>
      <c r="EG53" s="103"/>
      <c r="EH53" s="103"/>
      <c r="EI53" s="103"/>
      <c r="EJ53" s="103"/>
      <c r="EK53" s="103"/>
      <c r="EL53" s="103"/>
      <c r="EM53" s="103"/>
      <c r="EN53" s="103"/>
      <c r="EO53" s="103"/>
      <c r="EP53" s="103"/>
      <c r="EQ53" s="103"/>
      <c r="ER53" s="103"/>
      <c r="ES53" s="103"/>
      <c r="ET53" s="103"/>
      <c r="EU53" s="103"/>
      <c r="EV53" s="103"/>
      <c r="EW53" s="103"/>
      <c r="EX53" s="103"/>
      <c r="EY53" s="103"/>
      <c r="EZ53" s="103"/>
      <c r="FA53" s="103"/>
      <c r="FB53" s="103"/>
      <c r="FC53" s="103"/>
      <c r="FD53" s="103"/>
      <c r="FE53" s="103"/>
      <c r="FF53" s="103"/>
      <c r="FG53" s="103"/>
      <c r="FH53" s="103"/>
      <c r="FI53" s="103"/>
      <c r="FJ53" s="103"/>
      <c r="FK53" s="103"/>
      <c r="FL53" s="103"/>
      <c r="FM53" s="103"/>
      <c r="FN53" s="103"/>
      <c r="FO53" s="103"/>
      <c r="FP53" s="103"/>
      <c r="FQ53" s="103"/>
      <c r="FR53" s="103"/>
      <c r="FS53" s="103"/>
      <c r="FT53" s="103"/>
      <c r="FU53" s="103"/>
      <c r="FV53" s="103"/>
      <c r="FW53" s="103"/>
      <c r="FX53" s="103"/>
    </row>
    <row r="54" spans="2:180" s="111" customFormat="1" ht="18" customHeight="1" thickBot="1" x14ac:dyDescent="0.35">
      <c r="B54" s="137"/>
      <c r="C54" s="268" t="s">
        <v>62</v>
      </c>
      <c r="D54" s="268"/>
      <c r="E54" s="268"/>
      <c r="F54" s="268"/>
      <c r="G54" s="138"/>
      <c r="H54" s="139"/>
      <c r="I54" s="103"/>
      <c r="J54" s="103"/>
      <c r="K54" s="103"/>
      <c r="L54" s="103"/>
      <c r="M54" s="103"/>
      <c r="N54" s="103"/>
      <c r="O54" s="103"/>
      <c r="P54" s="103"/>
      <c r="Q54" s="103"/>
      <c r="R54" s="103"/>
      <c r="S54" s="103"/>
      <c r="T54" s="103"/>
      <c r="U54" s="103"/>
      <c r="V54" s="103"/>
      <c r="W54" s="103"/>
      <c r="X54" s="103"/>
      <c r="Y54" s="103"/>
      <c r="Z54" s="103"/>
      <c r="AA54" s="103"/>
      <c r="AB54" s="103"/>
      <c r="AC54" s="103"/>
      <c r="AD54" s="103"/>
      <c r="AE54" s="103"/>
      <c r="AF54" s="103"/>
      <c r="AG54" s="103"/>
      <c r="AH54" s="103"/>
      <c r="AI54" s="103"/>
      <c r="AJ54" s="103"/>
      <c r="AK54" s="103"/>
      <c r="AL54" s="103"/>
      <c r="AM54" s="103"/>
      <c r="AN54" s="103"/>
      <c r="AO54" s="103"/>
      <c r="AP54" s="103"/>
      <c r="AQ54" s="103"/>
      <c r="AR54" s="103"/>
      <c r="AS54" s="103"/>
      <c r="AT54" s="103"/>
      <c r="AU54" s="103"/>
      <c r="AV54" s="103"/>
      <c r="AW54" s="103"/>
      <c r="AX54" s="103"/>
      <c r="AY54" s="103"/>
      <c r="AZ54" s="103"/>
      <c r="BA54" s="103"/>
      <c r="BB54" s="103"/>
      <c r="BC54" s="103"/>
      <c r="BD54" s="103"/>
      <c r="BE54" s="103"/>
      <c r="BF54" s="103"/>
      <c r="BG54" s="103"/>
      <c r="BH54" s="103"/>
      <c r="BI54" s="103"/>
      <c r="BJ54" s="103"/>
      <c r="BK54" s="103"/>
      <c r="BL54" s="103"/>
      <c r="BM54" s="103"/>
      <c r="BN54" s="103"/>
      <c r="BO54" s="103"/>
      <c r="BP54" s="103"/>
      <c r="BQ54" s="103"/>
      <c r="BR54" s="103"/>
      <c r="BS54" s="103"/>
      <c r="BT54" s="103"/>
      <c r="BU54" s="103"/>
      <c r="BV54" s="103"/>
      <c r="BW54" s="103"/>
      <c r="BX54" s="103"/>
      <c r="BY54" s="103"/>
      <c r="BZ54" s="103"/>
      <c r="CA54" s="103"/>
      <c r="CB54" s="103"/>
      <c r="CC54" s="103"/>
      <c r="CD54" s="103"/>
      <c r="CE54" s="103"/>
      <c r="CF54" s="103"/>
      <c r="CG54" s="103"/>
      <c r="CH54" s="103"/>
      <c r="CI54" s="103"/>
      <c r="CJ54" s="103"/>
      <c r="CK54" s="103"/>
      <c r="CL54" s="103"/>
      <c r="CM54" s="103"/>
      <c r="CN54" s="103"/>
      <c r="CO54" s="103"/>
      <c r="CP54" s="103"/>
      <c r="CQ54" s="103"/>
      <c r="CR54" s="103"/>
      <c r="CS54" s="103"/>
      <c r="CT54" s="103"/>
      <c r="CU54" s="103"/>
      <c r="CV54" s="103"/>
      <c r="CW54" s="103"/>
      <c r="CX54" s="103"/>
      <c r="CY54" s="103"/>
      <c r="CZ54" s="103"/>
      <c r="DA54" s="103"/>
      <c r="DB54" s="103"/>
      <c r="DC54" s="103"/>
      <c r="DD54" s="103"/>
      <c r="DE54" s="103"/>
      <c r="DF54" s="103"/>
      <c r="DG54" s="103"/>
      <c r="DH54" s="103"/>
      <c r="DI54" s="103"/>
      <c r="DJ54" s="103"/>
      <c r="DK54" s="103"/>
      <c r="DL54" s="103"/>
      <c r="DM54" s="103"/>
      <c r="DN54" s="103"/>
      <c r="DO54" s="103"/>
      <c r="DP54" s="103"/>
      <c r="DQ54" s="103"/>
      <c r="DR54" s="103"/>
      <c r="DS54" s="103"/>
      <c r="DT54" s="103"/>
      <c r="DU54" s="103"/>
      <c r="DV54" s="103"/>
      <c r="DW54" s="103"/>
      <c r="DX54" s="103"/>
      <c r="DY54" s="103"/>
      <c r="DZ54" s="103"/>
      <c r="EA54" s="103"/>
      <c r="EB54" s="103"/>
      <c r="EC54" s="103"/>
      <c r="ED54" s="103"/>
      <c r="EE54" s="103"/>
      <c r="EF54" s="103"/>
      <c r="EG54" s="103"/>
      <c r="EH54" s="103"/>
      <c r="EI54" s="103"/>
      <c r="EJ54" s="103"/>
      <c r="EK54" s="103"/>
      <c r="EL54" s="103"/>
      <c r="EM54" s="103"/>
      <c r="EN54" s="103"/>
      <c r="EO54" s="103"/>
      <c r="EP54" s="103"/>
      <c r="EQ54" s="103"/>
      <c r="ER54" s="103"/>
      <c r="ES54" s="103"/>
      <c r="ET54" s="103"/>
      <c r="EU54" s="103"/>
      <c r="EV54" s="103"/>
      <c r="EW54" s="103"/>
      <c r="EX54" s="103"/>
      <c r="EY54" s="103"/>
      <c r="EZ54" s="103"/>
      <c r="FA54" s="103"/>
      <c r="FB54" s="103"/>
      <c r="FC54" s="103"/>
      <c r="FD54" s="103"/>
      <c r="FE54" s="103"/>
      <c r="FF54" s="103"/>
      <c r="FG54" s="103"/>
      <c r="FH54" s="103"/>
      <c r="FI54" s="103"/>
      <c r="FJ54" s="103"/>
      <c r="FK54" s="103"/>
      <c r="FL54" s="103"/>
      <c r="FM54" s="103"/>
      <c r="FN54" s="103"/>
      <c r="FO54" s="103"/>
      <c r="FP54" s="103"/>
      <c r="FQ54" s="103"/>
      <c r="FR54" s="103"/>
      <c r="FS54" s="103"/>
      <c r="FT54" s="103"/>
      <c r="FU54" s="103"/>
      <c r="FV54" s="103"/>
      <c r="FW54" s="103"/>
      <c r="FX54" s="103"/>
    </row>
    <row r="55" spans="2:180" s="111" customFormat="1" ht="18" customHeight="1" thickBot="1" x14ac:dyDescent="0.35">
      <c r="B55" s="269" t="s">
        <v>63</v>
      </c>
      <c r="C55" s="270"/>
      <c r="D55" s="270"/>
      <c r="E55" s="270"/>
      <c r="F55" s="270"/>
      <c r="G55" s="271"/>
      <c r="H55" s="140"/>
      <c r="I55" s="103"/>
      <c r="J55" s="103"/>
      <c r="K55" s="103"/>
      <c r="L55" s="103"/>
      <c r="M55" s="103"/>
      <c r="N55" s="103"/>
      <c r="O55" s="103"/>
      <c r="P55" s="103"/>
      <c r="Q55" s="103"/>
      <c r="R55" s="103"/>
      <c r="S55" s="103"/>
      <c r="T55" s="103"/>
      <c r="U55" s="103"/>
      <c r="V55" s="103"/>
      <c r="W55" s="103"/>
      <c r="X55" s="103"/>
      <c r="Y55" s="103"/>
      <c r="Z55" s="103"/>
      <c r="AA55" s="103"/>
      <c r="AB55" s="103"/>
      <c r="AC55" s="103"/>
      <c r="AD55" s="103"/>
      <c r="AE55" s="103"/>
      <c r="AF55" s="103"/>
      <c r="AG55" s="103"/>
      <c r="AH55" s="103"/>
      <c r="AI55" s="103"/>
      <c r="AJ55" s="103"/>
      <c r="AK55" s="103"/>
      <c r="AL55" s="103"/>
      <c r="AM55" s="103"/>
      <c r="AN55" s="103"/>
      <c r="AO55" s="103"/>
      <c r="AP55" s="103"/>
      <c r="AQ55" s="103"/>
      <c r="AR55" s="103"/>
      <c r="AS55" s="103"/>
      <c r="AT55" s="103"/>
      <c r="AU55" s="103"/>
      <c r="AV55" s="103"/>
      <c r="AW55" s="103"/>
      <c r="AX55" s="103"/>
      <c r="AY55" s="103"/>
      <c r="AZ55" s="103"/>
      <c r="BA55" s="103"/>
      <c r="BB55" s="103"/>
      <c r="BC55" s="103"/>
      <c r="BD55" s="103"/>
      <c r="BE55" s="103"/>
      <c r="BF55" s="103"/>
      <c r="BG55" s="103"/>
      <c r="BH55" s="103"/>
      <c r="BI55" s="103"/>
      <c r="BJ55" s="103"/>
      <c r="BK55" s="103"/>
      <c r="BL55" s="103"/>
      <c r="BM55" s="103"/>
      <c r="BN55" s="103"/>
      <c r="BO55" s="103"/>
      <c r="BP55" s="103"/>
      <c r="BQ55" s="103"/>
      <c r="BR55" s="103"/>
      <c r="BS55" s="103"/>
      <c r="BT55" s="103"/>
      <c r="BU55" s="103"/>
      <c r="BV55" s="103"/>
      <c r="BW55" s="103"/>
      <c r="BX55" s="103"/>
      <c r="BY55" s="103"/>
      <c r="BZ55" s="103"/>
      <c r="CA55" s="103"/>
      <c r="CB55" s="103"/>
      <c r="CC55" s="103"/>
      <c r="CD55" s="103"/>
      <c r="CE55" s="103"/>
      <c r="CF55" s="103"/>
      <c r="CG55" s="103"/>
      <c r="CH55" s="103"/>
      <c r="CI55" s="103"/>
      <c r="CJ55" s="103"/>
      <c r="CK55" s="103"/>
      <c r="CL55" s="103"/>
      <c r="CM55" s="103"/>
      <c r="CN55" s="103"/>
      <c r="CO55" s="103"/>
      <c r="CP55" s="103"/>
      <c r="CQ55" s="103"/>
      <c r="CR55" s="103"/>
      <c r="CS55" s="103"/>
      <c r="CT55" s="103"/>
      <c r="CU55" s="103"/>
      <c r="CV55" s="103"/>
      <c r="CW55" s="103"/>
      <c r="CX55" s="103"/>
      <c r="CY55" s="103"/>
      <c r="CZ55" s="103"/>
      <c r="DA55" s="103"/>
      <c r="DB55" s="103"/>
      <c r="DC55" s="103"/>
      <c r="DD55" s="103"/>
      <c r="DE55" s="103"/>
      <c r="DF55" s="103"/>
      <c r="DG55" s="103"/>
      <c r="DH55" s="103"/>
      <c r="DI55" s="103"/>
      <c r="DJ55" s="103"/>
      <c r="DK55" s="103"/>
      <c r="DL55" s="103"/>
      <c r="DM55" s="103"/>
      <c r="DN55" s="103"/>
      <c r="DO55" s="103"/>
      <c r="DP55" s="103"/>
      <c r="DQ55" s="103"/>
      <c r="DR55" s="103"/>
      <c r="DS55" s="103"/>
      <c r="DT55" s="103"/>
      <c r="DU55" s="103"/>
      <c r="DV55" s="103"/>
      <c r="DW55" s="103"/>
      <c r="DX55" s="103"/>
      <c r="DY55" s="103"/>
      <c r="DZ55" s="103"/>
      <c r="EA55" s="103"/>
      <c r="EB55" s="103"/>
      <c r="EC55" s="103"/>
      <c r="ED55" s="103"/>
      <c r="EE55" s="103"/>
      <c r="EF55" s="103"/>
      <c r="EG55" s="103"/>
      <c r="EH55" s="103"/>
      <c r="EI55" s="103"/>
      <c r="EJ55" s="103"/>
      <c r="EK55" s="103"/>
      <c r="EL55" s="103"/>
      <c r="EM55" s="103"/>
      <c r="EN55" s="103"/>
      <c r="EO55" s="103"/>
      <c r="EP55" s="103"/>
      <c r="EQ55" s="103"/>
      <c r="ER55" s="103"/>
      <c r="ES55" s="103"/>
      <c r="ET55" s="103"/>
      <c r="EU55" s="103"/>
      <c r="EV55" s="103"/>
      <c r="EW55" s="103"/>
      <c r="EX55" s="103"/>
      <c r="EY55" s="103"/>
      <c r="EZ55" s="103"/>
      <c r="FA55" s="103"/>
      <c r="FB55" s="103"/>
      <c r="FC55" s="103"/>
      <c r="FD55" s="103"/>
      <c r="FE55" s="103"/>
      <c r="FF55" s="103"/>
      <c r="FG55" s="103"/>
      <c r="FH55" s="103"/>
      <c r="FI55" s="103"/>
      <c r="FJ55" s="103"/>
      <c r="FK55" s="103"/>
      <c r="FL55" s="103"/>
      <c r="FM55" s="103"/>
      <c r="FN55" s="103"/>
      <c r="FO55" s="103"/>
      <c r="FP55" s="103"/>
      <c r="FQ55" s="103"/>
      <c r="FR55" s="103"/>
      <c r="FS55" s="103"/>
      <c r="FT55" s="103"/>
      <c r="FU55" s="103"/>
      <c r="FV55" s="103"/>
      <c r="FW55" s="103"/>
      <c r="FX55" s="103"/>
    </row>
    <row r="56" spans="2:180" s="111" customFormat="1" ht="14.7" customHeight="1" x14ac:dyDescent="0.3">
      <c r="B56" s="272"/>
      <c r="C56" s="274" t="s">
        <v>64</v>
      </c>
      <c r="D56" s="274" t="s">
        <v>65</v>
      </c>
      <c r="E56" s="141" t="s">
        <v>66</v>
      </c>
      <c r="F56" s="276" t="s">
        <v>67</v>
      </c>
      <c r="G56" s="142" t="s">
        <v>12</v>
      </c>
      <c r="H56" s="128"/>
      <c r="I56" s="103"/>
      <c r="J56" s="103"/>
      <c r="K56" s="103"/>
      <c r="L56" s="103"/>
      <c r="M56" s="103"/>
      <c r="N56" s="103"/>
      <c r="O56" s="103"/>
      <c r="P56" s="103"/>
      <c r="Q56" s="103"/>
      <c r="R56" s="103"/>
      <c r="S56" s="103"/>
      <c r="T56" s="103"/>
      <c r="U56" s="103"/>
      <c r="V56" s="103"/>
      <c r="W56" s="103"/>
      <c r="X56" s="103"/>
      <c r="Y56" s="103"/>
      <c r="Z56" s="103"/>
      <c r="AA56" s="103"/>
      <c r="AB56" s="103"/>
      <c r="AC56" s="103"/>
      <c r="AD56" s="103"/>
      <c r="AE56" s="103"/>
      <c r="AF56" s="103"/>
      <c r="AG56" s="103"/>
      <c r="AH56" s="103"/>
      <c r="AI56" s="103"/>
      <c r="AJ56" s="103"/>
      <c r="AK56" s="103"/>
      <c r="AL56" s="103"/>
      <c r="AM56" s="103"/>
      <c r="AN56" s="103"/>
      <c r="AO56" s="103"/>
      <c r="AP56" s="103"/>
      <c r="AQ56" s="103"/>
      <c r="AR56" s="103"/>
      <c r="AS56" s="103"/>
      <c r="AT56" s="103"/>
      <c r="AU56" s="103"/>
      <c r="AV56" s="103"/>
      <c r="AW56" s="103"/>
      <c r="AX56" s="103"/>
      <c r="AY56" s="103"/>
      <c r="AZ56" s="103"/>
      <c r="BA56" s="103"/>
      <c r="BB56" s="103"/>
      <c r="BC56" s="103"/>
      <c r="BD56" s="103"/>
      <c r="BE56" s="103"/>
      <c r="BF56" s="103"/>
      <c r="BG56" s="103"/>
      <c r="BH56" s="103"/>
      <c r="BI56" s="103"/>
      <c r="BJ56" s="103"/>
      <c r="BK56" s="103"/>
      <c r="BL56" s="103"/>
      <c r="BM56" s="103"/>
      <c r="BN56" s="103"/>
      <c r="BO56" s="103"/>
      <c r="BP56" s="103"/>
      <c r="BQ56" s="103"/>
      <c r="BR56" s="103"/>
      <c r="BS56" s="103"/>
      <c r="BT56" s="103"/>
      <c r="BU56" s="103"/>
      <c r="BV56" s="103"/>
      <c r="BW56" s="103"/>
      <c r="BX56" s="103"/>
      <c r="BY56" s="103"/>
      <c r="BZ56" s="103"/>
      <c r="CA56" s="103"/>
      <c r="CB56" s="103"/>
      <c r="CC56" s="103"/>
      <c r="CD56" s="103"/>
      <c r="CE56" s="103"/>
      <c r="CF56" s="103"/>
      <c r="CG56" s="103"/>
      <c r="CH56" s="103"/>
      <c r="CI56" s="103"/>
      <c r="CJ56" s="103"/>
      <c r="CK56" s="103"/>
      <c r="CL56" s="103"/>
      <c r="CM56" s="103"/>
      <c r="CN56" s="103"/>
      <c r="CO56" s="103"/>
      <c r="CP56" s="103"/>
      <c r="CQ56" s="103"/>
      <c r="CR56" s="103"/>
      <c r="CS56" s="103"/>
      <c r="CT56" s="103"/>
      <c r="CU56" s="103"/>
      <c r="CV56" s="103"/>
      <c r="CW56" s="103"/>
      <c r="CX56" s="103"/>
      <c r="CY56" s="103"/>
      <c r="CZ56" s="103"/>
      <c r="DA56" s="103"/>
      <c r="DB56" s="103"/>
      <c r="DC56" s="103"/>
      <c r="DD56" s="103"/>
      <c r="DE56" s="103"/>
      <c r="DF56" s="103"/>
      <c r="DG56" s="103"/>
      <c r="DH56" s="103"/>
      <c r="DI56" s="103"/>
      <c r="DJ56" s="103"/>
      <c r="DK56" s="103"/>
      <c r="DL56" s="103"/>
      <c r="DM56" s="103"/>
      <c r="DN56" s="103"/>
      <c r="DO56" s="103"/>
      <c r="DP56" s="103"/>
      <c r="DQ56" s="103"/>
      <c r="DR56" s="103"/>
      <c r="DS56" s="103"/>
      <c r="DT56" s="103"/>
      <c r="DU56" s="103"/>
      <c r="DV56" s="103"/>
      <c r="DW56" s="103"/>
      <c r="DX56" s="103"/>
      <c r="DY56" s="103"/>
      <c r="DZ56" s="103"/>
      <c r="EA56" s="103"/>
      <c r="EB56" s="103"/>
      <c r="EC56" s="103"/>
      <c r="ED56" s="103"/>
      <c r="EE56" s="103"/>
      <c r="EF56" s="103"/>
      <c r="EG56" s="103"/>
      <c r="EH56" s="103"/>
      <c r="EI56" s="103"/>
      <c r="EJ56" s="103"/>
      <c r="EK56" s="103"/>
      <c r="EL56" s="103"/>
      <c r="EM56" s="103"/>
      <c r="EN56" s="103"/>
      <c r="EO56" s="103"/>
      <c r="EP56" s="103"/>
      <c r="EQ56" s="103"/>
      <c r="ER56" s="103"/>
      <c r="ES56" s="103"/>
      <c r="ET56" s="103"/>
      <c r="EU56" s="103"/>
      <c r="EV56" s="103"/>
      <c r="EW56" s="103"/>
      <c r="EX56" s="103"/>
      <c r="EY56" s="103"/>
      <c r="EZ56" s="103"/>
      <c r="FA56" s="103"/>
      <c r="FB56" s="103"/>
      <c r="FC56" s="103"/>
      <c r="FD56" s="103"/>
      <c r="FE56" s="103"/>
      <c r="FF56" s="103"/>
      <c r="FG56" s="103"/>
      <c r="FH56" s="103"/>
      <c r="FI56" s="103"/>
      <c r="FJ56" s="103"/>
      <c r="FK56" s="103"/>
      <c r="FL56" s="103"/>
      <c r="FM56" s="103"/>
      <c r="FN56" s="103"/>
      <c r="FO56" s="103"/>
      <c r="FP56" s="103"/>
      <c r="FQ56" s="103"/>
      <c r="FR56" s="103"/>
      <c r="FS56" s="103"/>
      <c r="FT56" s="103"/>
      <c r="FU56" s="103"/>
      <c r="FV56" s="103"/>
      <c r="FW56" s="103"/>
      <c r="FX56" s="103"/>
    </row>
    <row r="57" spans="2:180" s="111" customFormat="1" ht="14.7" customHeight="1" x14ac:dyDescent="0.3">
      <c r="B57" s="273"/>
      <c r="C57" s="275"/>
      <c r="D57" s="275"/>
      <c r="E57" s="143" t="s">
        <v>68</v>
      </c>
      <c r="F57" s="277"/>
      <c r="G57" s="144" t="s">
        <v>16</v>
      </c>
      <c r="H57" s="103"/>
      <c r="I57" s="103"/>
      <c r="J57" s="103"/>
      <c r="K57" s="103"/>
      <c r="L57" s="103"/>
      <c r="M57" s="103"/>
      <c r="N57" s="103"/>
      <c r="O57" s="103"/>
      <c r="P57" s="103"/>
      <c r="Q57" s="103"/>
      <c r="R57" s="103"/>
      <c r="S57" s="103"/>
      <c r="T57" s="103"/>
      <c r="U57" s="103"/>
      <c r="V57" s="103"/>
      <c r="W57" s="103"/>
      <c r="X57" s="103"/>
      <c r="Y57" s="103"/>
      <c r="Z57" s="103"/>
      <c r="AA57" s="103"/>
      <c r="AB57" s="103"/>
      <c r="AC57" s="103"/>
      <c r="AD57" s="103"/>
      <c r="AE57" s="103"/>
      <c r="AF57" s="103"/>
      <c r="AG57" s="103"/>
      <c r="AH57" s="103"/>
      <c r="AI57" s="103"/>
      <c r="AJ57" s="103"/>
      <c r="AK57" s="103"/>
      <c r="AL57" s="103"/>
      <c r="AM57" s="103"/>
      <c r="AN57" s="103"/>
      <c r="AO57" s="103"/>
      <c r="AP57" s="103"/>
      <c r="AQ57" s="103"/>
      <c r="AR57" s="103"/>
      <c r="AS57" s="103"/>
      <c r="AT57" s="103"/>
      <c r="AU57" s="103"/>
      <c r="AV57" s="103"/>
      <c r="AW57" s="103"/>
      <c r="AX57" s="103"/>
      <c r="AY57" s="103"/>
      <c r="AZ57" s="103"/>
      <c r="BA57" s="103"/>
      <c r="BB57" s="103"/>
      <c r="BC57" s="103"/>
      <c r="BD57" s="103"/>
      <c r="BE57" s="103"/>
      <c r="BF57" s="103"/>
      <c r="BG57" s="103"/>
      <c r="BH57" s="103"/>
      <c r="BI57" s="103"/>
      <c r="BJ57" s="103"/>
      <c r="BK57" s="103"/>
      <c r="BL57" s="103"/>
      <c r="BM57" s="103"/>
      <c r="BN57" s="103"/>
      <c r="BO57" s="103"/>
      <c r="BP57" s="103"/>
      <c r="BQ57" s="103"/>
      <c r="BR57" s="103"/>
      <c r="BS57" s="103"/>
      <c r="BT57" s="103"/>
      <c r="BU57" s="103"/>
      <c r="BV57" s="103"/>
      <c r="BW57" s="103"/>
      <c r="BX57" s="103"/>
      <c r="BY57" s="103"/>
      <c r="BZ57" s="103"/>
      <c r="CA57" s="103"/>
      <c r="CB57" s="103"/>
      <c r="CC57" s="103"/>
      <c r="CD57" s="103"/>
      <c r="CE57" s="103"/>
      <c r="CF57" s="103"/>
      <c r="CG57" s="103"/>
      <c r="CH57" s="103"/>
      <c r="CI57" s="103"/>
      <c r="CJ57" s="103"/>
      <c r="CK57" s="103"/>
      <c r="CL57" s="103"/>
      <c r="CM57" s="103"/>
      <c r="CN57" s="103"/>
      <c r="CO57" s="103"/>
      <c r="CP57" s="103"/>
      <c r="CQ57" s="103"/>
      <c r="CR57" s="103"/>
      <c r="CS57" s="103"/>
      <c r="CT57" s="103"/>
      <c r="CU57" s="103"/>
      <c r="CV57" s="103"/>
      <c r="CW57" s="103"/>
      <c r="CX57" s="103"/>
      <c r="CY57" s="103"/>
      <c r="CZ57" s="103"/>
      <c r="DA57" s="103"/>
      <c r="DB57" s="103"/>
      <c r="DC57" s="103"/>
      <c r="DD57" s="103"/>
      <c r="DE57" s="103"/>
      <c r="DF57" s="103"/>
      <c r="DG57" s="103"/>
      <c r="DH57" s="103"/>
      <c r="DI57" s="103"/>
      <c r="DJ57" s="103"/>
      <c r="DK57" s="103"/>
      <c r="DL57" s="103"/>
      <c r="DM57" s="103"/>
      <c r="DN57" s="103"/>
      <c r="DO57" s="103"/>
      <c r="DP57" s="103"/>
      <c r="DQ57" s="103"/>
      <c r="DR57" s="103"/>
      <c r="DS57" s="103"/>
      <c r="DT57" s="103"/>
      <c r="DU57" s="103"/>
      <c r="DV57" s="103"/>
      <c r="DW57" s="103"/>
      <c r="DX57" s="103"/>
      <c r="DY57" s="103"/>
      <c r="DZ57" s="103"/>
      <c r="EA57" s="103"/>
      <c r="EB57" s="103"/>
      <c r="EC57" s="103"/>
      <c r="ED57" s="103"/>
      <c r="EE57" s="103"/>
      <c r="EF57" s="103"/>
      <c r="EG57" s="103"/>
      <c r="EH57" s="103"/>
      <c r="EI57" s="103"/>
      <c r="EJ57" s="103"/>
      <c r="EK57" s="103"/>
      <c r="EL57" s="103"/>
      <c r="EM57" s="103"/>
      <c r="EN57" s="103"/>
      <c r="EO57" s="103"/>
      <c r="EP57" s="103"/>
      <c r="EQ57" s="103"/>
      <c r="ER57" s="103"/>
      <c r="ES57" s="103"/>
      <c r="ET57" s="103"/>
      <c r="EU57" s="103"/>
      <c r="EV57" s="103"/>
      <c r="EW57" s="103"/>
      <c r="EX57" s="103"/>
      <c r="EY57" s="103"/>
      <c r="EZ57" s="103"/>
      <c r="FA57" s="103"/>
      <c r="FB57" s="103"/>
      <c r="FC57" s="103"/>
      <c r="FD57" s="103"/>
      <c r="FE57" s="103"/>
      <c r="FF57" s="103"/>
      <c r="FG57" s="103"/>
      <c r="FH57" s="103"/>
      <c r="FI57" s="103"/>
      <c r="FJ57" s="103"/>
      <c r="FK57" s="103"/>
      <c r="FL57" s="103"/>
      <c r="FM57" s="103"/>
      <c r="FN57" s="103"/>
      <c r="FO57" s="103"/>
      <c r="FP57" s="103"/>
      <c r="FQ57" s="103"/>
      <c r="FR57" s="103"/>
      <c r="FS57" s="103"/>
      <c r="FT57" s="103"/>
      <c r="FU57" s="103"/>
      <c r="FV57" s="103"/>
      <c r="FW57" s="103"/>
      <c r="FX57" s="103"/>
    </row>
    <row r="58" spans="2:180" s="111" customFormat="1" ht="15" customHeight="1" thickBot="1" x14ac:dyDescent="0.35">
      <c r="B58" s="273"/>
      <c r="C58" s="275"/>
      <c r="D58" s="275"/>
      <c r="E58" s="118" t="s">
        <v>69</v>
      </c>
      <c r="F58" s="118" t="s">
        <v>70</v>
      </c>
      <c r="G58" s="120" t="s">
        <v>71</v>
      </c>
      <c r="H58" s="103"/>
      <c r="I58" s="103"/>
      <c r="J58" s="103"/>
      <c r="K58" s="103"/>
      <c r="L58" s="103"/>
      <c r="M58" s="103"/>
      <c r="N58" s="103"/>
      <c r="O58" s="103"/>
      <c r="P58" s="103"/>
      <c r="Q58" s="103"/>
      <c r="R58" s="103"/>
      <c r="S58" s="103"/>
      <c r="T58" s="103"/>
      <c r="U58" s="103"/>
      <c r="V58" s="103"/>
      <c r="W58" s="103"/>
      <c r="X58" s="103"/>
      <c r="Y58" s="103"/>
      <c r="Z58" s="103"/>
      <c r="AA58" s="103"/>
      <c r="AB58" s="103"/>
      <c r="AC58" s="103"/>
      <c r="AD58" s="103"/>
      <c r="AE58" s="103"/>
      <c r="AF58" s="103"/>
      <c r="AG58" s="103"/>
      <c r="AH58" s="103"/>
      <c r="AI58" s="103"/>
      <c r="AJ58" s="103"/>
      <c r="AK58" s="103"/>
      <c r="AL58" s="103"/>
      <c r="AM58" s="103"/>
      <c r="AN58" s="103"/>
      <c r="AO58" s="103"/>
      <c r="AP58" s="103"/>
      <c r="AQ58" s="103"/>
      <c r="AR58" s="103"/>
      <c r="AS58" s="103"/>
      <c r="AT58" s="103"/>
      <c r="AU58" s="103"/>
      <c r="AV58" s="103"/>
      <c r="AW58" s="103"/>
      <c r="AX58" s="103"/>
      <c r="AY58" s="103"/>
      <c r="AZ58" s="103"/>
      <c r="BA58" s="103"/>
      <c r="BB58" s="103"/>
      <c r="BC58" s="103"/>
      <c r="BD58" s="103"/>
      <c r="BE58" s="103"/>
      <c r="BF58" s="103"/>
      <c r="BG58" s="103"/>
      <c r="BH58" s="103"/>
      <c r="BI58" s="103"/>
      <c r="BJ58" s="103"/>
      <c r="BK58" s="103"/>
      <c r="BL58" s="103"/>
      <c r="BM58" s="103"/>
      <c r="BN58" s="103"/>
      <c r="BO58" s="103"/>
      <c r="BP58" s="103"/>
      <c r="BQ58" s="103"/>
      <c r="BR58" s="103"/>
      <c r="BS58" s="103"/>
      <c r="BT58" s="103"/>
      <c r="BU58" s="103"/>
      <c r="BV58" s="103"/>
      <c r="BW58" s="103"/>
      <c r="BX58" s="103"/>
      <c r="BY58" s="103"/>
      <c r="BZ58" s="103"/>
      <c r="CA58" s="103"/>
      <c r="CB58" s="103"/>
      <c r="CC58" s="103"/>
      <c r="CD58" s="103"/>
      <c r="CE58" s="103"/>
      <c r="CF58" s="103"/>
      <c r="CG58" s="103"/>
      <c r="CH58" s="103"/>
      <c r="CI58" s="103"/>
      <c r="CJ58" s="103"/>
      <c r="CK58" s="103"/>
      <c r="CL58" s="103"/>
      <c r="CM58" s="103"/>
      <c r="CN58" s="103"/>
      <c r="CO58" s="103"/>
      <c r="CP58" s="103"/>
      <c r="CQ58" s="103"/>
      <c r="CR58" s="103"/>
      <c r="CS58" s="103"/>
      <c r="CT58" s="103"/>
      <c r="CU58" s="103"/>
      <c r="CV58" s="103"/>
      <c r="CW58" s="103"/>
      <c r="CX58" s="103"/>
      <c r="CY58" s="103"/>
      <c r="CZ58" s="103"/>
      <c r="DA58" s="103"/>
      <c r="DB58" s="103"/>
      <c r="DC58" s="103"/>
      <c r="DD58" s="103"/>
      <c r="DE58" s="103"/>
      <c r="DF58" s="103"/>
      <c r="DG58" s="103"/>
      <c r="DH58" s="103"/>
      <c r="DI58" s="103"/>
      <c r="DJ58" s="103"/>
      <c r="DK58" s="103"/>
      <c r="DL58" s="103"/>
      <c r="DM58" s="103"/>
      <c r="DN58" s="103"/>
      <c r="DO58" s="103"/>
      <c r="DP58" s="103"/>
      <c r="DQ58" s="103"/>
      <c r="DR58" s="103"/>
      <c r="DS58" s="103"/>
      <c r="DT58" s="103"/>
      <c r="DU58" s="103"/>
      <c r="DV58" s="103"/>
      <c r="DW58" s="103"/>
      <c r="DX58" s="103"/>
      <c r="DY58" s="103"/>
      <c r="DZ58" s="103"/>
      <c r="EA58" s="103"/>
      <c r="EB58" s="103"/>
      <c r="EC58" s="103"/>
      <c r="ED58" s="103"/>
      <c r="EE58" s="103"/>
      <c r="EF58" s="103"/>
      <c r="EG58" s="103"/>
      <c r="EH58" s="103"/>
      <c r="EI58" s="103"/>
      <c r="EJ58" s="103"/>
      <c r="EK58" s="103"/>
      <c r="EL58" s="103"/>
      <c r="EM58" s="103"/>
      <c r="EN58" s="103"/>
      <c r="EO58" s="103"/>
      <c r="EP58" s="103"/>
      <c r="EQ58" s="103"/>
      <c r="ER58" s="103"/>
      <c r="ES58" s="103"/>
      <c r="ET58" s="103"/>
      <c r="EU58" s="103"/>
      <c r="EV58" s="103"/>
      <c r="EW58" s="103"/>
      <c r="EX58" s="103"/>
      <c r="EY58" s="103"/>
      <c r="EZ58" s="103"/>
      <c r="FA58" s="103"/>
      <c r="FB58" s="103"/>
      <c r="FC58" s="103"/>
      <c r="FD58" s="103"/>
      <c r="FE58" s="103"/>
      <c r="FF58" s="103"/>
      <c r="FG58" s="103"/>
      <c r="FH58" s="103"/>
      <c r="FI58" s="103"/>
      <c r="FJ58" s="103"/>
      <c r="FK58" s="103"/>
      <c r="FL58" s="103"/>
      <c r="FM58" s="103"/>
      <c r="FN58" s="103"/>
      <c r="FO58" s="103"/>
      <c r="FP58" s="103"/>
      <c r="FQ58" s="103"/>
      <c r="FR58" s="103"/>
      <c r="FS58" s="103"/>
      <c r="FT58" s="103"/>
      <c r="FU58" s="103"/>
      <c r="FV58" s="103"/>
      <c r="FW58" s="103"/>
      <c r="FX58" s="103"/>
    </row>
    <row r="59" spans="2:180" s="111" customFormat="1" ht="14.4" thickBot="1" x14ac:dyDescent="0.35">
      <c r="B59" s="145"/>
      <c r="C59" s="146" t="s">
        <v>72</v>
      </c>
      <c r="D59" s="147"/>
      <c r="E59" s="148"/>
      <c r="F59" s="149"/>
      <c r="G59" s="150"/>
      <c r="H59" s="103"/>
      <c r="I59" s="103"/>
      <c r="J59" s="103"/>
      <c r="K59" s="103"/>
      <c r="L59" s="103"/>
      <c r="M59" s="103"/>
      <c r="N59" s="103"/>
      <c r="O59" s="103"/>
      <c r="P59" s="103"/>
      <c r="Q59" s="103"/>
      <c r="R59" s="103"/>
      <c r="S59" s="103"/>
      <c r="T59" s="103"/>
      <c r="U59" s="103"/>
      <c r="V59" s="103"/>
      <c r="W59" s="103"/>
      <c r="X59" s="103"/>
      <c r="Y59" s="103"/>
      <c r="Z59" s="103"/>
      <c r="AA59" s="103"/>
      <c r="AB59" s="103"/>
      <c r="AC59" s="103"/>
      <c r="AD59" s="103"/>
      <c r="AE59" s="103"/>
      <c r="AF59" s="103"/>
      <c r="AG59" s="103"/>
      <c r="AH59" s="103"/>
      <c r="AI59" s="103"/>
      <c r="AJ59" s="103"/>
      <c r="AK59" s="103"/>
      <c r="AL59" s="103"/>
      <c r="AM59" s="103"/>
      <c r="AN59" s="103"/>
      <c r="AO59" s="103"/>
      <c r="AP59" s="103"/>
      <c r="AQ59" s="103"/>
      <c r="AR59" s="103"/>
      <c r="AS59" s="103"/>
      <c r="AT59" s="103"/>
      <c r="AU59" s="103"/>
      <c r="AV59" s="103"/>
      <c r="AW59" s="103"/>
      <c r="AX59" s="103"/>
      <c r="AY59" s="103"/>
      <c r="AZ59" s="103"/>
      <c r="BA59" s="103"/>
      <c r="BB59" s="103"/>
      <c r="BC59" s="103"/>
      <c r="BD59" s="103"/>
      <c r="BE59" s="103"/>
      <c r="BF59" s="103"/>
      <c r="BG59" s="103"/>
      <c r="BH59" s="103"/>
      <c r="BI59" s="103"/>
      <c r="BJ59" s="103"/>
      <c r="BK59" s="103"/>
      <c r="BL59" s="103"/>
      <c r="BM59" s="103"/>
      <c r="BN59" s="103"/>
      <c r="BO59" s="103"/>
      <c r="BP59" s="103"/>
      <c r="BQ59" s="103"/>
      <c r="BR59" s="103"/>
      <c r="BS59" s="103"/>
      <c r="BT59" s="103"/>
      <c r="BU59" s="103"/>
      <c r="BV59" s="103"/>
      <c r="BW59" s="103"/>
      <c r="BX59" s="103"/>
      <c r="BY59" s="103"/>
      <c r="BZ59" s="103"/>
      <c r="CA59" s="103"/>
      <c r="CB59" s="103"/>
      <c r="CC59" s="103"/>
      <c r="CD59" s="103"/>
      <c r="CE59" s="103"/>
      <c r="CF59" s="103"/>
      <c r="CG59" s="103"/>
      <c r="CH59" s="103"/>
      <c r="CI59" s="103"/>
      <c r="CJ59" s="103"/>
      <c r="CK59" s="103"/>
      <c r="CL59" s="103"/>
      <c r="CM59" s="103"/>
      <c r="CN59" s="103"/>
      <c r="CO59" s="103"/>
      <c r="CP59" s="103"/>
      <c r="CQ59" s="103"/>
      <c r="CR59" s="103"/>
      <c r="CS59" s="103"/>
      <c r="CT59" s="103"/>
      <c r="CU59" s="103"/>
      <c r="CV59" s="103"/>
      <c r="CW59" s="103"/>
      <c r="CX59" s="103"/>
      <c r="CY59" s="103"/>
      <c r="CZ59" s="103"/>
      <c r="DA59" s="103"/>
      <c r="DB59" s="103"/>
      <c r="DC59" s="103"/>
      <c r="DD59" s="103"/>
      <c r="DE59" s="103"/>
      <c r="DF59" s="103"/>
      <c r="DG59" s="103"/>
      <c r="DH59" s="103"/>
      <c r="DI59" s="103"/>
      <c r="DJ59" s="103"/>
      <c r="DK59" s="103"/>
      <c r="DL59" s="103"/>
      <c r="DM59" s="103"/>
      <c r="DN59" s="103"/>
      <c r="DO59" s="103"/>
      <c r="DP59" s="103"/>
      <c r="DQ59" s="103"/>
      <c r="DR59" s="103"/>
      <c r="DS59" s="103"/>
      <c r="DT59" s="103"/>
      <c r="DU59" s="103"/>
      <c r="DV59" s="103"/>
      <c r="DW59" s="103"/>
      <c r="DX59" s="103"/>
      <c r="DY59" s="103"/>
      <c r="DZ59" s="103"/>
      <c r="EA59" s="103"/>
      <c r="EB59" s="103"/>
      <c r="EC59" s="103"/>
      <c r="ED59" s="103"/>
      <c r="EE59" s="103"/>
      <c r="EF59" s="103"/>
      <c r="EG59" s="103"/>
      <c r="EH59" s="103"/>
      <c r="EI59" s="103"/>
      <c r="EJ59" s="103"/>
      <c r="EK59" s="103"/>
      <c r="EL59" s="103"/>
      <c r="EM59" s="103"/>
      <c r="EN59" s="103"/>
      <c r="EO59" s="103"/>
      <c r="EP59" s="103"/>
      <c r="EQ59" s="103"/>
      <c r="ER59" s="103"/>
      <c r="ES59" s="103"/>
      <c r="ET59" s="103"/>
      <c r="EU59" s="103"/>
      <c r="EV59" s="103"/>
      <c r="EW59" s="103"/>
      <c r="EX59" s="103"/>
      <c r="EY59" s="103"/>
      <c r="EZ59" s="103"/>
      <c r="FA59" s="103"/>
      <c r="FB59" s="103"/>
      <c r="FC59" s="103"/>
      <c r="FD59" s="103"/>
      <c r="FE59" s="103"/>
      <c r="FF59" s="103"/>
      <c r="FG59" s="103"/>
      <c r="FH59" s="103"/>
      <c r="FI59" s="103"/>
      <c r="FJ59" s="103"/>
      <c r="FK59" s="103"/>
      <c r="FL59" s="103"/>
      <c r="FM59" s="103"/>
      <c r="FN59" s="103"/>
      <c r="FO59" s="103"/>
      <c r="FP59" s="103"/>
      <c r="FQ59" s="103"/>
      <c r="FR59" s="103"/>
      <c r="FS59" s="103"/>
      <c r="FT59" s="103"/>
      <c r="FU59" s="103"/>
      <c r="FV59" s="103"/>
      <c r="FW59" s="103"/>
      <c r="FX59" s="103"/>
    </row>
    <row r="60" spans="2:180" s="111" customFormat="1" ht="14.4" thickBot="1" x14ac:dyDescent="0.35">
      <c r="B60" s="151"/>
      <c r="C60" s="152" t="s">
        <v>73</v>
      </c>
      <c r="D60" s="153" t="s">
        <v>74</v>
      </c>
      <c r="E60" s="154"/>
      <c r="F60" s="155">
        <v>70</v>
      </c>
      <c r="G60" s="131"/>
      <c r="H60" s="103"/>
      <c r="I60" s="103"/>
      <c r="J60" s="103"/>
      <c r="K60" s="103"/>
      <c r="L60" s="103"/>
      <c r="M60" s="103"/>
      <c r="N60" s="103"/>
      <c r="O60" s="103"/>
      <c r="P60" s="103"/>
      <c r="Q60" s="103"/>
      <c r="R60" s="103"/>
      <c r="S60" s="103"/>
      <c r="T60" s="103"/>
      <c r="U60" s="103"/>
      <c r="V60" s="103"/>
      <c r="W60" s="103"/>
      <c r="X60" s="103"/>
      <c r="Y60" s="103"/>
      <c r="Z60" s="103"/>
      <c r="AA60" s="103"/>
      <c r="AB60" s="103"/>
      <c r="AC60" s="103"/>
      <c r="AD60" s="103"/>
      <c r="AE60" s="103"/>
      <c r="AF60" s="103"/>
      <c r="AG60" s="103"/>
      <c r="AH60" s="103"/>
      <c r="AI60" s="103"/>
      <c r="AJ60" s="103"/>
      <c r="AK60" s="103"/>
      <c r="AL60" s="103"/>
      <c r="AM60" s="103"/>
      <c r="AN60" s="103"/>
      <c r="AO60" s="103"/>
      <c r="AP60" s="103"/>
      <c r="AQ60" s="103"/>
      <c r="AR60" s="103"/>
      <c r="AS60" s="103"/>
      <c r="AT60" s="103"/>
      <c r="AU60" s="103"/>
      <c r="AV60" s="103"/>
      <c r="AW60" s="103"/>
      <c r="AX60" s="103"/>
      <c r="AY60" s="103"/>
      <c r="AZ60" s="103"/>
      <c r="BA60" s="103"/>
      <c r="BB60" s="103"/>
      <c r="BC60" s="103"/>
      <c r="BD60" s="103"/>
      <c r="BE60" s="103"/>
      <c r="BF60" s="103"/>
      <c r="BG60" s="103"/>
      <c r="BH60" s="103"/>
      <c r="BI60" s="103"/>
      <c r="BJ60" s="103"/>
      <c r="BK60" s="103"/>
      <c r="BL60" s="103"/>
      <c r="BM60" s="103"/>
      <c r="BN60" s="103"/>
      <c r="BO60" s="103"/>
      <c r="BP60" s="103"/>
      <c r="BQ60" s="103"/>
      <c r="BR60" s="103"/>
      <c r="BS60" s="103"/>
      <c r="BT60" s="103"/>
      <c r="BU60" s="103"/>
      <c r="BV60" s="103"/>
      <c r="BW60" s="103"/>
      <c r="BX60" s="103"/>
      <c r="BY60" s="103"/>
      <c r="BZ60" s="103"/>
      <c r="CA60" s="103"/>
      <c r="CB60" s="103"/>
      <c r="CC60" s="103"/>
      <c r="CD60" s="103"/>
      <c r="CE60" s="103"/>
      <c r="CF60" s="103"/>
      <c r="CG60" s="103"/>
      <c r="CH60" s="103"/>
      <c r="CI60" s="103"/>
      <c r="CJ60" s="103"/>
      <c r="CK60" s="103"/>
      <c r="CL60" s="103"/>
      <c r="CM60" s="103"/>
      <c r="CN60" s="103"/>
      <c r="CO60" s="103"/>
      <c r="CP60" s="103"/>
      <c r="CQ60" s="103"/>
      <c r="CR60" s="103"/>
      <c r="CS60" s="103"/>
      <c r="CT60" s="103"/>
      <c r="CU60" s="103"/>
      <c r="CV60" s="103"/>
      <c r="CW60" s="103"/>
      <c r="CX60" s="103"/>
      <c r="CY60" s="103"/>
      <c r="CZ60" s="103"/>
      <c r="DA60" s="103"/>
      <c r="DB60" s="103"/>
      <c r="DC60" s="103"/>
      <c r="DD60" s="103"/>
      <c r="DE60" s="103"/>
      <c r="DF60" s="103"/>
      <c r="DG60" s="103"/>
      <c r="DH60" s="103"/>
      <c r="DI60" s="103"/>
      <c r="DJ60" s="103"/>
      <c r="DK60" s="103"/>
      <c r="DL60" s="103"/>
      <c r="DM60" s="103"/>
      <c r="DN60" s="103"/>
      <c r="DO60" s="103"/>
      <c r="DP60" s="103"/>
      <c r="DQ60" s="103"/>
      <c r="DR60" s="103"/>
      <c r="DS60" s="103"/>
      <c r="DT60" s="103"/>
      <c r="DU60" s="103"/>
      <c r="DV60" s="103"/>
      <c r="DW60" s="103"/>
      <c r="DX60" s="103"/>
      <c r="DY60" s="103"/>
      <c r="DZ60" s="103"/>
      <c r="EA60" s="103"/>
      <c r="EB60" s="103"/>
      <c r="EC60" s="103"/>
      <c r="ED60" s="103"/>
      <c r="EE60" s="103"/>
      <c r="EF60" s="103"/>
      <c r="EG60" s="103"/>
      <c r="EH60" s="103"/>
      <c r="EI60" s="103"/>
      <c r="EJ60" s="103"/>
      <c r="EK60" s="103"/>
      <c r="EL60" s="103"/>
      <c r="EM60" s="103"/>
      <c r="EN60" s="103"/>
      <c r="EO60" s="103"/>
      <c r="EP60" s="103"/>
      <c r="EQ60" s="103"/>
      <c r="ER60" s="103"/>
      <c r="ES60" s="103"/>
      <c r="ET60" s="103"/>
      <c r="EU60" s="103"/>
      <c r="EV60" s="103"/>
      <c r="EW60" s="103"/>
      <c r="EX60" s="103"/>
      <c r="EY60" s="103"/>
      <c r="EZ60" s="103"/>
      <c r="FA60" s="103"/>
      <c r="FB60" s="103"/>
      <c r="FC60" s="103"/>
      <c r="FD60" s="103"/>
      <c r="FE60" s="103"/>
      <c r="FF60" s="103"/>
      <c r="FG60" s="103"/>
      <c r="FH60" s="103"/>
      <c r="FI60" s="103"/>
      <c r="FJ60" s="103"/>
      <c r="FK60" s="103"/>
      <c r="FL60" s="103"/>
      <c r="FM60" s="103"/>
      <c r="FN60" s="103"/>
      <c r="FO60" s="103"/>
      <c r="FP60" s="103"/>
      <c r="FQ60" s="103"/>
      <c r="FR60" s="103"/>
      <c r="FS60" s="103"/>
      <c r="FT60" s="103"/>
      <c r="FU60" s="103"/>
      <c r="FV60" s="103"/>
      <c r="FW60" s="103"/>
      <c r="FX60" s="103"/>
    </row>
    <row r="61" spans="2:180" s="111" customFormat="1" ht="14.4" thickBot="1" x14ac:dyDescent="0.35">
      <c r="B61" s="145"/>
      <c r="C61" s="146" t="s">
        <v>75</v>
      </c>
      <c r="D61" s="147"/>
      <c r="E61" s="148"/>
      <c r="F61" s="149"/>
      <c r="G61" s="150"/>
      <c r="H61" s="103"/>
      <c r="I61" s="103"/>
      <c r="J61" s="103"/>
      <c r="K61" s="103"/>
      <c r="L61" s="103"/>
      <c r="M61" s="103"/>
      <c r="N61" s="103"/>
      <c r="O61" s="103"/>
      <c r="P61" s="103"/>
      <c r="Q61" s="103"/>
      <c r="R61" s="103"/>
      <c r="S61" s="103"/>
      <c r="T61" s="103"/>
      <c r="U61" s="103"/>
      <c r="V61" s="103"/>
      <c r="W61" s="103"/>
      <c r="X61" s="103"/>
      <c r="Y61" s="103"/>
      <c r="Z61" s="103"/>
      <c r="AA61" s="103"/>
      <c r="AB61" s="103"/>
      <c r="AC61" s="103"/>
      <c r="AD61" s="103"/>
      <c r="AE61" s="103"/>
      <c r="AF61" s="103"/>
      <c r="AG61" s="103"/>
      <c r="AH61" s="103"/>
      <c r="AI61" s="103"/>
      <c r="AJ61" s="103"/>
      <c r="AK61" s="103"/>
      <c r="AL61" s="103"/>
      <c r="AM61" s="103"/>
      <c r="AN61" s="103"/>
      <c r="AO61" s="103"/>
      <c r="AP61" s="103"/>
      <c r="AQ61" s="103"/>
      <c r="AR61" s="103"/>
      <c r="AS61" s="103"/>
      <c r="AT61" s="103"/>
      <c r="AU61" s="103"/>
      <c r="AV61" s="103"/>
      <c r="AW61" s="103"/>
      <c r="AX61" s="103"/>
      <c r="AY61" s="103"/>
      <c r="AZ61" s="103"/>
      <c r="BA61" s="103"/>
      <c r="BB61" s="103"/>
      <c r="BC61" s="103"/>
      <c r="BD61" s="103"/>
      <c r="BE61" s="103"/>
      <c r="BF61" s="103"/>
      <c r="BG61" s="103"/>
      <c r="BH61" s="103"/>
      <c r="BI61" s="103"/>
      <c r="BJ61" s="103"/>
      <c r="BK61" s="103"/>
      <c r="BL61" s="103"/>
      <c r="BM61" s="103"/>
      <c r="BN61" s="103"/>
      <c r="BO61" s="103"/>
      <c r="BP61" s="103"/>
      <c r="BQ61" s="103"/>
      <c r="BR61" s="103"/>
      <c r="BS61" s="103"/>
      <c r="BT61" s="103"/>
      <c r="BU61" s="103"/>
      <c r="BV61" s="103"/>
      <c r="BW61" s="103"/>
      <c r="BX61" s="103"/>
      <c r="BY61" s="103"/>
      <c r="BZ61" s="103"/>
      <c r="CA61" s="103"/>
      <c r="CB61" s="103"/>
      <c r="CC61" s="103"/>
      <c r="CD61" s="103"/>
      <c r="CE61" s="103"/>
      <c r="CF61" s="103"/>
      <c r="CG61" s="103"/>
      <c r="CH61" s="103"/>
      <c r="CI61" s="103"/>
      <c r="CJ61" s="103"/>
      <c r="CK61" s="103"/>
      <c r="CL61" s="103"/>
      <c r="CM61" s="103"/>
      <c r="CN61" s="103"/>
      <c r="CO61" s="103"/>
      <c r="CP61" s="103"/>
      <c r="CQ61" s="103"/>
      <c r="CR61" s="103"/>
      <c r="CS61" s="103"/>
      <c r="CT61" s="103"/>
      <c r="CU61" s="103"/>
      <c r="CV61" s="103"/>
      <c r="CW61" s="103"/>
      <c r="CX61" s="103"/>
      <c r="CY61" s="103"/>
      <c r="CZ61" s="103"/>
      <c r="DA61" s="103"/>
      <c r="DB61" s="103"/>
      <c r="DC61" s="103"/>
      <c r="DD61" s="103"/>
      <c r="DE61" s="103"/>
      <c r="DF61" s="103"/>
      <c r="DG61" s="103"/>
      <c r="DH61" s="103"/>
      <c r="DI61" s="103"/>
      <c r="DJ61" s="103"/>
      <c r="DK61" s="103"/>
      <c r="DL61" s="103"/>
      <c r="DM61" s="103"/>
      <c r="DN61" s="103"/>
      <c r="DO61" s="103"/>
      <c r="DP61" s="103"/>
      <c r="DQ61" s="103"/>
      <c r="DR61" s="103"/>
      <c r="DS61" s="103"/>
      <c r="DT61" s="103"/>
      <c r="DU61" s="103"/>
      <c r="DV61" s="103"/>
      <c r="DW61" s="103"/>
      <c r="DX61" s="103"/>
      <c r="DY61" s="103"/>
      <c r="DZ61" s="103"/>
      <c r="EA61" s="103"/>
      <c r="EB61" s="103"/>
      <c r="EC61" s="103"/>
      <c r="ED61" s="103"/>
      <c r="EE61" s="103"/>
      <c r="EF61" s="103"/>
      <c r="EG61" s="103"/>
      <c r="EH61" s="103"/>
      <c r="EI61" s="103"/>
      <c r="EJ61" s="103"/>
      <c r="EK61" s="103"/>
      <c r="EL61" s="103"/>
      <c r="EM61" s="103"/>
      <c r="EN61" s="103"/>
      <c r="EO61" s="103"/>
      <c r="EP61" s="103"/>
      <c r="EQ61" s="103"/>
      <c r="ER61" s="103"/>
      <c r="ES61" s="103"/>
      <c r="ET61" s="103"/>
      <c r="EU61" s="103"/>
      <c r="EV61" s="103"/>
      <c r="EW61" s="103"/>
      <c r="EX61" s="103"/>
      <c r="EY61" s="103"/>
      <c r="EZ61" s="103"/>
      <c r="FA61" s="103"/>
      <c r="FB61" s="103"/>
      <c r="FC61" s="103"/>
      <c r="FD61" s="103"/>
      <c r="FE61" s="103"/>
      <c r="FF61" s="103"/>
      <c r="FG61" s="103"/>
      <c r="FH61" s="103"/>
      <c r="FI61" s="103"/>
      <c r="FJ61" s="103"/>
      <c r="FK61" s="103"/>
      <c r="FL61" s="103"/>
      <c r="FM61" s="103"/>
      <c r="FN61" s="103"/>
      <c r="FO61" s="103"/>
      <c r="FP61" s="103"/>
      <c r="FQ61" s="103"/>
      <c r="FR61" s="103"/>
      <c r="FS61" s="103"/>
      <c r="FT61" s="103"/>
      <c r="FU61" s="103"/>
      <c r="FV61" s="103"/>
      <c r="FW61" s="103"/>
      <c r="FX61" s="103"/>
    </row>
    <row r="62" spans="2:180" s="111" customFormat="1" ht="45" customHeight="1" x14ac:dyDescent="0.3">
      <c r="B62" s="156"/>
      <c r="C62" s="202" t="s">
        <v>76</v>
      </c>
      <c r="D62" s="157" t="s">
        <v>77</v>
      </c>
      <c r="E62" s="158"/>
      <c r="F62" s="159">
        <v>64</v>
      </c>
      <c r="G62" s="131"/>
      <c r="H62" s="103"/>
      <c r="I62" s="103"/>
      <c r="J62" s="103"/>
      <c r="K62" s="103"/>
      <c r="L62" s="103"/>
      <c r="M62" s="103"/>
      <c r="N62" s="103"/>
      <c r="O62" s="103"/>
      <c r="P62" s="103"/>
      <c r="Q62" s="103"/>
      <c r="R62" s="103"/>
      <c r="S62" s="103"/>
      <c r="T62" s="103"/>
      <c r="U62" s="103"/>
      <c r="V62" s="103"/>
      <c r="W62" s="103"/>
      <c r="X62" s="103"/>
      <c r="Y62" s="103"/>
      <c r="Z62" s="103"/>
      <c r="AA62" s="103"/>
      <c r="AB62" s="103"/>
      <c r="AC62" s="103"/>
      <c r="AD62" s="103"/>
      <c r="AE62" s="103"/>
      <c r="AF62" s="103"/>
      <c r="AG62" s="103"/>
      <c r="AH62" s="103"/>
      <c r="AI62" s="103"/>
      <c r="AJ62" s="103"/>
      <c r="AK62" s="103"/>
      <c r="AL62" s="103"/>
      <c r="AM62" s="103"/>
      <c r="AN62" s="103"/>
      <c r="AO62" s="103"/>
      <c r="AP62" s="103"/>
      <c r="AQ62" s="103"/>
      <c r="AR62" s="103"/>
      <c r="AS62" s="103"/>
      <c r="AT62" s="103"/>
      <c r="AU62" s="103"/>
      <c r="AV62" s="103"/>
      <c r="AW62" s="103"/>
      <c r="AX62" s="103"/>
      <c r="AY62" s="103"/>
      <c r="AZ62" s="103"/>
      <c r="BA62" s="103"/>
      <c r="BB62" s="103"/>
      <c r="BC62" s="103"/>
      <c r="BD62" s="103"/>
      <c r="BE62" s="103"/>
      <c r="BF62" s="103"/>
      <c r="BG62" s="103"/>
      <c r="BH62" s="103"/>
      <c r="BI62" s="103"/>
      <c r="BJ62" s="103"/>
      <c r="BK62" s="103"/>
      <c r="BL62" s="103"/>
      <c r="BM62" s="103"/>
      <c r="BN62" s="103"/>
      <c r="BO62" s="103"/>
      <c r="BP62" s="103"/>
      <c r="BQ62" s="103"/>
      <c r="BR62" s="103"/>
      <c r="BS62" s="103"/>
      <c r="BT62" s="103"/>
      <c r="BU62" s="103"/>
      <c r="BV62" s="103"/>
      <c r="BW62" s="103"/>
      <c r="BX62" s="103"/>
      <c r="BY62" s="103"/>
      <c r="BZ62" s="103"/>
      <c r="CA62" s="103"/>
      <c r="CB62" s="103"/>
      <c r="CC62" s="103"/>
      <c r="CD62" s="103"/>
      <c r="CE62" s="103"/>
      <c r="CF62" s="103"/>
      <c r="CG62" s="103"/>
      <c r="CH62" s="103"/>
      <c r="CI62" s="103"/>
      <c r="CJ62" s="103"/>
      <c r="CK62" s="103"/>
      <c r="CL62" s="103"/>
      <c r="CM62" s="103"/>
      <c r="CN62" s="103"/>
      <c r="CO62" s="103"/>
      <c r="CP62" s="103"/>
      <c r="CQ62" s="103"/>
      <c r="CR62" s="103"/>
      <c r="CS62" s="103"/>
      <c r="CT62" s="103"/>
      <c r="CU62" s="103"/>
      <c r="CV62" s="103"/>
      <c r="CW62" s="103"/>
      <c r="CX62" s="103"/>
      <c r="CY62" s="103"/>
      <c r="CZ62" s="103"/>
      <c r="DA62" s="103"/>
      <c r="DB62" s="103"/>
      <c r="DC62" s="103"/>
      <c r="DD62" s="103"/>
      <c r="DE62" s="103"/>
      <c r="DF62" s="103"/>
      <c r="DG62" s="103"/>
      <c r="DH62" s="103"/>
      <c r="DI62" s="103"/>
      <c r="DJ62" s="103"/>
      <c r="DK62" s="103"/>
      <c r="DL62" s="103"/>
      <c r="DM62" s="103"/>
      <c r="DN62" s="103"/>
      <c r="DO62" s="103"/>
      <c r="DP62" s="103"/>
      <c r="DQ62" s="103"/>
      <c r="DR62" s="103"/>
      <c r="DS62" s="103"/>
      <c r="DT62" s="103"/>
      <c r="DU62" s="103"/>
      <c r="DV62" s="103"/>
      <c r="DW62" s="103"/>
      <c r="DX62" s="103"/>
      <c r="DY62" s="103"/>
      <c r="DZ62" s="103"/>
      <c r="EA62" s="103"/>
      <c r="EB62" s="103"/>
      <c r="EC62" s="103"/>
      <c r="ED62" s="103"/>
      <c r="EE62" s="103"/>
      <c r="EF62" s="103"/>
      <c r="EG62" s="103"/>
      <c r="EH62" s="103"/>
      <c r="EI62" s="103"/>
      <c r="EJ62" s="103"/>
      <c r="EK62" s="103"/>
      <c r="EL62" s="103"/>
      <c r="EM62" s="103"/>
      <c r="EN62" s="103"/>
      <c r="EO62" s="103"/>
      <c r="EP62" s="103"/>
      <c r="EQ62" s="103"/>
      <c r="ER62" s="103"/>
      <c r="ES62" s="103"/>
      <c r="ET62" s="103"/>
      <c r="EU62" s="103"/>
      <c r="EV62" s="103"/>
      <c r="EW62" s="103"/>
      <c r="EX62" s="103"/>
      <c r="EY62" s="103"/>
      <c r="EZ62" s="103"/>
      <c r="FA62" s="103"/>
      <c r="FB62" s="103"/>
      <c r="FC62" s="103"/>
      <c r="FD62" s="103"/>
      <c r="FE62" s="103"/>
      <c r="FF62" s="103"/>
      <c r="FG62" s="103"/>
      <c r="FH62" s="103"/>
      <c r="FI62" s="103"/>
      <c r="FJ62" s="103"/>
      <c r="FK62" s="103"/>
      <c r="FL62" s="103"/>
      <c r="FM62" s="103"/>
      <c r="FN62" s="103"/>
      <c r="FO62" s="103"/>
      <c r="FP62" s="103"/>
      <c r="FQ62" s="103"/>
      <c r="FR62" s="103"/>
      <c r="FS62" s="103"/>
      <c r="FT62" s="103"/>
      <c r="FU62" s="103"/>
      <c r="FV62" s="103"/>
      <c r="FW62" s="103"/>
      <c r="FX62" s="103"/>
    </row>
    <row r="63" spans="2:180" s="111" customFormat="1" ht="27" customHeight="1" x14ac:dyDescent="0.3">
      <c r="B63" s="156"/>
      <c r="C63" s="202" t="s">
        <v>78</v>
      </c>
      <c r="D63" s="157" t="s">
        <v>77</v>
      </c>
      <c r="E63" s="158"/>
      <c r="F63" s="159">
        <v>34</v>
      </c>
      <c r="G63" s="131"/>
      <c r="H63" s="103"/>
      <c r="I63" s="103"/>
      <c r="J63" s="10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c r="AP63" s="103"/>
      <c r="AQ63" s="103"/>
      <c r="AR63" s="103"/>
      <c r="AS63" s="103"/>
      <c r="AT63" s="103"/>
      <c r="AU63" s="103"/>
      <c r="AV63" s="103"/>
      <c r="AW63" s="103"/>
      <c r="AX63" s="103"/>
      <c r="AY63" s="103"/>
      <c r="AZ63" s="103"/>
      <c r="BA63" s="103"/>
      <c r="BB63" s="103"/>
      <c r="BC63" s="103"/>
      <c r="BD63" s="103"/>
      <c r="BE63" s="103"/>
      <c r="BF63" s="103"/>
      <c r="BG63" s="103"/>
      <c r="BH63" s="103"/>
      <c r="BI63" s="103"/>
      <c r="BJ63" s="103"/>
      <c r="BK63" s="103"/>
      <c r="BL63" s="103"/>
      <c r="BM63" s="103"/>
      <c r="BN63" s="103"/>
      <c r="BO63" s="103"/>
      <c r="BP63" s="103"/>
      <c r="BQ63" s="103"/>
      <c r="BR63" s="103"/>
      <c r="BS63" s="103"/>
      <c r="BT63" s="103"/>
      <c r="BU63" s="103"/>
      <c r="BV63" s="103"/>
      <c r="BW63" s="103"/>
      <c r="BX63" s="103"/>
      <c r="BY63" s="103"/>
      <c r="BZ63" s="103"/>
      <c r="CA63" s="103"/>
      <c r="CB63" s="103"/>
      <c r="CC63" s="103"/>
      <c r="CD63" s="103"/>
      <c r="CE63" s="103"/>
      <c r="CF63" s="103"/>
      <c r="CG63" s="103"/>
      <c r="CH63" s="103"/>
      <c r="CI63" s="103"/>
      <c r="CJ63" s="103"/>
      <c r="CK63" s="103"/>
      <c r="CL63" s="103"/>
      <c r="CM63" s="103"/>
      <c r="CN63" s="103"/>
      <c r="CO63" s="103"/>
      <c r="CP63" s="103"/>
      <c r="CQ63" s="103"/>
      <c r="CR63" s="103"/>
      <c r="CS63" s="103"/>
      <c r="CT63" s="103"/>
      <c r="CU63" s="103"/>
      <c r="CV63" s="103"/>
      <c r="CW63" s="103"/>
      <c r="CX63" s="103"/>
      <c r="CY63" s="103"/>
      <c r="CZ63" s="103"/>
      <c r="DA63" s="103"/>
      <c r="DB63" s="103"/>
      <c r="DC63" s="103"/>
      <c r="DD63" s="103"/>
      <c r="DE63" s="103"/>
      <c r="DF63" s="103"/>
      <c r="DG63" s="103"/>
      <c r="DH63" s="103"/>
      <c r="DI63" s="103"/>
      <c r="DJ63" s="103"/>
      <c r="DK63" s="103"/>
      <c r="DL63" s="103"/>
      <c r="DM63" s="103"/>
      <c r="DN63" s="103"/>
      <c r="DO63" s="103"/>
      <c r="DP63" s="103"/>
      <c r="DQ63" s="103"/>
      <c r="DR63" s="103"/>
      <c r="DS63" s="103"/>
      <c r="DT63" s="103"/>
      <c r="DU63" s="103"/>
      <c r="DV63" s="103"/>
      <c r="DW63" s="103"/>
      <c r="DX63" s="103"/>
      <c r="DY63" s="103"/>
      <c r="DZ63" s="103"/>
      <c r="EA63" s="103"/>
      <c r="EB63" s="103"/>
      <c r="EC63" s="103"/>
      <c r="ED63" s="103"/>
      <c r="EE63" s="103"/>
      <c r="EF63" s="103"/>
      <c r="EG63" s="103"/>
      <c r="EH63" s="103"/>
      <c r="EI63" s="103"/>
      <c r="EJ63" s="103"/>
      <c r="EK63" s="103"/>
      <c r="EL63" s="103"/>
      <c r="EM63" s="103"/>
      <c r="EN63" s="103"/>
      <c r="EO63" s="103"/>
      <c r="EP63" s="103"/>
      <c r="EQ63" s="103"/>
      <c r="ER63" s="103"/>
      <c r="ES63" s="103"/>
      <c r="ET63" s="103"/>
      <c r="EU63" s="103"/>
      <c r="EV63" s="103"/>
      <c r="EW63" s="103"/>
      <c r="EX63" s="103"/>
      <c r="EY63" s="103"/>
      <c r="EZ63" s="103"/>
      <c r="FA63" s="103"/>
      <c r="FB63" s="103"/>
      <c r="FC63" s="103"/>
      <c r="FD63" s="103"/>
      <c r="FE63" s="103"/>
      <c r="FF63" s="103"/>
      <c r="FG63" s="103"/>
      <c r="FH63" s="103"/>
      <c r="FI63" s="103"/>
      <c r="FJ63" s="103"/>
      <c r="FK63" s="103"/>
      <c r="FL63" s="103"/>
      <c r="FM63" s="103"/>
      <c r="FN63" s="103"/>
      <c r="FO63" s="103"/>
      <c r="FP63" s="103"/>
      <c r="FQ63" s="103"/>
      <c r="FR63" s="103"/>
      <c r="FS63" s="103"/>
      <c r="FT63" s="103"/>
      <c r="FU63" s="103"/>
      <c r="FV63" s="103"/>
      <c r="FW63" s="103"/>
      <c r="FX63" s="103"/>
    </row>
    <row r="64" spans="2:180" s="111" customFormat="1" ht="29.4" customHeight="1" x14ac:dyDescent="0.3">
      <c r="B64" s="156"/>
      <c r="C64" s="202" t="s">
        <v>79</v>
      </c>
      <c r="D64" s="157" t="s">
        <v>77</v>
      </c>
      <c r="E64" s="158"/>
      <c r="F64" s="159">
        <v>34</v>
      </c>
      <c r="G64" s="131"/>
      <c r="H64" s="103"/>
      <c r="I64" s="103"/>
      <c r="J64" s="103"/>
      <c r="K64" s="103"/>
      <c r="L64" s="103"/>
      <c r="M64" s="103"/>
      <c r="N64" s="103"/>
      <c r="O64" s="103"/>
      <c r="P64" s="103"/>
      <c r="Q64" s="103"/>
      <c r="R64" s="103"/>
      <c r="S64" s="103"/>
      <c r="T64" s="103"/>
      <c r="U64" s="103"/>
      <c r="V64" s="103"/>
      <c r="W64" s="103"/>
      <c r="X64" s="103"/>
      <c r="Y64" s="103"/>
      <c r="Z64" s="103"/>
      <c r="AA64" s="103"/>
      <c r="AB64" s="103"/>
      <c r="AC64" s="103"/>
      <c r="AD64" s="103"/>
      <c r="AE64" s="103"/>
      <c r="AF64" s="103"/>
      <c r="AG64" s="103"/>
      <c r="AH64" s="103"/>
      <c r="AI64" s="103"/>
      <c r="AJ64" s="103"/>
      <c r="AK64" s="103"/>
      <c r="AL64" s="103"/>
      <c r="AM64" s="103"/>
      <c r="AN64" s="103"/>
      <c r="AO64" s="103"/>
      <c r="AP64" s="103"/>
      <c r="AQ64" s="103"/>
      <c r="AR64" s="103"/>
      <c r="AS64" s="103"/>
      <c r="AT64" s="103"/>
      <c r="AU64" s="103"/>
      <c r="AV64" s="103"/>
      <c r="AW64" s="103"/>
      <c r="AX64" s="103"/>
      <c r="AY64" s="103"/>
      <c r="AZ64" s="103"/>
      <c r="BA64" s="103"/>
      <c r="BB64" s="103"/>
      <c r="BC64" s="103"/>
      <c r="BD64" s="103"/>
      <c r="BE64" s="103"/>
      <c r="BF64" s="103"/>
      <c r="BG64" s="103"/>
      <c r="BH64" s="103"/>
      <c r="BI64" s="103"/>
      <c r="BJ64" s="103"/>
      <c r="BK64" s="103"/>
      <c r="BL64" s="103"/>
      <c r="BM64" s="103"/>
      <c r="BN64" s="103"/>
      <c r="BO64" s="103"/>
      <c r="BP64" s="103"/>
      <c r="BQ64" s="103"/>
      <c r="BR64" s="103"/>
      <c r="BS64" s="103"/>
      <c r="BT64" s="103"/>
      <c r="BU64" s="103"/>
      <c r="BV64" s="103"/>
      <c r="BW64" s="103"/>
      <c r="BX64" s="103"/>
      <c r="BY64" s="103"/>
      <c r="BZ64" s="103"/>
      <c r="CA64" s="103"/>
      <c r="CB64" s="103"/>
      <c r="CC64" s="103"/>
      <c r="CD64" s="103"/>
      <c r="CE64" s="103"/>
      <c r="CF64" s="103"/>
      <c r="CG64" s="103"/>
      <c r="CH64" s="103"/>
      <c r="CI64" s="103"/>
      <c r="CJ64" s="103"/>
      <c r="CK64" s="103"/>
      <c r="CL64" s="103"/>
      <c r="CM64" s="103"/>
      <c r="CN64" s="103"/>
      <c r="CO64" s="103"/>
      <c r="CP64" s="103"/>
      <c r="CQ64" s="103"/>
      <c r="CR64" s="103"/>
      <c r="CS64" s="103"/>
      <c r="CT64" s="103"/>
      <c r="CU64" s="103"/>
      <c r="CV64" s="103"/>
      <c r="CW64" s="103"/>
      <c r="CX64" s="103"/>
      <c r="CY64" s="103"/>
      <c r="CZ64" s="103"/>
      <c r="DA64" s="103"/>
      <c r="DB64" s="103"/>
      <c r="DC64" s="103"/>
      <c r="DD64" s="103"/>
      <c r="DE64" s="103"/>
      <c r="DF64" s="103"/>
      <c r="DG64" s="103"/>
      <c r="DH64" s="103"/>
      <c r="DI64" s="103"/>
      <c r="DJ64" s="103"/>
      <c r="DK64" s="103"/>
      <c r="DL64" s="103"/>
      <c r="DM64" s="103"/>
      <c r="DN64" s="103"/>
      <c r="DO64" s="103"/>
      <c r="DP64" s="103"/>
      <c r="DQ64" s="103"/>
      <c r="DR64" s="103"/>
      <c r="DS64" s="103"/>
      <c r="DT64" s="103"/>
      <c r="DU64" s="103"/>
      <c r="DV64" s="103"/>
      <c r="DW64" s="103"/>
      <c r="DX64" s="103"/>
      <c r="DY64" s="103"/>
      <c r="DZ64" s="103"/>
      <c r="EA64" s="103"/>
      <c r="EB64" s="103"/>
      <c r="EC64" s="103"/>
      <c r="ED64" s="103"/>
      <c r="EE64" s="103"/>
      <c r="EF64" s="103"/>
      <c r="EG64" s="103"/>
      <c r="EH64" s="103"/>
      <c r="EI64" s="103"/>
      <c r="EJ64" s="103"/>
      <c r="EK64" s="103"/>
      <c r="EL64" s="103"/>
      <c r="EM64" s="103"/>
      <c r="EN64" s="103"/>
      <c r="EO64" s="103"/>
      <c r="EP64" s="103"/>
      <c r="EQ64" s="103"/>
      <c r="ER64" s="103"/>
      <c r="ES64" s="103"/>
      <c r="ET64" s="103"/>
      <c r="EU64" s="103"/>
      <c r="EV64" s="103"/>
      <c r="EW64" s="103"/>
      <c r="EX64" s="103"/>
      <c r="EY64" s="103"/>
      <c r="EZ64" s="103"/>
      <c r="FA64" s="103"/>
      <c r="FB64" s="103"/>
      <c r="FC64" s="103"/>
      <c r="FD64" s="103"/>
      <c r="FE64" s="103"/>
      <c r="FF64" s="103"/>
      <c r="FG64" s="103"/>
      <c r="FH64" s="103"/>
      <c r="FI64" s="103"/>
      <c r="FJ64" s="103"/>
      <c r="FK64" s="103"/>
      <c r="FL64" s="103"/>
      <c r="FM64" s="103"/>
      <c r="FN64" s="103"/>
      <c r="FO64" s="103"/>
      <c r="FP64" s="103"/>
      <c r="FQ64" s="103"/>
      <c r="FR64" s="103"/>
      <c r="FS64" s="103"/>
      <c r="FT64" s="103"/>
      <c r="FU64" s="103"/>
      <c r="FV64" s="103"/>
      <c r="FW64" s="103"/>
      <c r="FX64" s="103"/>
    </row>
    <row r="65" spans="1:180" s="111" customFormat="1" ht="30" customHeight="1" thickBot="1" x14ac:dyDescent="0.35">
      <c r="B65" s="151"/>
      <c r="C65" s="152" t="s">
        <v>80</v>
      </c>
      <c r="D65" s="153" t="s">
        <v>77</v>
      </c>
      <c r="E65" s="154"/>
      <c r="F65" s="155">
        <v>34</v>
      </c>
      <c r="G65" s="131"/>
      <c r="H65" s="103"/>
      <c r="I65" s="103"/>
      <c r="J65" s="103"/>
      <c r="K65" s="103"/>
      <c r="L65" s="103"/>
      <c r="M65" s="103"/>
      <c r="N65" s="103"/>
      <c r="O65" s="103"/>
      <c r="P65" s="103"/>
      <c r="Q65" s="103"/>
      <c r="R65" s="103"/>
      <c r="S65" s="103"/>
      <c r="T65" s="103"/>
      <c r="U65" s="103"/>
      <c r="V65" s="103"/>
      <c r="W65" s="103"/>
      <c r="X65" s="103"/>
      <c r="Y65" s="103"/>
      <c r="Z65" s="103"/>
      <c r="AA65" s="103"/>
      <c r="AB65" s="103"/>
      <c r="AC65" s="103"/>
      <c r="AD65" s="103"/>
      <c r="AE65" s="103"/>
      <c r="AF65" s="103"/>
      <c r="AG65" s="103"/>
      <c r="AH65" s="103"/>
      <c r="AI65" s="103"/>
      <c r="AJ65" s="103"/>
      <c r="AK65" s="103"/>
      <c r="AL65" s="103"/>
      <c r="AM65" s="103"/>
      <c r="AN65" s="103"/>
      <c r="AO65" s="103"/>
      <c r="AP65" s="103"/>
      <c r="AQ65" s="103"/>
      <c r="AR65" s="103"/>
      <c r="AS65" s="103"/>
      <c r="AT65" s="103"/>
      <c r="AU65" s="103"/>
      <c r="AV65" s="103"/>
      <c r="AW65" s="103"/>
      <c r="AX65" s="103"/>
      <c r="AY65" s="103"/>
      <c r="AZ65" s="103"/>
      <c r="BA65" s="103"/>
      <c r="BB65" s="103"/>
      <c r="BC65" s="103"/>
      <c r="BD65" s="103"/>
      <c r="BE65" s="103"/>
      <c r="BF65" s="103"/>
      <c r="BG65" s="103"/>
      <c r="BH65" s="103"/>
      <c r="BI65" s="103"/>
      <c r="BJ65" s="103"/>
      <c r="BK65" s="103"/>
      <c r="BL65" s="103"/>
      <c r="BM65" s="103"/>
      <c r="BN65" s="103"/>
      <c r="BO65" s="103"/>
      <c r="BP65" s="103"/>
      <c r="BQ65" s="103"/>
      <c r="BR65" s="103"/>
      <c r="BS65" s="103"/>
      <c r="BT65" s="103"/>
      <c r="BU65" s="103"/>
      <c r="BV65" s="103"/>
      <c r="BW65" s="103"/>
      <c r="BX65" s="103"/>
      <c r="BY65" s="103"/>
      <c r="BZ65" s="103"/>
      <c r="CA65" s="103"/>
      <c r="CB65" s="103"/>
      <c r="CC65" s="103"/>
      <c r="CD65" s="103"/>
      <c r="CE65" s="103"/>
      <c r="CF65" s="103"/>
      <c r="CG65" s="103"/>
      <c r="CH65" s="103"/>
      <c r="CI65" s="103"/>
      <c r="CJ65" s="103"/>
      <c r="CK65" s="103"/>
      <c r="CL65" s="103"/>
      <c r="CM65" s="103"/>
      <c r="CN65" s="103"/>
      <c r="CO65" s="103"/>
      <c r="CP65" s="103"/>
      <c r="CQ65" s="103"/>
      <c r="CR65" s="103"/>
      <c r="CS65" s="103"/>
      <c r="CT65" s="103"/>
      <c r="CU65" s="103"/>
      <c r="CV65" s="103"/>
      <c r="CW65" s="103"/>
      <c r="CX65" s="103"/>
      <c r="CY65" s="103"/>
      <c r="CZ65" s="103"/>
      <c r="DA65" s="103"/>
      <c r="DB65" s="103"/>
      <c r="DC65" s="103"/>
      <c r="DD65" s="103"/>
      <c r="DE65" s="103"/>
      <c r="DF65" s="103"/>
      <c r="DG65" s="103"/>
      <c r="DH65" s="103"/>
      <c r="DI65" s="103"/>
      <c r="DJ65" s="103"/>
      <c r="DK65" s="103"/>
      <c r="DL65" s="103"/>
      <c r="DM65" s="103"/>
      <c r="DN65" s="103"/>
      <c r="DO65" s="103"/>
      <c r="DP65" s="103"/>
      <c r="DQ65" s="103"/>
      <c r="DR65" s="103"/>
      <c r="DS65" s="103"/>
      <c r="DT65" s="103"/>
      <c r="DU65" s="103"/>
      <c r="DV65" s="103"/>
      <c r="DW65" s="103"/>
      <c r="DX65" s="103"/>
      <c r="DY65" s="103"/>
      <c r="DZ65" s="103"/>
      <c r="EA65" s="103"/>
      <c r="EB65" s="103"/>
      <c r="EC65" s="103"/>
      <c r="ED65" s="103"/>
      <c r="EE65" s="103"/>
      <c r="EF65" s="103"/>
      <c r="EG65" s="103"/>
      <c r="EH65" s="103"/>
      <c r="EI65" s="103"/>
      <c r="EJ65" s="103"/>
      <c r="EK65" s="103"/>
      <c r="EL65" s="103"/>
      <c r="EM65" s="103"/>
      <c r="EN65" s="103"/>
      <c r="EO65" s="103"/>
      <c r="EP65" s="103"/>
      <c r="EQ65" s="103"/>
      <c r="ER65" s="103"/>
      <c r="ES65" s="103"/>
      <c r="ET65" s="103"/>
      <c r="EU65" s="103"/>
      <c r="EV65" s="103"/>
      <c r="EW65" s="103"/>
      <c r="EX65" s="103"/>
      <c r="EY65" s="103"/>
      <c r="EZ65" s="103"/>
      <c r="FA65" s="103"/>
      <c r="FB65" s="103"/>
      <c r="FC65" s="103"/>
      <c r="FD65" s="103"/>
      <c r="FE65" s="103"/>
      <c r="FF65" s="103"/>
      <c r="FG65" s="103"/>
      <c r="FH65" s="103"/>
      <c r="FI65" s="103"/>
      <c r="FJ65" s="103"/>
      <c r="FK65" s="103"/>
      <c r="FL65" s="103"/>
      <c r="FM65" s="103"/>
      <c r="FN65" s="103"/>
      <c r="FO65" s="103"/>
      <c r="FP65" s="103"/>
      <c r="FQ65" s="103"/>
      <c r="FR65" s="103"/>
      <c r="FS65" s="103"/>
      <c r="FT65" s="103"/>
      <c r="FU65" s="103"/>
      <c r="FV65" s="103"/>
      <c r="FW65" s="103"/>
      <c r="FX65" s="103"/>
    </row>
    <row r="66" spans="1:180" s="111" customFormat="1" ht="14.4" thickBot="1" x14ac:dyDescent="0.35">
      <c r="B66" s="145"/>
      <c r="C66" s="146" t="s">
        <v>63</v>
      </c>
      <c r="D66" s="147"/>
      <c r="E66" s="148"/>
      <c r="F66" s="149"/>
      <c r="G66" s="150"/>
      <c r="H66" s="103"/>
      <c r="I66" s="103"/>
      <c r="J66" s="103"/>
      <c r="K66" s="103"/>
      <c r="L66" s="103"/>
      <c r="M66" s="103"/>
      <c r="N66" s="103"/>
      <c r="O66" s="103"/>
      <c r="P66" s="103"/>
      <c r="Q66" s="103"/>
      <c r="R66" s="103"/>
      <c r="S66" s="103"/>
      <c r="T66" s="103"/>
      <c r="U66" s="103"/>
      <c r="V66" s="103"/>
      <c r="W66" s="103"/>
      <c r="X66" s="103"/>
      <c r="Y66" s="103"/>
      <c r="Z66" s="103"/>
      <c r="AA66" s="103"/>
      <c r="AB66" s="103"/>
      <c r="AC66" s="103"/>
      <c r="AD66" s="103"/>
      <c r="AE66" s="103"/>
      <c r="AF66" s="103"/>
      <c r="AG66" s="103"/>
      <c r="AH66" s="103"/>
      <c r="AI66" s="103"/>
      <c r="AJ66" s="103"/>
      <c r="AK66" s="103"/>
      <c r="AL66" s="103"/>
      <c r="AM66" s="103"/>
      <c r="AN66" s="103"/>
      <c r="AO66" s="103"/>
      <c r="AP66" s="103"/>
      <c r="AQ66" s="103"/>
      <c r="AR66" s="103"/>
      <c r="AS66" s="103"/>
      <c r="AT66" s="103"/>
      <c r="AU66" s="103"/>
      <c r="AV66" s="103"/>
      <c r="AW66" s="103"/>
      <c r="AX66" s="103"/>
      <c r="AY66" s="103"/>
      <c r="AZ66" s="103"/>
      <c r="BA66" s="103"/>
      <c r="BB66" s="103"/>
      <c r="BC66" s="103"/>
      <c r="BD66" s="103"/>
      <c r="BE66" s="103"/>
      <c r="BF66" s="103"/>
      <c r="BG66" s="103"/>
      <c r="BH66" s="103"/>
      <c r="BI66" s="103"/>
      <c r="BJ66" s="103"/>
      <c r="BK66" s="103"/>
      <c r="BL66" s="103"/>
      <c r="BM66" s="103"/>
      <c r="BN66" s="103"/>
      <c r="BO66" s="103"/>
      <c r="BP66" s="103"/>
      <c r="BQ66" s="103"/>
      <c r="BR66" s="103"/>
      <c r="BS66" s="103"/>
      <c r="BT66" s="103"/>
      <c r="BU66" s="103"/>
      <c r="BV66" s="103"/>
      <c r="BW66" s="103"/>
      <c r="BX66" s="103"/>
      <c r="BY66" s="103"/>
      <c r="BZ66" s="103"/>
      <c r="CA66" s="103"/>
      <c r="CB66" s="103"/>
      <c r="CC66" s="103"/>
      <c r="CD66" s="103"/>
      <c r="CE66" s="103"/>
      <c r="CF66" s="103"/>
      <c r="CG66" s="103"/>
      <c r="CH66" s="103"/>
      <c r="CI66" s="103"/>
      <c r="CJ66" s="103"/>
      <c r="CK66" s="103"/>
      <c r="CL66" s="103"/>
      <c r="CM66" s="103"/>
      <c r="CN66" s="103"/>
      <c r="CO66" s="103"/>
      <c r="CP66" s="103"/>
      <c r="CQ66" s="103"/>
      <c r="CR66" s="103"/>
      <c r="CS66" s="103"/>
      <c r="CT66" s="103"/>
      <c r="CU66" s="103"/>
      <c r="CV66" s="103"/>
      <c r="CW66" s="103"/>
      <c r="CX66" s="103"/>
      <c r="CY66" s="103"/>
      <c r="CZ66" s="103"/>
      <c r="DA66" s="103"/>
      <c r="DB66" s="103"/>
      <c r="DC66" s="103"/>
      <c r="DD66" s="103"/>
      <c r="DE66" s="103"/>
      <c r="DF66" s="103"/>
      <c r="DG66" s="103"/>
      <c r="DH66" s="103"/>
      <c r="DI66" s="103"/>
      <c r="DJ66" s="103"/>
      <c r="DK66" s="103"/>
      <c r="DL66" s="103"/>
      <c r="DM66" s="103"/>
      <c r="DN66" s="103"/>
      <c r="DO66" s="103"/>
      <c r="DP66" s="103"/>
      <c r="DQ66" s="103"/>
      <c r="DR66" s="103"/>
      <c r="DS66" s="103"/>
      <c r="DT66" s="103"/>
      <c r="DU66" s="103"/>
      <c r="DV66" s="103"/>
      <c r="DW66" s="103"/>
      <c r="DX66" s="103"/>
      <c r="DY66" s="103"/>
      <c r="DZ66" s="103"/>
      <c r="EA66" s="103"/>
      <c r="EB66" s="103"/>
      <c r="EC66" s="103"/>
      <c r="ED66" s="103"/>
      <c r="EE66" s="103"/>
      <c r="EF66" s="103"/>
      <c r="EG66" s="103"/>
      <c r="EH66" s="103"/>
      <c r="EI66" s="103"/>
      <c r="EJ66" s="103"/>
      <c r="EK66" s="103"/>
      <c r="EL66" s="103"/>
      <c r="EM66" s="103"/>
      <c r="EN66" s="103"/>
      <c r="EO66" s="103"/>
      <c r="EP66" s="103"/>
      <c r="EQ66" s="103"/>
      <c r="ER66" s="103"/>
      <c r="ES66" s="103"/>
      <c r="ET66" s="103"/>
      <c r="EU66" s="103"/>
      <c r="EV66" s="103"/>
      <c r="EW66" s="103"/>
      <c r="EX66" s="103"/>
      <c r="EY66" s="103"/>
      <c r="EZ66" s="103"/>
      <c r="FA66" s="103"/>
      <c r="FB66" s="103"/>
      <c r="FC66" s="103"/>
      <c r="FD66" s="103"/>
      <c r="FE66" s="103"/>
      <c r="FF66" s="103"/>
      <c r="FG66" s="103"/>
      <c r="FH66" s="103"/>
      <c r="FI66" s="103"/>
      <c r="FJ66" s="103"/>
      <c r="FK66" s="103"/>
      <c r="FL66" s="103"/>
      <c r="FM66" s="103"/>
      <c r="FN66" s="103"/>
      <c r="FO66" s="103"/>
      <c r="FP66" s="103"/>
      <c r="FQ66" s="103"/>
      <c r="FR66" s="103"/>
      <c r="FS66" s="103"/>
      <c r="FT66" s="103"/>
      <c r="FU66" s="103"/>
      <c r="FV66" s="103"/>
      <c r="FW66" s="103"/>
      <c r="FX66" s="103"/>
    </row>
    <row r="67" spans="1:180" s="111" customFormat="1" ht="27.6" customHeight="1" x14ac:dyDescent="0.3">
      <c r="B67" s="206"/>
      <c r="C67" s="207" t="s">
        <v>81</v>
      </c>
      <c r="D67" s="208" t="s">
        <v>77</v>
      </c>
      <c r="E67" s="209"/>
      <c r="F67" s="210">
        <v>34</v>
      </c>
      <c r="G67" s="131"/>
      <c r="H67" s="103"/>
      <c r="I67" s="103"/>
      <c r="J67" s="103"/>
      <c r="K67" s="103"/>
      <c r="L67" s="103"/>
      <c r="M67" s="103"/>
      <c r="N67" s="103"/>
      <c r="O67" s="103"/>
      <c r="P67" s="103"/>
      <c r="Q67" s="103"/>
      <c r="R67" s="103"/>
      <c r="S67" s="103"/>
      <c r="T67" s="103"/>
      <c r="U67" s="103"/>
      <c r="V67" s="103"/>
      <c r="W67" s="103"/>
      <c r="X67" s="103"/>
      <c r="Y67" s="103"/>
      <c r="Z67" s="103"/>
      <c r="AA67" s="103"/>
      <c r="AB67" s="103"/>
      <c r="AC67" s="103"/>
      <c r="AD67" s="103"/>
      <c r="AE67" s="103"/>
      <c r="AF67" s="103"/>
      <c r="AG67" s="103"/>
      <c r="AH67" s="103"/>
      <c r="AI67" s="103"/>
      <c r="AJ67" s="103"/>
      <c r="AK67" s="103"/>
      <c r="AL67" s="103"/>
      <c r="AM67" s="103"/>
      <c r="AN67" s="103"/>
      <c r="AO67" s="103"/>
      <c r="AP67" s="103"/>
      <c r="AQ67" s="103"/>
      <c r="AR67" s="103"/>
      <c r="AS67" s="103"/>
      <c r="AT67" s="103"/>
      <c r="AU67" s="103"/>
      <c r="AV67" s="103"/>
      <c r="AW67" s="103"/>
      <c r="AX67" s="103"/>
      <c r="AY67" s="103"/>
      <c r="AZ67" s="103"/>
      <c r="BA67" s="103"/>
      <c r="BB67" s="103"/>
      <c r="BC67" s="103"/>
      <c r="BD67" s="103"/>
      <c r="BE67" s="103"/>
      <c r="BF67" s="103"/>
      <c r="BG67" s="103"/>
      <c r="BH67" s="103"/>
      <c r="BI67" s="103"/>
      <c r="BJ67" s="103"/>
      <c r="BK67" s="103"/>
      <c r="BL67" s="103"/>
      <c r="BM67" s="103"/>
      <c r="BN67" s="103"/>
      <c r="BO67" s="103"/>
      <c r="BP67" s="103"/>
      <c r="BQ67" s="103"/>
      <c r="BR67" s="103"/>
      <c r="BS67" s="103"/>
      <c r="BT67" s="103"/>
      <c r="BU67" s="103"/>
      <c r="BV67" s="103"/>
      <c r="BW67" s="103"/>
      <c r="BX67" s="103"/>
      <c r="BY67" s="103"/>
      <c r="BZ67" s="103"/>
      <c r="CA67" s="103"/>
      <c r="CB67" s="103"/>
      <c r="CC67" s="103"/>
      <c r="CD67" s="103"/>
      <c r="CE67" s="103"/>
      <c r="CF67" s="103"/>
      <c r="CG67" s="103"/>
      <c r="CH67" s="103"/>
      <c r="CI67" s="103"/>
      <c r="CJ67" s="103"/>
      <c r="CK67" s="103"/>
      <c r="CL67" s="103"/>
      <c r="CM67" s="103"/>
      <c r="CN67" s="103"/>
      <c r="CO67" s="103"/>
      <c r="CP67" s="103"/>
      <c r="CQ67" s="103"/>
      <c r="CR67" s="103"/>
      <c r="CS67" s="103"/>
      <c r="CT67" s="103"/>
      <c r="CU67" s="103"/>
      <c r="CV67" s="103"/>
      <c r="CW67" s="103"/>
      <c r="CX67" s="103"/>
      <c r="CY67" s="103"/>
      <c r="CZ67" s="103"/>
      <c r="DA67" s="103"/>
      <c r="DB67" s="103"/>
      <c r="DC67" s="103"/>
      <c r="DD67" s="103"/>
      <c r="DE67" s="103"/>
      <c r="DF67" s="103"/>
      <c r="DG67" s="103"/>
      <c r="DH67" s="103"/>
      <c r="DI67" s="103"/>
      <c r="DJ67" s="103"/>
      <c r="DK67" s="103"/>
      <c r="DL67" s="103"/>
      <c r="DM67" s="103"/>
      <c r="DN67" s="103"/>
      <c r="DO67" s="103"/>
      <c r="DP67" s="103"/>
      <c r="DQ67" s="103"/>
      <c r="DR67" s="103"/>
      <c r="DS67" s="103"/>
      <c r="DT67" s="103"/>
      <c r="DU67" s="103"/>
      <c r="DV67" s="103"/>
      <c r="DW67" s="103"/>
      <c r="DX67" s="103"/>
      <c r="DY67" s="103"/>
      <c r="DZ67" s="103"/>
      <c r="EA67" s="103"/>
      <c r="EB67" s="103"/>
      <c r="EC67" s="103"/>
      <c r="ED67" s="103"/>
      <c r="EE67" s="103"/>
      <c r="EF67" s="103"/>
      <c r="EG67" s="103"/>
      <c r="EH67" s="103"/>
      <c r="EI67" s="103"/>
      <c r="EJ67" s="103"/>
      <c r="EK67" s="103"/>
      <c r="EL67" s="103"/>
      <c r="EM67" s="103"/>
      <c r="EN67" s="103"/>
      <c r="EO67" s="103"/>
      <c r="EP67" s="103"/>
      <c r="EQ67" s="103"/>
      <c r="ER67" s="103"/>
      <c r="ES67" s="103"/>
      <c r="ET67" s="103"/>
      <c r="EU67" s="103"/>
      <c r="EV67" s="103"/>
      <c r="EW67" s="103"/>
      <c r="EX67" s="103"/>
      <c r="EY67" s="103"/>
      <c r="EZ67" s="103"/>
      <c r="FA67" s="103"/>
      <c r="FB67" s="103"/>
      <c r="FC67" s="103"/>
      <c r="FD67" s="103"/>
      <c r="FE67" s="103"/>
      <c r="FF67" s="103"/>
      <c r="FG67" s="103"/>
      <c r="FH67" s="103"/>
      <c r="FI67" s="103"/>
      <c r="FJ67" s="103"/>
      <c r="FK67" s="103"/>
      <c r="FL67" s="103"/>
      <c r="FM67" s="103"/>
      <c r="FN67" s="103"/>
      <c r="FO67" s="103"/>
      <c r="FP67" s="103"/>
      <c r="FQ67" s="103"/>
      <c r="FR67" s="103"/>
      <c r="FS67" s="103"/>
      <c r="FT67" s="103"/>
      <c r="FU67" s="103"/>
      <c r="FV67" s="103"/>
      <c r="FW67" s="103"/>
      <c r="FX67" s="103"/>
    </row>
    <row r="68" spans="1:180" s="111" customFormat="1" ht="30.6" customHeight="1" x14ac:dyDescent="0.3">
      <c r="B68" s="160"/>
      <c r="C68" s="161" t="s">
        <v>82</v>
      </c>
      <c r="D68" s="162" t="s">
        <v>77</v>
      </c>
      <c r="E68" s="163"/>
      <c r="F68" s="164">
        <v>34</v>
      </c>
      <c r="G68" s="131"/>
      <c r="H68" s="103"/>
      <c r="I68" s="103"/>
      <c r="J68" s="103"/>
      <c r="K68" s="103"/>
      <c r="L68" s="103"/>
      <c r="M68" s="103"/>
      <c r="N68" s="103"/>
      <c r="O68" s="103"/>
      <c r="P68" s="103"/>
      <c r="Q68" s="103"/>
      <c r="R68" s="103"/>
      <c r="S68" s="103"/>
      <c r="T68" s="103"/>
      <c r="U68" s="103"/>
      <c r="V68" s="103"/>
      <c r="W68" s="103"/>
      <c r="X68" s="103"/>
      <c r="Y68" s="103"/>
      <c r="Z68" s="103"/>
      <c r="AA68" s="103"/>
      <c r="AB68" s="103"/>
      <c r="AC68" s="103"/>
      <c r="AD68" s="103"/>
      <c r="AE68" s="103"/>
      <c r="AF68" s="103"/>
      <c r="AG68" s="103"/>
      <c r="AH68" s="103"/>
      <c r="AI68" s="103"/>
      <c r="AJ68" s="103"/>
      <c r="AK68" s="103"/>
      <c r="AL68" s="103"/>
      <c r="AM68" s="103"/>
      <c r="AN68" s="103"/>
      <c r="AO68" s="103"/>
      <c r="AP68" s="103"/>
      <c r="AQ68" s="103"/>
      <c r="AR68" s="103"/>
      <c r="AS68" s="103"/>
      <c r="AT68" s="103"/>
      <c r="AU68" s="103"/>
      <c r="AV68" s="103"/>
      <c r="AW68" s="103"/>
      <c r="AX68" s="103"/>
      <c r="AY68" s="103"/>
      <c r="AZ68" s="103"/>
      <c r="BA68" s="103"/>
      <c r="BB68" s="103"/>
      <c r="BC68" s="103"/>
      <c r="BD68" s="103"/>
      <c r="BE68" s="103"/>
      <c r="BF68" s="103"/>
      <c r="BG68" s="103"/>
      <c r="BH68" s="103"/>
      <c r="BI68" s="103"/>
      <c r="BJ68" s="103"/>
      <c r="BK68" s="103"/>
      <c r="BL68" s="103"/>
      <c r="BM68" s="103"/>
      <c r="BN68" s="103"/>
      <c r="BO68" s="103"/>
      <c r="BP68" s="103"/>
      <c r="BQ68" s="103"/>
      <c r="BR68" s="103"/>
      <c r="BS68" s="103"/>
      <c r="BT68" s="103"/>
      <c r="BU68" s="103"/>
      <c r="BV68" s="103"/>
      <c r="BW68" s="103"/>
      <c r="BX68" s="103"/>
      <c r="BY68" s="103"/>
      <c r="BZ68" s="103"/>
      <c r="CA68" s="103"/>
      <c r="CB68" s="103"/>
      <c r="CC68" s="103"/>
      <c r="CD68" s="103"/>
      <c r="CE68" s="103"/>
      <c r="CF68" s="103"/>
      <c r="CG68" s="103"/>
      <c r="CH68" s="103"/>
      <c r="CI68" s="103"/>
      <c r="CJ68" s="103"/>
      <c r="CK68" s="103"/>
      <c r="CL68" s="103"/>
      <c r="CM68" s="103"/>
      <c r="CN68" s="103"/>
      <c r="CO68" s="103"/>
      <c r="CP68" s="103"/>
      <c r="CQ68" s="103"/>
      <c r="CR68" s="103"/>
      <c r="CS68" s="103"/>
      <c r="CT68" s="103"/>
      <c r="CU68" s="103"/>
      <c r="CV68" s="103"/>
      <c r="CW68" s="103"/>
      <c r="CX68" s="103"/>
      <c r="CY68" s="103"/>
      <c r="CZ68" s="103"/>
      <c r="DA68" s="103"/>
      <c r="DB68" s="103"/>
      <c r="DC68" s="103"/>
      <c r="DD68" s="103"/>
      <c r="DE68" s="103"/>
      <c r="DF68" s="103"/>
      <c r="DG68" s="103"/>
      <c r="DH68" s="103"/>
      <c r="DI68" s="103"/>
      <c r="DJ68" s="103"/>
      <c r="DK68" s="103"/>
      <c r="DL68" s="103"/>
      <c r="DM68" s="103"/>
      <c r="DN68" s="103"/>
      <c r="DO68" s="103"/>
      <c r="DP68" s="103"/>
      <c r="DQ68" s="103"/>
      <c r="DR68" s="103"/>
      <c r="DS68" s="103"/>
      <c r="DT68" s="103"/>
      <c r="DU68" s="103"/>
      <c r="DV68" s="103"/>
      <c r="DW68" s="103"/>
      <c r="DX68" s="103"/>
      <c r="DY68" s="103"/>
      <c r="DZ68" s="103"/>
      <c r="EA68" s="103"/>
      <c r="EB68" s="103"/>
      <c r="EC68" s="103"/>
      <c r="ED68" s="103"/>
      <c r="EE68" s="103"/>
      <c r="EF68" s="103"/>
      <c r="EG68" s="103"/>
      <c r="EH68" s="103"/>
      <c r="EI68" s="103"/>
      <c r="EJ68" s="103"/>
      <c r="EK68" s="103"/>
      <c r="EL68" s="103"/>
      <c r="EM68" s="103"/>
      <c r="EN68" s="103"/>
      <c r="EO68" s="103"/>
      <c r="EP68" s="103"/>
      <c r="EQ68" s="103"/>
      <c r="ER68" s="103"/>
      <c r="ES68" s="103"/>
      <c r="ET68" s="103"/>
      <c r="EU68" s="103"/>
      <c r="EV68" s="103"/>
      <c r="EW68" s="103"/>
      <c r="EX68" s="103"/>
      <c r="EY68" s="103"/>
      <c r="EZ68" s="103"/>
      <c r="FA68" s="103"/>
      <c r="FB68" s="103"/>
      <c r="FC68" s="103"/>
      <c r="FD68" s="103"/>
      <c r="FE68" s="103"/>
      <c r="FF68" s="103"/>
      <c r="FG68" s="103"/>
      <c r="FH68" s="103"/>
      <c r="FI68" s="103"/>
      <c r="FJ68" s="103"/>
      <c r="FK68" s="103"/>
      <c r="FL68" s="103"/>
      <c r="FM68" s="103"/>
      <c r="FN68" s="103"/>
      <c r="FO68" s="103"/>
      <c r="FP68" s="103"/>
      <c r="FQ68" s="103"/>
      <c r="FR68" s="103"/>
      <c r="FS68" s="103"/>
      <c r="FT68" s="103"/>
      <c r="FU68" s="103"/>
      <c r="FV68" s="103"/>
      <c r="FW68" s="103"/>
      <c r="FX68" s="103"/>
    </row>
    <row r="69" spans="1:180" s="111" customFormat="1" ht="27" customHeight="1" x14ac:dyDescent="0.3">
      <c r="B69" s="160"/>
      <c r="C69" s="161" t="s">
        <v>83</v>
      </c>
      <c r="D69" s="165" t="s">
        <v>77</v>
      </c>
      <c r="E69" s="163"/>
      <c r="F69" s="164">
        <v>34</v>
      </c>
      <c r="G69" s="131"/>
      <c r="H69" s="103"/>
      <c r="I69" s="103"/>
      <c r="J69" s="103"/>
      <c r="K69" s="103"/>
      <c r="L69" s="103"/>
      <c r="M69" s="103"/>
      <c r="N69" s="103"/>
      <c r="O69" s="103"/>
      <c r="P69" s="103"/>
      <c r="Q69" s="103"/>
      <c r="R69" s="103"/>
      <c r="S69" s="103"/>
      <c r="T69" s="103"/>
      <c r="U69" s="103"/>
      <c r="V69" s="103"/>
      <c r="W69" s="103"/>
      <c r="X69" s="103"/>
      <c r="Y69" s="103"/>
      <c r="Z69" s="103"/>
      <c r="AA69" s="103"/>
      <c r="AB69" s="103"/>
      <c r="AC69" s="103"/>
      <c r="AD69" s="103"/>
      <c r="AE69" s="103"/>
      <c r="AF69" s="103"/>
      <c r="AG69" s="103"/>
      <c r="AH69" s="103"/>
      <c r="AI69" s="103"/>
      <c r="AJ69" s="103"/>
      <c r="AK69" s="103"/>
      <c r="AL69" s="103"/>
      <c r="AM69" s="103"/>
      <c r="AN69" s="103"/>
      <c r="AO69" s="103"/>
      <c r="AP69" s="103"/>
      <c r="AQ69" s="103"/>
      <c r="AR69" s="103"/>
      <c r="AS69" s="103"/>
      <c r="AT69" s="103"/>
      <c r="AU69" s="103"/>
      <c r="AV69" s="103"/>
      <c r="AW69" s="103"/>
      <c r="AX69" s="103"/>
      <c r="AY69" s="103"/>
      <c r="AZ69" s="103"/>
      <c r="BA69" s="103"/>
      <c r="BB69" s="103"/>
      <c r="BC69" s="103"/>
      <c r="BD69" s="103"/>
      <c r="BE69" s="103"/>
      <c r="BF69" s="103"/>
      <c r="BG69" s="103"/>
      <c r="BH69" s="103"/>
      <c r="BI69" s="103"/>
      <c r="BJ69" s="103"/>
      <c r="BK69" s="103"/>
      <c r="BL69" s="103"/>
      <c r="BM69" s="103"/>
      <c r="BN69" s="103"/>
      <c r="BO69" s="103"/>
      <c r="BP69" s="103"/>
      <c r="BQ69" s="103"/>
      <c r="BR69" s="103"/>
      <c r="BS69" s="103"/>
      <c r="BT69" s="103"/>
      <c r="BU69" s="103"/>
      <c r="BV69" s="103"/>
      <c r="BW69" s="103"/>
      <c r="BX69" s="103"/>
      <c r="BY69" s="103"/>
      <c r="BZ69" s="103"/>
      <c r="CA69" s="103"/>
      <c r="CB69" s="103"/>
      <c r="CC69" s="103"/>
      <c r="CD69" s="103"/>
      <c r="CE69" s="103"/>
      <c r="CF69" s="103"/>
      <c r="CG69" s="103"/>
      <c r="CH69" s="103"/>
      <c r="CI69" s="103"/>
      <c r="CJ69" s="103"/>
      <c r="CK69" s="103"/>
      <c r="CL69" s="103"/>
      <c r="CM69" s="103"/>
      <c r="CN69" s="103"/>
      <c r="CO69" s="103"/>
      <c r="CP69" s="103"/>
      <c r="CQ69" s="103"/>
      <c r="CR69" s="103"/>
      <c r="CS69" s="103"/>
      <c r="CT69" s="103"/>
      <c r="CU69" s="103"/>
      <c r="CV69" s="103"/>
      <c r="CW69" s="103"/>
      <c r="CX69" s="103"/>
      <c r="CY69" s="103"/>
      <c r="CZ69" s="103"/>
      <c r="DA69" s="103"/>
      <c r="DB69" s="103"/>
      <c r="DC69" s="103"/>
      <c r="DD69" s="103"/>
      <c r="DE69" s="103"/>
      <c r="DF69" s="103"/>
      <c r="DG69" s="103"/>
      <c r="DH69" s="103"/>
      <c r="DI69" s="103"/>
      <c r="DJ69" s="103"/>
      <c r="DK69" s="103"/>
      <c r="DL69" s="103"/>
      <c r="DM69" s="103"/>
      <c r="DN69" s="103"/>
      <c r="DO69" s="103"/>
      <c r="DP69" s="103"/>
      <c r="DQ69" s="103"/>
      <c r="DR69" s="103"/>
      <c r="DS69" s="103"/>
      <c r="DT69" s="103"/>
      <c r="DU69" s="103"/>
      <c r="DV69" s="103"/>
      <c r="DW69" s="103"/>
      <c r="DX69" s="103"/>
      <c r="DY69" s="103"/>
      <c r="DZ69" s="103"/>
      <c r="EA69" s="103"/>
      <c r="EB69" s="103"/>
      <c r="EC69" s="103"/>
      <c r="ED69" s="103"/>
      <c r="EE69" s="103"/>
      <c r="EF69" s="103"/>
      <c r="EG69" s="103"/>
      <c r="EH69" s="103"/>
      <c r="EI69" s="103"/>
      <c r="EJ69" s="103"/>
      <c r="EK69" s="103"/>
      <c r="EL69" s="103"/>
      <c r="EM69" s="103"/>
      <c r="EN69" s="103"/>
      <c r="EO69" s="103"/>
      <c r="EP69" s="103"/>
      <c r="EQ69" s="103"/>
      <c r="ER69" s="103"/>
      <c r="ES69" s="103"/>
      <c r="ET69" s="103"/>
      <c r="EU69" s="103"/>
      <c r="EV69" s="103"/>
      <c r="EW69" s="103"/>
      <c r="EX69" s="103"/>
      <c r="EY69" s="103"/>
      <c r="EZ69" s="103"/>
      <c r="FA69" s="103"/>
      <c r="FB69" s="103"/>
      <c r="FC69" s="103"/>
      <c r="FD69" s="103"/>
      <c r="FE69" s="103"/>
      <c r="FF69" s="103"/>
      <c r="FG69" s="103"/>
      <c r="FH69" s="103"/>
      <c r="FI69" s="103"/>
      <c r="FJ69" s="103"/>
      <c r="FK69" s="103"/>
      <c r="FL69" s="103"/>
      <c r="FM69" s="103"/>
      <c r="FN69" s="103"/>
      <c r="FO69" s="103"/>
      <c r="FP69" s="103"/>
      <c r="FQ69" s="103"/>
      <c r="FR69" s="103"/>
      <c r="FS69" s="103"/>
      <c r="FT69" s="103"/>
      <c r="FU69" s="103"/>
      <c r="FV69" s="103"/>
      <c r="FW69" s="103"/>
      <c r="FX69" s="103"/>
    </row>
    <row r="70" spans="1:180" s="111" customFormat="1" ht="29.4" customHeight="1" thickBot="1" x14ac:dyDescent="0.35">
      <c r="B70" s="215"/>
      <c r="C70" s="212" t="s">
        <v>84</v>
      </c>
      <c r="D70" s="213" t="s">
        <v>77</v>
      </c>
      <c r="E70" s="214">
        <v>250000</v>
      </c>
      <c r="F70" s="166">
        <v>34</v>
      </c>
      <c r="G70" s="167">
        <v>8500000</v>
      </c>
      <c r="H70" s="168" t="s">
        <v>27</v>
      </c>
      <c r="I70" s="103"/>
      <c r="J70" s="103"/>
      <c r="K70" s="103"/>
      <c r="L70" s="103"/>
      <c r="M70" s="103"/>
      <c r="N70" s="103"/>
      <c r="O70" s="103"/>
      <c r="P70" s="103"/>
      <c r="Q70" s="103"/>
      <c r="R70" s="103"/>
      <c r="S70" s="103"/>
      <c r="T70" s="103"/>
      <c r="U70" s="103"/>
      <c r="V70" s="103"/>
      <c r="W70" s="103"/>
      <c r="X70" s="103"/>
      <c r="Y70" s="103"/>
      <c r="Z70" s="103"/>
      <c r="AA70" s="103"/>
      <c r="AB70" s="103"/>
      <c r="AC70" s="103"/>
      <c r="AD70" s="103"/>
      <c r="AE70" s="103"/>
      <c r="AF70" s="103"/>
      <c r="AG70" s="103"/>
      <c r="AH70" s="103"/>
      <c r="AI70" s="103"/>
      <c r="AJ70" s="103"/>
      <c r="AK70" s="103"/>
      <c r="AL70" s="103"/>
      <c r="AM70" s="103"/>
      <c r="AN70" s="103"/>
      <c r="AO70" s="103"/>
      <c r="AP70" s="103"/>
      <c r="AQ70" s="103"/>
      <c r="AR70" s="103"/>
      <c r="AS70" s="103"/>
      <c r="AT70" s="103"/>
      <c r="AU70" s="103"/>
      <c r="AV70" s="103"/>
      <c r="AW70" s="103"/>
      <c r="AX70" s="103"/>
      <c r="AY70" s="103"/>
      <c r="AZ70" s="103"/>
      <c r="BA70" s="103"/>
      <c r="BB70" s="103"/>
      <c r="BC70" s="103"/>
      <c r="BD70" s="103"/>
      <c r="BE70" s="103"/>
      <c r="BF70" s="103"/>
      <c r="BG70" s="103"/>
      <c r="BH70" s="103"/>
      <c r="BI70" s="103"/>
      <c r="BJ70" s="103"/>
      <c r="BK70" s="103"/>
      <c r="BL70" s="103"/>
      <c r="BM70" s="103"/>
      <c r="BN70" s="103"/>
      <c r="BO70" s="103"/>
      <c r="BP70" s="103"/>
      <c r="BQ70" s="103"/>
      <c r="BR70" s="103"/>
      <c r="BS70" s="103"/>
      <c r="BT70" s="103"/>
      <c r="BU70" s="103"/>
      <c r="BV70" s="103"/>
      <c r="BW70" s="103"/>
      <c r="BX70" s="103"/>
      <c r="BY70" s="103"/>
      <c r="BZ70" s="103"/>
      <c r="CA70" s="103"/>
      <c r="CB70" s="103"/>
      <c r="CC70" s="103"/>
      <c r="CD70" s="103"/>
      <c r="CE70" s="103"/>
      <c r="CF70" s="103"/>
      <c r="CG70" s="103"/>
      <c r="CH70" s="103"/>
      <c r="CI70" s="103"/>
      <c r="CJ70" s="103"/>
      <c r="CK70" s="103"/>
      <c r="CL70" s="103"/>
      <c r="CM70" s="103"/>
      <c r="CN70" s="103"/>
      <c r="CO70" s="103"/>
      <c r="CP70" s="103"/>
      <c r="CQ70" s="103"/>
      <c r="CR70" s="103"/>
      <c r="CS70" s="103"/>
      <c r="CT70" s="103"/>
      <c r="CU70" s="103"/>
      <c r="CV70" s="103"/>
      <c r="CW70" s="103"/>
      <c r="CX70" s="103"/>
      <c r="CY70" s="103"/>
      <c r="CZ70" s="103"/>
      <c r="DA70" s="103"/>
      <c r="DB70" s="103"/>
      <c r="DC70" s="103"/>
      <c r="DD70" s="103"/>
      <c r="DE70" s="103"/>
      <c r="DF70" s="103"/>
      <c r="DG70" s="103"/>
      <c r="DH70" s="103"/>
      <c r="DI70" s="103"/>
      <c r="DJ70" s="103"/>
      <c r="DK70" s="103"/>
      <c r="DL70" s="103"/>
      <c r="DM70" s="103"/>
      <c r="DN70" s="103"/>
      <c r="DO70" s="103"/>
      <c r="DP70" s="103"/>
      <c r="DQ70" s="103"/>
      <c r="DR70" s="103"/>
      <c r="DS70" s="103"/>
      <c r="DT70" s="103"/>
      <c r="DU70" s="103"/>
      <c r="DV70" s="103"/>
      <c r="DW70" s="103"/>
      <c r="DX70" s="103"/>
      <c r="DY70" s="103"/>
      <c r="DZ70" s="103"/>
      <c r="EA70" s="103"/>
      <c r="EB70" s="103"/>
      <c r="EC70" s="103"/>
      <c r="ED70" s="103"/>
      <c r="EE70" s="103"/>
      <c r="EF70" s="103"/>
      <c r="EG70" s="103"/>
      <c r="EH70" s="103"/>
      <c r="EI70" s="103"/>
      <c r="EJ70" s="103"/>
      <c r="EK70" s="103"/>
      <c r="EL70" s="103"/>
      <c r="EM70" s="103"/>
      <c r="EN70" s="103"/>
      <c r="EO70" s="103"/>
      <c r="EP70" s="103"/>
      <c r="EQ70" s="103"/>
      <c r="ER70" s="103"/>
      <c r="ES70" s="103"/>
      <c r="ET70" s="103"/>
      <c r="EU70" s="103"/>
      <c r="EV70" s="103"/>
      <c r="EW70" s="103"/>
      <c r="EX70" s="103"/>
      <c r="EY70" s="103"/>
      <c r="EZ70" s="103"/>
      <c r="FA70" s="103"/>
      <c r="FB70" s="103"/>
      <c r="FC70" s="103"/>
      <c r="FD70" s="103"/>
      <c r="FE70" s="103"/>
      <c r="FF70" s="103"/>
      <c r="FG70" s="103"/>
      <c r="FH70" s="103"/>
      <c r="FI70" s="103"/>
      <c r="FJ70" s="103"/>
      <c r="FK70" s="103"/>
      <c r="FL70" s="103"/>
      <c r="FM70" s="103"/>
      <c r="FN70" s="103"/>
      <c r="FO70" s="103"/>
      <c r="FP70" s="103"/>
      <c r="FQ70" s="103"/>
      <c r="FR70" s="103"/>
      <c r="FS70" s="103"/>
      <c r="FT70" s="103"/>
      <c r="FU70" s="103"/>
      <c r="FV70" s="103"/>
      <c r="FW70" s="103"/>
      <c r="FX70" s="103"/>
    </row>
    <row r="71" spans="1:180" s="111" customFormat="1" ht="16.5" customHeight="1" x14ac:dyDescent="0.3">
      <c r="B71" s="169"/>
      <c r="C71" s="278" t="s">
        <v>85</v>
      </c>
      <c r="D71" s="279"/>
      <c r="E71" s="279"/>
      <c r="F71" s="280"/>
      <c r="G71" s="170"/>
      <c r="H71" s="171"/>
      <c r="I71" s="103"/>
      <c r="J71" s="103"/>
      <c r="K71" s="103"/>
      <c r="L71" s="103"/>
      <c r="M71" s="103"/>
      <c r="N71" s="103"/>
      <c r="O71" s="103"/>
      <c r="P71" s="103"/>
      <c r="Q71" s="103"/>
      <c r="R71" s="103"/>
      <c r="S71" s="103"/>
      <c r="T71" s="103"/>
      <c r="U71" s="103"/>
      <c r="V71" s="103"/>
      <c r="W71" s="103"/>
      <c r="X71" s="103"/>
      <c r="Y71" s="103"/>
      <c r="Z71" s="103"/>
      <c r="AA71" s="103"/>
      <c r="AB71" s="103"/>
      <c r="AC71" s="103"/>
      <c r="AD71" s="103"/>
      <c r="AE71" s="103"/>
      <c r="AF71" s="103"/>
      <c r="AG71" s="103"/>
      <c r="AH71" s="103"/>
      <c r="AI71" s="103"/>
      <c r="AJ71" s="103"/>
      <c r="AK71" s="103"/>
      <c r="AL71" s="103"/>
      <c r="AM71" s="103"/>
      <c r="AN71" s="103"/>
      <c r="AO71" s="103"/>
      <c r="AP71" s="103"/>
      <c r="AQ71" s="103"/>
      <c r="AR71" s="103"/>
      <c r="AS71" s="103"/>
      <c r="AT71" s="103"/>
      <c r="AU71" s="103"/>
      <c r="AV71" s="103"/>
      <c r="AW71" s="103"/>
      <c r="AX71" s="103"/>
      <c r="AY71" s="103"/>
      <c r="AZ71" s="103"/>
      <c r="BA71" s="103"/>
      <c r="BB71" s="103"/>
      <c r="BC71" s="103"/>
      <c r="BD71" s="103"/>
      <c r="BE71" s="103"/>
      <c r="BF71" s="103"/>
      <c r="BG71" s="103"/>
      <c r="BH71" s="103"/>
      <c r="BI71" s="103"/>
      <c r="BJ71" s="103"/>
      <c r="BK71" s="103"/>
      <c r="BL71" s="103"/>
      <c r="BM71" s="103"/>
      <c r="BN71" s="103"/>
      <c r="BO71" s="103"/>
      <c r="BP71" s="103"/>
      <c r="BQ71" s="103"/>
      <c r="BR71" s="103"/>
      <c r="BS71" s="103"/>
      <c r="BT71" s="103"/>
      <c r="BU71" s="103"/>
      <c r="BV71" s="103"/>
      <c r="BW71" s="103"/>
      <c r="BX71" s="103"/>
      <c r="BY71" s="103"/>
      <c r="BZ71" s="103"/>
      <c r="CA71" s="103"/>
      <c r="CB71" s="103"/>
      <c r="CC71" s="103"/>
      <c r="CD71" s="103"/>
      <c r="CE71" s="103"/>
      <c r="CF71" s="103"/>
      <c r="CG71" s="103"/>
      <c r="CH71" s="103"/>
      <c r="CI71" s="103"/>
      <c r="CJ71" s="103"/>
      <c r="CK71" s="103"/>
      <c r="CL71" s="103"/>
      <c r="CM71" s="103"/>
      <c r="CN71" s="103"/>
      <c r="CO71" s="103"/>
      <c r="CP71" s="103"/>
      <c r="CQ71" s="103"/>
      <c r="CR71" s="103"/>
      <c r="CS71" s="103"/>
      <c r="CT71" s="103"/>
      <c r="CU71" s="103"/>
      <c r="CV71" s="103"/>
      <c r="CW71" s="103"/>
      <c r="CX71" s="103"/>
      <c r="CY71" s="103"/>
      <c r="CZ71" s="103"/>
      <c r="DA71" s="103"/>
      <c r="DB71" s="103"/>
      <c r="DC71" s="103"/>
      <c r="DD71" s="103"/>
      <c r="DE71" s="103"/>
      <c r="DF71" s="103"/>
      <c r="DG71" s="103"/>
      <c r="DH71" s="103"/>
      <c r="DI71" s="103"/>
      <c r="DJ71" s="103"/>
      <c r="DK71" s="103"/>
      <c r="DL71" s="103"/>
      <c r="DM71" s="103"/>
      <c r="DN71" s="103"/>
      <c r="DO71" s="103"/>
      <c r="DP71" s="103"/>
      <c r="DQ71" s="103"/>
      <c r="DR71" s="103"/>
      <c r="DS71" s="103"/>
      <c r="DT71" s="103"/>
      <c r="DU71" s="103"/>
      <c r="DV71" s="103"/>
      <c r="DW71" s="103"/>
      <c r="DX71" s="103"/>
      <c r="DY71" s="103"/>
      <c r="DZ71" s="103"/>
      <c r="EA71" s="103"/>
      <c r="EB71" s="103"/>
      <c r="EC71" s="103"/>
      <c r="ED71" s="103"/>
      <c r="EE71" s="103"/>
      <c r="EF71" s="103"/>
      <c r="EG71" s="103"/>
      <c r="EH71" s="103"/>
      <c r="EI71" s="103"/>
      <c r="EJ71" s="103"/>
      <c r="EK71" s="103"/>
      <c r="EL71" s="103"/>
      <c r="EM71" s="103"/>
      <c r="EN71" s="103"/>
      <c r="EO71" s="103"/>
      <c r="EP71" s="103"/>
      <c r="EQ71" s="103"/>
      <c r="ER71" s="103"/>
      <c r="ES71" s="103"/>
      <c r="ET71" s="103"/>
      <c r="EU71" s="103"/>
      <c r="EV71" s="103"/>
      <c r="EW71" s="103"/>
      <c r="EX71" s="103"/>
      <c r="EY71" s="103"/>
      <c r="EZ71" s="103"/>
      <c r="FA71" s="103"/>
      <c r="FB71" s="103"/>
      <c r="FC71" s="103"/>
      <c r="FD71" s="103"/>
      <c r="FE71" s="103"/>
      <c r="FF71" s="103"/>
      <c r="FG71" s="103"/>
      <c r="FH71" s="103"/>
      <c r="FI71" s="103"/>
      <c r="FJ71" s="103"/>
      <c r="FK71" s="103"/>
      <c r="FL71" s="103"/>
      <c r="FM71" s="103"/>
      <c r="FN71" s="103"/>
      <c r="FO71" s="103"/>
      <c r="FP71" s="103"/>
      <c r="FQ71" s="103"/>
      <c r="FR71" s="103"/>
      <c r="FS71" s="103"/>
      <c r="FT71" s="103"/>
      <c r="FU71" s="103"/>
      <c r="FV71" s="103"/>
      <c r="FW71" s="103"/>
      <c r="FX71" s="103"/>
    </row>
    <row r="72" spans="1:180" s="111" customFormat="1" ht="18" customHeight="1" x14ac:dyDescent="0.3">
      <c r="B72" s="174"/>
      <c r="C72" s="281" t="s">
        <v>86</v>
      </c>
      <c r="D72" s="282"/>
      <c r="E72" s="282"/>
      <c r="F72" s="283"/>
      <c r="G72" s="175"/>
      <c r="H72" s="176"/>
      <c r="I72" s="103"/>
      <c r="J72" s="103"/>
      <c r="K72" s="103"/>
      <c r="L72" s="103"/>
      <c r="M72" s="103"/>
      <c r="N72" s="103"/>
      <c r="O72" s="103"/>
      <c r="P72" s="103"/>
      <c r="Q72" s="103"/>
      <c r="R72" s="103"/>
      <c r="S72" s="103"/>
      <c r="T72" s="103"/>
      <c r="U72" s="103"/>
      <c r="V72" s="103"/>
      <c r="W72" s="103"/>
      <c r="X72" s="103"/>
      <c r="Y72" s="103"/>
      <c r="Z72" s="103"/>
      <c r="AA72" s="103"/>
      <c r="AB72" s="103"/>
      <c r="AC72" s="103"/>
      <c r="AD72" s="103"/>
      <c r="AE72" s="103"/>
      <c r="AF72" s="103"/>
      <c r="AG72" s="103"/>
      <c r="AH72" s="103"/>
      <c r="AI72" s="103"/>
      <c r="AJ72" s="103"/>
      <c r="AK72" s="103"/>
      <c r="AL72" s="103"/>
      <c r="AM72" s="103"/>
      <c r="AN72" s="103"/>
      <c r="AO72" s="103"/>
      <c r="AP72" s="103"/>
      <c r="AQ72" s="103"/>
      <c r="AR72" s="103"/>
      <c r="AS72" s="103"/>
      <c r="AT72" s="103"/>
      <c r="AU72" s="103"/>
      <c r="AV72" s="103"/>
      <c r="AW72" s="103"/>
      <c r="AX72" s="103"/>
      <c r="AY72" s="103"/>
      <c r="AZ72" s="103"/>
      <c r="BA72" s="103"/>
      <c r="BB72" s="103"/>
      <c r="BC72" s="103"/>
      <c r="BD72" s="103"/>
      <c r="BE72" s="103"/>
      <c r="BF72" s="103"/>
      <c r="BG72" s="103"/>
      <c r="BH72" s="103"/>
      <c r="BI72" s="103"/>
      <c r="BJ72" s="103"/>
      <c r="BK72" s="103"/>
      <c r="BL72" s="103"/>
      <c r="BM72" s="103"/>
      <c r="BN72" s="103"/>
      <c r="BO72" s="103"/>
      <c r="BP72" s="103"/>
      <c r="BQ72" s="103"/>
      <c r="BR72" s="103"/>
      <c r="BS72" s="103"/>
      <c r="BT72" s="103"/>
      <c r="BU72" s="103"/>
      <c r="BV72" s="103"/>
      <c r="BW72" s="103"/>
      <c r="BX72" s="103"/>
      <c r="BY72" s="103"/>
      <c r="BZ72" s="103"/>
      <c r="CA72" s="103"/>
      <c r="CB72" s="103"/>
      <c r="CC72" s="103"/>
      <c r="CD72" s="103"/>
      <c r="CE72" s="103"/>
      <c r="CF72" s="103"/>
      <c r="CG72" s="103"/>
      <c r="CH72" s="103"/>
      <c r="CI72" s="103"/>
      <c r="CJ72" s="103"/>
      <c r="CK72" s="103"/>
      <c r="CL72" s="103"/>
      <c r="CM72" s="103"/>
      <c r="CN72" s="103"/>
      <c r="CO72" s="103"/>
      <c r="CP72" s="103"/>
      <c r="CQ72" s="103"/>
      <c r="CR72" s="103"/>
      <c r="CS72" s="103"/>
      <c r="CT72" s="103"/>
      <c r="CU72" s="103"/>
      <c r="CV72" s="103"/>
      <c r="CW72" s="103"/>
      <c r="CX72" s="103"/>
      <c r="CY72" s="103"/>
      <c r="CZ72" s="103"/>
      <c r="DA72" s="103"/>
      <c r="DB72" s="103"/>
      <c r="DC72" s="103"/>
      <c r="DD72" s="103"/>
      <c r="DE72" s="103"/>
      <c r="DF72" s="103"/>
      <c r="DG72" s="103"/>
      <c r="DH72" s="103"/>
      <c r="DI72" s="103"/>
      <c r="DJ72" s="103"/>
      <c r="DK72" s="103"/>
      <c r="DL72" s="103"/>
      <c r="DM72" s="103"/>
      <c r="DN72" s="103"/>
      <c r="DO72" s="103"/>
      <c r="DP72" s="103"/>
      <c r="DQ72" s="103"/>
      <c r="DR72" s="103"/>
      <c r="DS72" s="103"/>
      <c r="DT72" s="103"/>
      <c r="DU72" s="103"/>
      <c r="DV72" s="103"/>
      <c r="DW72" s="103"/>
      <c r="DX72" s="103"/>
      <c r="DY72" s="103"/>
      <c r="DZ72" s="103"/>
      <c r="EA72" s="103"/>
      <c r="EB72" s="103"/>
      <c r="EC72" s="103"/>
      <c r="ED72" s="103"/>
      <c r="EE72" s="103"/>
      <c r="EF72" s="103"/>
      <c r="EG72" s="103"/>
      <c r="EH72" s="103"/>
      <c r="EI72" s="103"/>
      <c r="EJ72" s="103"/>
      <c r="EK72" s="103"/>
      <c r="EL72" s="103"/>
      <c r="EM72" s="103"/>
      <c r="EN72" s="103"/>
      <c r="EO72" s="103"/>
      <c r="EP72" s="103"/>
      <c r="EQ72" s="103"/>
      <c r="ER72" s="103"/>
      <c r="ES72" s="103"/>
      <c r="ET72" s="103"/>
      <c r="EU72" s="103"/>
      <c r="EV72" s="103"/>
      <c r="EW72" s="103"/>
      <c r="EX72" s="103"/>
      <c r="EY72" s="103"/>
      <c r="EZ72" s="103"/>
      <c r="FA72" s="103"/>
      <c r="FB72" s="103"/>
      <c r="FC72" s="103"/>
      <c r="FD72" s="103"/>
      <c r="FE72" s="103"/>
      <c r="FF72" s="103"/>
      <c r="FG72" s="103"/>
      <c r="FH72" s="103"/>
      <c r="FI72" s="103"/>
      <c r="FJ72" s="103"/>
      <c r="FK72" s="103"/>
      <c r="FL72" s="103"/>
      <c r="FM72" s="103"/>
      <c r="FN72" s="103"/>
      <c r="FO72" s="103"/>
      <c r="FP72" s="103"/>
      <c r="FQ72" s="103"/>
      <c r="FR72" s="103"/>
      <c r="FS72" s="103"/>
      <c r="FT72" s="103"/>
      <c r="FU72" s="103"/>
      <c r="FV72" s="103"/>
      <c r="FW72" s="103"/>
      <c r="FX72" s="103"/>
    </row>
    <row r="73" spans="1:180" s="111" customFormat="1" ht="18" customHeight="1" x14ac:dyDescent="0.3">
      <c r="B73" s="174"/>
      <c r="C73" s="284" t="s">
        <v>87</v>
      </c>
      <c r="D73" s="284"/>
      <c r="E73" s="284"/>
      <c r="F73" s="284"/>
      <c r="G73" s="179">
        <v>1003590368</v>
      </c>
      <c r="H73" s="168" t="s">
        <v>27</v>
      </c>
      <c r="I73" s="128"/>
      <c r="J73" s="103"/>
      <c r="K73" s="103"/>
      <c r="L73" s="103"/>
      <c r="M73" s="103"/>
      <c r="N73" s="103"/>
      <c r="O73" s="103"/>
      <c r="P73" s="103"/>
      <c r="Q73" s="103"/>
      <c r="R73" s="103"/>
      <c r="S73" s="103"/>
      <c r="T73" s="103"/>
      <c r="U73" s="103"/>
      <c r="V73" s="103"/>
      <c r="W73" s="103"/>
      <c r="X73" s="103"/>
      <c r="Y73" s="103"/>
      <c r="Z73" s="103"/>
      <c r="AA73" s="103"/>
      <c r="AB73" s="103"/>
      <c r="AC73" s="103"/>
      <c r="AD73" s="103"/>
      <c r="AE73" s="103"/>
      <c r="AF73" s="103"/>
      <c r="AG73" s="103"/>
      <c r="AH73" s="103"/>
      <c r="AI73" s="103"/>
      <c r="AJ73" s="103"/>
      <c r="AK73" s="103"/>
      <c r="AL73" s="103"/>
      <c r="AM73" s="103"/>
      <c r="AN73" s="103"/>
      <c r="AO73" s="103"/>
      <c r="AP73" s="103"/>
      <c r="AQ73" s="103"/>
      <c r="AR73" s="103"/>
      <c r="AS73" s="103"/>
      <c r="AT73" s="103"/>
      <c r="AU73" s="103"/>
      <c r="AV73" s="103"/>
      <c r="AW73" s="103"/>
      <c r="AX73" s="103"/>
      <c r="AY73" s="103"/>
      <c r="AZ73" s="103"/>
      <c r="BA73" s="103"/>
      <c r="BB73" s="103"/>
      <c r="BC73" s="103"/>
      <c r="BD73" s="103"/>
      <c r="BE73" s="103"/>
      <c r="BF73" s="103"/>
      <c r="BG73" s="103"/>
      <c r="BH73" s="103"/>
      <c r="BI73" s="103"/>
      <c r="BJ73" s="103"/>
      <c r="BK73" s="103"/>
      <c r="BL73" s="103"/>
      <c r="BM73" s="103"/>
      <c r="BN73" s="103"/>
      <c r="BO73" s="103"/>
      <c r="BP73" s="103"/>
      <c r="BQ73" s="103"/>
      <c r="BR73" s="103"/>
      <c r="BS73" s="103"/>
      <c r="BT73" s="103"/>
      <c r="BU73" s="103"/>
      <c r="BV73" s="103"/>
      <c r="BW73" s="103"/>
      <c r="BX73" s="103"/>
      <c r="BY73" s="103"/>
      <c r="BZ73" s="103"/>
      <c r="CA73" s="103"/>
      <c r="CB73" s="103"/>
      <c r="CC73" s="103"/>
      <c r="CD73" s="103"/>
      <c r="CE73" s="103"/>
      <c r="CF73" s="103"/>
      <c r="CG73" s="103"/>
      <c r="CH73" s="103"/>
      <c r="CI73" s="103"/>
      <c r="CJ73" s="103"/>
      <c r="CK73" s="103"/>
      <c r="CL73" s="103"/>
      <c r="CM73" s="103"/>
      <c r="CN73" s="103"/>
      <c r="CO73" s="103"/>
      <c r="CP73" s="103"/>
      <c r="CQ73" s="103"/>
      <c r="CR73" s="103"/>
      <c r="CS73" s="103"/>
      <c r="CT73" s="103"/>
      <c r="CU73" s="103"/>
      <c r="CV73" s="103"/>
      <c r="CW73" s="103"/>
      <c r="CX73" s="103"/>
      <c r="CY73" s="103"/>
      <c r="CZ73" s="103"/>
      <c r="DA73" s="103"/>
      <c r="DB73" s="103"/>
      <c r="DC73" s="103"/>
      <c r="DD73" s="103"/>
      <c r="DE73" s="103"/>
      <c r="DF73" s="103"/>
      <c r="DG73" s="103"/>
      <c r="DH73" s="103"/>
      <c r="DI73" s="103"/>
      <c r="DJ73" s="103"/>
      <c r="DK73" s="103"/>
      <c r="DL73" s="103"/>
      <c r="DM73" s="103"/>
      <c r="DN73" s="103"/>
      <c r="DO73" s="103"/>
      <c r="DP73" s="103"/>
      <c r="DQ73" s="103"/>
      <c r="DR73" s="103"/>
      <c r="DS73" s="103"/>
      <c r="DT73" s="103"/>
      <c r="DU73" s="103"/>
      <c r="DV73" s="103"/>
      <c r="DW73" s="103"/>
      <c r="DX73" s="103"/>
      <c r="DY73" s="103"/>
      <c r="DZ73" s="103"/>
      <c r="EA73" s="103"/>
      <c r="EB73" s="103"/>
      <c r="EC73" s="103"/>
      <c r="ED73" s="103"/>
      <c r="EE73" s="103"/>
      <c r="EF73" s="103"/>
      <c r="EG73" s="103"/>
      <c r="EH73" s="103"/>
      <c r="EI73" s="103"/>
      <c r="EJ73" s="103"/>
      <c r="EK73" s="103"/>
      <c r="EL73" s="103"/>
      <c r="EM73" s="103"/>
      <c r="EN73" s="103"/>
      <c r="EO73" s="103"/>
      <c r="EP73" s="103"/>
      <c r="EQ73" s="103"/>
      <c r="ER73" s="103"/>
      <c r="ES73" s="103"/>
      <c r="ET73" s="103"/>
      <c r="EU73" s="103"/>
      <c r="EV73" s="103"/>
      <c r="EW73" s="103"/>
      <c r="EX73" s="103"/>
      <c r="EY73" s="103"/>
      <c r="EZ73" s="103"/>
      <c r="FA73" s="103"/>
      <c r="FB73" s="103"/>
      <c r="FC73" s="103"/>
      <c r="FD73" s="103"/>
      <c r="FE73" s="103"/>
      <c r="FF73" s="103"/>
      <c r="FG73" s="103"/>
      <c r="FH73" s="103"/>
      <c r="FI73" s="103"/>
      <c r="FJ73" s="103"/>
      <c r="FK73" s="103"/>
      <c r="FL73" s="103"/>
      <c r="FM73" s="103"/>
      <c r="FN73" s="103"/>
      <c r="FO73" s="103"/>
      <c r="FP73" s="103"/>
      <c r="FQ73" s="103"/>
      <c r="FR73" s="103"/>
      <c r="FS73" s="103"/>
      <c r="FT73" s="103"/>
      <c r="FU73" s="103"/>
      <c r="FV73" s="103"/>
      <c r="FW73" s="103"/>
      <c r="FX73" s="103"/>
    </row>
    <row r="74" spans="1:180" s="111" customFormat="1" ht="18" customHeight="1" x14ac:dyDescent="0.3">
      <c r="B74" s="174"/>
      <c r="C74" s="285" t="s">
        <v>88</v>
      </c>
      <c r="D74" s="285"/>
      <c r="E74" s="285"/>
      <c r="F74" s="285"/>
      <c r="G74" s="175"/>
      <c r="H74" s="171"/>
      <c r="I74" s="103"/>
      <c r="J74" s="103"/>
      <c r="K74" s="103"/>
      <c r="L74" s="103"/>
      <c r="M74" s="103"/>
      <c r="N74" s="103"/>
      <c r="O74" s="103"/>
      <c r="P74" s="103"/>
      <c r="Q74" s="103"/>
      <c r="R74" s="103"/>
      <c r="S74" s="103"/>
      <c r="T74" s="103"/>
      <c r="U74" s="103"/>
      <c r="V74" s="103"/>
      <c r="W74" s="103"/>
      <c r="X74" s="103"/>
      <c r="Y74" s="103"/>
      <c r="Z74" s="103"/>
      <c r="AA74" s="103"/>
      <c r="AB74" s="103"/>
      <c r="AC74" s="103"/>
      <c r="AD74" s="103"/>
      <c r="AE74" s="103"/>
      <c r="AF74" s="103"/>
      <c r="AG74" s="103"/>
      <c r="AH74" s="103"/>
      <c r="AI74" s="103"/>
      <c r="AJ74" s="103"/>
      <c r="AK74" s="103"/>
      <c r="AL74" s="103"/>
      <c r="AM74" s="103"/>
      <c r="AN74" s="103"/>
      <c r="AO74" s="103"/>
      <c r="AP74" s="103"/>
      <c r="AQ74" s="103"/>
      <c r="AR74" s="103"/>
      <c r="AS74" s="103"/>
      <c r="AT74" s="103"/>
      <c r="AU74" s="103"/>
      <c r="AV74" s="103"/>
      <c r="AW74" s="103"/>
      <c r="AX74" s="103"/>
      <c r="AY74" s="103"/>
      <c r="AZ74" s="103"/>
      <c r="BA74" s="103"/>
      <c r="BB74" s="103"/>
      <c r="BC74" s="103"/>
      <c r="BD74" s="103"/>
      <c r="BE74" s="103"/>
      <c r="BF74" s="103"/>
      <c r="BG74" s="103"/>
      <c r="BH74" s="103"/>
      <c r="BI74" s="103"/>
      <c r="BJ74" s="103"/>
      <c r="BK74" s="103"/>
      <c r="BL74" s="103"/>
      <c r="BM74" s="103"/>
      <c r="BN74" s="103"/>
      <c r="BO74" s="103"/>
      <c r="BP74" s="103"/>
      <c r="BQ74" s="103"/>
      <c r="BR74" s="103"/>
      <c r="BS74" s="103"/>
      <c r="BT74" s="103"/>
      <c r="BU74" s="103"/>
      <c r="BV74" s="103"/>
      <c r="BW74" s="103"/>
      <c r="BX74" s="103"/>
      <c r="BY74" s="103"/>
      <c r="BZ74" s="103"/>
      <c r="CA74" s="103"/>
      <c r="CB74" s="103"/>
      <c r="CC74" s="103"/>
      <c r="CD74" s="103"/>
      <c r="CE74" s="103"/>
      <c r="CF74" s="103"/>
      <c r="CG74" s="103"/>
      <c r="CH74" s="103"/>
      <c r="CI74" s="103"/>
      <c r="CJ74" s="103"/>
      <c r="CK74" s="103"/>
      <c r="CL74" s="103"/>
      <c r="CM74" s="103"/>
      <c r="CN74" s="103"/>
      <c r="CO74" s="103"/>
      <c r="CP74" s="103"/>
      <c r="CQ74" s="103"/>
      <c r="CR74" s="103"/>
      <c r="CS74" s="103"/>
      <c r="CT74" s="103"/>
      <c r="CU74" s="103"/>
      <c r="CV74" s="103"/>
      <c r="CW74" s="103"/>
      <c r="CX74" s="103"/>
      <c r="CY74" s="103"/>
      <c r="CZ74" s="103"/>
      <c r="DA74" s="103"/>
      <c r="DB74" s="103"/>
      <c r="DC74" s="103"/>
      <c r="DD74" s="103"/>
      <c r="DE74" s="103"/>
      <c r="DF74" s="103"/>
      <c r="DG74" s="103"/>
      <c r="DH74" s="103"/>
      <c r="DI74" s="103"/>
      <c r="DJ74" s="103"/>
      <c r="DK74" s="103"/>
      <c r="DL74" s="103"/>
      <c r="DM74" s="103"/>
      <c r="DN74" s="103"/>
      <c r="DO74" s="103"/>
      <c r="DP74" s="103"/>
      <c r="DQ74" s="103"/>
      <c r="DR74" s="103"/>
      <c r="DS74" s="103"/>
      <c r="DT74" s="103"/>
      <c r="DU74" s="103"/>
      <c r="DV74" s="103"/>
      <c r="DW74" s="103"/>
      <c r="DX74" s="103"/>
      <c r="DY74" s="103"/>
      <c r="DZ74" s="103"/>
      <c r="EA74" s="103"/>
      <c r="EB74" s="103"/>
      <c r="EC74" s="103"/>
      <c r="ED74" s="103"/>
      <c r="EE74" s="103"/>
      <c r="EF74" s="103"/>
      <c r="EG74" s="103"/>
      <c r="EH74" s="103"/>
      <c r="EI74" s="103"/>
      <c r="EJ74" s="103"/>
      <c r="EK74" s="103"/>
      <c r="EL74" s="103"/>
      <c r="EM74" s="103"/>
      <c r="EN74" s="103"/>
      <c r="EO74" s="103"/>
      <c r="EP74" s="103"/>
      <c r="EQ74" s="103"/>
      <c r="ER74" s="103"/>
      <c r="ES74" s="103"/>
      <c r="ET74" s="103"/>
      <c r="EU74" s="103"/>
      <c r="EV74" s="103"/>
      <c r="EW74" s="103"/>
      <c r="EX74" s="103"/>
      <c r="EY74" s="103"/>
      <c r="EZ74" s="103"/>
      <c r="FA74" s="103"/>
      <c r="FB74" s="103"/>
      <c r="FC74" s="103"/>
      <c r="FD74" s="103"/>
      <c r="FE74" s="103"/>
      <c r="FF74" s="103"/>
      <c r="FG74" s="103"/>
      <c r="FH74" s="103"/>
      <c r="FI74" s="103"/>
      <c r="FJ74" s="103"/>
      <c r="FK74" s="103"/>
      <c r="FL74" s="103"/>
      <c r="FM74" s="103"/>
      <c r="FN74" s="103"/>
      <c r="FO74" s="103"/>
      <c r="FP74" s="103"/>
      <c r="FQ74" s="103"/>
      <c r="FR74" s="103"/>
      <c r="FS74" s="103"/>
      <c r="FT74" s="103"/>
      <c r="FU74" s="103"/>
      <c r="FV74" s="103"/>
      <c r="FW74" s="103"/>
      <c r="FX74" s="103"/>
    </row>
    <row r="75" spans="1:180" s="111" customFormat="1" ht="18" customHeight="1" x14ac:dyDescent="0.3">
      <c r="B75" s="174"/>
      <c r="C75" s="285" t="s">
        <v>89</v>
      </c>
      <c r="D75" s="285"/>
      <c r="E75" s="285"/>
      <c r="F75" s="285"/>
      <c r="G75" s="181"/>
      <c r="H75" s="128"/>
      <c r="I75" s="103"/>
      <c r="J75" s="103"/>
      <c r="K75" s="103"/>
      <c r="L75" s="103"/>
      <c r="M75" s="103"/>
      <c r="N75" s="103"/>
      <c r="O75" s="103"/>
      <c r="P75" s="103"/>
      <c r="Q75" s="103"/>
      <c r="R75" s="103"/>
      <c r="S75" s="103"/>
      <c r="T75" s="103"/>
      <c r="U75" s="103"/>
      <c r="V75" s="103"/>
      <c r="W75" s="103"/>
      <c r="X75" s="103"/>
      <c r="Y75" s="103"/>
      <c r="Z75" s="103"/>
      <c r="AA75" s="103"/>
      <c r="AB75" s="103"/>
      <c r="AC75" s="103"/>
      <c r="AD75" s="103"/>
      <c r="AE75" s="103"/>
      <c r="AF75" s="103"/>
      <c r="AG75" s="103"/>
      <c r="AH75" s="103"/>
      <c r="AI75" s="103"/>
      <c r="AJ75" s="103"/>
      <c r="AK75" s="103"/>
      <c r="AL75" s="103"/>
      <c r="AM75" s="103"/>
      <c r="AN75" s="103"/>
      <c r="AO75" s="103"/>
      <c r="AP75" s="103"/>
      <c r="AQ75" s="103"/>
      <c r="AR75" s="103"/>
      <c r="AS75" s="103"/>
      <c r="AT75" s="103"/>
      <c r="AU75" s="103"/>
      <c r="AV75" s="103"/>
      <c r="AW75" s="103"/>
      <c r="AX75" s="103"/>
      <c r="AY75" s="103"/>
      <c r="AZ75" s="103"/>
      <c r="BA75" s="103"/>
      <c r="BB75" s="103"/>
      <c r="BC75" s="103"/>
      <c r="BD75" s="103"/>
      <c r="BE75" s="103"/>
      <c r="BF75" s="103"/>
      <c r="BG75" s="103"/>
      <c r="BH75" s="103"/>
      <c r="BI75" s="103"/>
      <c r="BJ75" s="103"/>
      <c r="BK75" s="103"/>
      <c r="BL75" s="103"/>
      <c r="BM75" s="103"/>
      <c r="BN75" s="103"/>
      <c r="BO75" s="103"/>
      <c r="BP75" s="103"/>
      <c r="BQ75" s="103"/>
      <c r="BR75" s="103"/>
      <c r="BS75" s="103"/>
      <c r="BT75" s="103"/>
      <c r="BU75" s="103"/>
      <c r="BV75" s="103"/>
      <c r="BW75" s="103"/>
      <c r="BX75" s="103"/>
      <c r="BY75" s="103"/>
      <c r="BZ75" s="103"/>
      <c r="CA75" s="103"/>
      <c r="CB75" s="103"/>
      <c r="CC75" s="103"/>
      <c r="CD75" s="103"/>
      <c r="CE75" s="103"/>
      <c r="CF75" s="103"/>
      <c r="CG75" s="103"/>
      <c r="CH75" s="103"/>
      <c r="CI75" s="103"/>
      <c r="CJ75" s="103"/>
      <c r="CK75" s="103"/>
      <c r="CL75" s="103"/>
      <c r="CM75" s="103"/>
      <c r="CN75" s="103"/>
      <c r="CO75" s="103"/>
      <c r="CP75" s="103"/>
      <c r="CQ75" s="103"/>
      <c r="CR75" s="103"/>
      <c r="CS75" s="103"/>
      <c r="CT75" s="103"/>
      <c r="CU75" s="103"/>
      <c r="CV75" s="103"/>
      <c r="CW75" s="103"/>
      <c r="CX75" s="103"/>
      <c r="CY75" s="103"/>
      <c r="CZ75" s="103"/>
      <c r="DA75" s="103"/>
      <c r="DB75" s="103"/>
      <c r="DC75" s="103"/>
      <c r="DD75" s="103"/>
      <c r="DE75" s="103"/>
      <c r="DF75" s="103"/>
      <c r="DG75" s="103"/>
      <c r="DH75" s="103"/>
      <c r="DI75" s="103"/>
      <c r="DJ75" s="103"/>
      <c r="DK75" s="103"/>
      <c r="DL75" s="103"/>
      <c r="DM75" s="103"/>
      <c r="DN75" s="103"/>
      <c r="DO75" s="103"/>
      <c r="DP75" s="103"/>
      <c r="DQ75" s="103"/>
      <c r="DR75" s="103"/>
      <c r="DS75" s="103"/>
      <c r="DT75" s="103"/>
      <c r="DU75" s="103"/>
      <c r="DV75" s="103"/>
      <c r="DW75" s="103"/>
      <c r="DX75" s="103"/>
      <c r="DY75" s="103"/>
      <c r="DZ75" s="103"/>
      <c r="EA75" s="103"/>
      <c r="EB75" s="103"/>
      <c r="EC75" s="103"/>
      <c r="ED75" s="103"/>
      <c r="EE75" s="103"/>
      <c r="EF75" s="103"/>
      <c r="EG75" s="103"/>
      <c r="EH75" s="103"/>
      <c r="EI75" s="103"/>
      <c r="EJ75" s="103"/>
      <c r="EK75" s="103"/>
      <c r="EL75" s="103"/>
      <c r="EM75" s="103"/>
      <c r="EN75" s="103"/>
      <c r="EO75" s="103"/>
      <c r="EP75" s="103"/>
      <c r="EQ75" s="103"/>
      <c r="ER75" s="103"/>
      <c r="ES75" s="103"/>
      <c r="ET75" s="103"/>
      <c r="EU75" s="103"/>
      <c r="EV75" s="103"/>
      <c r="EW75" s="103"/>
      <c r="EX75" s="103"/>
      <c r="EY75" s="103"/>
      <c r="EZ75" s="103"/>
      <c r="FA75" s="103"/>
      <c r="FB75" s="103"/>
      <c r="FC75" s="103"/>
      <c r="FD75" s="103"/>
      <c r="FE75" s="103"/>
      <c r="FF75" s="103"/>
      <c r="FG75" s="103"/>
      <c r="FH75" s="103"/>
      <c r="FI75" s="103"/>
      <c r="FJ75" s="103"/>
      <c r="FK75" s="103"/>
      <c r="FL75" s="103"/>
      <c r="FM75" s="103"/>
      <c r="FN75" s="103"/>
      <c r="FO75" s="103"/>
      <c r="FP75" s="103"/>
      <c r="FQ75" s="103"/>
      <c r="FR75" s="103"/>
      <c r="FS75" s="103"/>
      <c r="FT75" s="103"/>
      <c r="FU75" s="103"/>
      <c r="FV75" s="103"/>
      <c r="FW75" s="103"/>
      <c r="FX75" s="103"/>
    </row>
    <row r="76" spans="1:180" s="111" customFormat="1" ht="18" customHeight="1" thickBot="1" x14ac:dyDescent="0.35">
      <c r="A76" s="182"/>
      <c r="B76" s="183"/>
      <c r="C76" s="267" t="s">
        <v>90</v>
      </c>
      <c r="D76" s="267"/>
      <c r="E76" s="267"/>
      <c r="F76" s="267"/>
      <c r="G76" s="184"/>
      <c r="H76" s="128"/>
      <c r="I76" s="103"/>
      <c r="J76" s="103"/>
      <c r="K76" s="103"/>
      <c r="L76" s="103"/>
      <c r="M76" s="103"/>
      <c r="N76" s="103"/>
      <c r="O76" s="103"/>
      <c r="P76" s="103"/>
      <c r="Q76" s="103"/>
      <c r="R76" s="103"/>
      <c r="S76" s="103"/>
      <c r="T76" s="103"/>
      <c r="U76" s="103"/>
      <c r="V76" s="103"/>
      <c r="W76" s="103"/>
      <c r="X76" s="103"/>
      <c r="Y76" s="103"/>
      <c r="Z76" s="103"/>
      <c r="AA76" s="103"/>
      <c r="AB76" s="103"/>
      <c r="AC76" s="103"/>
      <c r="AD76" s="103"/>
      <c r="AE76" s="103"/>
      <c r="AF76" s="103"/>
      <c r="AG76" s="103"/>
      <c r="AH76" s="103"/>
      <c r="AI76" s="103"/>
      <c r="AJ76" s="103"/>
      <c r="AK76" s="103"/>
      <c r="AL76" s="103"/>
      <c r="AM76" s="103"/>
      <c r="AN76" s="103"/>
      <c r="AO76" s="103"/>
      <c r="AP76" s="103"/>
      <c r="AQ76" s="103"/>
      <c r="AR76" s="103"/>
      <c r="AS76" s="103"/>
      <c r="AT76" s="103"/>
      <c r="AU76" s="103"/>
      <c r="AV76" s="103"/>
      <c r="AW76" s="103"/>
      <c r="AX76" s="103"/>
      <c r="AY76" s="103"/>
      <c r="AZ76" s="103"/>
      <c r="BA76" s="103"/>
      <c r="BB76" s="103"/>
      <c r="BC76" s="103"/>
      <c r="BD76" s="103"/>
      <c r="BE76" s="103"/>
      <c r="BF76" s="103"/>
      <c r="BG76" s="103"/>
      <c r="BH76" s="103"/>
      <c r="BI76" s="103"/>
      <c r="BJ76" s="103"/>
      <c r="BK76" s="103"/>
      <c r="BL76" s="103"/>
      <c r="BM76" s="103"/>
      <c r="BN76" s="103"/>
      <c r="BO76" s="103"/>
      <c r="BP76" s="103"/>
      <c r="BQ76" s="103"/>
      <c r="BR76" s="103"/>
      <c r="BS76" s="103"/>
      <c r="BT76" s="103"/>
      <c r="BU76" s="103"/>
      <c r="BV76" s="103"/>
      <c r="BW76" s="103"/>
      <c r="BX76" s="103"/>
      <c r="BY76" s="103"/>
      <c r="BZ76" s="103"/>
      <c r="CA76" s="103"/>
      <c r="CB76" s="103"/>
      <c r="CC76" s="103"/>
      <c r="CD76" s="103"/>
      <c r="CE76" s="103"/>
      <c r="CF76" s="103"/>
      <c r="CG76" s="103"/>
      <c r="CH76" s="103"/>
      <c r="CI76" s="103"/>
      <c r="CJ76" s="103"/>
      <c r="CK76" s="103"/>
      <c r="CL76" s="103"/>
      <c r="CM76" s="103"/>
      <c r="CN76" s="103"/>
      <c r="CO76" s="103"/>
      <c r="CP76" s="103"/>
      <c r="CQ76" s="103"/>
      <c r="CR76" s="103"/>
      <c r="CS76" s="103"/>
      <c r="CT76" s="103"/>
      <c r="CU76" s="103"/>
      <c r="CV76" s="103"/>
      <c r="CW76" s="103"/>
      <c r="CX76" s="103"/>
      <c r="CY76" s="103"/>
      <c r="CZ76" s="103"/>
      <c r="DA76" s="103"/>
      <c r="DB76" s="103"/>
      <c r="DC76" s="103"/>
      <c r="DD76" s="103"/>
      <c r="DE76" s="103"/>
      <c r="DF76" s="103"/>
      <c r="DG76" s="103"/>
      <c r="DH76" s="103"/>
      <c r="DI76" s="103"/>
      <c r="DJ76" s="103"/>
      <c r="DK76" s="103"/>
      <c r="DL76" s="103"/>
      <c r="DM76" s="103"/>
      <c r="DN76" s="103"/>
      <c r="DO76" s="103"/>
      <c r="DP76" s="103"/>
      <c r="DQ76" s="103"/>
      <c r="DR76" s="103"/>
      <c r="DS76" s="103"/>
      <c r="DT76" s="103"/>
      <c r="DU76" s="103"/>
      <c r="DV76" s="103"/>
      <c r="DW76" s="103"/>
      <c r="DX76" s="103"/>
      <c r="DY76" s="103"/>
      <c r="DZ76" s="103"/>
      <c r="EA76" s="103"/>
      <c r="EB76" s="103"/>
      <c r="EC76" s="103"/>
      <c r="ED76" s="103"/>
      <c r="EE76" s="103"/>
      <c r="EF76" s="103"/>
      <c r="EG76" s="103"/>
      <c r="EH76" s="103"/>
      <c r="EI76" s="103"/>
      <c r="EJ76" s="103"/>
      <c r="EK76" s="103"/>
      <c r="EL76" s="103"/>
      <c r="EM76" s="103"/>
      <c r="EN76" s="103"/>
      <c r="EO76" s="103"/>
      <c r="EP76" s="103"/>
      <c r="EQ76" s="103"/>
      <c r="ER76" s="103"/>
      <c r="ES76" s="103"/>
      <c r="ET76" s="103"/>
      <c r="EU76" s="103"/>
      <c r="EV76" s="103"/>
      <c r="EW76" s="103"/>
      <c r="EX76" s="103"/>
      <c r="EY76" s="103"/>
      <c r="EZ76" s="103"/>
      <c r="FA76" s="103"/>
      <c r="FB76" s="103"/>
      <c r="FC76" s="103"/>
      <c r="FD76" s="103"/>
      <c r="FE76" s="103"/>
      <c r="FF76" s="103"/>
      <c r="FG76" s="103"/>
      <c r="FH76" s="103"/>
      <c r="FI76" s="103"/>
      <c r="FJ76" s="103"/>
      <c r="FK76" s="103"/>
      <c r="FL76" s="103"/>
      <c r="FM76" s="103"/>
      <c r="FN76" s="103"/>
      <c r="FO76" s="103"/>
      <c r="FP76" s="103"/>
      <c r="FQ76" s="103"/>
      <c r="FR76" s="103"/>
      <c r="FS76" s="103"/>
      <c r="FT76" s="103"/>
      <c r="FU76" s="103"/>
      <c r="FV76" s="103"/>
      <c r="FW76" s="103"/>
      <c r="FX76" s="103"/>
    </row>
    <row r="77" spans="1:180" ht="19.95" customHeight="1" x14ac:dyDescent="0.3">
      <c r="B77" s="261" t="s">
        <v>91</v>
      </c>
      <c r="C77" s="262"/>
      <c r="D77" s="262"/>
      <c r="E77" s="262"/>
      <c r="F77" s="262"/>
      <c r="G77" s="263"/>
      <c r="H77" s="187"/>
    </row>
    <row r="78" spans="1:180" ht="36.75" customHeight="1" x14ac:dyDescent="0.3">
      <c r="B78" s="246" t="s">
        <v>92</v>
      </c>
      <c r="C78" s="247"/>
      <c r="D78" s="247"/>
      <c r="E78" s="247"/>
      <c r="F78" s="247"/>
      <c r="G78" s="248"/>
      <c r="H78" s="190"/>
    </row>
    <row r="79" spans="1:180" ht="30" customHeight="1" x14ac:dyDescent="0.3">
      <c r="B79" s="246" t="s">
        <v>93</v>
      </c>
      <c r="C79" s="247"/>
      <c r="D79" s="247"/>
      <c r="E79" s="247"/>
      <c r="F79" s="247"/>
      <c r="G79" s="248"/>
      <c r="H79" s="241"/>
    </row>
    <row r="80" spans="1:180" ht="19.95" customHeight="1" x14ac:dyDescent="0.3">
      <c r="B80" s="246" t="s">
        <v>94</v>
      </c>
      <c r="C80" s="247"/>
      <c r="D80" s="247"/>
      <c r="E80" s="247"/>
      <c r="F80" s="247"/>
      <c r="G80" s="248"/>
      <c r="H80" s="136"/>
    </row>
    <row r="81" spans="2:8" ht="44.4" customHeight="1" x14ac:dyDescent="0.3">
      <c r="B81" s="246" t="s">
        <v>95</v>
      </c>
      <c r="C81" s="247"/>
      <c r="D81" s="247"/>
      <c r="E81" s="247"/>
      <c r="F81" s="247"/>
      <c r="G81" s="248"/>
      <c r="H81" s="177"/>
    </row>
    <row r="82" spans="2:8" ht="19.95" customHeight="1" x14ac:dyDescent="0.3">
      <c r="B82" s="246" t="s">
        <v>96</v>
      </c>
      <c r="C82" s="247"/>
      <c r="D82" s="247"/>
      <c r="E82" s="247"/>
      <c r="F82" s="247"/>
      <c r="G82" s="248"/>
    </row>
    <row r="83" spans="2:8" ht="13.95" customHeight="1" x14ac:dyDescent="0.3">
      <c r="B83" s="246" t="s">
        <v>97</v>
      </c>
      <c r="C83" s="247"/>
      <c r="D83" s="247"/>
      <c r="E83" s="247"/>
      <c r="F83" s="247"/>
      <c r="G83" s="248"/>
    </row>
    <row r="84" spans="2:8" ht="31.5" customHeight="1" x14ac:dyDescent="0.3">
      <c r="B84" s="246" t="s">
        <v>98</v>
      </c>
      <c r="C84" s="247"/>
      <c r="D84" s="247"/>
      <c r="E84" s="247"/>
      <c r="F84" s="247"/>
      <c r="G84" s="248"/>
    </row>
    <row r="85" spans="2:8" ht="25.95" customHeight="1" x14ac:dyDescent="0.3">
      <c r="B85" s="246" t="s">
        <v>99</v>
      </c>
      <c r="C85" s="247"/>
      <c r="D85" s="247"/>
      <c r="E85" s="247"/>
      <c r="F85" s="247"/>
      <c r="G85" s="248"/>
    </row>
    <row r="86" spans="2:8" ht="30.75" customHeight="1" x14ac:dyDescent="0.3">
      <c r="B86" s="246" t="s">
        <v>100</v>
      </c>
      <c r="C86" s="247"/>
      <c r="D86" s="247"/>
      <c r="E86" s="247"/>
      <c r="F86" s="247"/>
      <c r="G86" s="248"/>
    </row>
    <row r="87" spans="2:8" ht="30" customHeight="1" x14ac:dyDescent="0.3">
      <c r="B87" s="264" t="s">
        <v>101</v>
      </c>
      <c r="C87" s="265"/>
      <c r="D87" s="265"/>
      <c r="E87" s="265"/>
      <c r="F87" s="265"/>
      <c r="G87" s="266"/>
    </row>
    <row r="88" spans="2:8" ht="59.4" customHeight="1" x14ac:dyDescent="0.3">
      <c r="B88" s="246" t="s">
        <v>102</v>
      </c>
      <c r="C88" s="247"/>
      <c r="D88" s="247"/>
      <c r="E88" s="247"/>
      <c r="F88" s="247"/>
      <c r="G88" s="248"/>
    </row>
    <row r="89" spans="2:8" ht="39" customHeight="1" x14ac:dyDescent="0.3">
      <c r="B89" s="246" t="s">
        <v>103</v>
      </c>
      <c r="C89" s="247"/>
      <c r="D89" s="247"/>
      <c r="E89" s="247"/>
      <c r="F89" s="247"/>
      <c r="G89" s="248"/>
    </row>
    <row r="90" spans="2:8" ht="24" customHeight="1" x14ac:dyDescent="0.3">
      <c r="B90" s="252" t="s">
        <v>104</v>
      </c>
      <c r="C90" s="253"/>
      <c r="D90" s="253"/>
      <c r="E90" s="253"/>
      <c r="F90" s="253"/>
      <c r="G90" s="254"/>
    </row>
    <row r="91" spans="2:8" ht="26.4" customHeight="1" x14ac:dyDescent="0.3">
      <c r="B91" s="255" t="s">
        <v>105</v>
      </c>
      <c r="C91" s="256"/>
      <c r="D91" s="256"/>
      <c r="E91" s="256"/>
      <c r="F91" s="256"/>
      <c r="G91" s="257"/>
    </row>
    <row r="92" spans="2:8" ht="27.6" customHeight="1" x14ac:dyDescent="0.3">
      <c r="B92" s="258" t="s">
        <v>106</v>
      </c>
      <c r="C92" s="259"/>
      <c r="D92" s="259"/>
      <c r="E92" s="259"/>
      <c r="F92" s="259"/>
      <c r="G92" s="260"/>
    </row>
    <row r="93" spans="2:8" ht="62.4" customHeight="1" x14ac:dyDescent="0.3">
      <c r="B93" s="258" t="s">
        <v>107</v>
      </c>
      <c r="C93" s="259"/>
      <c r="D93" s="259"/>
      <c r="E93" s="259"/>
      <c r="F93" s="259"/>
      <c r="G93" s="260"/>
    </row>
    <row r="94" spans="2:8" ht="50.4" customHeight="1" x14ac:dyDescent="0.3">
      <c r="B94" s="258" t="s">
        <v>108</v>
      </c>
      <c r="C94" s="259"/>
      <c r="D94" s="259"/>
      <c r="E94" s="259"/>
      <c r="F94" s="259"/>
      <c r="G94" s="260"/>
    </row>
    <row r="95" spans="2:8" ht="50.4" customHeight="1" x14ac:dyDescent="0.3">
      <c r="B95" s="246" t="s">
        <v>109</v>
      </c>
      <c r="C95" s="247"/>
      <c r="D95" s="247"/>
      <c r="E95" s="247"/>
      <c r="F95" s="247"/>
      <c r="G95" s="248"/>
    </row>
    <row r="96" spans="2:8" ht="36" customHeight="1" thickBot="1" x14ac:dyDescent="0.35">
      <c r="B96" s="249" t="s">
        <v>110</v>
      </c>
      <c r="C96" s="250"/>
      <c r="D96" s="250"/>
      <c r="E96" s="250"/>
      <c r="F96" s="250"/>
      <c r="G96" s="251"/>
    </row>
  </sheetData>
  <mergeCells count="50">
    <mergeCell ref="H15:H16"/>
    <mergeCell ref="C39:G39"/>
    <mergeCell ref="B2:G2"/>
    <mergeCell ref="B3:G3"/>
    <mergeCell ref="B4:G4"/>
    <mergeCell ref="B5:G5"/>
    <mergeCell ref="B6:G6"/>
    <mergeCell ref="B7:G7"/>
    <mergeCell ref="C53:F53"/>
    <mergeCell ref="B8:D8"/>
    <mergeCell ref="F8:G8"/>
    <mergeCell ref="B10:C12"/>
    <mergeCell ref="B13:G13"/>
    <mergeCell ref="C43:G43"/>
    <mergeCell ref="C46:G46"/>
    <mergeCell ref="C50:G50"/>
    <mergeCell ref="C51:F51"/>
    <mergeCell ref="C52:F52"/>
    <mergeCell ref="C76:F76"/>
    <mergeCell ref="C54:F54"/>
    <mergeCell ref="B55:G55"/>
    <mergeCell ref="B56:B58"/>
    <mergeCell ref="C56:C58"/>
    <mergeCell ref="D56:D58"/>
    <mergeCell ref="F56:F57"/>
    <mergeCell ref="C71:F71"/>
    <mergeCell ref="C72:F72"/>
    <mergeCell ref="C73:F73"/>
    <mergeCell ref="C74:F74"/>
    <mergeCell ref="C75:F75"/>
    <mergeCell ref="B88:G88"/>
    <mergeCell ref="B77:G77"/>
    <mergeCell ref="B78:G78"/>
    <mergeCell ref="B79:G79"/>
    <mergeCell ref="B80:G80"/>
    <mergeCell ref="B81:G81"/>
    <mergeCell ref="B82:G82"/>
    <mergeCell ref="B83:G83"/>
    <mergeCell ref="B84:G84"/>
    <mergeCell ref="B85:G85"/>
    <mergeCell ref="B86:G86"/>
    <mergeCell ref="B87:G87"/>
    <mergeCell ref="B95:G95"/>
    <mergeCell ref="B96:G96"/>
    <mergeCell ref="B89:G89"/>
    <mergeCell ref="B90:G90"/>
    <mergeCell ref="B91:G91"/>
    <mergeCell ref="B92:G92"/>
    <mergeCell ref="B93:G93"/>
    <mergeCell ref="B94:G94"/>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FX96"/>
  <sheetViews>
    <sheetView zoomScale="90" zoomScaleNormal="70" workbookViewId="0">
      <selection activeCell="B6" sqref="B6:G6"/>
    </sheetView>
  </sheetViews>
  <sheetFormatPr baseColWidth="10" defaultColWidth="14.33203125" defaultRowHeight="13.8" x14ac:dyDescent="0.3"/>
  <cols>
    <col min="1" max="1" width="2.109375" style="103" customWidth="1"/>
    <col min="2" max="2" width="12" style="139" customWidth="1"/>
    <col min="3" max="3" width="58.6640625" style="139" customWidth="1"/>
    <col min="4" max="4" width="21.6640625" style="139" customWidth="1"/>
    <col min="5" max="5" width="18.109375" style="191" customWidth="1"/>
    <col min="6" max="6" width="17.6640625" style="103" customWidth="1"/>
    <col min="7" max="7" width="28.44140625" style="190" customWidth="1"/>
    <col min="8" max="8" width="24.5546875" style="103" customWidth="1"/>
    <col min="9" max="180" width="13.109375" style="103" customWidth="1"/>
    <col min="181" max="16384" width="14.33203125" style="103"/>
  </cols>
  <sheetData>
    <row r="1" spans="1:180" ht="11.25" customHeight="1" x14ac:dyDescent="0.3">
      <c r="A1" s="245" t="s">
        <v>111</v>
      </c>
      <c r="B1" s="98"/>
      <c r="C1" s="99"/>
      <c r="D1" s="99"/>
      <c r="E1" s="100"/>
      <c r="F1" s="101"/>
      <c r="G1" s="102"/>
    </row>
    <row r="2" spans="1:180" x14ac:dyDescent="0.3">
      <c r="B2" s="307" t="s">
        <v>0</v>
      </c>
      <c r="C2" s="308"/>
      <c r="D2" s="308"/>
      <c r="E2" s="308"/>
      <c r="F2" s="308"/>
      <c r="G2" s="309"/>
    </row>
    <row r="3" spans="1:180" x14ac:dyDescent="0.3">
      <c r="B3" s="307" t="s">
        <v>1</v>
      </c>
      <c r="C3" s="308"/>
      <c r="D3" s="308"/>
      <c r="E3" s="308"/>
      <c r="F3" s="308"/>
      <c r="G3" s="309"/>
      <c r="H3" s="104"/>
    </row>
    <row r="4" spans="1:180" x14ac:dyDescent="0.3">
      <c r="B4" s="307" t="s">
        <v>2</v>
      </c>
      <c r="C4" s="308"/>
      <c r="D4" s="308"/>
      <c r="E4" s="308"/>
      <c r="F4" s="308"/>
      <c r="G4" s="309"/>
      <c r="H4" s="104"/>
    </row>
    <row r="5" spans="1:180" x14ac:dyDescent="0.3">
      <c r="B5" s="310" t="s">
        <v>3</v>
      </c>
      <c r="C5" s="311"/>
      <c r="D5" s="311"/>
      <c r="E5" s="311"/>
      <c r="F5" s="311"/>
      <c r="G5" s="312"/>
    </row>
    <row r="6" spans="1:180" x14ac:dyDescent="0.3">
      <c r="B6" s="313" t="s">
        <v>241</v>
      </c>
      <c r="C6" s="314"/>
      <c r="D6" s="314"/>
      <c r="E6" s="314"/>
      <c r="F6" s="314"/>
      <c r="G6" s="315"/>
    </row>
    <row r="7" spans="1:180" ht="33.75" customHeight="1" thickBot="1" x14ac:dyDescent="0.35">
      <c r="B7" s="316" t="s">
        <v>4</v>
      </c>
      <c r="C7" s="317"/>
      <c r="D7" s="317"/>
      <c r="E7" s="317"/>
      <c r="F7" s="317"/>
      <c r="G7" s="318"/>
    </row>
    <row r="8" spans="1:180" ht="25.2" customHeight="1" thickBot="1" x14ac:dyDescent="0.35">
      <c r="B8" s="287" t="s">
        <v>5</v>
      </c>
      <c r="C8" s="288"/>
      <c r="D8" s="289"/>
      <c r="E8" s="106" t="s">
        <v>6</v>
      </c>
      <c r="F8" s="290" t="s">
        <v>7</v>
      </c>
      <c r="G8" s="291"/>
    </row>
    <row r="9" spans="1:180" s="111" customFormat="1" ht="14.25" customHeight="1" thickBot="1" x14ac:dyDescent="0.35">
      <c r="B9" s="107"/>
      <c r="C9" s="108"/>
      <c r="D9" s="108"/>
      <c r="E9" s="109"/>
      <c r="F9" s="108"/>
      <c r="G9" s="110"/>
      <c r="H9" s="103"/>
      <c r="I9" s="103"/>
      <c r="J9" s="103"/>
      <c r="K9" s="103"/>
      <c r="L9" s="103"/>
      <c r="M9" s="103"/>
      <c r="N9" s="103"/>
      <c r="O9" s="103"/>
      <c r="P9" s="103"/>
      <c r="Q9" s="103"/>
      <c r="R9" s="103"/>
      <c r="S9" s="103"/>
      <c r="T9" s="103"/>
      <c r="U9" s="103"/>
      <c r="V9" s="103"/>
      <c r="W9" s="103"/>
      <c r="X9" s="103"/>
      <c r="Y9" s="103"/>
      <c r="Z9" s="103"/>
      <c r="AA9" s="103"/>
      <c r="AB9" s="103"/>
      <c r="AC9" s="103"/>
      <c r="AD9" s="103"/>
      <c r="AE9" s="103"/>
      <c r="AF9" s="103"/>
      <c r="AG9" s="103"/>
      <c r="AH9" s="103"/>
      <c r="AI9" s="103"/>
      <c r="AJ9" s="103"/>
      <c r="AK9" s="103"/>
      <c r="AL9" s="103"/>
      <c r="AM9" s="103"/>
      <c r="AN9" s="103"/>
      <c r="AO9" s="103"/>
      <c r="AP9" s="103"/>
      <c r="AQ9" s="103"/>
      <c r="AR9" s="103"/>
      <c r="AS9" s="103"/>
      <c r="AT9" s="103"/>
      <c r="AU9" s="103"/>
      <c r="AV9" s="103"/>
      <c r="AW9" s="103"/>
      <c r="AX9" s="103"/>
      <c r="AY9" s="103"/>
      <c r="AZ9" s="103"/>
      <c r="BA9" s="103"/>
      <c r="BB9" s="103"/>
      <c r="BC9" s="103"/>
      <c r="BD9" s="103"/>
      <c r="BE9" s="103"/>
      <c r="BF9" s="103"/>
      <c r="BG9" s="103"/>
      <c r="BH9" s="103"/>
      <c r="BI9" s="103"/>
      <c r="BJ9" s="103"/>
      <c r="BK9" s="103"/>
      <c r="BL9" s="103"/>
      <c r="BM9" s="103"/>
      <c r="BN9" s="103"/>
      <c r="BO9" s="103"/>
      <c r="BP9" s="103"/>
      <c r="BQ9" s="103"/>
      <c r="BR9" s="103"/>
      <c r="BS9" s="103"/>
      <c r="BT9" s="103"/>
      <c r="BU9" s="103"/>
      <c r="BV9" s="103"/>
      <c r="BW9" s="103"/>
      <c r="BX9" s="103"/>
      <c r="BY9" s="103"/>
      <c r="BZ9" s="103"/>
      <c r="CA9" s="103"/>
      <c r="CB9" s="103"/>
      <c r="CC9" s="103"/>
      <c r="CD9" s="103"/>
      <c r="CE9" s="103"/>
      <c r="CF9" s="103"/>
      <c r="CG9" s="103"/>
      <c r="CH9" s="103"/>
      <c r="CI9" s="103"/>
      <c r="CJ9" s="103"/>
      <c r="CK9" s="103"/>
      <c r="CL9" s="103"/>
      <c r="CM9" s="103"/>
      <c r="CN9" s="103"/>
      <c r="CO9" s="103"/>
      <c r="CP9" s="103"/>
      <c r="CQ9" s="103"/>
      <c r="CR9" s="103"/>
      <c r="CS9" s="103"/>
      <c r="CT9" s="103"/>
      <c r="CU9" s="103"/>
      <c r="CV9" s="103"/>
      <c r="CW9" s="103"/>
      <c r="CX9" s="103"/>
      <c r="CY9" s="103"/>
      <c r="CZ9" s="103"/>
      <c r="DA9" s="103"/>
      <c r="DB9" s="103"/>
      <c r="DC9" s="103"/>
      <c r="DD9" s="103"/>
      <c r="DE9" s="103"/>
      <c r="DF9" s="103"/>
      <c r="DG9" s="103"/>
      <c r="DH9" s="103"/>
      <c r="DI9" s="103"/>
      <c r="DJ9" s="103"/>
      <c r="DK9" s="103"/>
      <c r="DL9" s="103"/>
      <c r="DM9" s="103"/>
      <c r="DN9" s="103"/>
      <c r="DO9" s="103"/>
      <c r="DP9" s="103"/>
      <c r="DQ9" s="103"/>
      <c r="DR9" s="103"/>
      <c r="DS9" s="103"/>
      <c r="DT9" s="103"/>
      <c r="DU9" s="103"/>
      <c r="DV9" s="103"/>
      <c r="DW9" s="103"/>
      <c r="DX9" s="103"/>
      <c r="DY9" s="103"/>
      <c r="DZ9" s="103"/>
      <c r="EA9" s="103"/>
      <c r="EB9" s="103"/>
      <c r="EC9" s="103"/>
      <c r="ED9" s="103"/>
      <c r="EE9" s="103"/>
      <c r="EF9" s="103"/>
      <c r="EG9" s="103"/>
      <c r="EH9" s="103"/>
      <c r="EI9" s="103"/>
      <c r="EJ9" s="103"/>
      <c r="EK9" s="103"/>
      <c r="EL9" s="103"/>
      <c r="EM9" s="103"/>
      <c r="EN9" s="103"/>
      <c r="EO9" s="103"/>
      <c r="EP9" s="103"/>
      <c r="EQ9" s="103"/>
      <c r="ER9" s="103"/>
      <c r="ES9" s="103"/>
      <c r="ET9" s="103"/>
      <c r="EU9" s="103"/>
      <c r="EV9" s="103"/>
      <c r="EW9" s="103"/>
      <c r="EX9" s="103"/>
      <c r="EY9" s="103"/>
      <c r="EZ9" s="103"/>
      <c r="FA9" s="103"/>
      <c r="FB9" s="103"/>
      <c r="FC9" s="103"/>
      <c r="FD9" s="103"/>
      <c r="FE9" s="103"/>
      <c r="FF9" s="103"/>
      <c r="FG9" s="103"/>
      <c r="FH9" s="103"/>
      <c r="FI9" s="103"/>
      <c r="FJ9" s="103"/>
      <c r="FK9" s="103"/>
      <c r="FL9" s="103"/>
      <c r="FM9" s="103"/>
      <c r="FN9" s="103"/>
      <c r="FO9" s="103"/>
      <c r="FP9" s="103"/>
      <c r="FQ9" s="103"/>
      <c r="FR9" s="103"/>
      <c r="FS9" s="103"/>
      <c r="FT9" s="103"/>
      <c r="FU9" s="103"/>
      <c r="FV9" s="103"/>
      <c r="FW9" s="103"/>
      <c r="FX9" s="103"/>
    </row>
    <row r="10" spans="1:180" s="111" customFormat="1" ht="13.2" customHeight="1" x14ac:dyDescent="0.3">
      <c r="B10" s="292" t="s">
        <v>8</v>
      </c>
      <c r="C10" s="293"/>
      <c r="D10" s="112" t="s">
        <v>9</v>
      </c>
      <c r="E10" s="113" t="s">
        <v>10</v>
      </c>
      <c r="F10" s="112" t="s">
        <v>11</v>
      </c>
      <c r="G10" s="114" t="s">
        <v>12</v>
      </c>
      <c r="H10" s="103"/>
      <c r="I10" s="103"/>
      <c r="J10" s="103"/>
      <c r="K10" s="103"/>
      <c r="L10" s="103"/>
      <c r="M10" s="103"/>
      <c r="N10" s="103"/>
      <c r="O10" s="103"/>
      <c r="P10" s="103"/>
      <c r="Q10" s="103"/>
      <c r="R10" s="103"/>
      <c r="S10" s="103"/>
      <c r="T10" s="103"/>
      <c r="U10" s="103"/>
      <c r="V10" s="103"/>
      <c r="W10" s="103"/>
      <c r="X10" s="103"/>
      <c r="Y10" s="103"/>
      <c r="Z10" s="103"/>
      <c r="AA10" s="103"/>
      <c r="AB10" s="103"/>
      <c r="AC10" s="103"/>
      <c r="AD10" s="103"/>
      <c r="AE10" s="103"/>
      <c r="AF10" s="103"/>
      <c r="AG10" s="103"/>
      <c r="AH10" s="103"/>
      <c r="AI10" s="103"/>
      <c r="AJ10" s="103"/>
      <c r="AK10" s="103"/>
      <c r="AL10" s="103"/>
      <c r="AM10" s="103"/>
      <c r="AN10" s="103"/>
      <c r="AO10" s="103"/>
      <c r="AP10" s="103"/>
      <c r="AQ10" s="103"/>
      <c r="AR10" s="103"/>
      <c r="AS10" s="103"/>
      <c r="AT10" s="103"/>
      <c r="AU10" s="103"/>
      <c r="AV10" s="103"/>
      <c r="AW10" s="103"/>
      <c r="AX10" s="103"/>
      <c r="AY10" s="103"/>
      <c r="AZ10" s="103"/>
      <c r="BA10" s="103"/>
      <c r="BB10" s="103"/>
      <c r="BC10" s="103"/>
      <c r="BD10" s="103"/>
      <c r="BE10" s="103"/>
      <c r="BF10" s="103"/>
      <c r="BG10" s="103"/>
      <c r="BH10" s="103"/>
      <c r="BI10" s="103"/>
      <c r="BJ10" s="103"/>
      <c r="BK10" s="103"/>
      <c r="BL10" s="103"/>
      <c r="BM10" s="103"/>
      <c r="BN10" s="103"/>
      <c r="BO10" s="103"/>
      <c r="BP10" s="103"/>
      <c r="BQ10" s="103"/>
      <c r="BR10" s="103"/>
      <c r="BS10" s="103"/>
      <c r="BT10" s="103"/>
      <c r="BU10" s="103"/>
      <c r="BV10" s="103"/>
      <c r="BW10" s="103"/>
      <c r="BX10" s="103"/>
      <c r="BY10" s="103"/>
      <c r="BZ10" s="103"/>
      <c r="CA10" s="103"/>
      <c r="CB10" s="103"/>
      <c r="CC10" s="103"/>
      <c r="CD10" s="103"/>
      <c r="CE10" s="103"/>
      <c r="CF10" s="103"/>
      <c r="CG10" s="103"/>
      <c r="CH10" s="103"/>
      <c r="CI10" s="103"/>
      <c r="CJ10" s="103"/>
      <c r="CK10" s="103"/>
      <c r="CL10" s="103"/>
      <c r="CM10" s="103"/>
      <c r="CN10" s="103"/>
      <c r="CO10" s="103"/>
      <c r="CP10" s="103"/>
      <c r="CQ10" s="103"/>
      <c r="CR10" s="103"/>
      <c r="CS10" s="103"/>
      <c r="CT10" s="103"/>
      <c r="CU10" s="103"/>
      <c r="CV10" s="103"/>
      <c r="CW10" s="103"/>
      <c r="CX10" s="103"/>
      <c r="CY10" s="103"/>
      <c r="CZ10" s="103"/>
      <c r="DA10" s="103"/>
      <c r="DB10" s="103"/>
      <c r="DC10" s="103"/>
      <c r="DD10" s="103"/>
      <c r="DE10" s="103"/>
      <c r="DF10" s="103"/>
      <c r="DG10" s="103"/>
      <c r="DH10" s="103"/>
      <c r="DI10" s="103"/>
      <c r="DJ10" s="103"/>
      <c r="DK10" s="103"/>
      <c r="DL10" s="103"/>
      <c r="DM10" s="103"/>
      <c r="DN10" s="103"/>
      <c r="DO10" s="103"/>
      <c r="DP10" s="103"/>
      <c r="DQ10" s="103"/>
      <c r="DR10" s="103"/>
      <c r="DS10" s="103"/>
      <c r="DT10" s="103"/>
      <c r="DU10" s="103"/>
      <c r="DV10" s="103"/>
      <c r="DW10" s="103"/>
      <c r="DX10" s="103"/>
      <c r="DY10" s="103"/>
      <c r="DZ10" s="103"/>
      <c r="EA10" s="103"/>
      <c r="EB10" s="103"/>
      <c r="EC10" s="103"/>
      <c r="ED10" s="103"/>
      <c r="EE10" s="103"/>
      <c r="EF10" s="103"/>
      <c r="EG10" s="103"/>
      <c r="EH10" s="103"/>
      <c r="EI10" s="103"/>
      <c r="EJ10" s="103"/>
      <c r="EK10" s="103"/>
      <c r="EL10" s="103"/>
      <c r="EM10" s="103"/>
      <c r="EN10" s="103"/>
      <c r="EO10" s="103"/>
      <c r="EP10" s="103"/>
      <c r="EQ10" s="103"/>
      <c r="ER10" s="103"/>
      <c r="ES10" s="103"/>
      <c r="ET10" s="103"/>
      <c r="EU10" s="103"/>
      <c r="EV10" s="103"/>
      <c r="EW10" s="103"/>
      <c r="EX10" s="103"/>
      <c r="EY10" s="103"/>
      <c r="EZ10" s="103"/>
      <c r="FA10" s="103"/>
      <c r="FB10" s="103"/>
      <c r="FC10" s="103"/>
      <c r="FD10" s="103"/>
      <c r="FE10" s="103"/>
      <c r="FF10" s="103"/>
      <c r="FG10" s="103"/>
      <c r="FH10" s="103"/>
      <c r="FI10" s="103"/>
      <c r="FJ10" s="103"/>
      <c r="FK10" s="103"/>
      <c r="FL10" s="103"/>
      <c r="FM10" s="103"/>
      <c r="FN10" s="103"/>
      <c r="FO10" s="103"/>
      <c r="FP10" s="103"/>
      <c r="FQ10" s="103"/>
      <c r="FR10" s="103"/>
      <c r="FS10" s="103"/>
      <c r="FT10" s="103"/>
      <c r="FU10" s="103"/>
      <c r="FV10" s="103"/>
      <c r="FW10" s="103"/>
      <c r="FX10" s="103"/>
    </row>
    <row r="11" spans="1:180" s="111" customFormat="1" ht="14.7" customHeight="1" x14ac:dyDescent="0.3">
      <c r="B11" s="294"/>
      <c r="C11" s="295"/>
      <c r="D11" s="115" t="s">
        <v>13</v>
      </c>
      <c r="E11" s="116" t="s">
        <v>14</v>
      </c>
      <c r="F11" s="115" t="s">
        <v>15</v>
      </c>
      <c r="G11" s="117" t="s">
        <v>16</v>
      </c>
      <c r="H11" s="103"/>
      <c r="I11" s="103"/>
      <c r="J11" s="103"/>
      <c r="K11" s="103"/>
      <c r="L11" s="103"/>
      <c r="M11" s="103"/>
      <c r="N11" s="103"/>
      <c r="O11" s="103"/>
      <c r="P11" s="103"/>
      <c r="Q11" s="103"/>
      <c r="R11" s="103"/>
      <c r="S11" s="103"/>
      <c r="T11" s="103"/>
      <c r="U11" s="103"/>
      <c r="V11" s="103"/>
      <c r="W11" s="103"/>
      <c r="X11" s="103"/>
      <c r="Y11" s="103"/>
      <c r="Z11" s="103"/>
      <c r="AA11" s="103"/>
      <c r="AB11" s="103"/>
      <c r="AC11" s="103"/>
      <c r="AD11" s="103"/>
      <c r="AE11" s="103"/>
      <c r="AF11" s="103"/>
      <c r="AG11" s="103"/>
      <c r="AH11" s="103"/>
      <c r="AI11" s="103"/>
      <c r="AJ11" s="103"/>
      <c r="AK11" s="103"/>
      <c r="AL11" s="103"/>
      <c r="AM11" s="103"/>
      <c r="AN11" s="103"/>
      <c r="AO11" s="103"/>
      <c r="AP11" s="103"/>
      <c r="AQ11" s="103"/>
      <c r="AR11" s="103"/>
      <c r="AS11" s="103"/>
      <c r="AT11" s="103"/>
      <c r="AU11" s="103"/>
      <c r="AV11" s="103"/>
      <c r="AW11" s="103"/>
      <c r="AX11" s="103"/>
      <c r="AY11" s="103"/>
      <c r="AZ11" s="103"/>
      <c r="BA11" s="103"/>
      <c r="BB11" s="103"/>
      <c r="BC11" s="103"/>
      <c r="BD11" s="103"/>
      <c r="BE11" s="103"/>
      <c r="BF11" s="103"/>
      <c r="BG11" s="103"/>
      <c r="BH11" s="103"/>
      <c r="BI11" s="103"/>
      <c r="BJ11" s="103"/>
      <c r="BK11" s="103"/>
      <c r="BL11" s="103"/>
      <c r="BM11" s="103"/>
      <c r="BN11" s="103"/>
      <c r="BO11" s="103"/>
      <c r="BP11" s="103"/>
      <c r="BQ11" s="103"/>
      <c r="BR11" s="103"/>
      <c r="BS11" s="103"/>
      <c r="BT11" s="103"/>
      <c r="BU11" s="103"/>
      <c r="BV11" s="103"/>
      <c r="BW11" s="103"/>
      <c r="BX11" s="103"/>
      <c r="BY11" s="103"/>
      <c r="BZ11" s="103"/>
      <c r="CA11" s="103"/>
      <c r="CB11" s="103"/>
      <c r="CC11" s="103"/>
      <c r="CD11" s="103"/>
      <c r="CE11" s="103"/>
      <c r="CF11" s="103"/>
      <c r="CG11" s="103"/>
      <c r="CH11" s="103"/>
      <c r="CI11" s="103"/>
      <c r="CJ11" s="103"/>
      <c r="CK11" s="103"/>
      <c r="CL11" s="103"/>
      <c r="CM11" s="103"/>
      <c r="CN11" s="103"/>
      <c r="CO11" s="103"/>
      <c r="CP11" s="103"/>
      <c r="CQ11" s="103"/>
      <c r="CR11" s="103"/>
      <c r="CS11" s="103"/>
      <c r="CT11" s="103"/>
      <c r="CU11" s="103"/>
      <c r="CV11" s="103"/>
      <c r="CW11" s="103"/>
      <c r="CX11" s="103"/>
      <c r="CY11" s="103"/>
      <c r="CZ11" s="103"/>
      <c r="DA11" s="103"/>
      <c r="DB11" s="103"/>
      <c r="DC11" s="103"/>
      <c r="DD11" s="103"/>
      <c r="DE11" s="103"/>
      <c r="DF11" s="103"/>
      <c r="DG11" s="103"/>
      <c r="DH11" s="103"/>
      <c r="DI11" s="103"/>
      <c r="DJ11" s="103"/>
      <c r="DK11" s="103"/>
      <c r="DL11" s="103"/>
      <c r="DM11" s="103"/>
      <c r="DN11" s="103"/>
      <c r="DO11" s="103"/>
      <c r="DP11" s="103"/>
      <c r="DQ11" s="103"/>
      <c r="DR11" s="103"/>
      <c r="DS11" s="103"/>
      <c r="DT11" s="103"/>
      <c r="DU11" s="103"/>
      <c r="DV11" s="103"/>
      <c r="DW11" s="103"/>
      <c r="DX11" s="103"/>
      <c r="DY11" s="103"/>
      <c r="DZ11" s="103"/>
      <c r="EA11" s="103"/>
      <c r="EB11" s="103"/>
      <c r="EC11" s="103"/>
      <c r="ED11" s="103"/>
      <c r="EE11" s="103"/>
      <c r="EF11" s="103"/>
      <c r="EG11" s="103"/>
      <c r="EH11" s="103"/>
      <c r="EI11" s="103"/>
      <c r="EJ11" s="103"/>
      <c r="EK11" s="103"/>
      <c r="EL11" s="103"/>
      <c r="EM11" s="103"/>
      <c r="EN11" s="103"/>
      <c r="EO11" s="103"/>
      <c r="EP11" s="103"/>
      <c r="EQ11" s="103"/>
      <c r="ER11" s="103"/>
      <c r="ES11" s="103"/>
      <c r="ET11" s="103"/>
      <c r="EU11" s="103"/>
      <c r="EV11" s="103"/>
      <c r="EW11" s="103"/>
      <c r="EX11" s="103"/>
      <c r="EY11" s="103"/>
      <c r="EZ11" s="103"/>
      <c r="FA11" s="103"/>
      <c r="FB11" s="103"/>
      <c r="FC11" s="103"/>
      <c r="FD11" s="103"/>
      <c r="FE11" s="103"/>
      <c r="FF11" s="103"/>
      <c r="FG11" s="103"/>
      <c r="FH11" s="103"/>
      <c r="FI11" s="103"/>
      <c r="FJ11" s="103"/>
      <c r="FK11" s="103"/>
      <c r="FL11" s="103"/>
      <c r="FM11" s="103"/>
      <c r="FN11" s="103"/>
      <c r="FO11" s="103"/>
      <c r="FP11" s="103"/>
      <c r="FQ11" s="103"/>
      <c r="FR11" s="103"/>
      <c r="FS11" s="103"/>
      <c r="FT11" s="103"/>
      <c r="FU11" s="103"/>
      <c r="FV11" s="103"/>
      <c r="FW11" s="103"/>
      <c r="FX11" s="103"/>
    </row>
    <row r="12" spans="1:180" s="111" customFormat="1" ht="15" customHeight="1" thickBot="1" x14ac:dyDescent="0.35">
      <c r="B12" s="296"/>
      <c r="C12" s="297"/>
      <c r="D12" s="118" t="s">
        <v>17</v>
      </c>
      <c r="E12" s="119" t="s">
        <v>18</v>
      </c>
      <c r="F12" s="118" t="s">
        <v>19</v>
      </c>
      <c r="G12" s="120" t="s">
        <v>20</v>
      </c>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3"/>
      <c r="AG12" s="103"/>
      <c r="AH12" s="103"/>
      <c r="AI12" s="103"/>
      <c r="AJ12" s="103"/>
      <c r="AK12" s="103"/>
      <c r="AL12" s="103"/>
      <c r="AM12" s="103"/>
      <c r="AN12" s="103"/>
      <c r="AO12" s="103"/>
      <c r="AP12" s="103"/>
      <c r="AQ12" s="103"/>
      <c r="AR12" s="103"/>
      <c r="AS12" s="103"/>
      <c r="AT12" s="103"/>
      <c r="AU12" s="103"/>
      <c r="AV12" s="103"/>
      <c r="AW12" s="103"/>
      <c r="AX12" s="103"/>
      <c r="AY12" s="103"/>
      <c r="AZ12" s="103"/>
      <c r="BA12" s="103"/>
      <c r="BB12" s="103"/>
      <c r="BC12" s="103"/>
      <c r="BD12" s="103"/>
      <c r="BE12" s="103"/>
      <c r="BF12" s="103"/>
      <c r="BG12" s="103"/>
      <c r="BH12" s="103"/>
      <c r="BI12" s="103"/>
      <c r="BJ12" s="103"/>
      <c r="BK12" s="103"/>
      <c r="BL12" s="103"/>
      <c r="BM12" s="103"/>
      <c r="BN12" s="103"/>
      <c r="BO12" s="103"/>
      <c r="BP12" s="103"/>
      <c r="BQ12" s="103"/>
      <c r="BR12" s="103"/>
      <c r="BS12" s="103"/>
      <c r="BT12" s="103"/>
      <c r="BU12" s="103"/>
      <c r="BV12" s="103"/>
      <c r="BW12" s="103"/>
      <c r="BX12" s="103"/>
      <c r="BY12" s="103"/>
      <c r="BZ12" s="103"/>
      <c r="CA12" s="103"/>
      <c r="CB12" s="103"/>
      <c r="CC12" s="103"/>
      <c r="CD12" s="103"/>
      <c r="CE12" s="103"/>
      <c r="CF12" s="103"/>
      <c r="CG12" s="103"/>
      <c r="CH12" s="103"/>
      <c r="CI12" s="103"/>
      <c r="CJ12" s="103"/>
      <c r="CK12" s="103"/>
      <c r="CL12" s="103"/>
      <c r="CM12" s="103"/>
      <c r="CN12" s="103"/>
      <c r="CO12" s="103"/>
      <c r="CP12" s="103"/>
      <c r="CQ12" s="103"/>
      <c r="CR12" s="103"/>
      <c r="CS12" s="103"/>
      <c r="CT12" s="103"/>
      <c r="CU12" s="103"/>
      <c r="CV12" s="103"/>
      <c r="CW12" s="103"/>
      <c r="CX12" s="103"/>
      <c r="CY12" s="103"/>
      <c r="CZ12" s="103"/>
      <c r="DA12" s="103"/>
      <c r="DB12" s="103"/>
      <c r="DC12" s="103"/>
      <c r="DD12" s="103"/>
      <c r="DE12" s="103"/>
      <c r="DF12" s="103"/>
      <c r="DG12" s="103"/>
      <c r="DH12" s="103"/>
      <c r="DI12" s="103"/>
      <c r="DJ12" s="103"/>
      <c r="DK12" s="103"/>
      <c r="DL12" s="103"/>
      <c r="DM12" s="103"/>
      <c r="DN12" s="103"/>
      <c r="DO12" s="103"/>
      <c r="DP12" s="103"/>
      <c r="DQ12" s="103"/>
      <c r="DR12" s="103"/>
      <c r="DS12" s="103"/>
      <c r="DT12" s="103"/>
      <c r="DU12" s="103"/>
      <c r="DV12" s="103"/>
      <c r="DW12" s="103"/>
      <c r="DX12" s="103"/>
      <c r="DY12" s="103"/>
      <c r="DZ12" s="103"/>
      <c r="EA12" s="103"/>
      <c r="EB12" s="103"/>
      <c r="EC12" s="103"/>
      <c r="ED12" s="103"/>
      <c r="EE12" s="103"/>
      <c r="EF12" s="103"/>
      <c r="EG12" s="103"/>
      <c r="EH12" s="103"/>
      <c r="EI12" s="103"/>
      <c r="EJ12" s="103"/>
      <c r="EK12" s="103"/>
      <c r="EL12" s="103"/>
      <c r="EM12" s="103"/>
      <c r="EN12" s="103"/>
      <c r="EO12" s="103"/>
      <c r="EP12" s="103"/>
      <c r="EQ12" s="103"/>
      <c r="ER12" s="103"/>
      <c r="ES12" s="103"/>
      <c r="ET12" s="103"/>
      <c r="EU12" s="103"/>
      <c r="EV12" s="103"/>
      <c r="EW12" s="103"/>
      <c r="EX12" s="103"/>
      <c r="EY12" s="103"/>
      <c r="EZ12" s="103"/>
      <c r="FA12" s="103"/>
      <c r="FB12" s="103"/>
      <c r="FC12" s="103"/>
      <c r="FD12" s="103"/>
      <c r="FE12" s="103"/>
      <c r="FF12" s="103"/>
      <c r="FG12" s="103"/>
      <c r="FH12" s="103"/>
      <c r="FI12" s="103"/>
      <c r="FJ12" s="103"/>
      <c r="FK12" s="103"/>
      <c r="FL12" s="103"/>
      <c r="FM12" s="103"/>
      <c r="FN12" s="103"/>
      <c r="FO12" s="103"/>
      <c r="FP12" s="103"/>
      <c r="FQ12" s="103"/>
      <c r="FR12" s="103"/>
      <c r="FS12" s="103"/>
      <c r="FT12" s="103"/>
      <c r="FU12" s="103"/>
      <c r="FV12" s="103"/>
      <c r="FW12" s="103"/>
      <c r="FX12" s="103"/>
    </row>
    <row r="13" spans="1:180" s="111" customFormat="1" ht="14.7" customHeight="1" thickBot="1" x14ac:dyDescent="0.35">
      <c r="B13" s="298" t="s">
        <v>21</v>
      </c>
      <c r="C13" s="299"/>
      <c r="D13" s="299"/>
      <c r="E13" s="299"/>
      <c r="F13" s="299"/>
      <c r="G13" s="300"/>
      <c r="H13" s="103"/>
      <c r="I13" s="103"/>
      <c r="J13" s="103"/>
      <c r="K13" s="103"/>
      <c r="L13" s="103"/>
      <c r="M13" s="103"/>
      <c r="N13" s="103"/>
      <c r="O13" s="103"/>
      <c r="P13" s="103"/>
      <c r="Q13" s="103"/>
      <c r="R13" s="103"/>
      <c r="S13" s="103"/>
      <c r="T13" s="103"/>
      <c r="U13" s="103"/>
      <c r="V13" s="103"/>
      <c r="W13" s="103"/>
      <c r="X13" s="103"/>
      <c r="Y13" s="103"/>
      <c r="Z13" s="103"/>
      <c r="AA13" s="103"/>
      <c r="AB13" s="103"/>
      <c r="AC13" s="103"/>
      <c r="AD13" s="103"/>
      <c r="AE13" s="103"/>
      <c r="AF13" s="103"/>
      <c r="AG13" s="103"/>
      <c r="AH13" s="103"/>
      <c r="AI13" s="103"/>
      <c r="AJ13" s="103"/>
      <c r="AK13" s="103"/>
      <c r="AL13" s="103"/>
      <c r="AM13" s="103"/>
      <c r="AN13" s="103"/>
      <c r="AO13" s="103"/>
      <c r="AP13" s="103"/>
      <c r="AQ13" s="103"/>
      <c r="AR13" s="103"/>
      <c r="AS13" s="103"/>
      <c r="AT13" s="103"/>
      <c r="AU13" s="103"/>
      <c r="AV13" s="103"/>
      <c r="AW13" s="103"/>
      <c r="AX13" s="103"/>
      <c r="AY13" s="103"/>
      <c r="AZ13" s="103"/>
      <c r="BA13" s="103"/>
      <c r="BB13" s="103"/>
      <c r="BC13" s="103"/>
      <c r="BD13" s="103"/>
      <c r="BE13" s="103"/>
      <c r="BF13" s="103"/>
      <c r="BG13" s="103"/>
      <c r="BH13" s="103"/>
      <c r="BI13" s="103"/>
      <c r="BJ13" s="103"/>
      <c r="BK13" s="103"/>
      <c r="BL13" s="103"/>
      <c r="BM13" s="103"/>
      <c r="BN13" s="103"/>
      <c r="BO13" s="103"/>
      <c r="BP13" s="103"/>
      <c r="BQ13" s="103"/>
      <c r="BR13" s="103"/>
      <c r="BS13" s="103"/>
      <c r="BT13" s="103"/>
      <c r="BU13" s="103"/>
      <c r="BV13" s="103"/>
      <c r="BW13" s="103"/>
      <c r="BX13" s="103"/>
      <c r="BY13" s="103"/>
      <c r="BZ13" s="103"/>
      <c r="CA13" s="103"/>
      <c r="CB13" s="103"/>
      <c r="CC13" s="103"/>
      <c r="CD13" s="103"/>
      <c r="CE13" s="103"/>
      <c r="CF13" s="103"/>
      <c r="CG13" s="103"/>
      <c r="CH13" s="103"/>
      <c r="CI13" s="103"/>
      <c r="CJ13" s="103"/>
      <c r="CK13" s="103"/>
      <c r="CL13" s="103"/>
      <c r="CM13" s="103"/>
      <c r="CN13" s="103"/>
      <c r="CO13" s="103"/>
      <c r="CP13" s="103"/>
      <c r="CQ13" s="103"/>
      <c r="CR13" s="103"/>
      <c r="CS13" s="103"/>
      <c r="CT13" s="103"/>
      <c r="CU13" s="103"/>
      <c r="CV13" s="103"/>
      <c r="CW13" s="103"/>
      <c r="CX13" s="103"/>
      <c r="CY13" s="103"/>
      <c r="CZ13" s="103"/>
      <c r="DA13" s="103"/>
      <c r="DB13" s="103"/>
      <c r="DC13" s="103"/>
      <c r="DD13" s="103"/>
      <c r="DE13" s="103"/>
      <c r="DF13" s="103"/>
      <c r="DG13" s="103"/>
      <c r="DH13" s="103"/>
      <c r="DI13" s="103"/>
      <c r="DJ13" s="103"/>
      <c r="DK13" s="103"/>
      <c r="DL13" s="103"/>
      <c r="DM13" s="103"/>
      <c r="DN13" s="103"/>
      <c r="DO13" s="103"/>
      <c r="DP13" s="103"/>
      <c r="DQ13" s="103"/>
      <c r="DR13" s="103"/>
      <c r="DS13" s="103"/>
      <c r="DT13" s="103"/>
      <c r="DU13" s="103"/>
      <c r="DV13" s="103"/>
      <c r="DW13" s="103"/>
      <c r="DX13" s="103"/>
      <c r="DY13" s="103"/>
      <c r="DZ13" s="103"/>
      <c r="EA13" s="103"/>
      <c r="EB13" s="103"/>
      <c r="EC13" s="103"/>
      <c r="ED13" s="103"/>
      <c r="EE13" s="103"/>
      <c r="EF13" s="103"/>
      <c r="EG13" s="103"/>
      <c r="EH13" s="103"/>
      <c r="EI13" s="103"/>
      <c r="EJ13" s="103"/>
      <c r="EK13" s="103"/>
      <c r="EL13" s="103"/>
      <c r="EM13" s="103"/>
      <c r="EN13" s="103"/>
      <c r="EO13" s="103"/>
      <c r="EP13" s="103"/>
      <c r="EQ13" s="103"/>
      <c r="ER13" s="103"/>
      <c r="ES13" s="103"/>
      <c r="ET13" s="103"/>
      <c r="EU13" s="103"/>
      <c r="EV13" s="103"/>
      <c r="EW13" s="103"/>
      <c r="EX13" s="103"/>
      <c r="EY13" s="103"/>
      <c r="EZ13" s="103"/>
      <c r="FA13" s="103"/>
      <c r="FB13" s="103"/>
      <c r="FC13" s="103"/>
      <c r="FD13" s="103"/>
      <c r="FE13" s="103"/>
      <c r="FF13" s="103"/>
      <c r="FG13" s="103"/>
      <c r="FH13" s="103"/>
      <c r="FI13" s="103"/>
      <c r="FJ13" s="103"/>
      <c r="FK13" s="103"/>
      <c r="FL13" s="103"/>
      <c r="FM13" s="103"/>
      <c r="FN13" s="103"/>
      <c r="FO13" s="103"/>
      <c r="FP13" s="103"/>
      <c r="FQ13" s="103"/>
      <c r="FR13" s="103"/>
      <c r="FS13" s="103"/>
      <c r="FT13" s="103"/>
      <c r="FU13" s="103"/>
      <c r="FV13" s="103"/>
      <c r="FW13" s="103"/>
      <c r="FX13" s="103"/>
    </row>
    <row r="14" spans="1:180" s="111" customFormat="1" ht="27" customHeight="1" x14ac:dyDescent="0.3">
      <c r="B14" s="193"/>
      <c r="C14" s="194" t="s">
        <v>22</v>
      </c>
      <c r="D14" s="194"/>
      <c r="E14" s="195"/>
      <c r="F14" s="194"/>
      <c r="G14" s="196"/>
      <c r="H14" s="103"/>
      <c r="I14" s="103"/>
      <c r="J14" s="103"/>
      <c r="K14" s="103"/>
      <c r="L14" s="103"/>
      <c r="M14" s="103"/>
      <c r="N14" s="103"/>
      <c r="O14" s="103"/>
      <c r="P14" s="103"/>
      <c r="Q14" s="103"/>
      <c r="R14" s="103"/>
      <c r="S14" s="103"/>
      <c r="T14" s="103"/>
      <c r="U14" s="103"/>
      <c r="V14" s="103"/>
      <c r="W14" s="103"/>
      <c r="X14" s="103"/>
      <c r="Y14" s="103"/>
      <c r="Z14" s="103"/>
      <c r="AA14" s="103"/>
      <c r="AB14" s="103"/>
      <c r="AC14" s="103"/>
      <c r="AD14" s="103"/>
      <c r="AE14" s="103"/>
      <c r="AF14" s="103"/>
      <c r="AG14" s="103"/>
      <c r="AH14" s="103"/>
      <c r="AI14" s="103"/>
      <c r="AJ14" s="103"/>
      <c r="AK14" s="103"/>
      <c r="AL14" s="103"/>
      <c r="AM14" s="103"/>
      <c r="AN14" s="103"/>
      <c r="AO14" s="103"/>
      <c r="AP14" s="103"/>
      <c r="AQ14" s="103"/>
      <c r="AR14" s="103"/>
      <c r="AS14" s="103"/>
      <c r="AT14" s="103"/>
      <c r="AU14" s="103"/>
      <c r="AV14" s="103"/>
      <c r="AW14" s="103"/>
      <c r="AX14" s="103"/>
      <c r="AY14" s="103"/>
      <c r="AZ14" s="103"/>
      <c r="BA14" s="103"/>
      <c r="BB14" s="103"/>
      <c r="BC14" s="103"/>
      <c r="BD14" s="103"/>
      <c r="BE14" s="103"/>
      <c r="BF14" s="103"/>
      <c r="BG14" s="103"/>
      <c r="BH14" s="103"/>
      <c r="BI14" s="103"/>
      <c r="BJ14" s="103"/>
      <c r="BK14" s="103"/>
      <c r="BL14" s="103"/>
      <c r="BM14" s="103"/>
      <c r="BN14" s="103"/>
      <c r="BO14" s="103"/>
      <c r="BP14" s="103"/>
      <c r="BQ14" s="103"/>
      <c r="BR14" s="103"/>
      <c r="BS14" s="103"/>
      <c r="BT14" s="103"/>
      <c r="BU14" s="103"/>
      <c r="BV14" s="103"/>
      <c r="BW14" s="103"/>
      <c r="BX14" s="103"/>
      <c r="BY14" s="103"/>
      <c r="BZ14" s="103"/>
      <c r="CA14" s="103"/>
      <c r="CB14" s="103"/>
      <c r="CC14" s="103"/>
      <c r="CD14" s="103"/>
      <c r="CE14" s="103"/>
      <c r="CF14" s="103"/>
      <c r="CG14" s="103"/>
      <c r="CH14" s="103"/>
      <c r="CI14" s="103"/>
      <c r="CJ14" s="103"/>
      <c r="CK14" s="103"/>
      <c r="CL14" s="103"/>
      <c r="CM14" s="103"/>
      <c r="CN14" s="103"/>
      <c r="CO14" s="103"/>
      <c r="CP14" s="103"/>
      <c r="CQ14" s="103"/>
      <c r="CR14" s="103"/>
      <c r="CS14" s="103"/>
      <c r="CT14" s="103"/>
      <c r="CU14" s="103"/>
      <c r="CV14" s="103"/>
      <c r="CW14" s="103"/>
      <c r="CX14" s="103"/>
      <c r="CY14" s="103"/>
      <c r="CZ14" s="103"/>
      <c r="DA14" s="103"/>
      <c r="DB14" s="103"/>
      <c r="DC14" s="103"/>
      <c r="DD14" s="103"/>
      <c r="DE14" s="103"/>
      <c r="DF14" s="103"/>
      <c r="DG14" s="103"/>
      <c r="DH14" s="103"/>
      <c r="DI14" s="103"/>
      <c r="DJ14" s="103"/>
      <c r="DK14" s="103"/>
      <c r="DL14" s="103"/>
      <c r="DM14" s="103"/>
      <c r="DN14" s="103"/>
      <c r="DO14" s="103"/>
      <c r="DP14" s="103"/>
      <c r="DQ14" s="103"/>
      <c r="DR14" s="103"/>
      <c r="DS14" s="103"/>
      <c r="DT14" s="103"/>
      <c r="DU14" s="103"/>
      <c r="DV14" s="103"/>
      <c r="DW14" s="103"/>
      <c r="DX14" s="103"/>
      <c r="DY14" s="103"/>
      <c r="DZ14" s="103"/>
      <c r="EA14" s="103"/>
      <c r="EB14" s="103"/>
      <c r="EC14" s="103"/>
      <c r="ED14" s="103"/>
      <c r="EE14" s="103"/>
      <c r="EF14" s="103"/>
      <c r="EG14" s="103"/>
      <c r="EH14" s="103"/>
      <c r="EI14" s="103"/>
      <c r="EJ14" s="103"/>
      <c r="EK14" s="103"/>
      <c r="EL14" s="103"/>
      <c r="EM14" s="103"/>
      <c r="EN14" s="103"/>
      <c r="EO14" s="103"/>
      <c r="EP14" s="103"/>
      <c r="EQ14" s="103"/>
      <c r="ER14" s="103"/>
      <c r="ES14" s="103"/>
      <c r="ET14" s="103"/>
      <c r="EU14" s="103"/>
      <c r="EV14" s="103"/>
      <c r="EW14" s="103"/>
      <c r="EX14" s="103"/>
      <c r="EY14" s="103"/>
      <c r="EZ14" s="103"/>
      <c r="FA14" s="103"/>
      <c r="FB14" s="103"/>
      <c r="FC14" s="103"/>
      <c r="FD14" s="103"/>
      <c r="FE14" s="103"/>
      <c r="FF14" s="103"/>
      <c r="FG14" s="103"/>
      <c r="FH14" s="103"/>
      <c r="FI14" s="103"/>
      <c r="FJ14" s="103"/>
      <c r="FK14" s="103"/>
      <c r="FL14" s="103"/>
      <c r="FM14" s="103"/>
      <c r="FN14" s="103"/>
      <c r="FO14" s="103"/>
      <c r="FP14" s="103"/>
      <c r="FQ14" s="103"/>
      <c r="FR14" s="103"/>
      <c r="FS14" s="103"/>
      <c r="FT14" s="103"/>
      <c r="FU14" s="103"/>
      <c r="FV14" s="103"/>
      <c r="FW14" s="103"/>
      <c r="FX14" s="103"/>
    </row>
    <row r="15" spans="1:180" s="111" customFormat="1" ht="18" customHeight="1" x14ac:dyDescent="0.3">
      <c r="B15" s="129"/>
      <c r="C15" s="121" t="s">
        <v>23</v>
      </c>
      <c r="D15" s="122">
        <v>8296000</v>
      </c>
      <c r="E15" s="123"/>
      <c r="F15" s="124">
        <v>34</v>
      </c>
      <c r="G15" s="131">
        <v>282064000</v>
      </c>
      <c r="H15" s="306"/>
      <c r="I15" s="103"/>
      <c r="J15" s="103"/>
      <c r="K15" s="103"/>
      <c r="L15" s="103"/>
      <c r="M15" s="103"/>
      <c r="N15" s="103"/>
      <c r="O15" s="103"/>
      <c r="P15" s="103"/>
      <c r="Q15" s="103"/>
      <c r="R15" s="103"/>
      <c r="S15" s="103"/>
      <c r="T15" s="103"/>
      <c r="U15" s="103"/>
      <c r="V15" s="103"/>
      <c r="W15" s="103"/>
      <c r="X15" s="103"/>
      <c r="Y15" s="103"/>
      <c r="Z15" s="103"/>
      <c r="AA15" s="103"/>
      <c r="AB15" s="103"/>
      <c r="AC15" s="103"/>
      <c r="AD15" s="103"/>
      <c r="AE15" s="103"/>
      <c r="AF15" s="103"/>
      <c r="AG15" s="103"/>
      <c r="AH15" s="103"/>
      <c r="AI15" s="103"/>
      <c r="AJ15" s="103"/>
      <c r="AK15" s="103"/>
      <c r="AL15" s="103"/>
      <c r="AM15" s="103"/>
      <c r="AN15" s="103"/>
      <c r="AO15" s="103"/>
      <c r="AP15" s="103"/>
      <c r="AQ15" s="103"/>
      <c r="AR15" s="103"/>
      <c r="AS15" s="103"/>
      <c r="AT15" s="103"/>
      <c r="AU15" s="103"/>
      <c r="AV15" s="103"/>
      <c r="AW15" s="103"/>
      <c r="AX15" s="103"/>
      <c r="AY15" s="103"/>
      <c r="AZ15" s="103"/>
      <c r="BA15" s="103"/>
      <c r="BB15" s="103"/>
      <c r="BC15" s="103"/>
      <c r="BD15" s="103"/>
      <c r="BE15" s="103"/>
      <c r="BF15" s="103"/>
      <c r="BG15" s="103"/>
      <c r="BH15" s="103"/>
      <c r="BI15" s="103"/>
      <c r="BJ15" s="103"/>
      <c r="BK15" s="103"/>
      <c r="BL15" s="103"/>
      <c r="BM15" s="103"/>
      <c r="BN15" s="103"/>
      <c r="BO15" s="103"/>
      <c r="BP15" s="103"/>
      <c r="BQ15" s="103"/>
      <c r="BR15" s="103"/>
      <c r="BS15" s="103"/>
      <c r="BT15" s="103"/>
      <c r="BU15" s="103"/>
      <c r="BV15" s="103"/>
      <c r="BW15" s="103"/>
      <c r="BX15" s="103"/>
      <c r="BY15" s="103"/>
      <c r="BZ15" s="103"/>
      <c r="CA15" s="103"/>
      <c r="CB15" s="103"/>
      <c r="CC15" s="103"/>
      <c r="CD15" s="103"/>
      <c r="CE15" s="103"/>
      <c r="CF15" s="103"/>
      <c r="CG15" s="103"/>
      <c r="CH15" s="103"/>
      <c r="CI15" s="103"/>
      <c r="CJ15" s="103"/>
      <c r="CK15" s="103"/>
      <c r="CL15" s="103"/>
      <c r="CM15" s="103"/>
      <c r="CN15" s="103"/>
      <c r="CO15" s="103"/>
      <c r="CP15" s="103"/>
      <c r="CQ15" s="103"/>
      <c r="CR15" s="103"/>
      <c r="CS15" s="103"/>
      <c r="CT15" s="103"/>
      <c r="CU15" s="103"/>
      <c r="CV15" s="103"/>
      <c r="CW15" s="103"/>
      <c r="CX15" s="103"/>
      <c r="CY15" s="103"/>
      <c r="CZ15" s="103"/>
      <c r="DA15" s="103"/>
      <c r="DB15" s="103"/>
      <c r="DC15" s="103"/>
      <c r="DD15" s="103"/>
      <c r="DE15" s="103"/>
      <c r="DF15" s="103"/>
      <c r="DG15" s="103"/>
      <c r="DH15" s="103"/>
      <c r="DI15" s="103"/>
      <c r="DJ15" s="103"/>
      <c r="DK15" s="103"/>
      <c r="DL15" s="103"/>
      <c r="DM15" s="103"/>
      <c r="DN15" s="103"/>
      <c r="DO15" s="103"/>
      <c r="DP15" s="103"/>
      <c r="DQ15" s="103"/>
      <c r="DR15" s="103"/>
      <c r="DS15" s="103"/>
      <c r="DT15" s="103"/>
      <c r="DU15" s="103"/>
      <c r="DV15" s="103"/>
      <c r="DW15" s="103"/>
      <c r="DX15" s="103"/>
      <c r="DY15" s="103"/>
      <c r="DZ15" s="103"/>
      <c r="EA15" s="103"/>
      <c r="EB15" s="103"/>
      <c r="EC15" s="103"/>
      <c r="ED15" s="103"/>
      <c r="EE15" s="103"/>
      <c r="EF15" s="103"/>
      <c r="EG15" s="103"/>
      <c r="EH15" s="103"/>
      <c r="EI15" s="103"/>
      <c r="EJ15" s="103"/>
      <c r="EK15" s="103"/>
      <c r="EL15" s="103"/>
      <c r="EM15" s="103"/>
      <c r="EN15" s="103"/>
      <c r="EO15" s="103"/>
      <c r="EP15" s="103"/>
      <c r="EQ15" s="103"/>
      <c r="ER15" s="103"/>
      <c r="ES15" s="103"/>
      <c r="ET15" s="103"/>
      <c r="EU15" s="103"/>
      <c r="EV15" s="103"/>
      <c r="EW15" s="103"/>
      <c r="EX15" s="103"/>
      <c r="EY15" s="103"/>
      <c r="EZ15" s="103"/>
      <c r="FA15" s="103"/>
      <c r="FB15" s="103"/>
      <c r="FC15" s="103"/>
      <c r="FD15" s="103"/>
      <c r="FE15" s="103"/>
      <c r="FF15" s="103"/>
      <c r="FG15" s="103"/>
      <c r="FH15" s="103"/>
      <c r="FI15" s="103"/>
      <c r="FJ15" s="103"/>
      <c r="FK15" s="103"/>
      <c r="FL15" s="103"/>
      <c r="FM15" s="103"/>
      <c r="FN15" s="103"/>
      <c r="FO15" s="103"/>
      <c r="FP15" s="103"/>
      <c r="FQ15" s="103"/>
      <c r="FR15" s="103"/>
      <c r="FS15" s="103"/>
      <c r="FT15" s="103"/>
      <c r="FU15" s="103"/>
      <c r="FV15" s="103"/>
      <c r="FW15" s="103"/>
      <c r="FX15" s="103"/>
    </row>
    <row r="16" spans="1:180" s="111" customFormat="1" ht="18" customHeight="1" x14ac:dyDescent="0.3">
      <c r="B16" s="129"/>
      <c r="C16" s="121" t="s">
        <v>24</v>
      </c>
      <c r="D16" s="122">
        <v>6444000</v>
      </c>
      <c r="E16" s="123"/>
      <c r="F16" s="124">
        <v>64</v>
      </c>
      <c r="G16" s="131">
        <v>412416000</v>
      </c>
      <c r="H16" s="306"/>
      <c r="I16" s="103"/>
      <c r="J16" s="103"/>
      <c r="K16" s="103"/>
      <c r="L16" s="103"/>
      <c r="M16" s="103"/>
      <c r="N16" s="103"/>
      <c r="O16" s="103"/>
      <c r="P16" s="103"/>
      <c r="Q16" s="103"/>
      <c r="R16" s="103"/>
      <c r="S16" s="103"/>
      <c r="T16" s="103"/>
      <c r="U16" s="103"/>
      <c r="V16" s="103"/>
      <c r="W16" s="103"/>
      <c r="X16" s="103"/>
      <c r="Y16" s="103"/>
      <c r="Z16" s="103"/>
      <c r="AA16" s="103"/>
      <c r="AB16" s="103"/>
      <c r="AC16" s="103"/>
      <c r="AD16" s="103"/>
      <c r="AE16" s="103"/>
      <c r="AF16" s="103"/>
      <c r="AG16" s="103"/>
      <c r="AH16" s="103"/>
      <c r="AI16" s="103"/>
      <c r="AJ16" s="103"/>
      <c r="AK16" s="103"/>
      <c r="AL16" s="103"/>
      <c r="AM16" s="103"/>
      <c r="AN16" s="103"/>
      <c r="AO16" s="103"/>
      <c r="AP16" s="103"/>
      <c r="AQ16" s="103"/>
      <c r="AR16" s="103"/>
      <c r="AS16" s="103"/>
      <c r="AT16" s="103"/>
      <c r="AU16" s="103"/>
      <c r="AV16" s="103"/>
      <c r="AW16" s="103"/>
      <c r="AX16" s="103"/>
      <c r="AY16" s="103"/>
      <c r="AZ16" s="103"/>
      <c r="BA16" s="103"/>
      <c r="BB16" s="103"/>
      <c r="BC16" s="103"/>
      <c r="BD16" s="103"/>
      <c r="BE16" s="103"/>
      <c r="BF16" s="103"/>
      <c r="BG16" s="103"/>
      <c r="BH16" s="103"/>
      <c r="BI16" s="103"/>
      <c r="BJ16" s="103"/>
      <c r="BK16" s="103"/>
      <c r="BL16" s="103"/>
      <c r="BM16" s="103"/>
      <c r="BN16" s="103"/>
      <c r="BO16" s="103"/>
      <c r="BP16" s="103"/>
      <c r="BQ16" s="103"/>
      <c r="BR16" s="103"/>
      <c r="BS16" s="103"/>
      <c r="BT16" s="103"/>
      <c r="BU16" s="103"/>
      <c r="BV16" s="103"/>
      <c r="BW16" s="103"/>
      <c r="BX16" s="103"/>
      <c r="BY16" s="103"/>
      <c r="BZ16" s="103"/>
      <c r="CA16" s="103"/>
      <c r="CB16" s="103"/>
      <c r="CC16" s="103"/>
      <c r="CD16" s="103"/>
      <c r="CE16" s="103"/>
      <c r="CF16" s="103"/>
      <c r="CG16" s="103"/>
      <c r="CH16" s="103"/>
      <c r="CI16" s="103"/>
      <c r="CJ16" s="103"/>
      <c r="CK16" s="103"/>
      <c r="CL16" s="103"/>
      <c r="CM16" s="103"/>
      <c r="CN16" s="103"/>
      <c r="CO16" s="103"/>
      <c r="CP16" s="103"/>
      <c r="CQ16" s="103"/>
      <c r="CR16" s="103"/>
      <c r="CS16" s="103"/>
      <c r="CT16" s="103"/>
      <c r="CU16" s="103"/>
      <c r="CV16" s="103"/>
      <c r="CW16" s="103"/>
      <c r="CX16" s="103"/>
      <c r="CY16" s="103"/>
      <c r="CZ16" s="103"/>
      <c r="DA16" s="103"/>
      <c r="DB16" s="103"/>
      <c r="DC16" s="103"/>
      <c r="DD16" s="103"/>
      <c r="DE16" s="103"/>
      <c r="DF16" s="103"/>
      <c r="DG16" s="103"/>
      <c r="DH16" s="103"/>
      <c r="DI16" s="103"/>
      <c r="DJ16" s="103"/>
      <c r="DK16" s="103"/>
      <c r="DL16" s="103"/>
      <c r="DM16" s="103"/>
      <c r="DN16" s="103"/>
      <c r="DO16" s="103"/>
      <c r="DP16" s="103"/>
      <c r="DQ16" s="103"/>
      <c r="DR16" s="103"/>
      <c r="DS16" s="103"/>
      <c r="DT16" s="103"/>
      <c r="DU16" s="103"/>
      <c r="DV16" s="103"/>
      <c r="DW16" s="103"/>
      <c r="DX16" s="103"/>
      <c r="DY16" s="103"/>
      <c r="DZ16" s="103"/>
      <c r="EA16" s="103"/>
      <c r="EB16" s="103"/>
      <c r="EC16" s="103"/>
      <c r="ED16" s="103"/>
      <c r="EE16" s="103"/>
      <c r="EF16" s="103"/>
      <c r="EG16" s="103"/>
      <c r="EH16" s="103"/>
      <c r="EI16" s="103"/>
      <c r="EJ16" s="103"/>
      <c r="EK16" s="103"/>
      <c r="EL16" s="103"/>
      <c r="EM16" s="103"/>
      <c r="EN16" s="103"/>
      <c r="EO16" s="103"/>
      <c r="EP16" s="103"/>
      <c r="EQ16" s="103"/>
      <c r="ER16" s="103"/>
      <c r="ES16" s="103"/>
      <c r="ET16" s="103"/>
      <c r="EU16" s="103"/>
      <c r="EV16" s="103"/>
      <c r="EW16" s="103"/>
      <c r="EX16" s="103"/>
      <c r="EY16" s="103"/>
      <c r="EZ16" s="103"/>
      <c r="FA16" s="103"/>
      <c r="FB16" s="103"/>
      <c r="FC16" s="103"/>
      <c r="FD16" s="103"/>
      <c r="FE16" s="103"/>
      <c r="FF16" s="103"/>
      <c r="FG16" s="103"/>
      <c r="FH16" s="103"/>
      <c r="FI16" s="103"/>
      <c r="FJ16" s="103"/>
      <c r="FK16" s="103"/>
      <c r="FL16" s="103"/>
      <c r="FM16" s="103"/>
      <c r="FN16" s="103"/>
      <c r="FO16" s="103"/>
      <c r="FP16" s="103"/>
      <c r="FQ16" s="103"/>
      <c r="FR16" s="103"/>
      <c r="FS16" s="103"/>
      <c r="FT16" s="103"/>
      <c r="FU16" s="103"/>
      <c r="FV16" s="103"/>
      <c r="FW16" s="103"/>
      <c r="FX16" s="103"/>
    </row>
    <row r="17" spans="2:180" s="111" customFormat="1" ht="18" customHeight="1" x14ac:dyDescent="0.3">
      <c r="B17" s="129"/>
      <c r="C17" s="121" t="s">
        <v>25</v>
      </c>
      <c r="D17" s="122">
        <v>4192000</v>
      </c>
      <c r="E17" s="123"/>
      <c r="F17" s="124">
        <v>34</v>
      </c>
      <c r="G17" s="131">
        <v>142528000</v>
      </c>
      <c r="H17" s="104"/>
      <c r="I17" s="103"/>
      <c r="J17" s="103"/>
      <c r="K17" s="103"/>
      <c r="L17" s="103"/>
      <c r="M17" s="103"/>
      <c r="N17" s="103"/>
      <c r="O17" s="103"/>
      <c r="P17" s="103"/>
      <c r="Q17" s="103"/>
      <c r="R17" s="103"/>
      <c r="S17" s="103"/>
      <c r="T17" s="103"/>
      <c r="U17" s="103"/>
      <c r="V17" s="103"/>
      <c r="W17" s="103"/>
      <c r="X17" s="103"/>
      <c r="Y17" s="103"/>
      <c r="Z17" s="103"/>
      <c r="AA17" s="103"/>
      <c r="AB17" s="103"/>
      <c r="AC17" s="103"/>
      <c r="AD17" s="103"/>
      <c r="AE17" s="103"/>
      <c r="AF17" s="103"/>
      <c r="AG17" s="103"/>
      <c r="AH17" s="103"/>
      <c r="AI17" s="103"/>
      <c r="AJ17" s="103"/>
      <c r="AK17" s="103"/>
      <c r="AL17" s="103"/>
      <c r="AM17" s="103"/>
      <c r="AN17" s="103"/>
      <c r="AO17" s="103"/>
      <c r="AP17" s="103"/>
      <c r="AQ17" s="103"/>
      <c r="AR17" s="103"/>
      <c r="AS17" s="103"/>
      <c r="AT17" s="103"/>
      <c r="AU17" s="103"/>
      <c r="AV17" s="103"/>
      <c r="AW17" s="103"/>
      <c r="AX17" s="103"/>
      <c r="AY17" s="103"/>
      <c r="AZ17" s="103"/>
      <c r="BA17" s="103"/>
      <c r="BB17" s="103"/>
      <c r="BC17" s="103"/>
      <c r="BD17" s="103"/>
      <c r="BE17" s="103"/>
      <c r="BF17" s="103"/>
      <c r="BG17" s="103"/>
      <c r="BH17" s="103"/>
      <c r="BI17" s="103"/>
      <c r="BJ17" s="103"/>
      <c r="BK17" s="103"/>
      <c r="BL17" s="103"/>
      <c r="BM17" s="103"/>
      <c r="BN17" s="103"/>
      <c r="BO17" s="103"/>
      <c r="BP17" s="103"/>
      <c r="BQ17" s="103"/>
      <c r="BR17" s="103"/>
      <c r="BS17" s="103"/>
      <c r="BT17" s="103"/>
      <c r="BU17" s="103"/>
      <c r="BV17" s="103"/>
      <c r="BW17" s="103"/>
      <c r="BX17" s="103"/>
      <c r="BY17" s="103"/>
      <c r="BZ17" s="103"/>
      <c r="CA17" s="103"/>
      <c r="CB17" s="103"/>
      <c r="CC17" s="103"/>
      <c r="CD17" s="103"/>
      <c r="CE17" s="103"/>
      <c r="CF17" s="103"/>
      <c r="CG17" s="103"/>
      <c r="CH17" s="103"/>
      <c r="CI17" s="103"/>
      <c r="CJ17" s="103"/>
      <c r="CK17" s="103"/>
      <c r="CL17" s="103"/>
      <c r="CM17" s="103"/>
      <c r="CN17" s="103"/>
      <c r="CO17" s="103"/>
      <c r="CP17" s="103"/>
      <c r="CQ17" s="103"/>
      <c r="CR17" s="103"/>
      <c r="CS17" s="103"/>
      <c r="CT17" s="103"/>
      <c r="CU17" s="103"/>
      <c r="CV17" s="103"/>
      <c r="CW17" s="103"/>
      <c r="CX17" s="103"/>
      <c r="CY17" s="103"/>
      <c r="CZ17" s="103"/>
      <c r="DA17" s="103"/>
      <c r="DB17" s="103"/>
      <c r="DC17" s="103"/>
      <c r="DD17" s="103"/>
      <c r="DE17" s="103"/>
      <c r="DF17" s="103"/>
      <c r="DG17" s="103"/>
      <c r="DH17" s="103"/>
      <c r="DI17" s="103"/>
      <c r="DJ17" s="103"/>
      <c r="DK17" s="103"/>
      <c r="DL17" s="103"/>
      <c r="DM17" s="103"/>
      <c r="DN17" s="103"/>
      <c r="DO17" s="103"/>
      <c r="DP17" s="103"/>
      <c r="DQ17" s="103"/>
      <c r="DR17" s="103"/>
      <c r="DS17" s="103"/>
      <c r="DT17" s="103"/>
      <c r="DU17" s="103"/>
      <c r="DV17" s="103"/>
      <c r="DW17" s="103"/>
      <c r="DX17" s="103"/>
      <c r="DY17" s="103"/>
      <c r="DZ17" s="103"/>
      <c r="EA17" s="103"/>
      <c r="EB17" s="103"/>
      <c r="EC17" s="103"/>
      <c r="ED17" s="103"/>
      <c r="EE17" s="103"/>
      <c r="EF17" s="103"/>
      <c r="EG17" s="103"/>
      <c r="EH17" s="103"/>
      <c r="EI17" s="103"/>
      <c r="EJ17" s="103"/>
      <c r="EK17" s="103"/>
      <c r="EL17" s="103"/>
      <c r="EM17" s="103"/>
      <c r="EN17" s="103"/>
      <c r="EO17" s="103"/>
      <c r="EP17" s="103"/>
      <c r="EQ17" s="103"/>
      <c r="ER17" s="103"/>
      <c r="ES17" s="103"/>
      <c r="ET17" s="103"/>
      <c r="EU17" s="103"/>
      <c r="EV17" s="103"/>
      <c r="EW17" s="103"/>
      <c r="EX17" s="103"/>
      <c r="EY17" s="103"/>
      <c r="EZ17" s="103"/>
      <c r="FA17" s="103"/>
      <c r="FB17" s="103"/>
      <c r="FC17" s="103"/>
      <c r="FD17" s="103"/>
      <c r="FE17" s="103"/>
      <c r="FF17" s="103"/>
      <c r="FG17" s="103"/>
      <c r="FH17" s="103"/>
      <c r="FI17" s="103"/>
      <c r="FJ17" s="103"/>
      <c r="FK17" s="103"/>
      <c r="FL17" s="103"/>
      <c r="FM17" s="103"/>
      <c r="FN17" s="103"/>
      <c r="FO17" s="103"/>
      <c r="FP17" s="103"/>
      <c r="FQ17" s="103"/>
      <c r="FR17" s="103"/>
      <c r="FS17" s="103"/>
      <c r="FT17" s="103"/>
      <c r="FU17" s="103"/>
      <c r="FV17" s="103"/>
      <c r="FW17" s="103"/>
      <c r="FX17" s="103"/>
    </row>
    <row r="18" spans="2:180" s="111" customFormat="1" ht="45.75" customHeight="1" x14ac:dyDescent="0.3">
      <c r="B18" s="197"/>
      <c r="C18" s="216" t="s">
        <v>26</v>
      </c>
      <c r="D18" s="125"/>
      <c r="E18" s="126"/>
      <c r="F18" s="127"/>
      <c r="G18" s="198">
        <v>200505000</v>
      </c>
      <c r="H18" s="168" t="s">
        <v>27</v>
      </c>
      <c r="I18" s="103"/>
      <c r="J18" s="103"/>
      <c r="K18" s="103"/>
      <c r="L18" s="103"/>
      <c r="M18" s="103"/>
      <c r="N18" s="103"/>
      <c r="O18" s="103"/>
      <c r="P18" s="103"/>
      <c r="Q18" s="103"/>
      <c r="R18" s="103"/>
      <c r="S18" s="103"/>
      <c r="T18" s="103"/>
      <c r="U18" s="103"/>
      <c r="V18" s="103"/>
      <c r="W18" s="103"/>
      <c r="X18" s="103"/>
      <c r="Y18" s="103"/>
      <c r="Z18" s="103"/>
      <c r="AA18" s="103"/>
      <c r="AB18" s="103"/>
      <c r="AC18" s="103"/>
      <c r="AD18" s="103"/>
      <c r="AE18" s="103"/>
      <c r="AF18" s="103"/>
      <c r="AG18" s="103"/>
      <c r="AH18" s="103"/>
      <c r="AI18" s="103"/>
      <c r="AJ18" s="103"/>
      <c r="AK18" s="103"/>
      <c r="AL18" s="103"/>
      <c r="AM18" s="103"/>
      <c r="AN18" s="103"/>
      <c r="AO18" s="103"/>
      <c r="AP18" s="103"/>
      <c r="AQ18" s="103"/>
      <c r="AR18" s="103"/>
      <c r="AS18" s="103"/>
      <c r="AT18" s="103"/>
      <c r="AU18" s="103"/>
      <c r="AV18" s="103"/>
      <c r="AW18" s="103"/>
      <c r="AX18" s="103"/>
      <c r="AY18" s="103"/>
      <c r="AZ18" s="103"/>
      <c r="BA18" s="103"/>
      <c r="BB18" s="103"/>
      <c r="BC18" s="103"/>
      <c r="BD18" s="103"/>
      <c r="BE18" s="103"/>
      <c r="BF18" s="103"/>
      <c r="BG18" s="103"/>
      <c r="BH18" s="103"/>
      <c r="BI18" s="103"/>
      <c r="BJ18" s="103"/>
      <c r="BK18" s="103"/>
      <c r="BL18" s="103"/>
      <c r="BM18" s="103"/>
      <c r="BN18" s="103"/>
      <c r="BO18" s="103"/>
      <c r="BP18" s="103"/>
      <c r="BQ18" s="103"/>
      <c r="BR18" s="103"/>
      <c r="BS18" s="103"/>
      <c r="BT18" s="103"/>
      <c r="BU18" s="103"/>
      <c r="BV18" s="103"/>
      <c r="BW18" s="103"/>
      <c r="BX18" s="103"/>
      <c r="BY18" s="103"/>
      <c r="BZ18" s="103"/>
      <c r="CA18" s="103"/>
      <c r="CB18" s="103"/>
      <c r="CC18" s="103"/>
      <c r="CD18" s="103"/>
      <c r="CE18" s="103"/>
      <c r="CF18" s="103"/>
      <c r="CG18" s="103"/>
      <c r="CH18" s="103"/>
      <c r="CI18" s="103"/>
      <c r="CJ18" s="103"/>
      <c r="CK18" s="103"/>
      <c r="CL18" s="103"/>
      <c r="CM18" s="103"/>
      <c r="CN18" s="103"/>
      <c r="CO18" s="103"/>
      <c r="CP18" s="103"/>
      <c r="CQ18" s="103"/>
      <c r="CR18" s="103"/>
      <c r="CS18" s="103"/>
      <c r="CT18" s="103"/>
      <c r="CU18" s="103"/>
      <c r="CV18" s="103"/>
      <c r="CW18" s="103"/>
      <c r="CX18" s="103"/>
      <c r="CY18" s="103"/>
      <c r="CZ18" s="103"/>
      <c r="DA18" s="103"/>
      <c r="DB18" s="103"/>
      <c r="DC18" s="103"/>
      <c r="DD18" s="103"/>
      <c r="DE18" s="103"/>
      <c r="DF18" s="103"/>
      <c r="DG18" s="103"/>
      <c r="DH18" s="103"/>
      <c r="DI18" s="103"/>
      <c r="DJ18" s="103"/>
      <c r="DK18" s="103"/>
      <c r="DL18" s="103"/>
      <c r="DM18" s="103"/>
      <c r="DN18" s="103"/>
      <c r="DO18" s="103"/>
      <c r="DP18" s="103"/>
      <c r="DQ18" s="103"/>
      <c r="DR18" s="103"/>
      <c r="DS18" s="103"/>
      <c r="DT18" s="103"/>
      <c r="DU18" s="103"/>
      <c r="DV18" s="103"/>
      <c r="DW18" s="103"/>
      <c r="DX18" s="103"/>
      <c r="DY18" s="103"/>
      <c r="DZ18" s="103"/>
      <c r="EA18" s="103"/>
      <c r="EB18" s="103"/>
      <c r="EC18" s="103"/>
      <c r="ED18" s="103"/>
      <c r="EE18" s="103"/>
      <c r="EF18" s="103"/>
      <c r="EG18" s="103"/>
      <c r="EH18" s="103"/>
      <c r="EI18" s="103"/>
      <c r="EJ18" s="103"/>
      <c r="EK18" s="103"/>
      <c r="EL18" s="103"/>
      <c r="EM18" s="103"/>
      <c r="EN18" s="103"/>
      <c r="EO18" s="103"/>
      <c r="EP18" s="103"/>
      <c r="EQ18" s="103"/>
      <c r="ER18" s="103"/>
      <c r="ES18" s="103"/>
      <c r="ET18" s="103"/>
      <c r="EU18" s="103"/>
      <c r="EV18" s="103"/>
      <c r="EW18" s="103"/>
      <c r="EX18" s="103"/>
      <c r="EY18" s="103"/>
      <c r="EZ18" s="103"/>
      <c r="FA18" s="103"/>
      <c r="FB18" s="103"/>
      <c r="FC18" s="103"/>
      <c r="FD18" s="103"/>
      <c r="FE18" s="103"/>
      <c r="FF18" s="103"/>
      <c r="FG18" s="103"/>
      <c r="FH18" s="103"/>
      <c r="FI18" s="103"/>
      <c r="FJ18" s="103"/>
      <c r="FK18" s="103"/>
      <c r="FL18" s="103"/>
      <c r="FM18" s="103"/>
      <c r="FN18" s="103"/>
      <c r="FO18" s="103"/>
      <c r="FP18" s="103"/>
      <c r="FQ18" s="103"/>
      <c r="FR18" s="103"/>
      <c r="FS18" s="103"/>
      <c r="FT18" s="103"/>
      <c r="FU18" s="103"/>
      <c r="FV18" s="103"/>
      <c r="FW18" s="103"/>
      <c r="FX18" s="103"/>
    </row>
    <row r="19" spans="2:180" s="111" customFormat="1" ht="18.600000000000001" customHeight="1" x14ac:dyDescent="0.3">
      <c r="B19" s="197"/>
      <c r="C19" s="217" t="s">
        <v>28</v>
      </c>
      <c r="D19" s="122">
        <v>7755000</v>
      </c>
      <c r="E19" s="192"/>
      <c r="F19" s="124"/>
      <c r="G19" s="199"/>
      <c r="H19" s="203"/>
      <c r="I19" s="103"/>
      <c r="J19" s="103"/>
      <c r="K19" s="103"/>
      <c r="L19" s="103"/>
      <c r="M19" s="103"/>
      <c r="N19" s="103"/>
      <c r="O19" s="103"/>
      <c r="P19" s="103"/>
      <c r="Q19" s="103"/>
      <c r="R19" s="103"/>
      <c r="S19" s="103"/>
      <c r="T19" s="103"/>
      <c r="U19" s="103"/>
      <c r="V19" s="103"/>
      <c r="W19" s="103"/>
      <c r="X19" s="103"/>
      <c r="Y19" s="103"/>
      <c r="Z19" s="103"/>
      <c r="AA19" s="103"/>
      <c r="AB19" s="103"/>
      <c r="AC19" s="103"/>
      <c r="AD19" s="103"/>
      <c r="AE19" s="103"/>
      <c r="AF19" s="103"/>
      <c r="AG19" s="103"/>
      <c r="AH19" s="103"/>
      <c r="AI19" s="103"/>
      <c r="AJ19" s="103"/>
      <c r="AK19" s="103"/>
      <c r="AL19" s="103"/>
      <c r="AM19" s="103"/>
      <c r="AN19" s="103"/>
      <c r="AO19" s="103"/>
      <c r="AP19" s="103"/>
      <c r="AQ19" s="103"/>
      <c r="AR19" s="103"/>
      <c r="AS19" s="103"/>
      <c r="AT19" s="103"/>
      <c r="AU19" s="103"/>
      <c r="AV19" s="103"/>
      <c r="AW19" s="103"/>
      <c r="AX19" s="103"/>
      <c r="AY19" s="103"/>
      <c r="AZ19" s="103"/>
      <c r="BA19" s="103"/>
      <c r="BB19" s="103"/>
      <c r="BC19" s="103"/>
      <c r="BD19" s="103"/>
      <c r="BE19" s="103"/>
      <c r="BF19" s="103"/>
      <c r="BG19" s="103"/>
      <c r="BH19" s="103"/>
      <c r="BI19" s="103"/>
      <c r="BJ19" s="103"/>
      <c r="BK19" s="103"/>
      <c r="BL19" s="103"/>
      <c r="BM19" s="103"/>
      <c r="BN19" s="103"/>
      <c r="BO19" s="103"/>
      <c r="BP19" s="103"/>
      <c r="BQ19" s="103"/>
      <c r="BR19" s="103"/>
      <c r="BS19" s="103"/>
      <c r="BT19" s="103"/>
      <c r="BU19" s="103"/>
      <c r="BV19" s="103"/>
      <c r="BW19" s="103"/>
      <c r="BX19" s="103"/>
      <c r="BY19" s="103"/>
      <c r="BZ19" s="103"/>
      <c r="CA19" s="103"/>
      <c r="CB19" s="103"/>
      <c r="CC19" s="103"/>
      <c r="CD19" s="103"/>
      <c r="CE19" s="103"/>
      <c r="CF19" s="103"/>
      <c r="CG19" s="103"/>
      <c r="CH19" s="103"/>
      <c r="CI19" s="103"/>
      <c r="CJ19" s="103"/>
      <c r="CK19" s="103"/>
      <c r="CL19" s="103"/>
      <c r="CM19" s="103"/>
      <c r="CN19" s="103"/>
      <c r="CO19" s="103"/>
      <c r="CP19" s="103"/>
      <c r="CQ19" s="103"/>
      <c r="CR19" s="103"/>
      <c r="CS19" s="103"/>
      <c r="CT19" s="103"/>
      <c r="CU19" s="103"/>
      <c r="CV19" s="103"/>
      <c r="CW19" s="103"/>
      <c r="CX19" s="103"/>
      <c r="CY19" s="103"/>
      <c r="CZ19" s="103"/>
      <c r="DA19" s="103"/>
      <c r="DB19" s="103"/>
      <c r="DC19" s="103"/>
      <c r="DD19" s="103"/>
      <c r="DE19" s="103"/>
      <c r="DF19" s="103"/>
      <c r="DG19" s="103"/>
      <c r="DH19" s="103"/>
      <c r="DI19" s="103"/>
      <c r="DJ19" s="103"/>
      <c r="DK19" s="103"/>
      <c r="DL19" s="103"/>
      <c r="DM19" s="103"/>
      <c r="DN19" s="103"/>
      <c r="DO19" s="103"/>
      <c r="DP19" s="103"/>
      <c r="DQ19" s="103"/>
      <c r="DR19" s="103"/>
      <c r="DS19" s="103"/>
      <c r="DT19" s="103"/>
      <c r="DU19" s="103"/>
      <c r="DV19" s="103"/>
      <c r="DW19" s="103"/>
      <c r="DX19" s="103"/>
      <c r="DY19" s="103"/>
      <c r="DZ19" s="103"/>
      <c r="EA19" s="103"/>
      <c r="EB19" s="103"/>
      <c r="EC19" s="103"/>
      <c r="ED19" s="103"/>
      <c r="EE19" s="103"/>
      <c r="EF19" s="103"/>
      <c r="EG19" s="103"/>
      <c r="EH19" s="103"/>
      <c r="EI19" s="103"/>
      <c r="EJ19" s="103"/>
      <c r="EK19" s="103"/>
      <c r="EL19" s="103"/>
      <c r="EM19" s="103"/>
      <c r="EN19" s="103"/>
      <c r="EO19" s="103"/>
      <c r="EP19" s="103"/>
      <c r="EQ19" s="103"/>
      <c r="ER19" s="103"/>
      <c r="ES19" s="103"/>
      <c r="ET19" s="103"/>
      <c r="EU19" s="103"/>
      <c r="EV19" s="103"/>
      <c r="EW19" s="103"/>
      <c r="EX19" s="103"/>
      <c r="EY19" s="103"/>
      <c r="EZ19" s="103"/>
      <c r="FA19" s="103"/>
      <c r="FB19" s="103"/>
      <c r="FC19" s="103"/>
      <c r="FD19" s="103"/>
      <c r="FE19" s="103"/>
      <c r="FF19" s="103"/>
      <c r="FG19" s="103"/>
      <c r="FH19" s="103"/>
      <c r="FI19" s="103"/>
      <c r="FJ19" s="103"/>
      <c r="FK19" s="103"/>
      <c r="FL19" s="103"/>
      <c r="FM19" s="103"/>
      <c r="FN19" s="103"/>
      <c r="FO19" s="103"/>
      <c r="FP19" s="103"/>
      <c r="FQ19" s="103"/>
      <c r="FR19" s="103"/>
      <c r="FS19" s="103"/>
      <c r="FT19" s="103"/>
      <c r="FU19" s="103"/>
      <c r="FV19" s="103"/>
      <c r="FW19" s="103"/>
      <c r="FX19" s="103"/>
    </row>
    <row r="20" spans="2:180" s="111" customFormat="1" ht="18.600000000000001" customHeight="1" x14ac:dyDescent="0.3">
      <c r="B20" s="197"/>
      <c r="C20" s="217" t="s">
        <v>29</v>
      </c>
      <c r="D20" s="122">
        <v>7755000</v>
      </c>
      <c r="E20" s="192"/>
      <c r="F20" s="124"/>
      <c r="G20" s="199"/>
      <c r="H20" s="203"/>
      <c r="I20" s="103"/>
      <c r="J20" s="103"/>
      <c r="K20" s="103"/>
      <c r="L20" s="103"/>
      <c r="M20" s="103"/>
      <c r="N20" s="103"/>
      <c r="O20" s="103"/>
      <c r="P20" s="103"/>
      <c r="Q20" s="103"/>
      <c r="R20" s="103"/>
      <c r="S20" s="103"/>
      <c r="T20" s="103"/>
      <c r="U20" s="103"/>
      <c r="V20" s="103"/>
      <c r="W20" s="103"/>
      <c r="X20" s="103"/>
      <c r="Y20" s="103"/>
      <c r="Z20" s="103"/>
      <c r="AA20" s="103"/>
      <c r="AB20" s="103"/>
      <c r="AC20" s="103"/>
      <c r="AD20" s="103"/>
      <c r="AE20" s="103"/>
      <c r="AF20" s="103"/>
      <c r="AG20" s="103"/>
      <c r="AH20" s="103"/>
      <c r="AI20" s="103"/>
      <c r="AJ20" s="103"/>
      <c r="AK20" s="103"/>
      <c r="AL20" s="103"/>
      <c r="AM20" s="103"/>
      <c r="AN20" s="103"/>
      <c r="AO20" s="103"/>
      <c r="AP20" s="103"/>
      <c r="AQ20" s="103"/>
      <c r="AR20" s="103"/>
      <c r="AS20" s="103"/>
      <c r="AT20" s="103"/>
      <c r="AU20" s="103"/>
      <c r="AV20" s="103"/>
      <c r="AW20" s="103"/>
      <c r="AX20" s="103"/>
      <c r="AY20" s="103"/>
      <c r="AZ20" s="103"/>
      <c r="BA20" s="103"/>
      <c r="BB20" s="103"/>
      <c r="BC20" s="103"/>
      <c r="BD20" s="103"/>
      <c r="BE20" s="103"/>
      <c r="BF20" s="103"/>
      <c r="BG20" s="103"/>
      <c r="BH20" s="103"/>
      <c r="BI20" s="103"/>
      <c r="BJ20" s="103"/>
      <c r="BK20" s="103"/>
      <c r="BL20" s="103"/>
      <c r="BM20" s="103"/>
      <c r="BN20" s="103"/>
      <c r="BO20" s="103"/>
      <c r="BP20" s="103"/>
      <c r="BQ20" s="103"/>
      <c r="BR20" s="103"/>
      <c r="BS20" s="103"/>
      <c r="BT20" s="103"/>
      <c r="BU20" s="103"/>
      <c r="BV20" s="103"/>
      <c r="BW20" s="103"/>
      <c r="BX20" s="103"/>
      <c r="BY20" s="103"/>
      <c r="BZ20" s="103"/>
      <c r="CA20" s="103"/>
      <c r="CB20" s="103"/>
      <c r="CC20" s="103"/>
      <c r="CD20" s="103"/>
      <c r="CE20" s="103"/>
      <c r="CF20" s="103"/>
      <c r="CG20" s="103"/>
      <c r="CH20" s="103"/>
      <c r="CI20" s="103"/>
      <c r="CJ20" s="103"/>
      <c r="CK20" s="103"/>
      <c r="CL20" s="103"/>
      <c r="CM20" s="103"/>
      <c r="CN20" s="103"/>
      <c r="CO20" s="103"/>
      <c r="CP20" s="103"/>
      <c r="CQ20" s="103"/>
      <c r="CR20" s="103"/>
      <c r="CS20" s="103"/>
      <c r="CT20" s="103"/>
      <c r="CU20" s="103"/>
      <c r="CV20" s="103"/>
      <c r="CW20" s="103"/>
      <c r="CX20" s="103"/>
      <c r="CY20" s="103"/>
      <c r="CZ20" s="103"/>
      <c r="DA20" s="103"/>
      <c r="DB20" s="103"/>
      <c r="DC20" s="103"/>
      <c r="DD20" s="103"/>
      <c r="DE20" s="103"/>
      <c r="DF20" s="103"/>
      <c r="DG20" s="103"/>
      <c r="DH20" s="103"/>
      <c r="DI20" s="103"/>
      <c r="DJ20" s="103"/>
      <c r="DK20" s="103"/>
      <c r="DL20" s="103"/>
      <c r="DM20" s="103"/>
      <c r="DN20" s="103"/>
      <c r="DO20" s="103"/>
      <c r="DP20" s="103"/>
      <c r="DQ20" s="103"/>
      <c r="DR20" s="103"/>
      <c r="DS20" s="103"/>
      <c r="DT20" s="103"/>
      <c r="DU20" s="103"/>
      <c r="DV20" s="103"/>
      <c r="DW20" s="103"/>
      <c r="DX20" s="103"/>
      <c r="DY20" s="103"/>
      <c r="DZ20" s="103"/>
      <c r="EA20" s="103"/>
      <c r="EB20" s="103"/>
      <c r="EC20" s="103"/>
      <c r="ED20" s="103"/>
      <c r="EE20" s="103"/>
      <c r="EF20" s="103"/>
      <c r="EG20" s="103"/>
      <c r="EH20" s="103"/>
      <c r="EI20" s="103"/>
      <c r="EJ20" s="103"/>
      <c r="EK20" s="103"/>
      <c r="EL20" s="103"/>
      <c r="EM20" s="103"/>
      <c r="EN20" s="103"/>
      <c r="EO20" s="103"/>
      <c r="EP20" s="103"/>
      <c r="EQ20" s="103"/>
      <c r="ER20" s="103"/>
      <c r="ES20" s="103"/>
      <c r="ET20" s="103"/>
      <c r="EU20" s="103"/>
      <c r="EV20" s="103"/>
      <c r="EW20" s="103"/>
      <c r="EX20" s="103"/>
      <c r="EY20" s="103"/>
      <c r="EZ20" s="103"/>
      <c r="FA20" s="103"/>
      <c r="FB20" s="103"/>
      <c r="FC20" s="103"/>
      <c r="FD20" s="103"/>
      <c r="FE20" s="103"/>
      <c r="FF20" s="103"/>
      <c r="FG20" s="103"/>
      <c r="FH20" s="103"/>
      <c r="FI20" s="103"/>
      <c r="FJ20" s="103"/>
      <c r="FK20" s="103"/>
      <c r="FL20" s="103"/>
      <c r="FM20" s="103"/>
      <c r="FN20" s="103"/>
      <c r="FO20" s="103"/>
      <c r="FP20" s="103"/>
      <c r="FQ20" s="103"/>
      <c r="FR20" s="103"/>
      <c r="FS20" s="103"/>
      <c r="FT20" s="103"/>
      <c r="FU20" s="103"/>
      <c r="FV20" s="103"/>
      <c r="FW20" s="103"/>
      <c r="FX20" s="103"/>
    </row>
    <row r="21" spans="2:180" s="111" customFormat="1" ht="18.600000000000001" customHeight="1" x14ac:dyDescent="0.3">
      <c r="B21" s="197"/>
      <c r="C21" s="217" t="s">
        <v>30</v>
      </c>
      <c r="D21" s="122">
        <v>7755000</v>
      </c>
      <c r="E21" s="192"/>
      <c r="F21" s="124"/>
      <c r="G21" s="199"/>
      <c r="H21" s="104"/>
      <c r="I21" s="103"/>
      <c r="J21" s="103"/>
      <c r="K21" s="103"/>
      <c r="L21" s="103"/>
      <c r="M21" s="103"/>
      <c r="N21" s="103"/>
      <c r="O21" s="103"/>
      <c r="P21" s="103"/>
      <c r="Q21" s="103"/>
      <c r="R21" s="103"/>
      <c r="S21" s="103"/>
      <c r="T21" s="103"/>
      <c r="U21" s="103"/>
      <c r="V21" s="103"/>
      <c r="W21" s="103"/>
      <c r="X21" s="103"/>
      <c r="Y21" s="103"/>
      <c r="Z21" s="103"/>
      <c r="AA21" s="103"/>
      <c r="AB21" s="103"/>
      <c r="AC21" s="103"/>
      <c r="AD21" s="103"/>
      <c r="AE21" s="103"/>
      <c r="AF21" s="103"/>
      <c r="AG21" s="103"/>
      <c r="AH21" s="103"/>
      <c r="AI21" s="103"/>
      <c r="AJ21" s="103"/>
      <c r="AK21" s="103"/>
      <c r="AL21" s="103"/>
      <c r="AM21" s="103"/>
      <c r="AN21" s="103"/>
      <c r="AO21" s="103"/>
      <c r="AP21" s="103"/>
      <c r="AQ21" s="103"/>
      <c r="AR21" s="103"/>
      <c r="AS21" s="103"/>
      <c r="AT21" s="103"/>
      <c r="AU21" s="103"/>
      <c r="AV21" s="103"/>
      <c r="AW21" s="103"/>
      <c r="AX21" s="103"/>
      <c r="AY21" s="103"/>
      <c r="AZ21" s="103"/>
      <c r="BA21" s="103"/>
      <c r="BB21" s="103"/>
      <c r="BC21" s="103"/>
      <c r="BD21" s="103"/>
      <c r="BE21" s="103"/>
      <c r="BF21" s="103"/>
      <c r="BG21" s="103"/>
      <c r="BH21" s="103"/>
      <c r="BI21" s="103"/>
      <c r="BJ21" s="103"/>
      <c r="BK21" s="103"/>
      <c r="BL21" s="103"/>
      <c r="BM21" s="103"/>
      <c r="BN21" s="103"/>
      <c r="BO21" s="103"/>
      <c r="BP21" s="103"/>
      <c r="BQ21" s="103"/>
      <c r="BR21" s="103"/>
      <c r="BS21" s="103"/>
      <c r="BT21" s="103"/>
      <c r="BU21" s="103"/>
      <c r="BV21" s="103"/>
      <c r="BW21" s="103"/>
      <c r="BX21" s="103"/>
      <c r="BY21" s="103"/>
      <c r="BZ21" s="103"/>
      <c r="CA21" s="103"/>
      <c r="CB21" s="103"/>
      <c r="CC21" s="103"/>
      <c r="CD21" s="103"/>
      <c r="CE21" s="103"/>
      <c r="CF21" s="103"/>
      <c r="CG21" s="103"/>
      <c r="CH21" s="103"/>
      <c r="CI21" s="103"/>
      <c r="CJ21" s="103"/>
      <c r="CK21" s="103"/>
      <c r="CL21" s="103"/>
      <c r="CM21" s="103"/>
      <c r="CN21" s="103"/>
      <c r="CO21" s="103"/>
      <c r="CP21" s="103"/>
      <c r="CQ21" s="103"/>
      <c r="CR21" s="103"/>
      <c r="CS21" s="103"/>
      <c r="CT21" s="103"/>
      <c r="CU21" s="103"/>
      <c r="CV21" s="103"/>
      <c r="CW21" s="103"/>
      <c r="CX21" s="103"/>
      <c r="CY21" s="103"/>
      <c r="CZ21" s="103"/>
      <c r="DA21" s="103"/>
      <c r="DB21" s="103"/>
      <c r="DC21" s="103"/>
      <c r="DD21" s="103"/>
      <c r="DE21" s="103"/>
      <c r="DF21" s="103"/>
      <c r="DG21" s="103"/>
      <c r="DH21" s="103"/>
      <c r="DI21" s="103"/>
      <c r="DJ21" s="103"/>
      <c r="DK21" s="103"/>
      <c r="DL21" s="103"/>
      <c r="DM21" s="103"/>
      <c r="DN21" s="103"/>
      <c r="DO21" s="103"/>
      <c r="DP21" s="103"/>
      <c r="DQ21" s="103"/>
      <c r="DR21" s="103"/>
      <c r="DS21" s="103"/>
      <c r="DT21" s="103"/>
      <c r="DU21" s="103"/>
      <c r="DV21" s="103"/>
      <c r="DW21" s="103"/>
      <c r="DX21" s="103"/>
      <c r="DY21" s="103"/>
      <c r="DZ21" s="103"/>
      <c r="EA21" s="103"/>
      <c r="EB21" s="103"/>
      <c r="EC21" s="103"/>
      <c r="ED21" s="103"/>
      <c r="EE21" s="103"/>
      <c r="EF21" s="103"/>
      <c r="EG21" s="103"/>
      <c r="EH21" s="103"/>
      <c r="EI21" s="103"/>
      <c r="EJ21" s="103"/>
      <c r="EK21" s="103"/>
      <c r="EL21" s="103"/>
      <c r="EM21" s="103"/>
      <c r="EN21" s="103"/>
      <c r="EO21" s="103"/>
      <c r="EP21" s="103"/>
      <c r="EQ21" s="103"/>
      <c r="ER21" s="103"/>
      <c r="ES21" s="103"/>
      <c r="ET21" s="103"/>
      <c r="EU21" s="103"/>
      <c r="EV21" s="103"/>
      <c r="EW21" s="103"/>
      <c r="EX21" s="103"/>
      <c r="EY21" s="103"/>
      <c r="EZ21" s="103"/>
      <c r="FA21" s="103"/>
      <c r="FB21" s="103"/>
      <c r="FC21" s="103"/>
      <c r="FD21" s="103"/>
      <c r="FE21" s="103"/>
      <c r="FF21" s="103"/>
      <c r="FG21" s="103"/>
      <c r="FH21" s="103"/>
      <c r="FI21" s="103"/>
      <c r="FJ21" s="103"/>
      <c r="FK21" s="103"/>
      <c r="FL21" s="103"/>
      <c r="FM21" s="103"/>
      <c r="FN21" s="103"/>
      <c r="FO21" s="103"/>
      <c r="FP21" s="103"/>
      <c r="FQ21" s="103"/>
      <c r="FR21" s="103"/>
      <c r="FS21" s="103"/>
      <c r="FT21" s="103"/>
      <c r="FU21" s="103"/>
      <c r="FV21" s="103"/>
      <c r="FW21" s="103"/>
      <c r="FX21" s="103"/>
    </row>
    <row r="22" spans="2:180" s="111" customFormat="1" ht="18.600000000000001" customHeight="1" x14ac:dyDescent="0.3">
      <c r="B22" s="197"/>
      <c r="C22" s="217" t="s">
        <v>31</v>
      </c>
      <c r="D22" s="122">
        <v>7755000</v>
      </c>
      <c r="E22" s="192"/>
      <c r="F22" s="124"/>
      <c r="G22" s="199"/>
      <c r="H22" s="203"/>
      <c r="I22" s="103"/>
      <c r="J22" s="103"/>
      <c r="K22" s="103"/>
      <c r="L22" s="103"/>
      <c r="M22" s="103"/>
      <c r="N22" s="103"/>
      <c r="O22" s="103"/>
      <c r="P22" s="103"/>
      <c r="Q22" s="103"/>
      <c r="R22" s="103"/>
      <c r="S22" s="103"/>
      <c r="T22" s="103"/>
      <c r="U22" s="103"/>
      <c r="V22" s="103"/>
      <c r="W22" s="103"/>
      <c r="X22" s="103"/>
      <c r="Y22" s="103"/>
      <c r="Z22" s="103"/>
      <c r="AA22" s="103"/>
      <c r="AB22" s="103"/>
      <c r="AC22" s="103"/>
      <c r="AD22" s="103"/>
      <c r="AE22" s="103"/>
      <c r="AF22" s="103"/>
      <c r="AG22" s="103"/>
      <c r="AH22" s="103"/>
      <c r="AI22" s="103"/>
      <c r="AJ22" s="103"/>
      <c r="AK22" s="103"/>
      <c r="AL22" s="103"/>
      <c r="AM22" s="103"/>
      <c r="AN22" s="103"/>
      <c r="AO22" s="103"/>
      <c r="AP22" s="103"/>
      <c r="AQ22" s="103"/>
      <c r="AR22" s="103"/>
      <c r="AS22" s="103"/>
      <c r="AT22" s="103"/>
      <c r="AU22" s="103"/>
      <c r="AV22" s="103"/>
      <c r="AW22" s="103"/>
      <c r="AX22" s="103"/>
      <c r="AY22" s="103"/>
      <c r="AZ22" s="103"/>
      <c r="BA22" s="103"/>
      <c r="BB22" s="103"/>
      <c r="BC22" s="103"/>
      <c r="BD22" s="103"/>
      <c r="BE22" s="103"/>
      <c r="BF22" s="103"/>
      <c r="BG22" s="103"/>
      <c r="BH22" s="103"/>
      <c r="BI22" s="103"/>
      <c r="BJ22" s="103"/>
      <c r="BK22" s="103"/>
      <c r="BL22" s="103"/>
      <c r="BM22" s="103"/>
      <c r="BN22" s="103"/>
      <c r="BO22" s="103"/>
      <c r="BP22" s="103"/>
      <c r="BQ22" s="103"/>
      <c r="BR22" s="103"/>
      <c r="BS22" s="103"/>
      <c r="BT22" s="103"/>
      <c r="BU22" s="103"/>
      <c r="BV22" s="103"/>
      <c r="BW22" s="103"/>
      <c r="BX22" s="103"/>
      <c r="BY22" s="103"/>
      <c r="BZ22" s="103"/>
      <c r="CA22" s="103"/>
      <c r="CB22" s="103"/>
      <c r="CC22" s="103"/>
      <c r="CD22" s="103"/>
      <c r="CE22" s="103"/>
      <c r="CF22" s="103"/>
      <c r="CG22" s="103"/>
      <c r="CH22" s="103"/>
      <c r="CI22" s="103"/>
      <c r="CJ22" s="103"/>
      <c r="CK22" s="103"/>
      <c r="CL22" s="103"/>
      <c r="CM22" s="103"/>
      <c r="CN22" s="103"/>
      <c r="CO22" s="103"/>
      <c r="CP22" s="103"/>
      <c r="CQ22" s="103"/>
      <c r="CR22" s="103"/>
      <c r="CS22" s="103"/>
      <c r="CT22" s="103"/>
      <c r="CU22" s="103"/>
      <c r="CV22" s="103"/>
      <c r="CW22" s="103"/>
      <c r="CX22" s="103"/>
      <c r="CY22" s="103"/>
      <c r="CZ22" s="103"/>
      <c r="DA22" s="103"/>
      <c r="DB22" s="103"/>
      <c r="DC22" s="103"/>
      <c r="DD22" s="103"/>
      <c r="DE22" s="103"/>
      <c r="DF22" s="103"/>
      <c r="DG22" s="103"/>
      <c r="DH22" s="103"/>
      <c r="DI22" s="103"/>
      <c r="DJ22" s="103"/>
      <c r="DK22" s="103"/>
      <c r="DL22" s="103"/>
      <c r="DM22" s="103"/>
      <c r="DN22" s="103"/>
      <c r="DO22" s="103"/>
      <c r="DP22" s="103"/>
      <c r="DQ22" s="103"/>
      <c r="DR22" s="103"/>
      <c r="DS22" s="103"/>
      <c r="DT22" s="103"/>
      <c r="DU22" s="103"/>
      <c r="DV22" s="103"/>
      <c r="DW22" s="103"/>
      <c r="DX22" s="103"/>
      <c r="DY22" s="103"/>
      <c r="DZ22" s="103"/>
      <c r="EA22" s="103"/>
      <c r="EB22" s="103"/>
      <c r="EC22" s="103"/>
      <c r="ED22" s="103"/>
      <c r="EE22" s="103"/>
      <c r="EF22" s="103"/>
      <c r="EG22" s="103"/>
      <c r="EH22" s="103"/>
      <c r="EI22" s="103"/>
      <c r="EJ22" s="103"/>
      <c r="EK22" s="103"/>
      <c r="EL22" s="103"/>
      <c r="EM22" s="103"/>
      <c r="EN22" s="103"/>
      <c r="EO22" s="103"/>
      <c r="EP22" s="103"/>
      <c r="EQ22" s="103"/>
      <c r="ER22" s="103"/>
      <c r="ES22" s="103"/>
      <c r="ET22" s="103"/>
      <c r="EU22" s="103"/>
      <c r="EV22" s="103"/>
      <c r="EW22" s="103"/>
      <c r="EX22" s="103"/>
      <c r="EY22" s="103"/>
      <c r="EZ22" s="103"/>
      <c r="FA22" s="103"/>
      <c r="FB22" s="103"/>
      <c r="FC22" s="103"/>
      <c r="FD22" s="103"/>
      <c r="FE22" s="103"/>
      <c r="FF22" s="103"/>
      <c r="FG22" s="103"/>
      <c r="FH22" s="103"/>
      <c r="FI22" s="103"/>
      <c r="FJ22" s="103"/>
      <c r="FK22" s="103"/>
      <c r="FL22" s="103"/>
      <c r="FM22" s="103"/>
      <c r="FN22" s="103"/>
      <c r="FO22" s="103"/>
      <c r="FP22" s="103"/>
      <c r="FQ22" s="103"/>
      <c r="FR22" s="103"/>
      <c r="FS22" s="103"/>
      <c r="FT22" s="103"/>
      <c r="FU22" s="103"/>
      <c r="FV22" s="103"/>
      <c r="FW22" s="103"/>
      <c r="FX22" s="103"/>
    </row>
    <row r="23" spans="2:180" s="111" customFormat="1" ht="18.600000000000001" customHeight="1" x14ac:dyDescent="0.3">
      <c r="B23" s="197"/>
      <c r="C23" s="217" t="s">
        <v>32</v>
      </c>
      <c r="D23" s="122">
        <v>7755000</v>
      </c>
      <c r="E23" s="192"/>
      <c r="F23" s="124"/>
      <c r="G23" s="199"/>
      <c r="H23" s="104"/>
      <c r="I23" s="103"/>
      <c r="J23" s="103"/>
      <c r="K23" s="103"/>
      <c r="L23" s="103"/>
      <c r="M23" s="103"/>
      <c r="N23" s="103"/>
      <c r="O23" s="103"/>
      <c r="P23" s="103"/>
      <c r="Q23" s="103"/>
      <c r="R23" s="103"/>
      <c r="S23" s="103"/>
      <c r="T23" s="103"/>
      <c r="U23" s="103"/>
      <c r="V23" s="103"/>
      <c r="W23" s="103"/>
      <c r="X23" s="103"/>
      <c r="Y23" s="103"/>
      <c r="Z23" s="103"/>
      <c r="AA23" s="103"/>
      <c r="AB23" s="103"/>
      <c r="AC23" s="103"/>
      <c r="AD23" s="103"/>
      <c r="AE23" s="103"/>
      <c r="AF23" s="103"/>
      <c r="AG23" s="103"/>
      <c r="AH23" s="103"/>
      <c r="AI23" s="103"/>
      <c r="AJ23" s="103"/>
      <c r="AK23" s="103"/>
      <c r="AL23" s="103"/>
      <c r="AM23" s="103"/>
      <c r="AN23" s="103"/>
      <c r="AO23" s="103"/>
      <c r="AP23" s="103"/>
      <c r="AQ23" s="103"/>
      <c r="AR23" s="103"/>
      <c r="AS23" s="103"/>
      <c r="AT23" s="103"/>
      <c r="AU23" s="103"/>
      <c r="AV23" s="103"/>
      <c r="AW23" s="103"/>
      <c r="AX23" s="103"/>
      <c r="AY23" s="103"/>
      <c r="AZ23" s="103"/>
      <c r="BA23" s="103"/>
      <c r="BB23" s="103"/>
      <c r="BC23" s="103"/>
      <c r="BD23" s="103"/>
      <c r="BE23" s="103"/>
      <c r="BF23" s="103"/>
      <c r="BG23" s="103"/>
      <c r="BH23" s="103"/>
      <c r="BI23" s="103"/>
      <c r="BJ23" s="103"/>
      <c r="BK23" s="103"/>
      <c r="BL23" s="103"/>
      <c r="BM23" s="103"/>
      <c r="BN23" s="103"/>
      <c r="BO23" s="103"/>
      <c r="BP23" s="103"/>
      <c r="BQ23" s="103"/>
      <c r="BR23" s="103"/>
      <c r="BS23" s="103"/>
      <c r="BT23" s="103"/>
      <c r="BU23" s="103"/>
      <c r="BV23" s="103"/>
      <c r="BW23" s="103"/>
      <c r="BX23" s="103"/>
      <c r="BY23" s="103"/>
      <c r="BZ23" s="103"/>
      <c r="CA23" s="103"/>
      <c r="CB23" s="103"/>
      <c r="CC23" s="103"/>
      <c r="CD23" s="103"/>
      <c r="CE23" s="103"/>
      <c r="CF23" s="103"/>
      <c r="CG23" s="103"/>
      <c r="CH23" s="103"/>
      <c r="CI23" s="103"/>
      <c r="CJ23" s="103"/>
      <c r="CK23" s="103"/>
      <c r="CL23" s="103"/>
      <c r="CM23" s="103"/>
      <c r="CN23" s="103"/>
      <c r="CO23" s="103"/>
      <c r="CP23" s="103"/>
      <c r="CQ23" s="103"/>
      <c r="CR23" s="103"/>
      <c r="CS23" s="103"/>
      <c r="CT23" s="103"/>
      <c r="CU23" s="103"/>
      <c r="CV23" s="103"/>
      <c r="CW23" s="103"/>
      <c r="CX23" s="103"/>
      <c r="CY23" s="103"/>
      <c r="CZ23" s="103"/>
      <c r="DA23" s="103"/>
      <c r="DB23" s="103"/>
      <c r="DC23" s="103"/>
      <c r="DD23" s="103"/>
      <c r="DE23" s="103"/>
      <c r="DF23" s="103"/>
      <c r="DG23" s="103"/>
      <c r="DH23" s="103"/>
      <c r="DI23" s="103"/>
      <c r="DJ23" s="103"/>
      <c r="DK23" s="103"/>
      <c r="DL23" s="103"/>
      <c r="DM23" s="103"/>
      <c r="DN23" s="103"/>
      <c r="DO23" s="103"/>
      <c r="DP23" s="103"/>
      <c r="DQ23" s="103"/>
      <c r="DR23" s="103"/>
      <c r="DS23" s="103"/>
      <c r="DT23" s="103"/>
      <c r="DU23" s="103"/>
      <c r="DV23" s="103"/>
      <c r="DW23" s="103"/>
      <c r="DX23" s="103"/>
      <c r="DY23" s="103"/>
      <c r="DZ23" s="103"/>
      <c r="EA23" s="103"/>
      <c r="EB23" s="103"/>
      <c r="EC23" s="103"/>
      <c r="ED23" s="103"/>
      <c r="EE23" s="103"/>
      <c r="EF23" s="103"/>
      <c r="EG23" s="103"/>
      <c r="EH23" s="103"/>
      <c r="EI23" s="103"/>
      <c r="EJ23" s="103"/>
      <c r="EK23" s="103"/>
      <c r="EL23" s="103"/>
      <c r="EM23" s="103"/>
      <c r="EN23" s="103"/>
      <c r="EO23" s="103"/>
      <c r="EP23" s="103"/>
      <c r="EQ23" s="103"/>
      <c r="ER23" s="103"/>
      <c r="ES23" s="103"/>
      <c r="ET23" s="103"/>
      <c r="EU23" s="103"/>
      <c r="EV23" s="103"/>
      <c r="EW23" s="103"/>
      <c r="EX23" s="103"/>
      <c r="EY23" s="103"/>
      <c r="EZ23" s="103"/>
      <c r="FA23" s="103"/>
      <c r="FB23" s="103"/>
      <c r="FC23" s="103"/>
      <c r="FD23" s="103"/>
      <c r="FE23" s="103"/>
      <c r="FF23" s="103"/>
      <c r="FG23" s="103"/>
      <c r="FH23" s="103"/>
      <c r="FI23" s="103"/>
      <c r="FJ23" s="103"/>
      <c r="FK23" s="103"/>
      <c r="FL23" s="103"/>
      <c r="FM23" s="103"/>
      <c r="FN23" s="103"/>
      <c r="FO23" s="103"/>
      <c r="FP23" s="103"/>
      <c r="FQ23" s="103"/>
      <c r="FR23" s="103"/>
      <c r="FS23" s="103"/>
      <c r="FT23" s="103"/>
      <c r="FU23" s="103"/>
      <c r="FV23" s="103"/>
      <c r="FW23" s="103"/>
      <c r="FX23" s="103"/>
    </row>
    <row r="24" spans="2:180" s="111" customFormat="1" ht="18.600000000000001" customHeight="1" x14ac:dyDescent="0.3">
      <c r="B24" s="197"/>
      <c r="C24" s="217" t="s">
        <v>33</v>
      </c>
      <c r="D24" s="122">
        <v>7755000</v>
      </c>
      <c r="E24" s="192"/>
      <c r="F24" s="124"/>
      <c r="G24" s="199"/>
      <c r="H24" s="104"/>
      <c r="I24" s="103"/>
      <c r="J24" s="103"/>
      <c r="K24" s="103"/>
      <c r="L24" s="103"/>
      <c r="M24" s="103"/>
      <c r="N24" s="103"/>
      <c r="O24" s="103"/>
      <c r="P24" s="103"/>
      <c r="Q24" s="103"/>
      <c r="R24" s="103"/>
      <c r="S24" s="103"/>
      <c r="T24" s="103"/>
      <c r="U24" s="103"/>
      <c r="V24" s="103"/>
      <c r="W24" s="103"/>
      <c r="X24" s="103"/>
      <c r="Y24" s="103"/>
      <c r="Z24" s="103"/>
      <c r="AA24" s="103"/>
      <c r="AB24" s="103"/>
      <c r="AC24" s="103"/>
      <c r="AD24" s="103"/>
      <c r="AE24" s="103"/>
      <c r="AF24" s="103"/>
      <c r="AG24" s="103"/>
      <c r="AH24" s="103"/>
      <c r="AI24" s="103"/>
      <c r="AJ24" s="103"/>
      <c r="AK24" s="103"/>
      <c r="AL24" s="103"/>
      <c r="AM24" s="103"/>
      <c r="AN24" s="103"/>
      <c r="AO24" s="103"/>
      <c r="AP24" s="103"/>
      <c r="AQ24" s="103"/>
      <c r="AR24" s="103"/>
      <c r="AS24" s="103"/>
      <c r="AT24" s="103"/>
      <c r="AU24" s="103"/>
      <c r="AV24" s="103"/>
      <c r="AW24" s="103"/>
      <c r="AX24" s="103"/>
      <c r="AY24" s="103"/>
      <c r="AZ24" s="103"/>
      <c r="BA24" s="103"/>
      <c r="BB24" s="103"/>
      <c r="BC24" s="103"/>
      <c r="BD24" s="103"/>
      <c r="BE24" s="103"/>
      <c r="BF24" s="103"/>
      <c r="BG24" s="103"/>
      <c r="BH24" s="103"/>
      <c r="BI24" s="103"/>
      <c r="BJ24" s="103"/>
      <c r="BK24" s="103"/>
      <c r="BL24" s="103"/>
      <c r="BM24" s="103"/>
      <c r="BN24" s="103"/>
      <c r="BO24" s="103"/>
      <c r="BP24" s="103"/>
      <c r="BQ24" s="103"/>
      <c r="BR24" s="103"/>
      <c r="BS24" s="103"/>
      <c r="BT24" s="103"/>
      <c r="BU24" s="103"/>
      <c r="BV24" s="103"/>
      <c r="BW24" s="103"/>
      <c r="BX24" s="103"/>
      <c r="BY24" s="103"/>
      <c r="BZ24" s="103"/>
      <c r="CA24" s="103"/>
      <c r="CB24" s="103"/>
      <c r="CC24" s="103"/>
      <c r="CD24" s="103"/>
      <c r="CE24" s="103"/>
      <c r="CF24" s="103"/>
      <c r="CG24" s="103"/>
      <c r="CH24" s="103"/>
      <c r="CI24" s="103"/>
      <c r="CJ24" s="103"/>
      <c r="CK24" s="103"/>
      <c r="CL24" s="103"/>
      <c r="CM24" s="103"/>
      <c r="CN24" s="103"/>
      <c r="CO24" s="103"/>
      <c r="CP24" s="103"/>
      <c r="CQ24" s="103"/>
      <c r="CR24" s="103"/>
      <c r="CS24" s="103"/>
      <c r="CT24" s="103"/>
      <c r="CU24" s="103"/>
      <c r="CV24" s="103"/>
      <c r="CW24" s="103"/>
      <c r="CX24" s="103"/>
      <c r="CY24" s="103"/>
      <c r="CZ24" s="103"/>
      <c r="DA24" s="103"/>
      <c r="DB24" s="103"/>
      <c r="DC24" s="103"/>
      <c r="DD24" s="103"/>
      <c r="DE24" s="103"/>
      <c r="DF24" s="103"/>
      <c r="DG24" s="103"/>
      <c r="DH24" s="103"/>
      <c r="DI24" s="103"/>
      <c r="DJ24" s="103"/>
      <c r="DK24" s="103"/>
      <c r="DL24" s="103"/>
      <c r="DM24" s="103"/>
      <c r="DN24" s="103"/>
      <c r="DO24" s="103"/>
      <c r="DP24" s="103"/>
      <c r="DQ24" s="103"/>
      <c r="DR24" s="103"/>
      <c r="DS24" s="103"/>
      <c r="DT24" s="103"/>
      <c r="DU24" s="103"/>
      <c r="DV24" s="103"/>
      <c r="DW24" s="103"/>
      <c r="DX24" s="103"/>
      <c r="DY24" s="103"/>
      <c r="DZ24" s="103"/>
      <c r="EA24" s="103"/>
      <c r="EB24" s="103"/>
      <c r="EC24" s="103"/>
      <c r="ED24" s="103"/>
      <c r="EE24" s="103"/>
      <c r="EF24" s="103"/>
      <c r="EG24" s="103"/>
      <c r="EH24" s="103"/>
      <c r="EI24" s="103"/>
      <c r="EJ24" s="103"/>
      <c r="EK24" s="103"/>
      <c r="EL24" s="103"/>
      <c r="EM24" s="103"/>
      <c r="EN24" s="103"/>
      <c r="EO24" s="103"/>
      <c r="EP24" s="103"/>
      <c r="EQ24" s="103"/>
      <c r="ER24" s="103"/>
      <c r="ES24" s="103"/>
      <c r="ET24" s="103"/>
      <c r="EU24" s="103"/>
      <c r="EV24" s="103"/>
      <c r="EW24" s="103"/>
      <c r="EX24" s="103"/>
      <c r="EY24" s="103"/>
      <c r="EZ24" s="103"/>
      <c r="FA24" s="103"/>
      <c r="FB24" s="103"/>
      <c r="FC24" s="103"/>
      <c r="FD24" s="103"/>
      <c r="FE24" s="103"/>
      <c r="FF24" s="103"/>
      <c r="FG24" s="103"/>
      <c r="FH24" s="103"/>
      <c r="FI24" s="103"/>
      <c r="FJ24" s="103"/>
      <c r="FK24" s="103"/>
      <c r="FL24" s="103"/>
      <c r="FM24" s="103"/>
      <c r="FN24" s="103"/>
      <c r="FO24" s="103"/>
      <c r="FP24" s="103"/>
      <c r="FQ24" s="103"/>
      <c r="FR24" s="103"/>
      <c r="FS24" s="103"/>
      <c r="FT24" s="103"/>
      <c r="FU24" s="103"/>
      <c r="FV24" s="103"/>
      <c r="FW24" s="103"/>
      <c r="FX24" s="103"/>
    </row>
    <row r="25" spans="2:180" s="111" customFormat="1" ht="18.600000000000001" customHeight="1" x14ac:dyDescent="0.3">
      <c r="B25" s="197"/>
      <c r="C25" s="217" t="s">
        <v>34</v>
      </c>
      <c r="D25" s="122">
        <v>7755000</v>
      </c>
      <c r="E25" s="192"/>
      <c r="F25" s="124"/>
      <c r="G25" s="199"/>
      <c r="H25" s="104"/>
      <c r="I25" s="103"/>
      <c r="J25" s="103"/>
      <c r="K25" s="103"/>
      <c r="L25" s="103"/>
      <c r="M25" s="103"/>
      <c r="N25" s="103"/>
      <c r="O25" s="103"/>
      <c r="P25" s="103"/>
      <c r="Q25" s="103"/>
      <c r="R25" s="103"/>
      <c r="S25" s="103"/>
      <c r="T25" s="103"/>
      <c r="U25" s="103"/>
      <c r="V25" s="103"/>
      <c r="W25" s="103"/>
      <c r="X25" s="103"/>
      <c r="Y25" s="103"/>
      <c r="Z25" s="103"/>
      <c r="AA25" s="103"/>
      <c r="AB25" s="103"/>
      <c r="AC25" s="103"/>
      <c r="AD25" s="103"/>
      <c r="AE25" s="103"/>
      <c r="AF25" s="103"/>
      <c r="AG25" s="103"/>
      <c r="AH25" s="103"/>
      <c r="AI25" s="103"/>
      <c r="AJ25" s="103"/>
      <c r="AK25" s="103"/>
      <c r="AL25" s="103"/>
      <c r="AM25" s="103"/>
      <c r="AN25" s="103"/>
      <c r="AO25" s="103"/>
      <c r="AP25" s="103"/>
      <c r="AQ25" s="103"/>
      <c r="AR25" s="103"/>
      <c r="AS25" s="103"/>
      <c r="AT25" s="103"/>
      <c r="AU25" s="103"/>
      <c r="AV25" s="103"/>
      <c r="AW25" s="103"/>
      <c r="AX25" s="103"/>
      <c r="AY25" s="103"/>
      <c r="AZ25" s="103"/>
      <c r="BA25" s="103"/>
      <c r="BB25" s="103"/>
      <c r="BC25" s="103"/>
      <c r="BD25" s="103"/>
      <c r="BE25" s="103"/>
      <c r="BF25" s="103"/>
      <c r="BG25" s="103"/>
      <c r="BH25" s="103"/>
      <c r="BI25" s="103"/>
      <c r="BJ25" s="103"/>
      <c r="BK25" s="103"/>
      <c r="BL25" s="103"/>
      <c r="BM25" s="103"/>
      <c r="BN25" s="103"/>
      <c r="BO25" s="103"/>
      <c r="BP25" s="103"/>
      <c r="BQ25" s="103"/>
      <c r="BR25" s="103"/>
      <c r="BS25" s="103"/>
      <c r="BT25" s="103"/>
      <c r="BU25" s="103"/>
      <c r="BV25" s="103"/>
      <c r="BW25" s="103"/>
      <c r="BX25" s="103"/>
      <c r="BY25" s="103"/>
      <c r="BZ25" s="103"/>
      <c r="CA25" s="103"/>
      <c r="CB25" s="103"/>
      <c r="CC25" s="103"/>
      <c r="CD25" s="103"/>
      <c r="CE25" s="103"/>
      <c r="CF25" s="103"/>
      <c r="CG25" s="103"/>
      <c r="CH25" s="103"/>
      <c r="CI25" s="103"/>
      <c r="CJ25" s="103"/>
      <c r="CK25" s="103"/>
      <c r="CL25" s="103"/>
      <c r="CM25" s="103"/>
      <c r="CN25" s="103"/>
      <c r="CO25" s="103"/>
      <c r="CP25" s="103"/>
      <c r="CQ25" s="103"/>
      <c r="CR25" s="103"/>
      <c r="CS25" s="103"/>
      <c r="CT25" s="103"/>
      <c r="CU25" s="103"/>
      <c r="CV25" s="103"/>
      <c r="CW25" s="103"/>
      <c r="CX25" s="103"/>
      <c r="CY25" s="103"/>
      <c r="CZ25" s="103"/>
      <c r="DA25" s="103"/>
      <c r="DB25" s="103"/>
      <c r="DC25" s="103"/>
      <c r="DD25" s="103"/>
      <c r="DE25" s="103"/>
      <c r="DF25" s="103"/>
      <c r="DG25" s="103"/>
      <c r="DH25" s="103"/>
      <c r="DI25" s="103"/>
      <c r="DJ25" s="103"/>
      <c r="DK25" s="103"/>
      <c r="DL25" s="103"/>
      <c r="DM25" s="103"/>
      <c r="DN25" s="103"/>
      <c r="DO25" s="103"/>
      <c r="DP25" s="103"/>
      <c r="DQ25" s="103"/>
      <c r="DR25" s="103"/>
      <c r="DS25" s="103"/>
      <c r="DT25" s="103"/>
      <c r="DU25" s="103"/>
      <c r="DV25" s="103"/>
      <c r="DW25" s="103"/>
      <c r="DX25" s="103"/>
      <c r="DY25" s="103"/>
      <c r="DZ25" s="103"/>
      <c r="EA25" s="103"/>
      <c r="EB25" s="103"/>
      <c r="EC25" s="103"/>
      <c r="ED25" s="103"/>
      <c r="EE25" s="103"/>
      <c r="EF25" s="103"/>
      <c r="EG25" s="103"/>
      <c r="EH25" s="103"/>
      <c r="EI25" s="103"/>
      <c r="EJ25" s="103"/>
      <c r="EK25" s="103"/>
      <c r="EL25" s="103"/>
      <c r="EM25" s="103"/>
      <c r="EN25" s="103"/>
      <c r="EO25" s="103"/>
      <c r="EP25" s="103"/>
      <c r="EQ25" s="103"/>
      <c r="ER25" s="103"/>
      <c r="ES25" s="103"/>
      <c r="ET25" s="103"/>
      <c r="EU25" s="103"/>
      <c r="EV25" s="103"/>
      <c r="EW25" s="103"/>
      <c r="EX25" s="103"/>
      <c r="EY25" s="103"/>
      <c r="EZ25" s="103"/>
      <c r="FA25" s="103"/>
      <c r="FB25" s="103"/>
      <c r="FC25" s="103"/>
      <c r="FD25" s="103"/>
      <c r="FE25" s="103"/>
      <c r="FF25" s="103"/>
      <c r="FG25" s="103"/>
      <c r="FH25" s="103"/>
      <c r="FI25" s="103"/>
      <c r="FJ25" s="103"/>
      <c r="FK25" s="103"/>
      <c r="FL25" s="103"/>
      <c r="FM25" s="103"/>
      <c r="FN25" s="103"/>
      <c r="FO25" s="103"/>
      <c r="FP25" s="103"/>
      <c r="FQ25" s="103"/>
      <c r="FR25" s="103"/>
      <c r="FS25" s="103"/>
      <c r="FT25" s="103"/>
      <c r="FU25" s="103"/>
      <c r="FV25" s="103"/>
      <c r="FW25" s="103"/>
      <c r="FX25" s="103"/>
    </row>
    <row r="26" spans="2:180" s="111" customFormat="1" ht="18.600000000000001" customHeight="1" x14ac:dyDescent="0.3">
      <c r="B26" s="197"/>
      <c r="C26" s="217" t="s">
        <v>35</v>
      </c>
      <c r="D26" s="122">
        <v>7755000</v>
      </c>
      <c r="E26" s="192"/>
      <c r="F26" s="124"/>
      <c r="G26" s="199"/>
      <c r="H26" s="203"/>
      <c r="I26" s="103"/>
      <c r="J26" s="103"/>
      <c r="K26" s="103"/>
      <c r="L26" s="103"/>
      <c r="M26" s="103"/>
      <c r="N26" s="103"/>
      <c r="O26" s="103"/>
      <c r="P26" s="103"/>
      <c r="Q26" s="103"/>
      <c r="R26" s="103"/>
      <c r="S26" s="103"/>
      <c r="T26" s="103"/>
      <c r="U26" s="103"/>
      <c r="V26" s="103"/>
      <c r="W26" s="103"/>
      <c r="X26" s="103"/>
      <c r="Y26" s="103"/>
      <c r="Z26" s="103"/>
      <c r="AA26" s="103"/>
      <c r="AB26" s="103"/>
      <c r="AC26" s="103"/>
      <c r="AD26" s="103"/>
      <c r="AE26" s="103"/>
      <c r="AF26" s="103"/>
      <c r="AG26" s="103"/>
      <c r="AH26" s="103"/>
      <c r="AI26" s="103"/>
      <c r="AJ26" s="103"/>
      <c r="AK26" s="103"/>
      <c r="AL26" s="103"/>
      <c r="AM26" s="103"/>
      <c r="AN26" s="103"/>
      <c r="AO26" s="103"/>
      <c r="AP26" s="103"/>
      <c r="AQ26" s="103"/>
      <c r="AR26" s="103"/>
      <c r="AS26" s="103"/>
      <c r="AT26" s="103"/>
      <c r="AU26" s="103"/>
      <c r="AV26" s="103"/>
      <c r="AW26" s="103"/>
      <c r="AX26" s="103"/>
      <c r="AY26" s="103"/>
      <c r="AZ26" s="103"/>
      <c r="BA26" s="103"/>
      <c r="BB26" s="103"/>
      <c r="BC26" s="103"/>
      <c r="BD26" s="103"/>
      <c r="BE26" s="103"/>
      <c r="BF26" s="103"/>
      <c r="BG26" s="103"/>
      <c r="BH26" s="103"/>
      <c r="BI26" s="103"/>
      <c r="BJ26" s="103"/>
      <c r="BK26" s="103"/>
      <c r="BL26" s="103"/>
      <c r="BM26" s="103"/>
      <c r="BN26" s="103"/>
      <c r="BO26" s="103"/>
      <c r="BP26" s="103"/>
      <c r="BQ26" s="103"/>
      <c r="BR26" s="103"/>
      <c r="BS26" s="103"/>
      <c r="BT26" s="103"/>
      <c r="BU26" s="103"/>
      <c r="BV26" s="103"/>
      <c r="BW26" s="103"/>
      <c r="BX26" s="103"/>
      <c r="BY26" s="103"/>
      <c r="BZ26" s="103"/>
      <c r="CA26" s="103"/>
      <c r="CB26" s="103"/>
      <c r="CC26" s="103"/>
      <c r="CD26" s="103"/>
      <c r="CE26" s="103"/>
      <c r="CF26" s="103"/>
      <c r="CG26" s="103"/>
      <c r="CH26" s="103"/>
      <c r="CI26" s="103"/>
      <c r="CJ26" s="103"/>
      <c r="CK26" s="103"/>
      <c r="CL26" s="103"/>
      <c r="CM26" s="103"/>
      <c r="CN26" s="103"/>
      <c r="CO26" s="103"/>
      <c r="CP26" s="103"/>
      <c r="CQ26" s="103"/>
      <c r="CR26" s="103"/>
      <c r="CS26" s="103"/>
      <c r="CT26" s="103"/>
      <c r="CU26" s="103"/>
      <c r="CV26" s="103"/>
      <c r="CW26" s="103"/>
      <c r="CX26" s="103"/>
      <c r="CY26" s="103"/>
      <c r="CZ26" s="103"/>
      <c r="DA26" s="103"/>
      <c r="DB26" s="103"/>
      <c r="DC26" s="103"/>
      <c r="DD26" s="103"/>
      <c r="DE26" s="103"/>
      <c r="DF26" s="103"/>
      <c r="DG26" s="103"/>
      <c r="DH26" s="103"/>
      <c r="DI26" s="103"/>
      <c r="DJ26" s="103"/>
      <c r="DK26" s="103"/>
      <c r="DL26" s="103"/>
      <c r="DM26" s="103"/>
      <c r="DN26" s="103"/>
      <c r="DO26" s="103"/>
      <c r="DP26" s="103"/>
      <c r="DQ26" s="103"/>
      <c r="DR26" s="103"/>
      <c r="DS26" s="103"/>
      <c r="DT26" s="103"/>
      <c r="DU26" s="103"/>
      <c r="DV26" s="103"/>
      <c r="DW26" s="103"/>
      <c r="DX26" s="103"/>
      <c r="DY26" s="103"/>
      <c r="DZ26" s="103"/>
      <c r="EA26" s="103"/>
      <c r="EB26" s="103"/>
      <c r="EC26" s="103"/>
      <c r="ED26" s="103"/>
      <c r="EE26" s="103"/>
      <c r="EF26" s="103"/>
      <c r="EG26" s="103"/>
      <c r="EH26" s="103"/>
      <c r="EI26" s="103"/>
      <c r="EJ26" s="103"/>
      <c r="EK26" s="103"/>
      <c r="EL26" s="103"/>
      <c r="EM26" s="103"/>
      <c r="EN26" s="103"/>
      <c r="EO26" s="103"/>
      <c r="EP26" s="103"/>
      <c r="EQ26" s="103"/>
      <c r="ER26" s="103"/>
      <c r="ES26" s="103"/>
      <c r="ET26" s="103"/>
      <c r="EU26" s="103"/>
      <c r="EV26" s="103"/>
      <c r="EW26" s="103"/>
      <c r="EX26" s="103"/>
      <c r="EY26" s="103"/>
      <c r="EZ26" s="103"/>
      <c r="FA26" s="103"/>
      <c r="FB26" s="103"/>
      <c r="FC26" s="103"/>
      <c r="FD26" s="103"/>
      <c r="FE26" s="103"/>
      <c r="FF26" s="103"/>
      <c r="FG26" s="103"/>
      <c r="FH26" s="103"/>
      <c r="FI26" s="103"/>
      <c r="FJ26" s="103"/>
      <c r="FK26" s="103"/>
      <c r="FL26" s="103"/>
      <c r="FM26" s="103"/>
      <c r="FN26" s="103"/>
      <c r="FO26" s="103"/>
      <c r="FP26" s="103"/>
      <c r="FQ26" s="103"/>
      <c r="FR26" s="103"/>
      <c r="FS26" s="103"/>
      <c r="FT26" s="103"/>
      <c r="FU26" s="103"/>
      <c r="FV26" s="103"/>
      <c r="FW26" s="103"/>
      <c r="FX26" s="103"/>
    </row>
    <row r="27" spans="2:180" s="111" customFormat="1" ht="18" customHeight="1" x14ac:dyDescent="0.3">
      <c r="B27" s="129"/>
      <c r="C27" s="121" t="s">
        <v>36</v>
      </c>
      <c r="D27" s="122">
        <v>4828000</v>
      </c>
      <c r="E27" s="123"/>
      <c r="F27" s="124">
        <v>17</v>
      </c>
      <c r="G27" s="131">
        <v>82076000</v>
      </c>
      <c r="H27" s="104"/>
      <c r="I27" s="103"/>
      <c r="J27" s="103"/>
      <c r="K27" s="103"/>
      <c r="L27" s="103"/>
      <c r="M27" s="103"/>
      <c r="N27" s="103"/>
      <c r="O27" s="103"/>
      <c r="P27" s="103"/>
      <c r="Q27" s="103"/>
      <c r="R27" s="103"/>
      <c r="S27" s="103"/>
      <c r="T27" s="103"/>
      <c r="U27" s="103"/>
      <c r="V27" s="103"/>
      <c r="W27" s="103"/>
      <c r="X27" s="103"/>
      <c r="Y27" s="103"/>
      <c r="Z27" s="103"/>
      <c r="AA27" s="103"/>
      <c r="AB27" s="103"/>
      <c r="AC27" s="103"/>
      <c r="AD27" s="103"/>
      <c r="AE27" s="103"/>
      <c r="AF27" s="103"/>
      <c r="AG27" s="103"/>
      <c r="AH27" s="103"/>
      <c r="AI27" s="103"/>
      <c r="AJ27" s="103"/>
      <c r="AK27" s="103"/>
      <c r="AL27" s="103"/>
      <c r="AM27" s="103"/>
      <c r="AN27" s="103"/>
      <c r="AO27" s="103"/>
      <c r="AP27" s="103"/>
      <c r="AQ27" s="103"/>
      <c r="AR27" s="103"/>
      <c r="AS27" s="103"/>
      <c r="AT27" s="103"/>
      <c r="AU27" s="103"/>
      <c r="AV27" s="103"/>
      <c r="AW27" s="103"/>
      <c r="AX27" s="103"/>
      <c r="AY27" s="103"/>
      <c r="AZ27" s="103"/>
      <c r="BA27" s="103"/>
      <c r="BB27" s="103"/>
      <c r="BC27" s="103"/>
      <c r="BD27" s="103"/>
      <c r="BE27" s="103"/>
      <c r="BF27" s="103"/>
      <c r="BG27" s="103"/>
      <c r="BH27" s="103"/>
      <c r="BI27" s="103"/>
      <c r="BJ27" s="103"/>
      <c r="BK27" s="103"/>
      <c r="BL27" s="103"/>
      <c r="BM27" s="103"/>
      <c r="BN27" s="103"/>
      <c r="BO27" s="103"/>
      <c r="BP27" s="103"/>
      <c r="BQ27" s="103"/>
      <c r="BR27" s="103"/>
      <c r="BS27" s="103"/>
      <c r="BT27" s="103"/>
      <c r="BU27" s="103"/>
      <c r="BV27" s="103"/>
      <c r="BW27" s="103"/>
      <c r="BX27" s="103"/>
      <c r="BY27" s="103"/>
      <c r="BZ27" s="103"/>
      <c r="CA27" s="103"/>
      <c r="CB27" s="103"/>
      <c r="CC27" s="103"/>
      <c r="CD27" s="103"/>
      <c r="CE27" s="103"/>
      <c r="CF27" s="103"/>
      <c r="CG27" s="103"/>
      <c r="CH27" s="103"/>
      <c r="CI27" s="103"/>
      <c r="CJ27" s="103"/>
      <c r="CK27" s="103"/>
      <c r="CL27" s="103"/>
      <c r="CM27" s="103"/>
      <c r="CN27" s="103"/>
      <c r="CO27" s="103"/>
      <c r="CP27" s="103"/>
      <c r="CQ27" s="103"/>
      <c r="CR27" s="103"/>
      <c r="CS27" s="103"/>
      <c r="CT27" s="103"/>
      <c r="CU27" s="103"/>
      <c r="CV27" s="103"/>
      <c r="CW27" s="103"/>
      <c r="CX27" s="103"/>
      <c r="CY27" s="103"/>
      <c r="CZ27" s="103"/>
      <c r="DA27" s="103"/>
      <c r="DB27" s="103"/>
      <c r="DC27" s="103"/>
      <c r="DD27" s="103"/>
      <c r="DE27" s="103"/>
      <c r="DF27" s="103"/>
      <c r="DG27" s="103"/>
      <c r="DH27" s="103"/>
      <c r="DI27" s="103"/>
      <c r="DJ27" s="103"/>
      <c r="DK27" s="103"/>
      <c r="DL27" s="103"/>
      <c r="DM27" s="103"/>
      <c r="DN27" s="103"/>
      <c r="DO27" s="103"/>
      <c r="DP27" s="103"/>
      <c r="DQ27" s="103"/>
      <c r="DR27" s="103"/>
      <c r="DS27" s="103"/>
      <c r="DT27" s="103"/>
      <c r="DU27" s="103"/>
      <c r="DV27" s="103"/>
      <c r="DW27" s="103"/>
      <c r="DX27" s="103"/>
      <c r="DY27" s="103"/>
      <c r="DZ27" s="103"/>
      <c r="EA27" s="103"/>
      <c r="EB27" s="103"/>
      <c r="EC27" s="103"/>
      <c r="ED27" s="103"/>
      <c r="EE27" s="103"/>
      <c r="EF27" s="103"/>
      <c r="EG27" s="103"/>
      <c r="EH27" s="103"/>
      <c r="EI27" s="103"/>
      <c r="EJ27" s="103"/>
      <c r="EK27" s="103"/>
      <c r="EL27" s="103"/>
      <c r="EM27" s="103"/>
      <c r="EN27" s="103"/>
      <c r="EO27" s="103"/>
      <c r="EP27" s="103"/>
      <c r="EQ27" s="103"/>
      <c r="ER27" s="103"/>
      <c r="ES27" s="103"/>
      <c r="ET27" s="103"/>
      <c r="EU27" s="103"/>
      <c r="EV27" s="103"/>
      <c r="EW27" s="103"/>
      <c r="EX27" s="103"/>
      <c r="EY27" s="103"/>
      <c r="EZ27" s="103"/>
      <c r="FA27" s="103"/>
      <c r="FB27" s="103"/>
      <c r="FC27" s="103"/>
      <c r="FD27" s="103"/>
      <c r="FE27" s="103"/>
      <c r="FF27" s="103"/>
      <c r="FG27" s="103"/>
      <c r="FH27" s="103"/>
      <c r="FI27" s="103"/>
      <c r="FJ27" s="103"/>
      <c r="FK27" s="103"/>
      <c r="FL27" s="103"/>
      <c r="FM27" s="103"/>
      <c r="FN27" s="103"/>
      <c r="FO27" s="103"/>
      <c r="FP27" s="103"/>
      <c r="FQ27" s="103"/>
      <c r="FR27" s="103"/>
      <c r="FS27" s="103"/>
      <c r="FT27" s="103"/>
      <c r="FU27" s="103"/>
      <c r="FV27" s="103"/>
      <c r="FW27" s="103"/>
      <c r="FX27" s="103"/>
    </row>
    <row r="28" spans="2:180" s="111" customFormat="1" ht="18" customHeight="1" x14ac:dyDescent="0.3">
      <c r="B28" s="129"/>
      <c r="C28" s="121" t="s">
        <v>37</v>
      </c>
      <c r="D28" s="122">
        <v>4828000</v>
      </c>
      <c r="E28" s="123"/>
      <c r="F28" s="124">
        <v>17</v>
      </c>
      <c r="G28" s="131">
        <v>82076000</v>
      </c>
      <c r="H28" s="104"/>
      <c r="I28" s="103"/>
      <c r="J28" s="103"/>
      <c r="K28" s="103"/>
      <c r="L28" s="103"/>
      <c r="M28" s="103"/>
      <c r="N28" s="103"/>
      <c r="O28" s="103"/>
      <c r="P28" s="103"/>
      <c r="Q28" s="103"/>
      <c r="R28" s="103"/>
      <c r="S28" s="103"/>
      <c r="T28" s="103"/>
      <c r="U28" s="103"/>
      <c r="V28" s="103"/>
      <c r="W28" s="103"/>
      <c r="X28" s="103"/>
      <c r="Y28" s="103"/>
      <c r="Z28" s="103"/>
      <c r="AA28" s="103"/>
      <c r="AB28" s="103"/>
      <c r="AC28" s="103"/>
      <c r="AD28" s="103"/>
      <c r="AE28" s="103"/>
      <c r="AF28" s="103"/>
      <c r="AG28" s="103"/>
      <c r="AH28" s="103"/>
      <c r="AI28" s="103"/>
      <c r="AJ28" s="103"/>
      <c r="AK28" s="103"/>
      <c r="AL28" s="103"/>
      <c r="AM28" s="103"/>
      <c r="AN28" s="103"/>
      <c r="AO28" s="103"/>
      <c r="AP28" s="103"/>
      <c r="AQ28" s="103"/>
      <c r="AR28" s="103"/>
      <c r="AS28" s="103"/>
      <c r="AT28" s="103"/>
      <c r="AU28" s="103"/>
      <c r="AV28" s="103"/>
      <c r="AW28" s="103"/>
      <c r="AX28" s="103"/>
      <c r="AY28" s="103"/>
      <c r="AZ28" s="103"/>
      <c r="BA28" s="103"/>
      <c r="BB28" s="103"/>
      <c r="BC28" s="103"/>
      <c r="BD28" s="103"/>
      <c r="BE28" s="103"/>
      <c r="BF28" s="103"/>
      <c r="BG28" s="103"/>
      <c r="BH28" s="103"/>
      <c r="BI28" s="103"/>
      <c r="BJ28" s="103"/>
      <c r="BK28" s="103"/>
      <c r="BL28" s="103"/>
      <c r="BM28" s="103"/>
      <c r="BN28" s="103"/>
      <c r="BO28" s="103"/>
      <c r="BP28" s="103"/>
      <c r="BQ28" s="103"/>
      <c r="BR28" s="103"/>
      <c r="BS28" s="103"/>
      <c r="BT28" s="103"/>
      <c r="BU28" s="103"/>
      <c r="BV28" s="103"/>
      <c r="BW28" s="103"/>
      <c r="BX28" s="103"/>
      <c r="BY28" s="103"/>
      <c r="BZ28" s="103"/>
      <c r="CA28" s="103"/>
      <c r="CB28" s="103"/>
      <c r="CC28" s="103"/>
      <c r="CD28" s="103"/>
      <c r="CE28" s="103"/>
      <c r="CF28" s="103"/>
      <c r="CG28" s="103"/>
      <c r="CH28" s="103"/>
      <c r="CI28" s="103"/>
      <c r="CJ28" s="103"/>
      <c r="CK28" s="103"/>
      <c r="CL28" s="103"/>
      <c r="CM28" s="103"/>
      <c r="CN28" s="103"/>
      <c r="CO28" s="103"/>
      <c r="CP28" s="103"/>
      <c r="CQ28" s="103"/>
      <c r="CR28" s="103"/>
      <c r="CS28" s="103"/>
      <c r="CT28" s="103"/>
      <c r="CU28" s="103"/>
      <c r="CV28" s="103"/>
      <c r="CW28" s="103"/>
      <c r="CX28" s="103"/>
      <c r="CY28" s="103"/>
      <c r="CZ28" s="103"/>
      <c r="DA28" s="103"/>
      <c r="DB28" s="103"/>
      <c r="DC28" s="103"/>
      <c r="DD28" s="103"/>
      <c r="DE28" s="103"/>
      <c r="DF28" s="103"/>
      <c r="DG28" s="103"/>
      <c r="DH28" s="103"/>
      <c r="DI28" s="103"/>
      <c r="DJ28" s="103"/>
      <c r="DK28" s="103"/>
      <c r="DL28" s="103"/>
      <c r="DM28" s="103"/>
      <c r="DN28" s="103"/>
      <c r="DO28" s="103"/>
      <c r="DP28" s="103"/>
      <c r="DQ28" s="103"/>
      <c r="DR28" s="103"/>
      <c r="DS28" s="103"/>
      <c r="DT28" s="103"/>
      <c r="DU28" s="103"/>
      <c r="DV28" s="103"/>
      <c r="DW28" s="103"/>
      <c r="DX28" s="103"/>
      <c r="DY28" s="103"/>
      <c r="DZ28" s="103"/>
      <c r="EA28" s="103"/>
      <c r="EB28" s="103"/>
      <c r="EC28" s="103"/>
      <c r="ED28" s="103"/>
      <c r="EE28" s="103"/>
      <c r="EF28" s="103"/>
      <c r="EG28" s="103"/>
      <c r="EH28" s="103"/>
      <c r="EI28" s="103"/>
      <c r="EJ28" s="103"/>
      <c r="EK28" s="103"/>
      <c r="EL28" s="103"/>
      <c r="EM28" s="103"/>
      <c r="EN28" s="103"/>
      <c r="EO28" s="103"/>
      <c r="EP28" s="103"/>
      <c r="EQ28" s="103"/>
      <c r="ER28" s="103"/>
      <c r="ES28" s="103"/>
      <c r="ET28" s="103"/>
      <c r="EU28" s="103"/>
      <c r="EV28" s="103"/>
      <c r="EW28" s="103"/>
      <c r="EX28" s="103"/>
      <c r="EY28" s="103"/>
      <c r="EZ28" s="103"/>
      <c r="FA28" s="103"/>
      <c r="FB28" s="103"/>
      <c r="FC28" s="103"/>
      <c r="FD28" s="103"/>
      <c r="FE28" s="103"/>
      <c r="FF28" s="103"/>
      <c r="FG28" s="103"/>
      <c r="FH28" s="103"/>
      <c r="FI28" s="103"/>
      <c r="FJ28" s="103"/>
      <c r="FK28" s="103"/>
      <c r="FL28" s="103"/>
      <c r="FM28" s="103"/>
      <c r="FN28" s="103"/>
      <c r="FO28" s="103"/>
      <c r="FP28" s="103"/>
      <c r="FQ28" s="103"/>
      <c r="FR28" s="103"/>
      <c r="FS28" s="103"/>
      <c r="FT28" s="103"/>
      <c r="FU28" s="103"/>
      <c r="FV28" s="103"/>
      <c r="FW28" s="103"/>
      <c r="FX28" s="103"/>
    </row>
    <row r="29" spans="2:180" s="111" customFormat="1" ht="18" customHeight="1" x14ac:dyDescent="0.3">
      <c r="B29" s="129"/>
      <c r="C29" s="121" t="s">
        <v>38</v>
      </c>
      <c r="D29" s="122">
        <v>4828000</v>
      </c>
      <c r="E29" s="123"/>
      <c r="F29" s="124">
        <v>34</v>
      </c>
      <c r="G29" s="131">
        <v>164152000</v>
      </c>
      <c r="H29" s="104"/>
      <c r="I29" s="103"/>
      <c r="J29" s="103"/>
      <c r="K29" s="103"/>
      <c r="L29" s="103"/>
      <c r="M29" s="103"/>
      <c r="N29" s="103"/>
      <c r="O29" s="103"/>
      <c r="P29" s="103"/>
      <c r="Q29" s="103"/>
      <c r="R29" s="103"/>
      <c r="S29" s="103"/>
      <c r="T29" s="103"/>
      <c r="U29" s="103"/>
      <c r="V29" s="103"/>
      <c r="W29" s="103"/>
      <c r="X29" s="103"/>
      <c r="Y29" s="103"/>
      <c r="Z29" s="103"/>
      <c r="AA29" s="103"/>
      <c r="AB29" s="103"/>
      <c r="AC29" s="103"/>
      <c r="AD29" s="103"/>
      <c r="AE29" s="103"/>
      <c r="AF29" s="103"/>
      <c r="AG29" s="103"/>
      <c r="AH29" s="103"/>
      <c r="AI29" s="103"/>
      <c r="AJ29" s="103"/>
      <c r="AK29" s="103"/>
      <c r="AL29" s="103"/>
      <c r="AM29" s="103"/>
      <c r="AN29" s="103"/>
      <c r="AO29" s="103"/>
      <c r="AP29" s="103"/>
      <c r="AQ29" s="103"/>
      <c r="AR29" s="103"/>
      <c r="AS29" s="103"/>
      <c r="AT29" s="103"/>
      <c r="AU29" s="103"/>
      <c r="AV29" s="103"/>
      <c r="AW29" s="103"/>
      <c r="AX29" s="103"/>
      <c r="AY29" s="103"/>
      <c r="AZ29" s="103"/>
      <c r="BA29" s="103"/>
      <c r="BB29" s="103"/>
      <c r="BC29" s="103"/>
      <c r="BD29" s="103"/>
      <c r="BE29" s="103"/>
      <c r="BF29" s="103"/>
      <c r="BG29" s="103"/>
      <c r="BH29" s="103"/>
      <c r="BI29" s="103"/>
      <c r="BJ29" s="103"/>
      <c r="BK29" s="103"/>
      <c r="BL29" s="103"/>
      <c r="BM29" s="103"/>
      <c r="BN29" s="103"/>
      <c r="BO29" s="103"/>
      <c r="BP29" s="103"/>
      <c r="BQ29" s="103"/>
      <c r="BR29" s="103"/>
      <c r="BS29" s="103"/>
      <c r="BT29" s="103"/>
      <c r="BU29" s="103"/>
      <c r="BV29" s="103"/>
      <c r="BW29" s="103"/>
      <c r="BX29" s="103"/>
      <c r="BY29" s="103"/>
      <c r="BZ29" s="103"/>
      <c r="CA29" s="103"/>
      <c r="CB29" s="103"/>
      <c r="CC29" s="103"/>
      <c r="CD29" s="103"/>
      <c r="CE29" s="103"/>
      <c r="CF29" s="103"/>
      <c r="CG29" s="103"/>
      <c r="CH29" s="103"/>
      <c r="CI29" s="103"/>
      <c r="CJ29" s="103"/>
      <c r="CK29" s="103"/>
      <c r="CL29" s="103"/>
      <c r="CM29" s="103"/>
      <c r="CN29" s="103"/>
      <c r="CO29" s="103"/>
      <c r="CP29" s="103"/>
      <c r="CQ29" s="103"/>
      <c r="CR29" s="103"/>
      <c r="CS29" s="103"/>
      <c r="CT29" s="103"/>
      <c r="CU29" s="103"/>
      <c r="CV29" s="103"/>
      <c r="CW29" s="103"/>
      <c r="CX29" s="103"/>
      <c r="CY29" s="103"/>
      <c r="CZ29" s="103"/>
      <c r="DA29" s="103"/>
      <c r="DB29" s="103"/>
      <c r="DC29" s="103"/>
      <c r="DD29" s="103"/>
      <c r="DE29" s="103"/>
      <c r="DF29" s="103"/>
      <c r="DG29" s="103"/>
      <c r="DH29" s="103"/>
      <c r="DI29" s="103"/>
      <c r="DJ29" s="103"/>
      <c r="DK29" s="103"/>
      <c r="DL29" s="103"/>
      <c r="DM29" s="103"/>
      <c r="DN29" s="103"/>
      <c r="DO29" s="103"/>
      <c r="DP29" s="103"/>
      <c r="DQ29" s="103"/>
      <c r="DR29" s="103"/>
      <c r="DS29" s="103"/>
      <c r="DT29" s="103"/>
      <c r="DU29" s="103"/>
      <c r="DV29" s="103"/>
      <c r="DW29" s="103"/>
      <c r="DX29" s="103"/>
      <c r="DY29" s="103"/>
      <c r="DZ29" s="103"/>
      <c r="EA29" s="103"/>
      <c r="EB29" s="103"/>
      <c r="EC29" s="103"/>
      <c r="ED29" s="103"/>
      <c r="EE29" s="103"/>
      <c r="EF29" s="103"/>
      <c r="EG29" s="103"/>
      <c r="EH29" s="103"/>
      <c r="EI29" s="103"/>
      <c r="EJ29" s="103"/>
      <c r="EK29" s="103"/>
      <c r="EL29" s="103"/>
      <c r="EM29" s="103"/>
      <c r="EN29" s="103"/>
      <c r="EO29" s="103"/>
      <c r="EP29" s="103"/>
      <c r="EQ29" s="103"/>
      <c r="ER29" s="103"/>
      <c r="ES29" s="103"/>
      <c r="ET29" s="103"/>
      <c r="EU29" s="103"/>
      <c r="EV29" s="103"/>
      <c r="EW29" s="103"/>
      <c r="EX29" s="103"/>
      <c r="EY29" s="103"/>
      <c r="EZ29" s="103"/>
      <c r="FA29" s="103"/>
      <c r="FB29" s="103"/>
      <c r="FC29" s="103"/>
      <c r="FD29" s="103"/>
      <c r="FE29" s="103"/>
      <c r="FF29" s="103"/>
      <c r="FG29" s="103"/>
      <c r="FH29" s="103"/>
      <c r="FI29" s="103"/>
      <c r="FJ29" s="103"/>
      <c r="FK29" s="103"/>
      <c r="FL29" s="103"/>
      <c r="FM29" s="103"/>
      <c r="FN29" s="103"/>
      <c r="FO29" s="103"/>
      <c r="FP29" s="103"/>
      <c r="FQ29" s="103"/>
      <c r="FR29" s="103"/>
      <c r="FS29" s="103"/>
      <c r="FT29" s="103"/>
      <c r="FU29" s="103"/>
      <c r="FV29" s="103"/>
      <c r="FW29" s="103"/>
      <c r="FX29" s="103"/>
    </row>
    <row r="30" spans="2:180" s="111" customFormat="1" ht="18" customHeight="1" x14ac:dyDescent="0.3">
      <c r="B30" s="129"/>
      <c r="C30" s="121" t="s">
        <v>39</v>
      </c>
      <c r="D30" s="122">
        <v>4828000</v>
      </c>
      <c r="E30" s="123"/>
      <c r="F30" s="124">
        <v>17</v>
      </c>
      <c r="G30" s="131">
        <v>82076000</v>
      </c>
      <c r="H30" s="104"/>
      <c r="I30" s="103"/>
      <c r="J30" s="103"/>
      <c r="K30" s="103"/>
      <c r="L30" s="103"/>
      <c r="M30" s="103"/>
      <c r="N30" s="103"/>
      <c r="O30" s="103"/>
      <c r="P30" s="103"/>
      <c r="Q30" s="103"/>
      <c r="R30" s="103"/>
      <c r="S30" s="103"/>
      <c r="T30" s="103"/>
      <c r="U30" s="103"/>
      <c r="V30" s="103"/>
      <c r="W30" s="103"/>
      <c r="X30" s="103"/>
      <c r="Y30" s="103"/>
      <c r="Z30" s="103"/>
      <c r="AA30" s="103"/>
      <c r="AB30" s="103"/>
      <c r="AC30" s="103"/>
      <c r="AD30" s="103"/>
      <c r="AE30" s="103"/>
      <c r="AF30" s="103"/>
      <c r="AG30" s="103"/>
      <c r="AH30" s="103"/>
      <c r="AI30" s="103"/>
      <c r="AJ30" s="103"/>
      <c r="AK30" s="103"/>
      <c r="AL30" s="103"/>
      <c r="AM30" s="103"/>
      <c r="AN30" s="103"/>
      <c r="AO30" s="103"/>
      <c r="AP30" s="103"/>
      <c r="AQ30" s="103"/>
      <c r="AR30" s="103"/>
      <c r="AS30" s="103"/>
      <c r="AT30" s="103"/>
      <c r="AU30" s="103"/>
      <c r="AV30" s="103"/>
      <c r="AW30" s="103"/>
      <c r="AX30" s="103"/>
      <c r="AY30" s="103"/>
      <c r="AZ30" s="103"/>
      <c r="BA30" s="103"/>
      <c r="BB30" s="103"/>
      <c r="BC30" s="103"/>
      <c r="BD30" s="103"/>
      <c r="BE30" s="103"/>
      <c r="BF30" s="103"/>
      <c r="BG30" s="103"/>
      <c r="BH30" s="103"/>
      <c r="BI30" s="103"/>
      <c r="BJ30" s="103"/>
      <c r="BK30" s="103"/>
      <c r="BL30" s="103"/>
      <c r="BM30" s="103"/>
      <c r="BN30" s="103"/>
      <c r="BO30" s="103"/>
      <c r="BP30" s="103"/>
      <c r="BQ30" s="103"/>
      <c r="BR30" s="103"/>
      <c r="BS30" s="103"/>
      <c r="BT30" s="103"/>
      <c r="BU30" s="103"/>
      <c r="BV30" s="103"/>
      <c r="BW30" s="103"/>
      <c r="BX30" s="103"/>
      <c r="BY30" s="103"/>
      <c r="BZ30" s="103"/>
      <c r="CA30" s="103"/>
      <c r="CB30" s="103"/>
      <c r="CC30" s="103"/>
      <c r="CD30" s="103"/>
      <c r="CE30" s="103"/>
      <c r="CF30" s="103"/>
      <c r="CG30" s="103"/>
      <c r="CH30" s="103"/>
      <c r="CI30" s="103"/>
      <c r="CJ30" s="103"/>
      <c r="CK30" s="103"/>
      <c r="CL30" s="103"/>
      <c r="CM30" s="103"/>
      <c r="CN30" s="103"/>
      <c r="CO30" s="103"/>
      <c r="CP30" s="103"/>
      <c r="CQ30" s="103"/>
      <c r="CR30" s="103"/>
      <c r="CS30" s="103"/>
      <c r="CT30" s="103"/>
      <c r="CU30" s="103"/>
      <c r="CV30" s="103"/>
      <c r="CW30" s="103"/>
      <c r="CX30" s="103"/>
      <c r="CY30" s="103"/>
      <c r="CZ30" s="103"/>
      <c r="DA30" s="103"/>
      <c r="DB30" s="103"/>
      <c r="DC30" s="103"/>
      <c r="DD30" s="103"/>
      <c r="DE30" s="103"/>
      <c r="DF30" s="103"/>
      <c r="DG30" s="103"/>
      <c r="DH30" s="103"/>
      <c r="DI30" s="103"/>
      <c r="DJ30" s="103"/>
      <c r="DK30" s="103"/>
      <c r="DL30" s="103"/>
      <c r="DM30" s="103"/>
      <c r="DN30" s="103"/>
      <c r="DO30" s="103"/>
      <c r="DP30" s="103"/>
      <c r="DQ30" s="103"/>
      <c r="DR30" s="103"/>
      <c r="DS30" s="103"/>
      <c r="DT30" s="103"/>
      <c r="DU30" s="103"/>
      <c r="DV30" s="103"/>
      <c r="DW30" s="103"/>
      <c r="DX30" s="103"/>
      <c r="DY30" s="103"/>
      <c r="DZ30" s="103"/>
      <c r="EA30" s="103"/>
      <c r="EB30" s="103"/>
      <c r="EC30" s="103"/>
      <c r="ED30" s="103"/>
      <c r="EE30" s="103"/>
      <c r="EF30" s="103"/>
      <c r="EG30" s="103"/>
      <c r="EH30" s="103"/>
      <c r="EI30" s="103"/>
      <c r="EJ30" s="103"/>
      <c r="EK30" s="103"/>
      <c r="EL30" s="103"/>
      <c r="EM30" s="103"/>
      <c r="EN30" s="103"/>
      <c r="EO30" s="103"/>
      <c r="EP30" s="103"/>
      <c r="EQ30" s="103"/>
      <c r="ER30" s="103"/>
      <c r="ES30" s="103"/>
      <c r="ET30" s="103"/>
      <c r="EU30" s="103"/>
      <c r="EV30" s="103"/>
      <c r="EW30" s="103"/>
      <c r="EX30" s="103"/>
      <c r="EY30" s="103"/>
      <c r="EZ30" s="103"/>
      <c r="FA30" s="103"/>
      <c r="FB30" s="103"/>
      <c r="FC30" s="103"/>
      <c r="FD30" s="103"/>
      <c r="FE30" s="103"/>
      <c r="FF30" s="103"/>
      <c r="FG30" s="103"/>
      <c r="FH30" s="103"/>
      <c r="FI30" s="103"/>
      <c r="FJ30" s="103"/>
      <c r="FK30" s="103"/>
      <c r="FL30" s="103"/>
      <c r="FM30" s="103"/>
      <c r="FN30" s="103"/>
      <c r="FO30" s="103"/>
      <c r="FP30" s="103"/>
      <c r="FQ30" s="103"/>
      <c r="FR30" s="103"/>
      <c r="FS30" s="103"/>
      <c r="FT30" s="103"/>
      <c r="FU30" s="103"/>
      <c r="FV30" s="103"/>
      <c r="FW30" s="103"/>
      <c r="FX30" s="103"/>
    </row>
    <row r="31" spans="2:180" s="111" customFormat="1" ht="18" customHeight="1" x14ac:dyDescent="0.3">
      <c r="B31" s="129"/>
      <c r="C31" s="121" t="s">
        <v>40</v>
      </c>
      <c r="D31" s="122">
        <v>6444000</v>
      </c>
      <c r="E31" s="123"/>
      <c r="F31" s="124">
        <v>17</v>
      </c>
      <c r="G31" s="131">
        <v>109548000</v>
      </c>
      <c r="H31" s="104"/>
      <c r="I31" s="103"/>
      <c r="J31" s="103"/>
      <c r="K31" s="103"/>
      <c r="L31" s="103"/>
      <c r="M31" s="103"/>
      <c r="N31" s="103"/>
      <c r="O31" s="103"/>
      <c r="P31" s="103"/>
      <c r="Q31" s="103"/>
      <c r="R31" s="103"/>
      <c r="S31" s="103"/>
      <c r="T31" s="103"/>
      <c r="U31" s="103"/>
      <c r="V31" s="103"/>
      <c r="W31" s="103"/>
      <c r="X31" s="103"/>
      <c r="Y31" s="103"/>
      <c r="Z31" s="103"/>
      <c r="AA31" s="103"/>
      <c r="AB31" s="103"/>
      <c r="AC31" s="103"/>
      <c r="AD31" s="103"/>
      <c r="AE31" s="103"/>
      <c r="AF31" s="103"/>
      <c r="AG31" s="103"/>
      <c r="AH31" s="103"/>
      <c r="AI31" s="103"/>
      <c r="AJ31" s="103"/>
      <c r="AK31" s="103"/>
      <c r="AL31" s="103"/>
      <c r="AM31" s="103"/>
      <c r="AN31" s="103"/>
      <c r="AO31" s="103"/>
      <c r="AP31" s="103"/>
      <c r="AQ31" s="103"/>
      <c r="AR31" s="103"/>
      <c r="AS31" s="103"/>
      <c r="AT31" s="103"/>
      <c r="AU31" s="103"/>
      <c r="AV31" s="103"/>
      <c r="AW31" s="103"/>
      <c r="AX31" s="103"/>
      <c r="AY31" s="103"/>
      <c r="AZ31" s="103"/>
      <c r="BA31" s="103"/>
      <c r="BB31" s="103"/>
      <c r="BC31" s="103"/>
      <c r="BD31" s="103"/>
      <c r="BE31" s="103"/>
      <c r="BF31" s="103"/>
      <c r="BG31" s="103"/>
      <c r="BH31" s="103"/>
      <c r="BI31" s="103"/>
      <c r="BJ31" s="103"/>
      <c r="BK31" s="103"/>
      <c r="BL31" s="103"/>
      <c r="BM31" s="103"/>
      <c r="BN31" s="103"/>
      <c r="BO31" s="103"/>
      <c r="BP31" s="103"/>
      <c r="BQ31" s="103"/>
      <c r="BR31" s="103"/>
      <c r="BS31" s="103"/>
      <c r="BT31" s="103"/>
      <c r="BU31" s="103"/>
      <c r="BV31" s="103"/>
      <c r="BW31" s="103"/>
      <c r="BX31" s="103"/>
      <c r="BY31" s="103"/>
      <c r="BZ31" s="103"/>
      <c r="CA31" s="103"/>
      <c r="CB31" s="103"/>
      <c r="CC31" s="103"/>
      <c r="CD31" s="103"/>
      <c r="CE31" s="103"/>
      <c r="CF31" s="103"/>
      <c r="CG31" s="103"/>
      <c r="CH31" s="103"/>
      <c r="CI31" s="103"/>
      <c r="CJ31" s="103"/>
      <c r="CK31" s="103"/>
      <c r="CL31" s="103"/>
      <c r="CM31" s="103"/>
      <c r="CN31" s="103"/>
      <c r="CO31" s="103"/>
      <c r="CP31" s="103"/>
      <c r="CQ31" s="103"/>
      <c r="CR31" s="103"/>
      <c r="CS31" s="103"/>
      <c r="CT31" s="103"/>
      <c r="CU31" s="103"/>
      <c r="CV31" s="103"/>
      <c r="CW31" s="103"/>
      <c r="CX31" s="103"/>
      <c r="CY31" s="103"/>
      <c r="CZ31" s="103"/>
      <c r="DA31" s="103"/>
      <c r="DB31" s="103"/>
      <c r="DC31" s="103"/>
      <c r="DD31" s="103"/>
      <c r="DE31" s="103"/>
      <c r="DF31" s="103"/>
      <c r="DG31" s="103"/>
      <c r="DH31" s="103"/>
      <c r="DI31" s="103"/>
      <c r="DJ31" s="103"/>
      <c r="DK31" s="103"/>
      <c r="DL31" s="103"/>
      <c r="DM31" s="103"/>
      <c r="DN31" s="103"/>
      <c r="DO31" s="103"/>
      <c r="DP31" s="103"/>
      <c r="DQ31" s="103"/>
      <c r="DR31" s="103"/>
      <c r="DS31" s="103"/>
      <c r="DT31" s="103"/>
      <c r="DU31" s="103"/>
      <c r="DV31" s="103"/>
      <c r="DW31" s="103"/>
      <c r="DX31" s="103"/>
      <c r="DY31" s="103"/>
      <c r="DZ31" s="103"/>
      <c r="EA31" s="103"/>
      <c r="EB31" s="103"/>
      <c r="EC31" s="103"/>
      <c r="ED31" s="103"/>
      <c r="EE31" s="103"/>
      <c r="EF31" s="103"/>
      <c r="EG31" s="103"/>
      <c r="EH31" s="103"/>
      <c r="EI31" s="103"/>
      <c r="EJ31" s="103"/>
      <c r="EK31" s="103"/>
      <c r="EL31" s="103"/>
      <c r="EM31" s="103"/>
      <c r="EN31" s="103"/>
      <c r="EO31" s="103"/>
      <c r="EP31" s="103"/>
      <c r="EQ31" s="103"/>
      <c r="ER31" s="103"/>
      <c r="ES31" s="103"/>
      <c r="ET31" s="103"/>
      <c r="EU31" s="103"/>
      <c r="EV31" s="103"/>
      <c r="EW31" s="103"/>
      <c r="EX31" s="103"/>
      <c r="EY31" s="103"/>
      <c r="EZ31" s="103"/>
      <c r="FA31" s="103"/>
      <c r="FB31" s="103"/>
      <c r="FC31" s="103"/>
      <c r="FD31" s="103"/>
      <c r="FE31" s="103"/>
      <c r="FF31" s="103"/>
      <c r="FG31" s="103"/>
      <c r="FH31" s="103"/>
      <c r="FI31" s="103"/>
      <c r="FJ31" s="103"/>
      <c r="FK31" s="103"/>
      <c r="FL31" s="103"/>
      <c r="FM31" s="103"/>
      <c r="FN31" s="103"/>
      <c r="FO31" s="103"/>
      <c r="FP31" s="103"/>
      <c r="FQ31" s="103"/>
      <c r="FR31" s="103"/>
      <c r="FS31" s="103"/>
      <c r="FT31" s="103"/>
      <c r="FU31" s="103"/>
      <c r="FV31" s="103"/>
      <c r="FW31" s="103"/>
      <c r="FX31" s="103"/>
    </row>
    <row r="32" spans="2:180" s="111" customFormat="1" ht="18" customHeight="1" x14ac:dyDescent="0.3">
      <c r="B32" s="129"/>
      <c r="C32" s="121" t="s">
        <v>41</v>
      </c>
      <c r="D32" s="122">
        <v>4828000</v>
      </c>
      <c r="E32" s="123"/>
      <c r="F32" s="124">
        <v>5.0999999999999996</v>
      </c>
      <c r="G32" s="131">
        <v>24622800</v>
      </c>
      <c r="H32" s="104"/>
      <c r="I32" s="103"/>
      <c r="J32" s="103"/>
      <c r="K32" s="103"/>
      <c r="L32" s="103"/>
      <c r="M32" s="103"/>
      <c r="N32" s="103"/>
      <c r="O32" s="103"/>
      <c r="P32" s="103"/>
      <c r="Q32" s="103"/>
      <c r="R32" s="103"/>
      <c r="S32" s="103"/>
      <c r="T32" s="103"/>
      <c r="U32" s="103"/>
      <c r="V32" s="103"/>
      <c r="W32" s="103"/>
      <c r="X32" s="103"/>
      <c r="Y32" s="103"/>
      <c r="Z32" s="103"/>
      <c r="AA32" s="103"/>
      <c r="AB32" s="103"/>
      <c r="AC32" s="103"/>
      <c r="AD32" s="103"/>
      <c r="AE32" s="103"/>
      <c r="AF32" s="103"/>
      <c r="AG32" s="103"/>
      <c r="AH32" s="103"/>
      <c r="AI32" s="103"/>
      <c r="AJ32" s="103"/>
      <c r="AK32" s="103"/>
      <c r="AL32" s="103"/>
      <c r="AM32" s="103"/>
      <c r="AN32" s="103"/>
      <c r="AO32" s="103"/>
      <c r="AP32" s="103"/>
      <c r="AQ32" s="103"/>
      <c r="AR32" s="103"/>
      <c r="AS32" s="103"/>
      <c r="AT32" s="103"/>
      <c r="AU32" s="103"/>
      <c r="AV32" s="103"/>
      <c r="AW32" s="103"/>
      <c r="AX32" s="103"/>
      <c r="AY32" s="103"/>
      <c r="AZ32" s="103"/>
      <c r="BA32" s="103"/>
      <c r="BB32" s="103"/>
      <c r="BC32" s="103"/>
      <c r="BD32" s="103"/>
      <c r="BE32" s="103"/>
      <c r="BF32" s="103"/>
      <c r="BG32" s="103"/>
      <c r="BH32" s="103"/>
      <c r="BI32" s="103"/>
      <c r="BJ32" s="103"/>
      <c r="BK32" s="103"/>
      <c r="BL32" s="103"/>
      <c r="BM32" s="103"/>
      <c r="BN32" s="103"/>
      <c r="BO32" s="103"/>
      <c r="BP32" s="103"/>
      <c r="BQ32" s="103"/>
      <c r="BR32" s="103"/>
      <c r="BS32" s="103"/>
      <c r="BT32" s="103"/>
      <c r="BU32" s="103"/>
      <c r="BV32" s="103"/>
      <c r="BW32" s="103"/>
      <c r="BX32" s="103"/>
      <c r="BY32" s="103"/>
      <c r="BZ32" s="103"/>
      <c r="CA32" s="103"/>
      <c r="CB32" s="103"/>
      <c r="CC32" s="103"/>
      <c r="CD32" s="103"/>
      <c r="CE32" s="103"/>
      <c r="CF32" s="103"/>
      <c r="CG32" s="103"/>
      <c r="CH32" s="103"/>
      <c r="CI32" s="103"/>
      <c r="CJ32" s="103"/>
      <c r="CK32" s="103"/>
      <c r="CL32" s="103"/>
      <c r="CM32" s="103"/>
      <c r="CN32" s="103"/>
      <c r="CO32" s="103"/>
      <c r="CP32" s="103"/>
      <c r="CQ32" s="103"/>
      <c r="CR32" s="103"/>
      <c r="CS32" s="103"/>
      <c r="CT32" s="103"/>
      <c r="CU32" s="103"/>
      <c r="CV32" s="103"/>
      <c r="CW32" s="103"/>
      <c r="CX32" s="103"/>
      <c r="CY32" s="103"/>
      <c r="CZ32" s="103"/>
      <c r="DA32" s="103"/>
      <c r="DB32" s="103"/>
      <c r="DC32" s="103"/>
      <c r="DD32" s="103"/>
      <c r="DE32" s="103"/>
      <c r="DF32" s="103"/>
      <c r="DG32" s="103"/>
      <c r="DH32" s="103"/>
      <c r="DI32" s="103"/>
      <c r="DJ32" s="103"/>
      <c r="DK32" s="103"/>
      <c r="DL32" s="103"/>
      <c r="DM32" s="103"/>
      <c r="DN32" s="103"/>
      <c r="DO32" s="103"/>
      <c r="DP32" s="103"/>
      <c r="DQ32" s="103"/>
      <c r="DR32" s="103"/>
      <c r="DS32" s="103"/>
      <c r="DT32" s="103"/>
      <c r="DU32" s="103"/>
      <c r="DV32" s="103"/>
      <c r="DW32" s="103"/>
      <c r="DX32" s="103"/>
      <c r="DY32" s="103"/>
      <c r="DZ32" s="103"/>
      <c r="EA32" s="103"/>
      <c r="EB32" s="103"/>
      <c r="EC32" s="103"/>
      <c r="ED32" s="103"/>
      <c r="EE32" s="103"/>
      <c r="EF32" s="103"/>
      <c r="EG32" s="103"/>
      <c r="EH32" s="103"/>
      <c r="EI32" s="103"/>
      <c r="EJ32" s="103"/>
      <c r="EK32" s="103"/>
      <c r="EL32" s="103"/>
      <c r="EM32" s="103"/>
      <c r="EN32" s="103"/>
      <c r="EO32" s="103"/>
      <c r="EP32" s="103"/>
      <c r="EQ32" s="103"/>
      <c r="ER32" s="103"/>
      <c r="ES32" s="103"/>
      <c r="ET32" s="103"/>
      <c r="EU32" s="103"/>
      <c r="EV32" s="103"/>
      <c r="EW32" s="103"/>
      <c r="EX32" s="103"/>
      <c r="EY32" s="103"/>
      <c r="EZ32" s="103"/>
      <c r="FA32" s="103"/>
      <c r="FB32" s="103"/>
      <c r="FC32" s="103"/>
      <c r="FD32" s="103"/>
      <c r="FE32" s="103"/>
      <c r="FF32" s="103"/>
      <c r="FG32" s="103"/>
      <c r="FH32" s="103"/>
      <c r="FI32" s="103"/>
      <c r="FJ32" s="103"/>
      <c r="FK32" s="103"/>
      <c r="FL32" s="103"/>
      <c r="FM32" s="103"/>
      <c r="FN32" s="103"/>
      <c r="FO32" s="103"/>
      <c r="FP32" s="103"/>
      <c r="FQ32" s="103"/>
      <c r="FR32" s="103"/>
      <c r="FS32" s="103"/>
      <c r="FT32" s="103"/>
      <c r="FU32" s="103"/>
      <c r="FV32" s="103"/>
      <c r="FW32" s="103"/>
      <c r="FX32" s="103"/>
    </row>
    <row r="33" spans="2:180" s="111" customFormat="1" ht="18" customHeight="1" x14ac:dyDescent="0.3">
      <c r="B33" s="129"/>
      <c r="C33" s="121" t="s">
        <v>42</v>
      </c>
      <c r="D33" s="122">
        <v>6444000</v>
      </c>
      <c r="E33" s="123"/>
      <c r="F33" s="124">
        <v>5.0999999999999996</v>
      </c>
      <c r="G33" s="131">
        <v>32864399.999999996</v>
      </c>
      <c r="H33" s="104"/>
      <c r="I33" s="103"/>
      <c r="J33" s="103"/>
      <c r="K33" s="103"/>
      <c r="L33" s="103"/>
      <c r="M33" s="103"/>
      <c r="N33" s="103"/>
      <c r="O33" s="103"/>
      <c r="P33" s="103"/>
      <c r="Q33" s="103"/>
      <c r="R33" s="103"/>
      <c r="S33" s="103"/>
      <c r="T33" s="103"/>
      <c r="U33" s="103"/>
      <c r="V33" s="103"/>
      <c r="W33" s="103"/>
      <c r="X33" s="103"/>
      <c r="Y33" s="103"/>
      <c r="Z33" s="103"/>
      <c r="AA33" s="103"/>
      <c r="AB33" s="103"/>
      <c r="AC33" s="103"/>
      <c r="AD33" s="103"/>
      <c r="AE33" s="103"/>
      <c r="AF33" s="103"/>
      <c r="AG33" s="103"/>
      <c r="AH33" s="103"/>
      <c r="AI33" s="103"/>
      <c r="AJ33" s="103"/>
      <c r="AK33" s="103"/>
      <c r="AL33" s="103"/>
      <c r="AM33" s="103"/>
      <c r="AN33" s="103"/>
      <c r="AO33" s="103"/>
      <c r="AP33" s="103"/>
      <c r="AQ33" s="103"/>
      <c r="AR33" s="103"/>
      <c r="AS33" s="103"/>
      <c r="AT33" s="103"/>
      <c r="AU33" s="103"/>
      <c r="AV33" s="103"/>
      <c r="AW33" s="103"/>
      <c r="AX33" s="103"/>
      <c r="AY33" s="103"/>
      <c r="AZ33" s="103"/>
      <c r="BA33" s="103"/>
      <c r="BB33" s="103"/>
      <c r="BC33" s="103"/>
      <c r="BD33" s="103"/>
      <c r="BE33" s="103"/>
      <c r="BF33" s="103"/>
      <c r="BG33" s="103"/>
      <c r="BH33" s="103"/>
      <c r="BI33" s="103"/>
      <c r="BJ33" s="103"/>
      <c r="BK33" s="103"/>
      <c r="BL33" s="103"/>
      <c r="BM33" s="103"/>
      <c r="BN33" s="103"/>
      <c r="BO33" s="103"/>
      <c r="BP33" s="103"/>
      <c r="BQ33" s="103"/>
      <c r="BR33" s="103"/>
      <c r="BS33" s="103"/>
      <c r="BT33" s="103"/>
      <c r="BU33" s="103"/>
      <c r="BV33" s="103"/>
      <c r="BW33" s="103"/>
      <c r="BX33" s="103"/>
      <c r="BY33" s="103"/>
      <c r="BZ33" s="103"/>
      <c r="CA33" s="103"/>
      <c r="CB33" s="103"/>
      <c r="CC33" s="103"/>
      <c r="CD33" s="103"/>
      <c r="CE33" s="103"/>
      <c r="CF33" s="103"/>
      <c r="CG33" s="103"/>
      <c r="CH33" s="103"/>
      <c r="CI33" s="103"/>
      <c r="CJ33" s="103"/>
      <c r="CK33" s="103"/>
      <c r="CL33" s="103"/>
      <c r="CM33" s="103"/>
      <c r="CN33" s="103"/>
      <c r="CO33" s="103"/>
      <c r="CP33" s="103"/>
      <c r="CQ33" s="103"/>
      <c r="CR33" s="103"/>
      <c r="CS33" s="103"/>
      <c r="CT33" s="103"/>
      <c r="CU33" s="103"/>
      <c r="CV33" s="103"/>
      <c r="CW33" s="103"/>
      <c r="CX33" s="103"/>
      <c r="CY33" s="103"/>
      <c r="CZ33" s="103"/>
      <c r="DA33" s="103"/>
      <c r="DB33" s="103"/>
      <c r="DC33" s="103"/>
      <c r="DD33" s="103"/>
      <c r="DE33" s="103"/>
      <c r="DF33" s="103"/>
      <c r="DG33" s="103"/>
      <c r="DH33" s="103"/>
      <c r="DI33" s="103"/>
      <c r="DJ33" s="103"/>
      <c r="DK33" s="103"/>
      <c r="DL33" s="103"/>
      <c r="DM33" s="103"/>
      <c r="DN33" s="103"/>
      <c r="DO33" s="103"/>
      <c r="DP33" s="103"/>
      <c r="DQ33" s="103"/>
      <c r="DR33" s="103"/>
      <c r="DS33" s="103"/>
      <c r="DT33" s="103"/>
      <c r="DU33" s="103"/>
      <c r="DV33" s="103"/>
      <c r="DW33" s="103"/>
      <c r="DX33" s="103"/>
      <c r="DY33" s="103"/>
      <c r="DZ33" s="103"/>
      <c r="EA33" s="103"/>
      <c r="EB33" s="103"/>
      <c r="EC33" s="103"/>
      <c r="ED33" s="103"/>
      <c r="EE33" s="103"/>
      <c r="EF33" s="103"/>
      <c r="EG33" s="103"/>
      <c r="EH33" s="103"/>
      <c r="EI33" s="103"/>
      <c r="EJ33" s="103"/>
      <c r="EK33" s="103"/>
      <c r="EL33" s="103"/>
      <c r="EM33" s="103"/>
      <c r="EN33" s="103"/>
      <c r="EO33" s="103"/>
      <c r="EP33" s="103"/>
      <c r="EQ33" s="103"/>
      <c r="ER33" s="103"/>
      <c r="ES33" s="103"/>
      <c r="ET33" s="103"/>
      <c r="EU33" s="103"/>
      <c r="EV33" s="103"/>
      <c r="EW33" s="103"/>
      <c r="EX33" s="103"/>
      <c r="EY33" s="103"/>
      <c r="EZ33" s="103"/>
      <c r="FA33" s="103"/>
      <c r="FB33" s="103"/>
      <c r="FC33" s="103"/>
      <c r="FD33" s="103"/>
      <c r="FE33" s="103"/>
      <c r="FF33" s="103"/>
      <c r="FG33" s="103"/>
      <c r="FH33" s="103"/>
      <c r="FI33" s="103"/>
      <c r="FJ33" s="103"/>
      <c r="FK33" s="103"/>
      <c r="FL33" s="103"/>
      <c r="FM33" s="103"/>
      <c r="FN33" s="103"/>
      <c r="FO33" s="103"/>
      <c r="FP33" s="103"/>
      <c r="FQ33" s="103"/>
      <c r="FR33" s="103"/>
      <c r="FS33" s="103"/>
      <c r="FT33" s="103"/>
      <c r="FU33" s="103"/>
      <c r="FV33" s="103"/>
      <c r="FW33" s="103"/>
      <c r="FX33" s="103"/>
    </row>
    <row r="34" spans="2:180" s="111" customFormat="1" ht="18" customHeight="1" x14ac:dyDescent="0.3">
      <c r="B34" s="129"/>
      <c r="C34" s="121" t="s">
        <v>43</v>
      </c>
      <c r="D34" s="122">
        <v>4828000</v>
      </c>
      <c r="E34" s="123"/>
      <c r="F34" s="124">
        <v>6.8000000000000007</v>
      </c>
      <c r="G34" s="131">
        <v>32830400</v>
      </c>
      <c r="H34" s="104"/>
      <c r="I34" s="103"/>
      <c r="J34" s="103"/>
      <c r="K34" s="103"/>
      <c r="L34" s="103"/>
      <c r="M34" s="103"/>
      <c r="N34" s="103"/>
      <c r="O34" s="103"/>
      <c r="P34" s="103"/>
      <c r="Q34" s="103"/>
      <c r="R34" s="103"/>
      <c r="S34" s="103"/>
      <c r="T34" s="103"/>
      <c r="U34" s="103"/>
      <c r="V34" s="103"/>
      <c r="W34" s="103"/>
      <c r="X34" s="103"/>
      <c r="Y34" s="103"/>
      <c r="Z34" s="103"/>
      <c r="AA34" s="103"/>
      <c r="AB34" s="103"/>
      <c r="AC34" s="103"/>
      <c r="AD34" s="103"/>
      <c r="AE34" s="103"/>
      <c r="AF34" s="103"/>
      <c r="AG34" s="103"/>
      <c r="AH34" s="103"/>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c r="BE34" s="103"/>
      <c r="BF34" s="103"/>
      <c r="BG34" s="103"/>
      <c r="BH34" s="103"/>
      <c r="BI34" s="103"/>
      <c r="BJ34" s="103"/>
      <c r="BK34" s="103"/>
      <c r="BL34" s="103"/>
      <c r="BM34" s="103"/>
      <c r="BN34" s="103"/>
      <c r="BO34" s="103"/>
      <c r="BP34" s="103"/>
      <c r="BQ34" s="103"/>
      <c r="BR34" s="103"/>
      <c r="BS34" s="103"/>
      <c r="BT34" s="103"/>
      <c r="BU34" s="103"/>
      <c r="BV34" s="103"/>
      <c r="BW34" s="103"/>
      <c r="BX34" s="103"/>
      <c r="BY34" s="103"/>
      <c r="BZ34" s="103"/>
      <c r="CA34" s="103"/>
      <c r="CB34" s="103"/>
      <c r="CC34" s="103"/>
      <c r="CD34" s="103"/>
      <c r="CE34" s="103"/>
      <c r="CF34" s="103"/>
      <c r="CG34" s="103"/>
      <c r="CH34" s="103"/>
      <c r="CI34" s="103"/>
      <c r="CJ34" s="103"/>
      <c r="CK34" s="103"/>
      <c r="CL34" s="103"/>
      <c r="CM34" s="103"/>
      <c r="CN34" s="103"/>
      <c r="CO34" s="103"/>
      <c r="CP34" s="103"/>
      <c r="CQ34" s="103"/>
      <c r="CR34" s="103"/>
      <c r="CS34" s="103"/>
      <c r="CT34" s="103"/>
      <c r="CU34" s="103"/>
      <c r="CV34" s="103"/>
      <c r="CW34" s="103"/>
      <c r="CX34" s="103"/>
      <c r="CY34" s="103"/>
      <c r="CZ34" s="103"/>
      <c r="DA34" s="103"/>
      <c r="DB34" s="103"/>
      <c r="DC34" s="103"/>
      <c r="DD34" s="103"/>
      <c r="DE34" s="103"/>
      <c r="DF34" s="103"/>
      <c r="DG34" s="103"/>
      <c r="DH34" s="103"/>
      <c r="DI34" s="103"/>
      <c r="DJ34" s="103"/>
      <c r="DK34" s="103"/>
      <c r="DL34" s="103"/>
      <c r="DM34" s="103"/>
      <c r="DN34" s="103"/>
      <c r="DO34" s="103"/>
      <c r="DP34" s="103"/>
      <c r="DQ34" s="103"/>
      <c r="DR34" s="103"/>
      <c r="DS34" s="103"/>
      <c r="DT34" s="103"/>
      <c r="DU34" s="103"/>
      <c r="DV34" s="103"/>
      <c r="DW34" s="103"/>
      <c r="DX34" s="103"/>
      <c r="DY34" s="103"/>
      <c r="DZ34" s="103"/>
      <c r="EA34" s="103"/>
      <c r="EB34" s="103"/>
      <c r="EC34" s="103"/>
      <c r="ED34" s="103"/>
      <c r="EE34" s="103"/>
      <c r="EF34" s="103"/>
      <c r="EG34" s="103"/>
      <c r="EH34" s="103"/>
      <c r="EI34" s="103"/>
      <c r="EJ34" s="103"/>
      <c r="EK34" s="103"/>
      <c r="EL34" s="103"/>
      <c r="EM34" s="103"/>
      <c r="EN34" s="103"/>
      <c r="EO34" s="103"/>
      <c r="EP34" s="103"/>
      <c r="EQ34" s="103"/>
      <c r="ER34" s="103"/>
      <c r="ES34" s="103"/>
      <c r="ET34" s="103"/>
      <c r="EU34" s="103"/>
      <c r="EV34" s="103"/>
      <c r="EW34" s="103"/>
      <c r="EX34" s="103"/>
      <c r="EY34" s="103"/>
      <c r="EZ34" s="103"/>
      <c r="FA34" s="103"/>
      <c r="FB34" s="103"/>
      <c r="FC34" s="103"/>
      <c r="FD34" s="103"/>
      <c r="FE34" s="103"/>
      <c r="FF34" s="103"/>
      <c r="FG34" s="103"/>
      <c r="FH34" s="103"/>
      <c r="FI34" s="103"/>
      <c r="FJ34" s="103"/>
      <c r="FK34" s="103"/>
      <c r="FL34" s="103"/>
      <c r="FM34" s="103"/>
      <c r="FN34" s="103"/>
      <c r="FO34" s="103"/>
      <c r="FP34" s="103"/>
      <c r="FQ34" s="103"/>
      <c r="FR34" s="103"/>
      <c r="FS34" s="103"/>
      <c r="FT34" s="103"/>
      <c r="FU34" s="103"/>
      <c r="FV34" s="103"/>
      <c r="FW34" s="103"/>
      <c r="FX34" s="103"/>
    </row>
    <row r="35" spans="2:180" s="111" customFormat="1" ht="18" customHeight="1" x14ac:dyDescent="0.3">
      <c r="B35" s="129"/>
      <c r="C35" s="121" t="s">
        <v>44</v>
      </c>
      <c r="D35" s="122">
        <v>4828000</v>
      </c>
      <c r="E35" s="123"/>
      <c r="F35" s="124">
        <v>6.8000000000000007</v>
      </c>
      <c r="G35" s="131">
        <v>32830400</v>
      </c>
      <c r="H35" s="104"/>
      <c r="I35" s="103"/>
      <c r="J35" s="103"/>
      <c r="K35" s="103"/>
      <c r="L35" s="103"/>
      <c r="M35" s="103"/>
      <c r="N35" s="103"/>
      <c r="O35" s="103"/>
      <c r="P35" s="103"/>
      <c r="Q35" s="103"/>
      <c r="R35" s="103"/>
      <c r="S35" s="103"/>
      <c r="T35" s="103"/>
      <c r="U35" s="103"/>
      <c r="V35" s="103"/>
      <c r="W35" s="103"/>
      <c r="X35" s="103"/>
      <c r="Y35" s="103"/>
      <c r="Z35" s="103"/>
      <c r="AA35" s="103"/>
      <c r="AB35" s="103"/>
      <c r="AC35" s="103"/>
      <c r="AD35" s="103"/>
      <c r="AE35" s="103"/>
      <c r="AF35" s="103"/>
      <c r="AG35" s="103"/>
      <c r="AH35" s="103"/>
      <c r="AI35" s="103"/>
      <c r="AJ35" s="103"/>
      <c r="AK35" s="103"/>
      <c r="AL35" s="103"/>
      <c r="AM35" s="103"/>
      <c r="AN35" s="103"/>
      <c r="AO35" s="103"/>
      <c r="AP35" s="103"/>
      <c r="AQ35" s="103"/>
      <c r="AR35" s="103"/>
      <c r="AS35" s="103"/>
      <c r="AT35" s="103"/>
      <c r="AU35" s="103"/>
      <c r="AV35" s="103"/>
      <c r="AW35" s="103"/>
      <c r="AX35" s="103"/>
      <c r="AY35" s="103"/>
      <c r="AZ35" s="103"/>
      <c r="BA35" s="103"/>
      <c r="BB35" s="103"/>
      <c r="BC35" s="103"/>
      <c r="BD35" s="103"/>
      <c r="BE35" s="103"/>
      <c r="BF35" s="103"/>
      <c r="BG35" s="103"/>
      <c r="BH35" s="103"/>
      <c r="BI35" s="103"/>
      <c r="BJ35" s="103"/>
      <c r="BK35" s="103"/>
      <c r="BL35" s="103"/>
      <c r="BM35" s="103"/>
      <c r="BN35" s="103"/>
      <c r="BO35" s="103"/>
      <c r="BP35" s="103"/>
      <c r="BQ35" s="103"/>
      <c r="BR35" s="103"/>
      <c r="BS35" s="103"/>
      <c r="BT35" s="103"/>
      <c r="BU35" s="103"/>
      <c r="BV35" s="103"/>
      <c r="BW35" s="103"/>
      <c r="BX35" s="103"/>
      <c r="BY35" s="103"/>
      <c r="BZ35" s="103"/>
      <c r="CA35" s="103"/>
      <c r="CB35" s="103"/>
      <c r="CC35" s="103"/>
      <c r="CD35" s="103"/>
      <c r="CE35" s="103"/>
      <c r="CF35" s="103"/>
      <c r="CG35" s="103"/>
      <c r="CH35" s="103"/>
      <c r="CI35" s="103"/>
      <c r="CJ35" s="103"/>
      <c r="CK35" s="103"/>
      <c r="CL35" s="103"/>
      <c r="CM35" s="103"/>
      <c r="CN35" s="103"/>
      <c r="CO35" s="103"/>
      <c r="CP35" s="103"/>
      <c r="CQ35" s="103"/>
      <c r="CR35" s="103"/>
      <c r="CS35" s="103"/>
      <c r="CT35" s="103"/>
      <c r="CU35" s="103"/>
      <c r="CV35" s="103"/>
      <c r="CW35" s="103"/>
      <c r="CX35" s="103"/>
      <c r="CY35" s="103"/>
      <c r="CZ35" s="103"/>
      <c r="DA35" s="103"/>
      <c r="DB35" s="103"/>
      <c r="DC35" s="103"/>
      <c r="DD35" s="103"/>
      <c r="DE35" s="103"/>
      <c r="DF35" s="103"/>
      <c r="DG35" s="103"/>
      <c r="DH35" s="103"/>
      <c r="DI35" s="103"/>
      <c r="DJ35" s="103"/>
      <c r="DK35" s="103"/>
      <c r="DL35" s="103"/>
      <c r="DM35" s="103"/>
      <c r="DN35" s="103"/>
      <c r="DO35" s="103"/>
      <c r="DP35" s="103"/>
      <c r="DQ35" s="103"/>
      <c r="DR35" s="103"/>
      <c r="DS35" s="103"/>
      <c r="DT35" s="103"/>
      <c r="DU35" s="103"/>
      <c r="DV35" s="103"/>
      <c r="DW35" s="103"/>
      <c r="DX35" s="103"/>
      <c r="DY35" s="103"/>
      <c r="DZ35" s="103"/>
      <c r="EA35" s="103"/>
      <c r="EB35" s="103"/>
      <c r="EC35" s="103"/>
      <c r="ED35" s="103"/>
      <c r="EE35" s="103"/>
      <c r="EF35" s="103"/>
      <c r="EG35" s="103"/>
      <c r="EH35" s="103"/>
      <c r="EI35" s="103"/>
      <c r="EJ35" s="103"/>
      <c r="EK35" s="103"/>
      <c r="EL35" s="103"/>
      <c r="EM35" s="103"/>
      <c r="EN35" s="103"/>
      <c r="EO35" s="103"/>
      <c r="EP35" s="103"/>
      <c r="EQ35" s="103"/>
      <c r="ER35" s="103"/>
      <c r="ES35" s="103"/>
      <c r="ET35" s="103"/>
      <c r="EU35" s="103"/>
      <c r="EV35" s="103"/>
      <c r="EW35" s="103"/>
      <c r="EX35" s="103"/>
      <c r="EY35" s="103"/>
      <c r="EZ35" s="103"/>
      <c r="FA35" s="103"/>
      <c r="FB35" s="103"/>
      <c r="FC35" s="103"/>
      <c r="FD35" s="103"/>
      <c r="FE35" s="103"/>
      <c r="FF35" s="103"/>
      <c r="FG35" s="103"/>
      <c r="FH35" s="103"/>
      <c r="FI35" s="103"/>
      <c r="FJ35" s="103"/>
      <c r="FK35" s="103"/>
      <c r="FL35" s="103"/>
      <c r="FM35" s="103"/>
      <c r="FN35" s="103"/>
      <c r="FO35" s="103"/>
      <c r="FP35" s="103"/>
      <c r="FQ35" s="103"/>
      <c r="FR35" s="103"/>
      <c r="FS35" s="103"/>
      <c r="FT35" s="103"/>
      <c r="FU35" s="103"/>
      <c r="FV35" s="103"/>
      <c r="FW35" s="103"/>
      <c r="FX35" s="103"/>
    </row>
    <row r="36" spans="2:180" s="111" customFormat="1" ht="18" customHeight="1" x14ac:dyDescent="0.3">
      <c r="B36" s="129"/>
      <c r="C36" s="121" t="s">
        <v>45</v>
      </c>
      <c r="D36" s="122">
        <v>4828000</v>
      </c>
      <c r="E36" s="123"/>
      <c r="F36" s="124">
        <v>6.8000000000000007</v>
      </c>
      <c r="G36" s="131">
        <v>32830400</v>
      </c>
      <c r="H36" s="104"/>
      <c r="I36" s="103"/>
      <c r="J36" s="103"/>
      <c r="K36" s="103"/>
      <c r="L36" s="103"/>
      <c r="M36" s="103"/>
      <c r="N36" s="103"/>
      <c r="O36" s="103"/>
      <c r="P36" s="103"/>
      <c r="Q36" s="103"/>
      <c r="R36" s="103"/>
      <c r="S36" s="103"/>
      <c r="T36" s="103"/>
      <c r="U36" s="103"/>
      <c r="V36" s="103"/>
      <c r="W36" s="103"/>
      <c r="X36" s="103"/>
      <c r="Y36" s="103"/>
      <c r="Z36" s="103"/>
      <c r="AA36" s="103"/>
      <c r="AB36" s="103"/>
      <c r="AC36" s="103"/>
      <c r="AD36" s="103"/>
      <c r="AE36" s="103"/>
      <c r="AF36" s="103"/>
      <c r="AG36" s="103"/>
      <c r="AH36" s="103"/>
      <c r="AI36" s="103"/>
      <c r="AJ36" s="103"/>
      <c r="AK36" s="103"/>
      <c r="AL36" s="103"/>
      <c r="AM36" s="103"/>
      <c r="AN36" s="103"/>
      <c r="AO36" s="103"/>
      <c r="AP36" s="103"/>
      <c r="AQ36" s="103"/>
      <c r="AR36" s="103"/>
      <c r="AS36" s="103"/>
      <c r="AT36" s="103"/>
      <c r="AU36" s="103"/>
      <c r="AV36" s="103"/>
      <c r="AW36" s="103"/>
      <c r="AX36" s="103"/>
      <c r="AY36" s="103"/>
      <c r="AZ36" s="103"/>
      <c r="BA36" s="103"/>
      <c r="BB36" s="103"/>
      <c r="BC36" s="103"/>
      <c r="BD36" s="103"/>
      <c r="BE36" s="103"/>
      <c r="BF36" s="103"/>
      <c r="BG36" s="103"/>
      <c r="BH36" s="103"/>
      <c r="BI36" s="103"/>
      <c r="BJ36" s="103"/>
      <c r="BK36" s="103"/>
      <c r="BL36" s="103"/>
      <c r="BM36" s="103"/>
      <c r="BN36" s="103"/>
      <c r="BO36" s="103"/>
      <c r="BP36" s="103"/>
      <c r="BQ36" s="103"/>
      <c r="BR36" s="103"/>
      <c r="BS36" s="103"/>
      <c r="BT36" s="103"/>
      <c r="BU36" s="103"/>
      <c r="BV36" s="103"/>
      <c r="BW36" s="103"/>
      <c r="BX36" s="103"/>
      <c r="BY36" s="103"/>
      <c r="BZ36" s="103"/>
      <c r="CA36" s="103"/>
      <c r="CB36" s="103"/>
      <c r="CC36" s="103"/>
      <c r="CD36" s="103"/>
      <c r="CE36" s="103"/>
      <c r="CF36" s="103"/>
      <c r="CG36" s="103"/>
      <c r="CH36" s="103"/>
      <c r="CI36" s="103"/>
      <c r="CJ36" s="103"/>
      <c r="CK36" s="103"/>
      <c r="CL36" s="103"/>
      <c r="CM36" s="103"/>
      <c r="CN36" s="103"/>
      <c r="CO36" s="103"/>
      <c r="CP36" s="103"/>
      <c r="CQ36" s="103"/>
      <c r="CR36" s="103"/>
      <c r="CS36" s="103"/>
      <c r="CT36" s="103"/>
      <c r="CU36" s="103"/>
      <c r="CV36" s="103"/>
      <c r="CW36" s="103"/>
      <c r="CX36" s="103"/>
      <c r="CY36" s="103"/>
      <c r="CZ36" s="103"/>
      <c r="DA36" s="103"/>
      <c r="DB36" s="103"/>
      <c r="DC36" s="103"/>
      <c r="DD36" s="103"/>
      <c r="DE36" s="103"/>
      <c r="DF36" s="103"/>
      <c r="DG36" s="103"/>
      <c r="DH36" s="103"/>
      <c r="DI36" s="103"/>
      <c r="DJ36" s="103"/>
      <c r="DK36" s="103"/>
      <c r="DL36" s="103"/>
      <c r="DM36" s="103"/>
      <c r="DN36" s="103"/>
      <c r="DO36" s="103"/>
      <c r="DP36" s="103"/>
      <c r="DQ36" s="103"/>
      <c r="DR36" s="103"/>
      <c r="DS36" s="103"/>
      <c r="DT36" s="103"/>
      <c r="DU36" s="103"/>
      <c r="DV36" s="103"/>
      <c r="DW36" s="103"/>
      <c r="DX36" s="103"/>
      <c r="DY36" s="103"/>
      <c r="DZ36" s="103"/>
      <c r="EA36" s="103"/>
      <c r="EB36" s="103"/>
      <c r="EC36" s="103"/>
      <c r="ED36" s="103"/>
      <c r="EE36" s="103"/>
      <c r="EF36" s="103"/>
      <c r="EG36" s="103"/>
      <c r="EH36" s="103"/>
      <c r="EI36" s="103"/>
      <c r="EJ36" s="103"/>
      <c r="EK36" s="103"/>
      <c r="EL36" s="103"/>
      <c r="EM36" s="103"/>
      <c r="EN36" s="103"/>
      <c r="EO36" s="103"/>
      <c r="EP36" s="103"/>
      <c r="EQ36" s="103"/>
      <c r="ER36" s="103"/>
      <c r="ES36" s="103"/>
      <c r="ET36" s="103"/>
      <c r="EU36" s="103"/>
      <c r="EV36" s="103"/>
      <c r="EW36" s="103"/>
      <c r="EX36" s="103"/>
      <c r="EY36" s="103"/>
      <c r="EZ36" s="103"/>
      <c r="FA36" s="103"/>
      <c r="FB36" s="103"/>
      <c r="FC36" s="103"/>
      <c r="FD36" s="103"/>
      <c r="FE36" s="103"/>
      <c r="FF36" s="103"/>
      <c r="FG36" s="103"/>
      <c r="FH36" s="103"/>
      <c r="FI36" s="103"/>
      <c r="FJ36" s="103"/>
      <c r="FK36" s="103"/>
      <c r="FL36" s="103"/>
      <c r="FM36" s="103"/>
      <c r="FN36" s="103"/>
      <c r="FO36" s="103"/>
      <c r="FP36" s="103"/>
      <c r="FQ36" s="103"/>
      <c r="FR36" s="103"/>
      <c r="FS36" s="103"/>
      <c r="FT36" s="103"/>
      <c r="FU36" s="103"/>
      <c r="FV36" s="103"/>
      <c r="FW36" s="103"/>
      <c r="FX36" s="103"/>
    </row>
    <row r="37" spans="2:180" s="111" customFormat="1" ht="18" customHeight="1" x14ac:dyDescent="0.3">
      <c r="B37" s="129"/>
      <c r="C37" s="121" t="s">
        <v>46</v>
      </c>
      <c r="D37" s="122">
        <v>4828000</v>
      </c>
      <c r="E37" s="123"/>
      <c r="F37" s="124">
        <v>5.0999999999999996</v>
      </c>
      <c r="G37" s="131">
        <v>24622800</v>
      </c>
      <c r="H37" s="104"/>
      <c r="I37" s="103"/>
      <c r="J37" s="103"/>
      <c r="K37" s="103"/>
      <c r="L37" s="103"/>
      <c r="M37" s="103"/>
      <c r="N37" s="103"/>
      <c r="O37" s="103"/>
      <c r="P37" s="103"/>
      <c r="Q37" s="103"/>
      <c r="R37" s="103"/>
      <c r="S37" s="103"/>
      <c r="T37" s="103"/>
      <c r="U37" s="103"/>
      <c r="V37" s="103"/>
      <c r="W37" s="103"/>
      <c r="X37" s="103"/>
      <c r="Y37" s="103"/>
      <c r="Z37" s="103"/>
      <c r="AA37" s="103"/>
      <c r="AB37" s="103"/>
      <c r="AC37" s="103"/>
      <c r="AD37" s="103"/>
      <c r="AE37" s="103"/>
      <c r="AF37" s="103"/>
      <c r="AG37" s="103"/>
      <c r="AH37" s="103"/>
      <c r="AI37" s="103"/>
      <c r="AJ37" s="103"/>
      <c r="AK37" s="103"/>
      <c r="AL37" s="103"/>
      <c r="AM37" s="103"/>
      <c r="AN37" s="103"/>
      <c r="AO37" s="103"/>
      <c r="AP37" s="103"/>
      <c r="AQ37" s="103"/>
      <c r="AR37" s="103"/>
      <c r="AS37" s="103"/>
      <c r="AT37" s="103"/>
      <c r="AU37" s="103"/>
      <c r="AV37" s="103"/>
      <c r="AW37" s="103"/>
      <c r="AX37" s="103"/>
      <c r="AY37" s="103"/>
      <c r="AZ37" s="103"/>
      <c r="BA37" s="103"/>
      <c r="BB37" s="103"/>
      <c r="BC37" s="103"/>
      <c r="BD37" s="103"/>
      <c r="BE37" s="103"/>
      <c r="BF37" s="103"/>
      <c r="BG37" s="103"/>
      <c r="BH37" s="103"/>
      <c r="BI37" s="103"/>
      <c r="BJ37" s="103"/>
      <c r="BK37" s="103"/>
      <c r="BL37" s="103"/>
      <c r="BM37" s="103"/>
      <c r="BN37" s="103"/>
      <c r="BO37" s="103"/>
      <c r="BP37" s="103"/>
      <c r="BQ37" s="103"/>
      <c r="BR37" s="103"/>
      <c r="BS37" s="103"/>
      <c r="BT37" s="103"/>
      <c r="BU37" s="103"/>
      <c r="BV37" s="103"/>
      <c r="BW37" s="103"/>
      <c r="BX37" s="103"/>
      <c r="BY37" s="103"/>
      <c r="BZ37" s="103"/>
      <c r="CA37" s="103"/>
      <c r="CB37" s="103"/>
      <c r="CC37" s="103"/>
      <c r="CD37" s="103"/>
      <c r="CE37" s="103"/>
      <c r="CF37" s="103"/>
      <c r="CG37" s="103"/>
      <c r="CH37" s="103"/>
      <c r="CI37" s="103"/>
      <c r="CJ37" s="103"/>
      <c r="CK37" s="103"/>
      <c r="CL37" s="103"/>
      <c r="CM37" s="103"/>
      <c r="CN37" s="103"/>
      <c r="CO37" s="103"/>
      <c r="CP37" s="103"/>
      <c r="CQ37" s="103"/>
      <c r="CR37" s="103"/>
      <c r="CS37" s="103"/>
      <c r="CT37" s="103"/>
      <c r="CU37" s="103"/>
      <c r="CV37" s="103"/>
      <c r="CW37" s="103"/>
      <c r="CX37" s="103"/>
      <c r="CY37" s="103"/>
      <c r="CZ37" s="103"/>
      <c r="DA37" s="103"/>
      <c r="DB37" s="103"/>
      <c r="DC37" s="103"/>
      <c r="DD37" s="103"/>
      <c r="DE37" s="103"/>
      <c r="DF37" s="103"/>
      <c r="DG37" s="103"/>
      <c r="DH37" s="103"/>
      <c r="DI37" s="103"/>
      <c r="DJ37" s="103"/>
      <c r="DK37" s="103"/>
      <c r="DL37" s="103"/>
      <c r="DM37" s="103"/>
      <c r="DN37" s="103"/>
      <c r="DO37" s="103"/>
      <c r="DP37" s="103"/>
      <c r="DQ37" s="103"/>
      <c r="DR37" s="103"/>
      <c r="DS37" s="103"/>
      <c r="DT37" s="103"/>
      <c r="DU37" s="103"/>
      <c r="DV37" s="103"/>
      <c r="DW37" s="103"/>
      <c r="DX37" s="103"/>
      <c r="DY37" s="103"/>
      <c r="DZ37" s="103"/>
      <c r="EA37" s="103"/>
      <c r="EB37" s="103"/>
      <c r="EC37" s="103"/>
      <c r="ED37" s="103"/>
      <c r="EE37" s="103"/>
      <c r="EF37" s="103"/>
      <c r="EG37" s="103"/>
      <c r="EH37" s="103"/>
      <c r="EI37" s="103"/>
      <c r="EJ37" s="103"/>
      <c r="EK37" s="103"/>
      <c r="EL37" s="103"/>
      <c r="EM37" s="103"/>
      <c r="EN37" s="103"/>
      <c r="EO37" s="103"/>
      <c r="EP37" s="103"/>
      <c r="EQ37" s="103"/>
      <c r="ER37" s="103"/>
      <c r="ES37" s="103"/>
      <c r="ET37" s="103"/>
      <c r="EU37" s="103"/>
      <c r="EV37" s="103"/>
      <c r="EW37" s="103"/>
      <c r="EX37" s="103"/>
      <c r="EY37" s="103"/>
      <c r="EZ37" s="103"/>
      <c r="FA37" s="103"/>
      <c r="FB37" s="103"/>
      <c r="FC37" s="103"/>
      <c r="FD37" s="103"/>
      <c r="FE37" s="103"/>
      <c r="FF37" s="103"/>
      <c r="FG37" s="103"/>
      <c r="FH37" s="103"/>
      <c r="FI37" s="103"/>
      <c r="FJ37" s="103"/>
      <c r="FK37" s="103"/>
      <c r="FL37" s="103"/>
      <c r="FM37" s="103"/>
      <c r="FN37" s="103"/>
      <c r="FO37" s="103"/>
      <c r="FP37" s="103"/>
      <c r="FQ37" s="103"/>
      <c r="FR37" s="103"/>
      <c r="FS37" s="103"/>
      <c r="FT37" s="103"/>
      <c r="FU37" s="103"/>
      <c r="FV37" s="103"/>
      <c r="FW37" s="103"/>
      <c r="FX37" s="103"/>
    </row>
    <row r="38" spans="2:180" s="111" customFormat="1" ht="18" customHeight="1" x14ac:dyDescent="0.3">
      <c r="B38" s="129"/>
      <c r="C38" s="121" t="s">
        <v>47</v>
      </c>
      <c r="D38" s="122">
        <v>4828000</v>
      </c>
      <c r="E38" s="123"/>
      <c r="F38" s="124">
        <v>5.0999999999999996</v>
      </c>
      <c r="G38" s="131">
        <v>24622800</v>
      </c>
      <c r="H38" s="104"/>
      <c r="I38" s="103"/>
      <c r="J38" s="103"/>
      <c r="K38" s="103"/>
      <c r="L38" s="103"/>
      <c r="M38" s="103"/>
      <c r="N38" s="103"/>
      <c r="O38" s="103"/>
      <c r="P38" s="103"/>
      <c r="Q38" s="103"/>
      <c r="R38" s="103"/>
      <c r="S38" s="103"/>
      <c r="T38" s="103"/>
      <c r="U38" s="103"/>
      <c r="V38" s="103"/>
      <c r="W38" s="103"/>
      <c r="X38" s="103"/>
      <c r="Y38" s="103"/>
      <c r="Z38" s="103"/>
      <c r="AA38" s="103"/>
      <c r="AB38" s="103"/>
      <c r="AC38" s="103"/>
      <c r="AD38" s="103"/>
      <c r="AE38" s="103"/>
      <c r="AF38" s="103"/>
      <c r="AG38" s="103"/>
      <c r="AH38" s="103"/>
      <c r="AI38" s="103"/>
      <c r="AJ38" s="103"/>
      <c r="AK38" s="103"/>
      <c r="AL38" s="103"/>
      <c r="AM38" s="103"/>
      <c r="AN38" s="103"/>
      <c r="AO38" s="103"/>
      <c r="AP38" s="103"/>
      <c r="AQ38" s="103"/>
      <c r="AR38" s="103"/>
      <c r="AS38" s="103"/>
      <c r="AT38" s="103"/>
      <c r="AU38" s="103"/>
      <c r="AV38" s="103"/>
      <c r="AW38" s="103"/>
      <c r="AX38" s="103"/>
      <c r="AY38" s="103"/>
      <c r="AZ38" s="103"/>
      <c r="BA38" s="103"/>
      <c r="BB38" s="103"/>
      <c r="BC38" s="103"/>
      <c r="BD38" s="103"/>
      <c r="BE38" s="103"/>
      <c r="BF38" s="103"/>
      <c r="BG38" s="103"/>
      <c r="BH38" s="103"/>
      <c r="BI38" s="103"/>
      <c r="BJ38" s="103"/>
      <c r="BK38" s="103"/>
      <c r="BL38" s="103"/>
      <c r="BM38" s="103"/>
      <c r="BN38" s="103"/>
      <c r="BO38" s="103"/>
      <c r="BP38" s="103"/>
      <c r="BQ38" s="103"/>
      <c r="BR38" s="103"/>
      <c r="BS38" s="103"/>
      <c r="BT38" s="103"/>
      <c r="BU38" s="103"/>
      <c r="BV38" s="103"/>
      <c r="BW38" s="103"/>
      <c r="BX38" s="103"/>
      <c r="BY38" s="103"/>
      <c r="BZ38" s="103"/>
      <c r="CA38" s="103"/>
      <c r="CB38" s="103"/>
      <c r="CC38" s="103"/>
      <c r="CD38" s="103"/>
      <c r="CE38" s="103"/>
      <c r="CF38" s="103"/>
      <c r="CG38" s="103"/>
      <c r="CH38" s="103"/>
      <c r="CI38" s="103"/>
      <c r="CJ38" s="103"/>
      <c r="CK38" s="103"/>
      <c r="CL38" s="103"/>
      <c r="CM38" s="103"/>
      <c r="CN38" s="103"/>
      <c r="CO38" s="103"/>
      <c r="CP38" s="103"/>
      <c r="CQ38" s="103"/>
      <c r="CR38" s="103"/>
      <c r="CS38" s="103"/>
      <c r="CT38" s="103"/>
      <c r="CU38" s="103"/>
      <c r="CV38" s="103"/>
      <c r="CW38" s="103"/>
      <c r="CX38" s="103"/>
      <c r="CY38" s="103"/>
      <c r="CZ38" s="103"/>
      <c r="DA38" s="103"/>
      <c r="DB38" s="103"/>
      <c r="DC38" s="103"/>
      <c r="DD38" s="103"/>
      <c r="DE38" s="103"/>
      <c r="DF38" s="103"/>
      <c r="DG38" s="103"/>
      <c r="DH38" s="103"/>
      <c r="DI38" s="103"/>
      <c r="DJ38" s="103"/>
      <c r="DK38" s="103"/>
      <c r="DL38" s="103"/>
      <c r="DM38" s="103"/>
      <c r="DN38" s="103"/>
      <c r="DO38" s="103"/>
      <c r="DP38" s="103"/>
      <c r="DQ38" s="103"/>
      <c r="DR38" s="103"/>
      <c r="DS38" s="103"/>
      <c r="DT38" s="103"/>
      <c r="DU38" s="103"/>
      <c r="DV38" s="103"/>
      <c r="DW38" s="103"/>
      <c r="DX38" s="103"/>
      <c r="DY38" s="103"/>
      <c r="DZ38" s="103"/>
      <c r="EA38" s="103"/>
      <c r="EB38" s="103"/>
      <c r="EC38" s="103"/>
      <c r="ED38" s="103"/>
      <c r="EE38" s="103"/>
      <c r="EF38" s="103"/>
      <c r="EG38" s="103"/>
      <c r="EH38" s="103"/>
      <c r="EI38" s="103"/>
      <c r="EJ38" s="103"/>
      <c r="EK38" s="103"/>
      <c r="EL38" s="103"/>
      <c r="EM38" s="103"/>
      <c r="EN38" s="103"/>
      <c r="EO38" s="103"/>
      <c r="EP38" s="103"/>
      <c r="EQ38" s="103"/>
      <c r="ER38" s="103"/>
      <c r="ES38" s="103"/>
      <c r="ET38" s="103"/>
      <c r="EU38" s="103"/>
      <c r="EV38" s="103"/>
      <c r="EW38" s="103"/>
      <c r="EX38" s="103"/>
      <c r="EY38" s="103"/>
      <c r="EZ38" s="103"/>
      <c r="FA38" s="103"/>
      <c r="FB38" s="103"/>
      <c r="FC38" s="103"/>
      <c r="FD38" s="103"/>
      <c r="FE38" s="103"/>
      <c r="FF38" s="103"/>
      <c r="FG38" s="103"/>
      <c r="FH38" s="103"/>
      <c r="FI38" s="103"/>
      <c r="FJ38" s="103"/>
      <c r="FK38" s="103"/>
      <c r="FL38" s="103"/>
      <c r="FM38" s="103"/>
      <c r="FN38" s="103"/>
      <c r="FO38" s="103"/>
      <c r="FP38" s="103"/>
      <c r="FQ38" s="103"/>
      <c r="FR38" s="103"/>
      <c r="FS38" s="103"/>
      <c r="FT38" s="103"/>
      <c r="FU38" s="103"/>
      <c r="FV38" s="103"/>
      <c r="FW38" s="103"/>
      <c r="FX38" s="103"/>
    </row>
    <row r="39" spans="2:180" s="111" customFormat="1" ht="18" customHeight="1" x14ac:dyDescent="0.3">
      <c r="B39" s="200"/>
      <c r="C39" s="285" t="s">
        <v>48</v>
      </c>
      <c r="D39" s="285"/>
      <c r="E39" s="285"/>
      <c r="F39" s="285"/>
      <c r="G39" s="301"/>
      <c r="H39" s="104"/>
      <c r="I39" s="103"/>
      <c r="J39" s="103"/>
      <c r="K39" s="103"/>
      <c r="L39" s="103"/>
      <c r="M39" s="103"/>
      <c r="N39" s="103"/>
      <c r="O39" s="103"/>
      <c r="P39" s="103"/>
      <c r="Q39" s="103"/>
      <c r="R39" s="103"/>
      <c r="S39" s="103"/>
      <c r="T39" s="103"/>
      <c r="U39" s="103"/>
      <c r="V39" s="103"/>
      <c r="W39" s="103"/>
      <c r="X39" s="103"/>
      <c r="Y39" s="103"/>
      <c r="Z39" s="103"/>
      <c r="AA39" s="103"/>
      <c r="AB39" s="103"/>
      <c r="AC39" s="103"/>
      <c r="AD39" s="103"/>
      <c r="AE39" s="103"/>
      <c r="AF39" s="103"/>
      <c r="AG39" s="103"/>
      <c r="AH39" s="103"/>
      <c r="AI39" s="103"/>
      <c r="AJ39" s="103"/>
      <c r="AK39" s="103"/>
      <c r="AL39" s="103"/>
      <c r="AM39" s="103"/>
      <c r="AN39" s="103"/>
      <c r="AO39" s="103"/>
      <c r="AP39" s="103"/>
      <c r="AQ39" s="103"/>
      <c r="AR39" s="103"/>
      <c r="AS39" s="103"/>
      <c r="AT39" s="103"/>
      <c r="AU39" s="103"/>
      <c r="AV39" s="103"/>
      <c r="AW39" s="103"/>
      <c r="AX39" s="103"/>
      <c r="AY39" s="103"/>
      <c r="AZ39" s="103"/>
      <c r="BA39" s="103"/>
      <c r="BB39" s="103"/>
      <c r="BC39" s="103"/>
      <c r="BD39" s="103"/>
      <c r="BE39" s="103"/>
      <c r="BF39" s="103"/>
      <c r="BG39" s="103"/>
      <c r="BH39" s="103"/>
      <c r="BI39" s="103"/>
      <c r="BJ39" s="103"/>
      <c r="BK39" s="103"/>
      <c r="BL39" s="103"/>
      <c r="BM39" s="103"/>
      <c r="BN39" s="103"/>
      <c r="BO39" s="103"/>
      <c r="BP39" s="103"/>
      <c r="BQ39" s="103"/>
      <c r="BR39" s="103"/>
      <c r="BS39" s="103"/>
      <c r="BT39" s="103"/>
      <c r="BU39" s="103"/>
      <c r="BV39" s="103"/>
      <c r="BW39" s="103"/>
      <c r="BX39" s="103"/>
      <c r="BY39" s="103"/>
      <c r="BZ39" s="103"/>
      <c r="CA39" s="103"/>
      <c r="CB39" s="103"/>
      <c r="CC39" s="103"/>
      <c r="CD39" s="103"/>
      <c r="CE39" s="103"/>
      <c r="CF39" s="103"/>
      <c r="CG39" s="103"/>
      <c r="CH39" s="103"/>
      <c r="CI39" s="103"/>
      <c r="CJ39" s="103"/>
      <c r="CK39" s="103"/>
      <c r="CL39" s="103"/>
      <c r="CM39" s="103"/>
      <c r="CN39" s="103"/>
      <c r="CO39" s="103"/>
      <c r="CP39" s="103"/>
      <c r="CQ39" s="103"/>
      <c r="CR39" s="103"/>
      <c r="CS39" s="103"/>
      <c r="CT39" s="103"/>
      <c r="CU39" s="103"/>
      <c r="CV39" s="103"/>
      <c r="CW39" s="103"/>
      <c r="CX39" s="103"/>
      <c r="CY39" s="103"/>
      <c r="CZ39" s="103"/>
      <c r="DA39" s="103"/>
      <c r="DB39" s="103"/>
      <c r="DC39" s="103"/>
      <c r="DD39" s="103"/>
      <c r="DE39" s="103"/>
      <c r="DF39" s="103"/>
      <c r="DG39" s="103"/>
      <c r="DH39" s="103"/>
      <c r="DI39" s="103"/>
      <c r="DJ39" s="103"/>
      <c r="DK39" s="103"/>
      <c r="DL39" s="103"/>
      <c r="DM39" s="103"/>
      <c r="DN39" s="103"/>
      <c r="DO39" s="103"/>
      <c r="DP39" s="103"/>
      <c r="DQ39" s="103"/>
      <c r="DR39" s="103"/>
      <c r="DS39" s="103"/>
      <c r="DT39" s="103"/>
      <c r="DU39" s="103"/>
      <c r="DV39" s="103"/>
      <c r="DW39" s="103"/>
      <c r="DX39" s="103"/>
      <c r="DY39" s="103"/>
      <c r="DZ39" s="103"/>
      <c r="EA39" s="103"/>
      <c r="EB39" s="103"/>
      <c r="EC39" s="103"/>
      <c r="ED39" s="103"/>
      <c r="EE39" s="103"/>
      <c r="EF39" s="103"/>
      <c r="EG39" s="103"/>
      <c r="EH39" s="103"/>
      <c r="EI39" s="103"/>
      <c r="EJ39" s="103"/>
      <c r="EK39" s="103"/>
      <c r="EL39" s="103"/>
      <c r="EM39" s="103"/>
      <c r="EN39" s="103"/>
      <c r="EO39" s="103"/>
      <c r="EP39" s="103"/>
      <c r="EQ39" s="103"/>
      <c r="ER39" s="103"/>
      <c r="ES39" s="103"/>
      <c r="ET39" s="103"/>
      <c r="EU39" s="103"/>
      <c r="EV39" s="103"/>
      <c r="EW39" s="103"/>
      <c r="EX39" s="103"/>
      <c r="EY39" s="103"/>
      <c r="EZ39" s="103"/>
      <c r="FA39" s="103"/>
      <c r="FB39" s="103"/>
      <c r="FC39" s="103"/>
      <c r="FD39" s="103"/>
      <c r="FE39" s="103"/>
      <c r="FF39" s="103"/>
      <c r="FG39" s="103"/>
      <c r="FH39" s="103"/>
      <c r="FI39" s="103"/>
      <c r="FJ39" s="103"/>
      <c r="FK39" s="103"/>
      <c r="FL39" s="103"/>
      <c r="FM39" s="103"/>
      <c r="FN39" s="103"/>
      <c r="FO39" s="103"/>
      <c r="FP39" s="103"/>
      <c r="FQ39" s="103"/>
      <c r="FR39" s="103"/>
      <c r="FS39" s="103"/>
      <c r="FT39" s="103"/>
      <c r="FU39" s="103"/>
      <c r="FV39" s="103"/>
      <c r="FW39" s="103"/>
      <c r="FX39" s="103"/>
    </row>
    <row r="40" spans="2:180" s="111" customFormat="1" ht="18" customHeight="1" x14ac:dyDescent="0.3">
      <c r="B40" s="129"/>
      <c r="C40" s="218" t="s">
        <v>49</v>
      </c>
      <c r="D40" s="122">
        <v>2756000</v>
      </c>
      <c r="E40" s="123"/>
      <c r="F40" s="124">
        <v>34</v>
      </c>
      <c r="G40" s="131">
        <v>93704000</v>
      </c>
      <c r="H40" s="104"/>
      <c r="I40" s="103"/>
      <c r="J40" s="103"/>
      <c r="K40" s="103"/>
      <c r="L40" s="103"/>
      <c r="M40" s="103"/>
      <c r="N40" s="103"/>
      <c r="O40" s="103"/>
      <c r="P40" s="103"/>
      <c r="Q40" s="103"/>
      <c r="R40" s="103"/>
      <c r="S40" s="103"/>
      <c r="T40" s="103"/>
      <c r="U40" s="103"/>
      <c r="V40" s="103"/>
      <c r="W40" s="103"/>
      <c r="X40" s="103"/>
      <c r="Y40" s="103"/>
      <c r="Z40" s="103"/>
      <c r="AA40" s="103"/>
      <c r="AB40" s="103"/>
      <c r="AC40" s="103"/>
      <c r="AD40" s="103"/>
      <c r="AE40" s="103"/>
      <c r="AF40" s="103"/>
      <c r="AG40" s="103"/>
      <c r="AH40" s="103"/>
      <c r="AI40" s="103"/>
      <c r="AJ40" s="103"/>
      <c r="AK40" s="103"/>
      <c r="AL40" s="103"/>
      <c r="AM40" s="103"/>
      <c r="AN40" s="103"/>
      <c r="AO40" s="103"/>
      <c r="AP40" s="103"/>
      <c r="AQ40" s="103"/>
      <c r="AR40" s="103"/>
      <c r="AS40" s="103"/>
      <c r="AT40" s="103"/>
      <c r="AU40" s="103"/>
      <c r="AV40" s="103"/>
      <c r="AW40" s="103"/>
      <c r="AX40" s="103"/>
      <c r="AY40" s="103"/>
      <c r="AZ40" s="103"/>
      <c r="BA40" s="103"/>
      <c r="BB40" s="103"/>
      <c r="BC40" s="103"/>
      <c r="BD40" s="103"/>
      <c r="BE40" s="103"/>
      <c r="BF40" s="103"/>
      <c r="BG40" s="103"/>
      <c r="BH40" s="103"/>
      <c r="BI40" s="103"/>
      <c r="BJ40" s="103"/>
      <c r="BK40" s="103"/>
      <c r="BL40" s="103"/>
      <c r="BM40" s="103"/>
      <c r="BN40" s="103"/>
      <c r="BO40" s="103"/>
      <c r="BP40" s="103"/>
      <c r="BQ40" s="103"/>
      <c r="BR40" s="103"/>
      <c r="BS40" s="103"/>
      <c r="BT40" s="103"/>
      <c r="BU40" s="103"/>
      <c r="BV40" s="103"/>
      <c r="BW40" s="103"/>
      <c r="BX40" s="103"/>
      <c r="BY40" s="103"/>
      <c r="BZ40" s="103"/>
      <c r="CA40" s="103"/>
      <c r="CB40" s="103"/>
      <c r="CC40" s="103"/>
      <c r="CD40" s="103"/>
      <c r="CE40" s="103"/>
      <c r="CF40" s="103"/>
      <c r="CG40" s="103"/>
      <c r="CH40" s="103"/>
      <c r="CI40" s="103"/>
      <c r="CJ40" s="103"/>
      <c r="CK40" s="103"/>
      <c r="CL40" s="103"/>
      <c r="CM40" s="103"/>
      <c r="CN40" s="103"/>
      <c r="CO40" s="103"/>
      <c r="CP40" s="103"/>
      <c r="CQ40" s="103"/>
      <c r="CR40" s="103"/>
      <c r="CS40" s="103"/>
      <c r="CT40" s="103"/>
      <c r="CU40" s="103"/>
      <c r="CV40" s="103"/>
      <c r="CW40" s="103"/>
      <c r="CX40" s="103"/>
      <c r="CY40" s="103"/>
      <c r="CZ40" s="103"/>
      <c r="DA40" s="103"/>
      <c r="DB40" s="103"/>
      <c r="DC40" s="103"/>
      <c r="DD40" s="103"/>
      <c r="DE40" s="103"/>
      <c r="DF40" s="103"/>
      <c r="DG40" s="103"/>
      <c r="DH40" s="103"/>
      <c r="DI40" s="103"/>
      <c r="DJ40" s="103"/>
      <c r="DK40" s="103"/>
      <c r="DL40" s="103"/>
      <c r="DM40" s="103"/>
      <c r="DN40" s="103"/>
      <c r="DO40" s="103"/>
      <c r="DP40" s="103"/>
      <c r="DQ40" s="103"/>
      <c r="DR40" s="103"/>
      <c r="DS40" s="103"/>
      <c r="DT40" s="103"/>
      <c r="DU40" s="103"/>
      <c r="DV40" s="103"/>
      <c r="DW40" s="103"/>
      <c r="DX40" s="103"/>
      <c r="DY40" s="103"/>
      <c r="DZ40" s="103"/>
      <c r="EA40" s="103"/>
      <c r="EB40" s="103"/>
      <c r="EC40" s="103"/>
      <c r="ED40" s="103"/>
      <c r="EE40" s="103"/>
      <c r="EF40" s="103"/>
      <c r="EG40" s="103"/>
      <c r="EH40" s="103"/>
      <c r="EI40" s="103"/>
      <c r="EJ40" s="103"/>
      <c r="EK40" s="103"/>
      <c r="EL40" s="103"/>
      <c r="EM40" s="103"/>
      <c r="EN40" s="103"/>
      <c r="EO40" s="103"/>
      <c r="EP40" s="103"/>
      <c r="EQ40" s="103"/>
      <c r="ER40" s="103"/>
      <c r="ES40" s="103"/>
      <c r="ET40" s="103"/>
      <c r="EU40" s="103"/>
      <c r="EV40" s="103"/>
      <c r="EW40" s="103"/>
      <c r="EX40" s="103"/>
      <c r="EY40" s="103"/>
      <c r="EZ40" s="103"/>
      <c r="FA40" s="103"/>
      <c r="FB40" s="103"/>
      <c r="FC40" s="103"/>
      <c r="FD40" s="103"/>
      <c r="FE40" s="103"/>
      <c r="FF40" s="103"/>
      <c r="FG40" s="103"/>
      <c r="FH40" s="103"/>
      <c r="FI40" s="103"/>
      <c r="FJ40" s="103"/>
      <c r="FK40" s="103"/>
      <c r="FL40" s="103"/>
      <c r="FM40" s="103"/>
      <c r="FN40" s="103"/>
      <c r="FO40" s="103"/>
      <c r="FP40" s="103"/>
      <c r="FQ40" s="103"/>
      <c r="FR40" s="103"/>
      <c r="FS40" s="103"/>
      <c r="FT40" s="103"/>
      <c r="FU40" s="103"/>
      <c r="FV40" s="103"/>
      <c r="FW40" s="103"/>
      <c r="FX40" s="103"/>
    </row>
    <row r="41" spans="2:180" s="111" customFormat="1" ht="18" customHeight="1" x14ac:dyDescent="0.3">
      <c r="B41" s="129"/>
      <c r="C41" s="218" t="s">
        <v>50</v>
      </c>
      <c r="D41" s="122">
        <v>2756000</v>
      </c>
      <c r="E41" s="123"/>
      <c r="F41" s="124">
        <v>34</v>
      </c>
      <c r="G41" s="131">
        <v>93704000</v>
      </c>
      <c r="H41" s="104"/>
      <c r="I41" s="103"/>
      <c r="J41" s="103"/>
      <c r="K41" s="103"/>
      <c r="L41" s="103"/>
      <c r="M41" s="103"/>
      <c r="N41" s="103"/>
      <c r="O41" s="103"/>
      <c r="P41" s="103"/>
      <c r="Q41" s="103"/>
      <c r="R41" s="103"/>
      <c r="S41" s="103"/>
      <c r="T41" s="103"/>
      <c r="U41" s="103"/>
      <c r="V41" s="103"/>
      <c r="W41" s="103"/>
      <c r="X41" s="103"/>
      <c r="Y41" s="103"/>
      <c r="Z41" s="103"/>
      <c r="AA41" s="103"/>
      <c r="AB41" s="103"/>
      <c r="AC41" s="103"/>
      <c r="AD41" s="103"/>
      <c r="AE41" s="103"/>
      <c r="AF41" s="103"/>
      <c r="AG41" s="103"/>
      <c r="AH41" s="103"/>
      <c r="AI41" s="103"/>
      <c r="AJ41" s="103"/>
      <c r="AK41" s="103"/>
      <c r="AL41" s="103"/>
      <c r="AM41" s="103"/>
      <c r="AN41" s="103"/>
      <c r="AO41" s="103"/>
      <c r="AP41" s="103"/>
      <c r="AQ41" s="103"/>
      <c r="AR41" s="103"/>
      <c r="AS41" s="103"/>
      <c r="AT41" s="103"/>
      <c r="AU41" s="103"/>
      <c r="AV41" s="103"/>
      <c r="AW41" s="103"/>
      <c r="AX41" s="103"/>
      <c r="AY41" s="103"/>
      <c r="AZ41" s="103"/>
      <c r="BA41" s="103"/>
      <c r="BB41" s="103"/>
      <c r="BC41" s="103"/>
      <c r="BD41" s="103"/>
      <c r="BE41" s="103"/>
      <c r="BF41" s="103"/>
      <c r="BG41" s="103"/>
      <c r="BH41" s="103"/>
      <c r="BI41" s="103"/>
      <c r="BJ41" s="103"/>
      <c r="BK41" s="103"/>
      <c r="BL41" s="103"/>
      <c r="BM41" s="103"/>
      <c r="BN41" s="103"/>
      <c r="BO41" s="103"/>
      <c r="BP41" s="103"/>
      <c r="BQ41" s="103"/>
      <c r="BR41" s="103"/>
      <c r="BS41" s="103"/>
      <c r="BT41" s="103"/>
      <c r="BU41" s="103"/>
      <c r="BV41" s="103"/>
      <c r="BW41" s="103"/>
      <c r="BX41" s="103"/>
      <c r="BY41" s="103"/>
      <c r="BZ41" s="103"/>
      <c r="CA41" s="103"/>
      <c r="CB41" s="103"/>
      <c r="CC41" s="103"/>
      <c r="CD41" s="103"/>
      <c r="CE41" s="103"/>
      <c r="CF41" s="103"/>
      <c r="CG41" s="103"/>
      <c r="CH41" s="103"/>
      <c r="CI41" s="103"/>
      <c r="CJ41" s="103"/>
      <c r="CK41" s="103"/>
      <c r="CL41" s="103"/>
      <c r="CM41" s="103"/>
      <c r="CN41" s="103"/>
      <c r="CO41" s="103"/>
      <c r="CP41" s="103"/>
      <c r="CQ41" s="103"/>
      <c r="CR41" s="103"/>
      <c r="CS41" s="103"/>
      <c r="CT41" s="103"/>
      <c r="CU41" s="103"/>
      <c r="CV41" s="103"/>
      <c r="CW41" s="103"/>
      <c r="CX41" s="103"/>
      <c r="CY41" s="103"/>
      <c r="CZ41" s="103"/>
      <c r="DA41" s="103"/>
      <c r="DB41" s="103"/>
      <c r="DC41" s="103"/>
      <c r="DD41" s="103"/>
      <c r="DE41" s="103"/>
      <c r="DF41" s="103"/>
      <c r="DG41" s="103"/>
      <c r="DH41" s="103"/>
      <c r="DI41" s="103"/>
      <c r="DJ41" s="103"/>
      <c r="DK41" s="103"/>
      <c r="DL41" s="103"/>
      <c r="DM41" s="103"/>
      <c r="DN41" s="103"/>
      <c r="DO41" s="103"/>
      <c r="DP41" s="103"/>
      <c r="DQ41" s="103"/>
      <c r="DR41" s="103"/>
      <c r="DS41" s="103"/>
      <c r="DT41" s="103"/>
      <c r="DU41" s="103"/>
      <c r="DV41" s="103"/>
      <c r="DW41" s="103"/>
      <c r="DX41" s="103"/>
      <c r="DY41" s="103"/>
      <c r="DZ41" s="103"/>
      <c r="EA41" s="103"/>
      <c r="EB41" s="103"/>
      <c r="EC41" s="103"/>
      <c r="ED41" s="103"/>
      <c r="EE41" s="103"/>
      <c r="EF41" s="103"/>
      <c r="EG41" s="103"/>
      <c r="EH41" s="103"/>
      <c r="EI41" s="103"/>
      <c r="EJ41" s="103"/>
      <c r="EK41" s="103"/>
      <c r="EL41" s="103"/>
      <c r="EM41" s="103"/>
      <c r="EN41" s="103"/>
      <c r="EO41" s="103"/>
      <c r="EP41" s="103"/>
      <c r="EQ41" s="103"/>
      <c r="ER41" s="103"/>
      <c r="ES41" s="103"/>
      <c r="ET41" s="103"/>
      <c r="EU41" s="103"/>
      <c r="EV41" s="103"/>
      <c r="EW41" s="103"/>
      <c r="EX41" s="103"/>
      <c r="EY41" s="103"/>
      <c r="EZ41" s="103"/>
      <c r="FA41" s="103"/>
      <c r="FB41" s="103"/>
      <c r="FC41" s="103"/>
      <c r="FD41" s="103"/>
      <c r="FE41" s="103"/>
      <c r="FF41" s="103"/>
      <c r="FG41" s="103"/>
      <c r="FH41" s="103"/>
      <c r="FI41" s="103"/>
      <c r="FJ41" s="103"/>
      <c r="FK41" s="103"/>
      <c r="FL41" s="103"/>
      <c r="FM41" s="103"/>
      <c r="FN41" s="103"/>
      <c r="FO41" s="103"/>
      <c r="FP41" s="103"/>
      <c r="FQ41" s="103"/>
      <c r="FR41" s="103"/>
      <c r="FS41" s="103"/>
      <c r="FT41" s="103"/>
      <c r="FU41" s="103"/>
      <c r="FV41" s="103"/>
      <c r="FW41" s="103"/>
      <c r="FX41" s="103"/>
    </row>
    <row r="42" spans="2:180" s="111" customFormat="1" ht="18" customHeight="1" x14ac:dyDescent="0.3">
      <c r="B42" s="129"/>
      <c r="C42" s="218" t="s">
        <v>51</v>
      </c>
      <c r="D42" s="122">
        <v>2658000</v>
      </c>
      <c r="E42" s="123"/>
      <c r="F42" s="124">
        <v>30</v>
      </c>
      <c r="G42" s="131">
        <v>79740000</v>
      </c>
      <c r="H42" s="104"/>
      <c r="I42" s="103"/>
      <c r="J42" s="103"/>
      <c r="K42" s="103"/>
      <c r="L42" s="103"/>
      <c r="M42" s="103"/>
      <c r="N42" s="103"/>
      <c r="O42" s="103"/>
      <c r="P42" s="103"/>
      <c r="Q42" s="103"/>
      <c r="R42" s="103"/>
      <c r="S42" s="103"/>
      <c r="T42" s="103"/>
      <c r="U42" s="103"/>
      <c r="V42" s="103"/>
      <c r="W42" s="103"/>
      <c r="X42" s="103"/>
      <c r="Y42" s="103"/>
      <c r="Z42" s="103"/>
      <c r="AA42" s="103"/>
      <c r="AB42" s="103"/>
      <c r="AC42" s="103"/>
      <c r="AD42" s="103"/>
      <c r="AE42" s="103"/>
      <c r="AF42" s="103"/>
      <c r="AG42" s="103"/>
      <c r="AH42" s="103"/>
      <c r="AI42" s="103"/>
      <c r="AJ42" s="103"/>
      <c r="AK42" s="103"/>
      <c r="AL42" s="103"/>
      <c r="AM42" s="103"/>
      <c r="AN42" s="103"/>
      <c r="AO42" s="103"/>
      <c r="AP42" s="103"/>
      <c r="AQ42" s="103"/>
      <c r="AR42" s="103"/>
      <c r="AS42" s="103"/>
      <c r="AT42" s="103"/>
      <c r="AU42" s="103"/>
      <c r="AV42" s="103"/>
      <c r="AW42" s="103"/>
      <c r="AX42" s="103"/>
      <c r="AY42" s="103"/>
      <c r="AZ42" s="103"/>
      <c r="BA42" s="103"/>
      <c r="BB42" s="103"/>
      <c r="BC42" s="103"/>
      <c r="BD42" s="103"/>
      <c r="BE42" s="103"/>
      <c r="BF42" s="103"/>
      <c r="BG42" s="103"/>
      <c r="BH42" s="103"/>
      <c r="BI42" s="103"/>
      <c r="BJ42" s="103"/>
      <c r="BK42" s="103"/>
      <c r="BL42" s="103"/>
      <c r="BM42" s="103"/>
      <c r="BN42" s="103"/>
      <c r="BO42" s="103"/>
      <c r="BP42" s="103"/>
      <c r="BQ42" s="103"/>
      <c r="BR42" s="103"/>
      <c r="BS42" s="103"/>
      <c r="BT42" s="103"/>
      <c r="BU42" s="103"/>
      <c r="BV42" s="103"/>
      <c r="BW42" s="103"/>
      <c r="BX42" s="103"/>
      <c r="BY42" s="103"/>
      <c r="BZ42" s="103"/>
      <c r="CA42" s="103"/>
      <c r="CB42" s="103"/>
      <c r="CC42" s="103"/>
      <c r="CD42" s="103"/>
      <c r="CE42" s="103"/>
      <c r="CF42" s="103"/>
      <c r="CG42" s="103"/>
      <c r="CH42" s="103"/>
      <c r="CI42" s="103"/>
      <c r="CJ42" s="103"/>
      <c r="CK42" s="103"/>
      <c r="CL42" s="103"/>
      <c r="CM42" s="103"/>
      <c r="CN42" s="103"/>
      <c r="CO42" s="103"/>
      <c r="CP42" s="103"/>
      <c r="CQ42" s="103"/>
      <c r="CR42" s="103"/>
      <c r="CS42" s="103"/>
      <c r="CT42" s="103"/>
      <c r="CU42" s="103"/>
      <c r="CV42" s="103"/>
      <c r="CW42" s="103"/>
      <c r="CX42" s="103"/>
      <c r="CY42" s="103"/>
      <c r="CZ42" s="103"/>
      <c r="DA42" s="103"/>
      <c r="DB42" s="103"/>
      <c r="DC42" s="103"/>
      <c r="DD42" s="103"/>
      <c r="DE42" s="103"/>
      <c r="DF42" s="103"/>
      <c r="DG42" s="103"/>
      <c r="DH42" s="103"/>
      <c r="DI42" s="103"/>
      <c r="DJ42" s="103"/>
      <c r="DK42" s="103"/>
      <c r="DL42" s="103"/>
      <c r="DM42" s="103"/>
      <c r="DN42" s="103"/>
      <c r="DO42" s="103"/>
      <c r="DP42" s="103"/>
      <c r="DQ42" s="103"/>
      <c r="DR42" s="103"/>
      <c r="DS42" s="103"/>
      <c r="DT42" s="103"/>
      <c r="DU42" s="103"/>
      <c r="DV42" s="103"/>
      <c r="DW42" s="103"/>
      <c r="DX42" s="103"/>
      <c r="DY42" s="103"/>
      <c r="DZ42" s="103"/>
      <c r="EA42" s="103"/>
      <c r="EB42" s="103"/>
      <c r="EC42" s="103"/>
      <c r="ED42" s="103"/>
      <c r="EE42" s="103"/>
      <c r="EF42" s="103"/>
      <c r="EG42" s="103"/>
      <c r="EH42" s="103"/>
      <c r="EI42" s="103"/>
      <c r="EJ42" s="103"/>
      <c r="EK42" s="103"/>
      <c r="EL42" s="103"/>
      <c r="EM42" s="103"/>
      <c r="EN42" s="103"/>
      <c r="EO42" s="103"/>
      <c r="EP42" s="103"/>
      <c r="EQ42" s="103"/>
      <c r="ER42" s="103"/>
      <c r="ES42" s="103"/>
      <c r="ET42" s="103"/>
      <c r="EU42" s="103"/>
      <c r="EV42" s="103"/>
      <c r="EW42" s="103"/>
      <c r="EX42" s="103"/>
      <c r="EY42" s="103"/>
      <c r="EZ42" s="103"/>
      <c r="FA42" s="103"/>
      <c r="FB42" s="103"/>
      <c r="FC42" s="103"/>
      <c r="FD42" s="103"/>
      <c r="FE42" s="103"/>
      <c r="FF42" s="103"/>
      <c r="FG42" s="103"/>
      <c r="FH42" s="103"/>
      <c r="FI42" s="103"/>
      <c r="FJ42" s="103"/>
      <c r="FK42" s="103"/>
      <c r="FL42" s="103"/>
      <c r="FM42" s="103"/>
      <c r="FN42" s="103"/>
      <c r="FO42" s="103"/>
      <c r="FP42" s="103"/>
      <c r="FQ42" s="103"/>
      <c r="FR42" s="103"/>
      <c r="FS42" s="103"/>
      <c r="FT42" s="103"/>
      <c r="FU42" s="103"/>
      <c r="FV42" s="103"/>
      <c r="FW42" s="103"/>
      <c r="FX42" s="103"/>
    </row>
    <row r="43" spans="2:180" s="111" customFormat="1" ht="18" hidden="1" customHeight="1" x14ac:dyDescent="0.3">
      <c r="B43" s="200"/>
      <c r="C43" s="285" t="s">
        <v>52</v>
      </c>
      <c r="D43" s="285"/>
      <c r="E43" s="285"/>
      <c r="F43" s="285"/>
      <c r="G43" s="301"/>
      <c r="H43" s="104"/>
      <c r="I43" s="103"/>
      <c r="J43" s="103"/>
      <c r="K43" s="103"/>
      <c r="L43" s="103"/>
      <c r="M43" s="103"/>
      <c r="N43" s="103"/>
      <c r="O43" s="103"/>
      <c r="P43" s="103"/>
      <c r="Q43" s="103"/>
      <c r="R43" s="103"/>
      <c r="S43" s="103"/>
      <c r="T43" s="103"/>
      <c r="U43" s="103"/>
      <c r="V43" s="103"/>
      <c r="W43" s="103"/>
      <c r="X43" s="103"/>
      <c r="Y43" s="103"/>
      <c r="Z43" s="103"/>
      <c r="AA43" s="103"/>
      <c r="AB43" s="103"/>
      <c r="AC43" s="103"/>
      <c r="AD43" s="103"/>
      <c r="AE43" s="103"/>
      <c r="AF43" s="103"/>
      <c r="AG43" s="103"/>
      <c r="AH43" s="103"/>
      <c r="AI43" s="103"/>
      <c r="AJ43" s="103"/>
      <c r="AK43" s="103"/>
      <c r="AL43" s="103"/>
      <c r="AM43" s="103"/>
      <c r="AN43" s="103"/>
      <c r="AO43" s="103"/>
      <c r="AP43" s="103"/>
      <c r="AQ43" s="103"/>
      <c r="AR43" s="103"/>
      <c r="AS43" s="103"/>
      <c r="AT43" s="103"/>
      <c r="AU43" s="103"/>
      <c r="AV43" s="103"/>
      <c r="AW43" s="103"/>
      <c r="AX43" s="103"/>
      <c r="AY43" s="103"/>
      <c r="AZ43" s="103"/>
      <c r="BA43" s="103"/>
      <c r="BB43" s="103"/>
      <c r="BC43" s="103"/>
      <c r="BD43" s="103"/>
      <c r="BE43" s="103"/>
      <c r="BF43" s="103"/>
      <c r="BG43" s="103"/>
      <c r="BH43" s="103"/>
      <c r="BI43" s="103"/>
      <c r="BJ43" s="103"/>
      <c r="BK43" s="103"/>
      <c r="BL43" s="103"/>
      <c r="BM43" s="103"/>
      <c r="BN43" s="103"/>
      <c r="BO43" s="103"/>
      <c r="BP43" s="103"/>
      <c r="BQ43" s="103"/>
      <c r="BR43" s="103"/>
      <c r="BS43" s="103"/>
      <c r="BT43" s="103"/>
      <c r="BU43" s="103"/>
      <c r="BV43" s="103"/>
      <c r="BW43" s="103"/>
      <c r="BX43" s="103"/>
      <c r="BY43" s="103"/>
      <c r="BZ43" s="103"/>
      <c r="CA43" s="103"/>
      <c r="CB43" s="103"/>
      <c r="CC43" s="103"/>
      <c r="CD43" s="103"/>
      <c r="CE43" s="103"/>
      <c r="CF43" s="103"/>
      <c r="CG43" s="103"/>
      <c r="CH43" s="103"/>
      <c r="CI43" s="103"/>
      <c r="CJ43" s="103"/>
      <c r="CK43" s="103"/>
      <c r="CL43" s="103"/>
      <c r="CM43" s="103"/>
      <c r="CN43" s="103"/>
      <c r="CO43" s="103"/>
      <c r="CP43" s="103"/>
      <c r="CQ43" s="103"/>
      <c r="CR43" s="103"/>
      <c r="CS43" s="103"/>
      <c r="CT43" s="103"/>
      <c r="CU43" s="103"/>
      <c r="CV43" s="103"/>
      <c r="CW43" s="103"/>
      <c r="CX43" s="103"/>
      <c r="CY43" s="103"/>
      <c r="CZ43" s="103"/>
      <c r="DA43" s="103"/>
      <c r="DB43" s="103"/>
      <c r="DC43" s="103"/>
      <c r="DD43" s="103"/>
      <c r="DE43" s="103"/>
      <c r="DF43" s="103"/>
      <c r="DG43" s="103"/>
      <c r="DH43" s="103"/>
      <c r="DI43" s="103"/>
      <c r="DJ43" s="103"/>
      <c r="DK43" s="103"/>
      <c r="DL43" s="103"/>
      <c r="DM43" s="103"/>
      <c r="DN43" s="103"/>
      <c r="DO43" s="103"/>
      <c r="DP43" s="103"/>
      <c r="DQ43" s="103"/>
      <c r="DR43" s="103"/>
      <c r="DS43" s="103"/>
      <c r="DT43" s="103"/>
      <c r="DU43" s="103"/>
      <c r="DV43" s="103"/>
      <c r="DW43" s="103"/>
      <c r="DX43" s="103"/>
      <c r="DY43" s="103"/>
      <c r="DZ43" s="103"/>
      <c r="EA43" s="103"/>
      <c r="EB43" s="103"/>
      <c r="EC43" s="103"/>
      <c r="ED43" s="103"/>
      <c r="EE43" s="103"/>
      <c r="EF43" s="103"/>
      <c r="EG43" s="103"/>
      <c r="EH43" s="103"/>
      <c r="EI43" s="103"/>
      <c r="EJ43" s="103"/>
      <c r="EK43" s="103"/>
      <c r="EL43" s="103"/>
      <c r="EM43" s="103"/>
      <c r="EN43" s="103"/>
      <c r="EO43" s="103"/>
      <c r="EP43" s="103"/>
      <c r="EQ43" s="103"/>
      <c r="ER43" s="103"/>
      <c r="ES43" s="103"/>
      <c r="ET43" s="103"/>
      <c r="EU43" s="103"/>
      <c r="EV43" s="103"/>
      <c r="EW43" s="103"/>
      <c r="EX43" s="103"/>
      <c r="EY43" s="103"/>
      <c r="EZ43" s="103"/>
      <c r="FA43" s="103"/>
      <c r="FB43" s="103"/>
      <c r="FC43" s="103"/>
      <c r="FD43" s="103"/>
      <c r="FE43" s="103"/>
      <c r="FF43" s="103"/>
      <c r="FG43" s="103"/>
      <c r="FH43" s="103"/>
      <c r="FI43" s="103"/>
      <c r="FJ43" s="103"/>
      <c r="FK43" s="103"/>
      <c r="FL43" s="103"/>
      <c r="FM43" s="103"/>
      <c r="FN43" s="103"/>
      <c r="FO43" s="103"/>
      <c r="FP43" s="103"/>
      <c r="FQ43" s="103"/>
      <c r="FR43" s="103"/>
      <c r="FS43" s="103"/>
      <c r="FT43" s="103"/>
      <c r="FU43" s="103"/>
      <c r="FV43" s="103"/>
      <c r="FW43" s="103"/>
      <c r="FX43" s="103"/>
    </row>
    <row r="44" spans="2:180" s="111" customFormat="1" ht="18" hidden="1" customHeight="1" x14ac:dyDescent="0.3">
      <c r="B44" s="129"/>
      <c r="C44" s="218"/>
      <c r="D44" s="122"/>
      <c r="E44" s="123"/>
      <c r="F44" s="124"/>
      <c r="G44" s="131"/>
      <c r="H44" s="104"/>
      <c r="I44" s="103"/>
      <c r="J44" s="103"/>
      <c r="K44" s="103"/>
      <c r="L44" s="103"/>
      <c r="M44" s="103"/>
      <c r="N44" s="103"/>
      <c r="O44" s="103"/>
      <c r="P44" s="103"/>
      <c r="Q44" s="103"/>
      <c r="R44" s="103"/>
      <c r="S44" s="103"/>
      <c r="T44" s="103"/>
      <c r="U44" s="103"/>
      <c r="V44" s="103"/>
      <c r="W44" s="103"/>
      <c r="X44" s="103"/>
      <c r="Y44" s="103"/>
      <c r="Z44" s="103"/>
      <c r="AA44" s="103"/>
      <c r="AB44" s="103"/>
      <c r="AC44" s="103"/>
      <c r="AD44" s="103"/>
      <c r="AE44" s="103"/>
      <c r="AF44" s="103"/>
      <c r="AG44" s="103"/>
      <c r="AH44" s="103"/>
      <c r="AI44" s="103"/>
      <c r="AJ44" s="103"/>
      <c r="AK44" s="103"/>
      <c r="AL44" s="103"/>
      <c r="AM44" s="103"/>
      <c r="AN44" s="103"/>
      <c r="AO44" s="103"/>
      <c r="AP44" s="103"/>
      <c r="AQ44" s="103"/>
      <c r="AR44" s="103"/>
      <c r="AS44" s="103"/>
      <c r="AT44" s="103"/>
      <c r="AU44" s="103"/>
      <c r="AV44" s="103"/>
      <c r="AW44" s="103"/>
      <c r="AX44" s="103"/>
      <c r="AY44" s="103"/>
      <c r="AZ44" s="103"/>
      <c r="BA44" s="103"/>
      <c r="BB44" s="103"/>
      <c r="BC44" s="103"/>
      <c r="BD44" s="103"/>
      <c r="BE44" s="103"/>
      <c r="BF44" s="103"/>
      <c r="BG44" s="103"/>
      <c r="BH44" s="103"/>
      <c r="BI44" s="103"/>
      <c r="BJ44" s="103"/>
      <c r="BK44" s="103"/>
      <c r="BL44" s="103"/>
      <c r="BM44" s="103"/>
      <c r="BN44" s="103"/>
      <c r="BO44" s="103"/>
      <c r="BP44" s="103"/>
      <c r="BQ44" s="103"/>
      <c r="BR44" s="103"/>
      <c r="BS44" s="103"/>
      <c r="BT44" s="103"/>
      <c r="BU44" s="103"/>
      <c r="BV44" s="103"/>
      <c r="BW44" s="103"/>
      <c r="BX44" s="103"/>
      <c r="BY44" s="103"/>
      <c r="BZ44" s="103"/>
      <c r="CA44" s="103"/>
      <c r="CB44" s="103"/>
      <c r="CC44" s="103"/>
      <c r="CD44" s="103"/>
      <c r="CE44" s="103"/>
      <c r="CF44" s="103"/>
      <c r="CG44" s="103"/>
      <c r="CH44" s="103"/>
      <c r="CI44" s="103"/>
      <c r="CJ44" s="103"/>
      <c r="CK44" s="103"/>
      <c r="CL44" s="103"/>
      <c r="CM44" s="103"/>
      <c r="CN44" s="103"/>
      <c r="CO44" s="103"/>
      <c r="CP44" s="103"/>
      <c r="CQ44" s="103"/>
      <c r="CR44" s="103"/>
      <c r="CS44" s="103"/>
      <c r="CT44" s="103"/>
      <c r="CU44" s="103"/>
      <c r="CV44" s="103"/>
      <c r="CW44" s="103"/>
      <c r="CX44" s="103"/>
      <c r="CY44" s="103"/>
      <c r="CZ44" s="103"/>
      <c r="DA44" s="103"/>
      <c r="DB44" s="103"/>
      <c r="DC44" s="103"/>
      <c r="DD44" s="103"/>
      <c r="DE44" s="103"/>
      <c r="DF44" s="103"/>
      <c r="DG44" s="103"/>
      <c r="DH44" s="103"/>
      <c r="DI44" s="103"/>
      <c r="DJ44" s="103"/>
      <c r="DK44" s="103"/>
      <c r="DL44" s="103"/>
      <c r="DM44" s="103"/>
      <c r="DN44" s="103"/>
      <c r="DO44" s="103"/>
      <c r="DP44" s="103"/>
      <c r="DQ44" s="103"/>
      <c r="DR44" s="103"/>
      <c r="DS44" s="103"/>
      <c r="DT44" s="103"/>
      <c r="DU44" s="103"/>
      <c r="DV44" s="103"/>
      <c r="DW44" s="103"/>
      <c r="DX44" s="103"/>
      <c r="DY44" s="103"/>
      <c r="DZ44" s="103"/>
      <c r="EA44" s="103"/>
      <c r="EB44" s="103"/>
      <c r="EC44" s="103"/>
      <c r="ED44" s="103"/>
      <c r="EE44" s="103"/>
      <c r="EF44" s="103"/>
      <c r="EG44" s="103"/>
      <c r="EH44" s="103"/>
      <c r="EI44" s="103"/>
      <c r="EJ44" s="103"/>
      <c r="EK44" s="103"/>
      <c r="EL44" s="103"/>
      <c r="EM44" s="103"/>
      <c r="EN44" s="103"/>
      <c r="EO44" s="103"/>
      <c r="EP44" s="103"/>
      <c r="EQ44" s="103"/>
      <c r="ER44" s="103"/>
      <c r="ES44" s="103"/>
      <c r="ET44" s="103"/>
      <c r="EU44" s="103"/>
      <c r="EV44" s="103"/>
      <c r="EW44" s="103"/>
      <c r="EX44" s="103"/>
      <c r="EY44" s="103"/>
      <c r="EZ44" s="103"/>
      <c r="FA44" s="103"/>
      <c r="FB44" s="103"/>
      <c r="FC44" s="103"/>
      <c r="FD44" s="103"/>
      <c r="FE44" s="103"/>
      <c r="FF44" s="103"/>
      <c r="FG44" s="103"/>
      <c r="FH44" s="103"/>
      <c r="FI44" s="103"/>
      <c r="FJ44" s="103"/>
      <c r="FK44" s="103"/>
      <c r="FL44" s="103"/>
      <c r="FM44" s="103"/>
      <c r="FN44" s="103"/>
      <c r="FO44" s="103"/>
      <c r="FP44" s="103"/>
      <c r="FQ44" s="103"/>
      <c r="FR44" s="103"/>
      <c r="FS44" s="103"/>
      <c r="FT44" s="103"/>
      <c r="FU44" s="103"/>
      <c r="FV44" s="103"/>
      <c r="FW44" s="103"/>
      <c r="FX44" s="103"/>
    </row>
    <row r="45" spans="2:180" s="111" customFormat="1" ht="18" hidden="1" customHeight="1" x14ac:dyDescent="0.3">
      <c r="B45" s="129"/>
      <c r="C45" s="218"/>
      <c r="D45" s="122"/>
      <c r="E45" s="123"/>
      <c r="F45" s="124"/>
      <c r="G45" s="131"/>
      <c r="H45" s="104"/>
      <c r="I45" s="103"/>
      <c r="J45" s="103"/>
      <c r="K45" s="103"/>
      <c r="L45" s="103"/>
      <c r="M45" s="103"/>
      <c r="N45" s="103"/>
      <c r="O45" s="103"/>
      <c r="P45" s="103"/>
      <c r="Q45" s="103"/>
      <c r="R45" s="103"/>
      <c r="S45" s="103"/>
      <c r="T45" s="103"/>
      <c r="U45" s="103"/>
      <c r="V45" s="103"/>
      <c r="W45" s="103"/>
      <c r="X45" s="103"/>
      <c r="Y45" s="103"/>
      <c r="Z45" s="103"/>
      <c r="AA45" s="103"/>
      <c r="AB45" s="103"/>
      <c r="AC45" s="103"/>
      <c r="AD45" s="103"/>
      <c r="AE45" s="103"/>
      <c r="AF45" s="103"/>
      <c r="AG45" s="103"/>
      <c r="AH45" s="103"/>
      <c r="AI45" s="103"/>
      <c r="AJ45" s="103"/>
      <c r="AK45" s="103"/>
      <c r="AL45" s="103"/>
      <c r="AM45" s="103"/>
      <c r="AN45" s="103"/>
      <c r="AO45" s="103"/>
      <c r="AP45" s="103"/>
      <c r="AQ45" s="103"/>
      <c r="AR45" s="103"/>
      <c r="AS45" s="103"/>
      <c r="AT45" s="103"/>
      <c r="AU45" s="103"/>
      <c r="AV45" s="103"/>
      <c r="AW45" s="103"/>
      <c r="AX45" s="103"/>
      <c r="AY45" s="103"/>
      <c r="AZ45" s="103"/>
      <c r="BA45" s="103"/>
      <c r="BB45" s="103"/>
      <c r="BC45" s="103"/>
      <c r="BD45" s="103"/>
      <c r="BE45" s="103"/>
      <c r="BF45" s="103"/>
      <c r="BG45" s="103"/>
      <c r="BH45" s="103"/>
      <c r="BI45" s="103"/>
      <c r="BJ45" s="103"/>
      <c r="BK45" s="103"/>
      <c r="BL45" s="103"/>
      <c r="BM45" s="103"/>
      <c r="BN45" s="103"/>
      <c r="BO45" s="103"/>
      <c r="BP45" s="103"/>
      <c r="BQ45" s="103"/>
      <c r="BR45" s="103"/>
      <c r="BS45" s="103"/>
      <c r="BT45" s="103"/>
      <c r="BU45" s="103"/>
      <c r="BV45" s="103"/>
      <c r="BW45" s="103"/>
      <c r="BX45" s="103"/>
      <c r="BY45" s="103"/>
      <c r="BZ45" s="103"/>
      <c r="CA45" s="103"/>
      <c r="CB45" s="103"/>
      <c r="CC45" s="103"/>
      <c r="CD45" s="103"/>
      <c r="CE45" s="103"/>
      <c r="CF45" s="103"/>
      <c r="CG45" s="103"/>
      <c r="CH45" s="103"/>
      <c r="CI45" s="103"/>
      <c r="CJ45" s="103"/>
      <c r="CK45" s="103"/>
      <c r="CL45" s="103"/>
      <c r="CM45" s="103"/>
      <c r="CN45" s="103"/>
      <c r="CO45" s="103"/>
      <c r="CP45" s="103"/>
      <c r="CQ45" s="103"/>
      <c r="CR45" s="103"/>
      <c r="CS45" s="103"/>
      <c r="CT45" s="103"/>
      <c r="CU45" s="103"/>
      <c r="CV45" s="103"/>
      <c r="CW45" s="103"/>
      <c r="CX45" s="103"/>
      <c r="CY45" s="103"/>
      <c r="CZ45" s="103"/>
      <c r="DA45" s="103"/>
      <c r="DB45" s="103"/>
      <c r="DC45" s="103"/>
      <c r="DD45" s="103"/>
      <c r="DE45" s="103"/>
      <c r="DF45" s="103"/>
      <c r="DG45" s="103"/>
      <c r="DH45" s="103"/>
      <c r="DI45" s="103"/>
      <c r="DJ45" s="103"/>
      <c r="DK45" s="103"/>
      <c r="DL45" s="103"/>
      <c r="DM45" s="103"/>
      <c r="DN45" s="103"/>
      <c r="DO45" s="103"/>
      <c r="DP45" s="103"/>
      <c r="DQ45" s="103"/>
      <c r="DR45" s="103"/>
      <c r="DS45" s="103"/>
      <c r="DT45" s="103"/>
      <c r="DU45" s="103"/>
      <c r="DV45" s="103"/>
      <c r="DW45" s="103"/>
      <c r="DX45" s="103"/>
      <c r="DY45" s="103"/>
      <c r="DZ45" s="103"/>
      <c r="EA45" s="103"/>
      <c r="EB45" s="103"/>
      <c r="EC45" s="103"/>
      <c r="ED45" s="103"/>
      <c r="EE45" s="103"/>
      <c r="EF45" s="103"/>
      <c r="EG45" s="103"/>
      <c r="EH45" s="103"/>
      <c r="EI45" s="103"/>
      <c r="EJ45" s="103"/>
      <c r="EK45" s="103"/>
      <c r="EL45" s="103"/>
      <c r="EM45" s="103"/>
      <c r="EN45" s="103"/>
      <c r="EO45" s="103"/>
      <c r="EP45" s="103"/>
      <c r="EQ45" s="103"/>
      <c r="ER45" s="103"/>
      <c r="ES45" s="103"/>
      <c r="ET45" s="103"/>
      <c r="EU45" s="103"/>
      <c r="EV45" s="103"/>
      <c r="EW45" s="103"/>
      <c r="EX45" s="103"/>
      <c r="EY45" s="103"/>
      <c r="EZ45" s="103"/>
      <c r="FA45" s="103"/>
      <c r="FB45" s="103"/>
      <c r="FC45" s="103"/>
      <c r="FD45" s="103"/>
      <c r="FE45" s="103"/>
      <c r="FF45" s="103"/>
      <c r="FG45" s="103"/>
      <c r="FH45" s="103"/>
      <c r="FI45" s="103"/>
      <c r="FJ45" s="103"/>
      <c r="FK45" s="103"/>
      <c r="FL45" s="103"/>
      <c r="FM45" s="103"/>
      <c r="FN45" s="103"/>
      <c r="FO45" s="103"/>
      <c r="FP45" s="103"/>
      <c r="FQ45" s="103"/>
      <c r="FR45" s="103"/>
      <c r="FS45" s="103"/>
      <c r="FT45" s="103"/>
      <c r="FU45" s="103"/>
      <c r="FV45" s="103"/>
      <c r="FW45" s="103"/>
      <c r="FX45" s="103"/>
    </row>
    <row r="46" spans="2:180" s="111" customFormat="1" ht="18" customHeight="1" x14ac:dyDescent="0.3">
      <c r="B46" s="200"/>
      <c r="C46" s="285" t="s">
        <v>53</v>
      </c>
      <c r="D46" s="285"/>
      <c r="E46" s="285"/>
      <c r="F46" s="285"/>
      <c r="G46" s="301"/>
      <c r="H46" s="103"/>
      <c r="I46" s="103"/>
      <c r="J46" s="103"/>
      <c r="K46" s="103"/>
      <c r="L46" s="103"/>
      <c r="M46" s="103"/>
      <c r="N46" s="103"/>
      <c r="O46" s="103"/>
      <c r="P46" s="103"/>
      <c r="Q46" s="103"/>
      <c r="R46" s="103"/>
      <c r="S46" s="103"/>
      <c r="T46" s="103"/>
      <c r="U46" s="103"/>
      <c r="V46" s="103"/>
      <c r="W46" s="103"/>
      <c r="X46" s="103"/>
      <c r="Y46" s="103"/>
      <c r="Z46" s="103"/>
      <c r="AA46" s="103"/>
      <c r="AB46" s="103"/>
      <c r="AC46" s="103"/>
      <c r="AD46" s="103"/>
      <c r="AE46" s="103"/>
      <c r="AF46" s="103"/>
      <c r="AG46" s="103"/>
      <c r="AH46" s="103"/>
      <c r="AI46" s="103"/>
      <c r="AJ46" s="103"/>
      <c r="AK46" s="103"/>
      <c r="AL46" s="103"/>
      <c r="AM46" s="103"/>
      <c r="AN46" s="103"/>
      <c r="AO46" s="103"/>
      <c r="AP46" s="103"/>
      <c r="AQ46" s="103"/>
      <c r="AR46" s="103"/>
      <c r="AS46" s="103"/>
      <c r="AT46" s="103"/>
      <c r="AU46" s="103"/>
      <c r="AV46" s="103"/>
      <c r="AW46" s="103"/>
      <c r="AX46" s="103"/>
      <c r="AY46" s="103"/>
      <c r="AZ46" s="103"/>
      <c r="BA46" s="103"/>
      <c r="BB46" s="103"/>
      <c r="BC46" s="103"/>
      <c r="BD46" s="103"/>
      <c r="BE46" s="103"/>
      <c r="BF46" s="103"/>
      <c r="BG46" s="103"/>
      <c r="BH46" s="103"/>
      <c r="BI46" s="103"/>
      <c r="BJ46" s="103"/>
      <c r="BK46" s="103"/>
      <c r="BL46" s="103"/>
      <c r="BM46" s="103"/>
      <c r="BN46" s="103"/>
      <c r="BO46" s="103"/>
      <c r="BP46" s="103"/>
      <c r="BQ46" s="103"/>
      <c r="BR46" s="103"/>
      <c r="BS46" s="103"/>
      <c r="BT46" s="103"/>
      <c r="BU46" s="103"/>
      <c r="BV46" s="103"/>
      <c r="BW46" s="103"/>
      <c r="BX46" s="103"/>
      <c r="BY46" s="103"/>
      <c r="BZ46" s="103"/>
      <c r="CA46" s="103"/>
      <c r="CB46" s="103"/>
      <c r="CC46" s="103"/>
      <c r="CD46" s="103"/>
      <c r="CE46" s="103"/>
      <c r="CF46" s="103"/>
      <c r="CG46" s="103"/>
      <c r="CH46" s="103"/>
      <c r="CI46" s="103"/>
      <c r="CJ46" s="103"/>
      <c r="CK46" s="103"/>
      <c r="CL46" s="103"/>
      <c r="CM46" s="103"/>
      <c r="CN46" s="103"/>
      <c r="CO46" s="103"/>
      <c r="CP46" s="103"/>
      <c r="CQ46" s="103"/>
      <c r="CR46" s="103"/>
      <c r="CS46" s="103"/>
      <c r="CT46" s="103"/>
      <c r="CU46" s="103"/>
      <c r="CV46" s="103"/>
      <c r="CW46" s="103"/>
      <c r="CX46" s="103"/>
      <c r="CY46" s="103"/>
      <c r="CZ46" s="103"/>
      <c r="DA46" s="103"/>
      <c r="DB46" s="103"/>
      <c r="DC46" s="103"/>
      <c r="DD46" s="103"/>
      <c r="DE46" s="103"/>
      <c r="DF46" s="103"/>
      <c r="DG46" s="103"/>
      <c r="DH46" s="103"/>
      <c r="DI46" s="103"/>
      <c r="DJ46" s="103"/>
      <c r="DK46" s="103"/>
      <c r="DL46" s="103"/>
      <c r="DM46" s="103"/>
      <c r="DN46" s="103"/>
      <c r="DO46" s="103"/>
      <c r="DP46" s="103"/>
      <c r="DQ46" s="103"/>
      <c r="DR46" s="103"/>
      <c r="DS46" s="103"/>
      <c r="DT46" s="103"/>
      <c r="DU46" s="103"/>
      <c r="DV46" s="103"/>
      <c r="DW46" s="103"/>
      <c r="DX46" s="103"/>
      <c r="DY46" s="103"/>
      <c r="DZ46" s="103"/>
      <c r="EA46" s="103"/>
      <c r="EB46" s="103"/>
      <c r="EC46" s="103"/>
      <c r="ED46" s="103"/>
      <c r="EE46" s="103"/>
      <c r="EF46" s="103"/>
      <c r="EG46" s="103"/>
      <c r="EH46" s="103"/>
      <c r="EI46" s="103"/>
      <c r="EJ46" s="103"/>
      <c r="EK46" s="103"/>
      <c r="EL46" s="103"/>
      <c r="EM46" s="103"/>
      <c r="EN46" s="103"/>
      <c r="EO46" s="103"/>
      <c r="EP46" s="103"/>
      <c r="EQ46" s="103"/>
      <c r="ER46" s="103"/>
      <c r="ES46" s="103"/>
      <c r="ET46" s="103"/>
      <c r="EU46" s="103"/>
      <c r="EV46" s="103"/>
      <c r="EW46" s="103"/>
      <c r="EX46" s="103"/>
      <c r="EY46" s="103"/>
      <c r="EZ46" s="103"/>
      <c r="FA46" s="103"/>
      <c r="FB46" s="103"/>
      <c r="FC46" s="103"/>
      <c r="FD46" s="103"/>
      <c r="FE46" s="103"/>
      <c r="FF46" s="103"/>
      <c r="FG46" s="103"/>
      <c r="FH46" s="103"/>
      <c r="FI46" s="103"/>
      <c r="FJ46" s="103"/>
      <c r="FK46" s="103"/>
      <c r="FL46" s="103"/>
      <c r="FM46" s="103"/>
      <c r="FN46" s="103"/>
      <c r="FO46" s="103"/>
      <c r="FP46" s="103"/>
      <c r="FQ46" s="103"/>
      <c r="FR46" s="103"/>
      <c r="FS46" s="103"/>
      <c r="FT46" s="103"/>
    </row>
    <row r="47" spans="2:180" s="111" customFormat="1" x14ac:dyDescent="0.3">
      <c r="B47" s="129"/>
      <c r="C47" s="121" t="s">
        <v>54</v>
      </c>
      <c r="D47" s="225">
        <v>1594000</v>
      </c>
      <c r="E47" s="130"/>
      <c r="F47" s="124">
        <v>34</v>
      </c>
      <c r="G47" s="131">
        <v>54196000</v>
      </c>
      <c r="H47" s="103"/>
      <c r="I47" s="103"/>
      <c r="J47" s="103"/>
      <c r="K47" s="103"/>
      <c r="L47" s="103"/>
      <c r="M47" s="103"/>
      <c r="N47" s="103"/>
      <c r="O47" s="103"/>
      <c r="P47" s="103"/>
      <c r="Q47" s="103"/>
      <c r="R47" s="103"/>
      <c r="S47" s="103"/>
      <c r="T47" s="103"/>
      <c r="U47" s="103"/>
      <c r="V47" s="103"/>
      <c r="W47" s="103"/>
      <c r="X47" s="103"/>
      <c r="Y47" s="103"/>
      <c r="Z47" s="103"/>
      <c r="AA47" s="103"/>
      <c r="AB47" s="103"/>
      <c r="AC47" s="103"/>
      <c r="AD47" s="103"/>
      <c r="AE47" s="103"/>
      <c r="AF47" s="103"/>
      <c r="AG47" s="103"/>
      <c r="AH47" s="103"/>
      <c r="AI47" s="103"/>
      <c r="AJ47" s="103"/>
      <c r="AK47" s="103"/>
      <c r="AL47" s="103"/>
      <c r="AM47" s="103"/>
      <c r="AN47" s="103"/>
      <c r="AO47" s="103"/>
      <c r="AP47" s="103"/>
      <c r="AQ47" s="103"/>
      <c r="AR47" s="103"/>
      <c r="AS47" s="103"/>
      <c r="AT47" s="103"/>
      <c r="AU47" s="103"/>
      <c r="AV47" s="103"/>
      <c r="AW47" s="103"/>
      <c r="AX47" s="103"/>
      <c r="AY47" s="103"/>
      <c r="AZ47" s="103"/>
      <c r="BA47" s="103"/>
      <c r="BB47" s="103"/>
      <c r="BC47" s="103"/>
      <c r="BD47" s="103"/>
      <c r="BE47" s="103"/>
      <c r="BF47" s="103"/>
      <c r="BG47" s="103"/>
      <c r="BH47" s="103"/>
      <c r="BI47" s="103"/>
      <c r="BJ47" s="103"/>
      <c r="BK47" s="103"/>
      <c r="BL47" s="103"/>
      <c r="BM47" s="103"/>
      <c r="BN47" s="103"/>
      <c r="BO47" s="103"/>
      <c r="BP47" s="103"/>
      <c r="BQ47" s="103"/>
      <c r="BR47" s="103"/>
      <c r="BS47" s="103"/>
      <c r="BT47" s="103"/>
      <c r="BU47" s="103"/>
      <c r="BV47" s="103"/>
      <c r="BW47" s="103"/>
      <c r="BX47" s="103"/>
      <c r="BY47" s="103"/>
      <c r="BZ47" s="103"/>
      <c r="CA47" s="103"/>
      <c r="CB47" s="103"/>
      <c r="CC47" s="103"/>
      <c r="CD47" s="103"/>
      <c r="CE47" s="103"/>
      <c r="CF47" s="103"/>
      <c r="CG47" s="103"/>
      <c r="CH47" s="103"/>
      <c r="CI47" s="103"/>
      <c r="CJ47" s="103"/>
      <c r="CK47" s="103"/>
      <c r="CL47" s="103"/>
      <c r="CM47" s="103"/>
      <c r="CN47" s="103"/>
      <c r="CO47" s="103"/>
      <c r="CP47" s="103"/>
      <c r="CQ47" s="103"/>
      <c r="CR47" s="103"/>
      <c r="CS47" s="103"/>
      <c r="CT47" s="103"/>
      <c r="CU47" s="103"/>
      <c r="CV47" s="103"/>
      <c r="CW47" s="103"/>
      <c r="CX47" s="103"/>
      <c r="CY47" s="103"/>
      <c r="CZ47" s="103"/>
      <c r="DA47" s="103"/>
      <c r="DB47" s="103"/>
      <c r="DC47" s="103"/>
      <c r="DD47" s="103"/>
      <c r="DE47" s="103"/>
      <c r="DF47" s="103"/>
      <c r="DG47" s="103"/>
      <c r="DH47" s="103"/>
      <c r="DI47" s="103"/>
      <c r="DJ47" s="103"/>
      <c r="DK47" s="103"/>
      <c r="DL47" s="103"/>
      <c r="DM47" s="103"/>
      <c r="DN47" s="103"/>
      <c r="DO47" s="103"/>
      <c r="DP47" s="103"/>
      <c r="DQ47" s="103"/>
      <c r="DR47" s="103"/>
      <c r="DS47" s="103"/>
      <c r="DT47" s="103"/>
      <c r="DU47" s="103"/>
      <c r="DV47" s="103"/>
      <c r="DW47" s="103"/>
      <c r="DX47" s="103"/>
      <c r="DY47" s="103"/>
      <c r="DZ47" s="103"/>
      <c r="EA47" s="103"/>
      <c r="EB47" s="103"/>
      <c r="EC47" s="103"/>
      <c r="ED47" s="103"/>
      <c r="EE47" s="103"/>
      <c r="EF47" s="103"/>
      <c r="EG47" s="103"/>
      <c r="EH47" s="103"/>
      <c r="EI47" s="103"/>
      <c r="EJ47" s="103"/>
      <c r="EK47" s="103"/>
      <c r="EL47" s="103"/>
      <c r="EM47" s="103"/>
      <c r="EN47" s="103"/>
      <c r="EO47" s="103"/>
      <c r="EP47" s="103"/>
      <c r="EQ47" s="103"/>
      <c r="ER47" s="103"/>
      <c r="ES47" s="103"/>
      <c r="ET47" s="103"/>
      <c r="EU47" s="103"/>
      <c r="EV47" s="103"/>
      <c r="EW47" s="103"/>
      <c r="EX47" s="103"/>
      <c r="EY47" s="103"/>
      <c r="EZ47" s="103"/>
      <c r="FA47" s="103"/>
      <c r="FB47" s="103"/>
      <c r="FC47" s="103"/>
      <c r="FD47" s="103"/>
      <c r="FE47" s="103"/>
      <c r="FF47" s="103"/>
      <c r="FG47" s="103"/>
      <c r="FH47" s="103"/>
      <c r="FI47" s="103"/>
      <c r="FJ47" s="103"/>
      <c r="FK47" s="103"/>
      <c r="FL47" s="103"/>
      <c r="FM47" s="103"/>
      <c r="FN47" s="103"/>
      <c r="FO47" s="103"/>
      <c r="FP47" s="103"/>
      <c r="FQ47" s="103"/>
      <c r="FR47" s="103"/>
      <c r="FS47" s="103"/>
      <c r="FT47" s="103"/>
    </row>
    <row r="48" spans="2:180" s="111" customFormat="1" x14ac:dyDescent="0.3">
      <c r="B48" s="129"/>
      <c r="C48" s="121" t="s">
        <v>55</v>
      </c>
      <c r="D48" s="225">
        <v>1635000</v>
      </c>
      <c r="E48" s="130"/>
      <c r="F48" s="124">
        <v>34</v>
      </c>
      <c r="G48" s="131">
        <v>55590000</v>
      </c>
      <c r="H48" s="103"/>
      <c r="I48" s="103"/>
      <c r="J48" s="103"/>
      <c r="K48" s="103"/>
      <c r="L48" s="103"/>
      <c r="M48" s="103"/>
      <c r="N48" s="103"/>
      <c r="O48" s="103"/>
      <c r="P48" s="103"/>
      <c r="Q48" s="103"/>
      <c r="R48" s="103"/>
      <c r="S48" s="103"/>
      <c r="T48" s="103"/>
      <c r="U48" s="103"/>
      <c r="V48" s="103"/>
      <c r="W48" s="103"/>
      <c r="X48" s="103"/>
      <c r="Y48" s="103"/>
      <c r="Z48" s="103"/>
      <c r="AA48" s="103"/>
      <c r="AB48" s="103"/>
      <c r="AC48" s="103"/>
      <c r="AD48" s="103"/>
      <c r="AE48" s="103"/>
      <c r="AF48" s="103"/>
      <c r="AG48" s="103"/>
      <c r="AH48" s="103"/>
      <c r="AI48" s="103"/>
      <c r="AJ48" s="103"/>
      <c r="AK48" s="103"/>
      <c r="AL48" s="103"/>
      <c r="AM48" s="103"/>
      <c r="AN48" s="103"/>
      <c r="AO48" s="103"/>
      <c r="AP48" s="103"/>
      <c r="AQ48" s="103"/>
      <c r="AR48" s="103"/>
      <c r="AS48" s="103"/>
      <c r="AT48" s="103"/>
      <c r="AU48" s="103"/>
      <c r="AV48" s="103"/>
      <c r="AW48" s="103"/>
      <c r="AX48" s="103"/>
      <c r="AY48" s="103"/>
      <c r="AZ48" s="103"/>
      <c r="BA48" s="103"/>
      <c r="BB48" s="103"/>
      <c r="BC48" s="103"/>
      <c r="BD48" s="103"/>
      <c r="BE48" s="103"/>
      <c r="BF48" s="103"/>
      <c r="BG48" s="103"/>
      <c r="BH48" s="103"/>
      <c r="BI48" s="103"/>
      <c r="BJ48" s="103"/>
      <c r="BK48" s="103"/>
      <c r="BL48" s="103"/>
      <c r="BM48" s="103"/>
      <c r="BN48" s="103"/>
      <c r="BO48" s="103"/>
      <c r="BP48" s="103"/>
      <c r="BQ48" s="103"/>
      <c r="BR48" s="103"/>
      <c r="BS48" s="103"/>
      <c r="BT48" s="103"/>
      <c r="BU48" s="103"/>
      <c r="BV48" s="103"/>
      <c r="BW48" s="103"/>
      <c r="BX48" s="103"/>
      <c r="BY48" s="103"/>
      <c r="BZ48" s="103"/>
      <c r="CA48" s="103"/>
      <c r="CB48" s="103"/>
      <c r="CC48" s="103"/>
      <c r="CD48" s="103"/>
      <c r="CE48" s="103"/>
      <c r="CF48" s="103"/>
      <c r="CG48" s="103"/>
      <c r="CH48" s="103"/>
      <c r="CI48" s="103"/>
      <c r="CJ48" s="103"/>
      <c r="CK48" s="103"/>
      <c r="CL48" s="103"/>
      <c r="CM48" s="103"/>
      <c r="CN48" s="103"/>
      <c r="CO48" s="103"/>
      <c r="CP48" s="103"/>
      <c r="CQ48" s="103"/>
      <c r="CR48" s="103"/>
      <c r="CS48" s="103"/>
      <c r="CT48" s="103"/>
      <c r="CU48" s="103"/>
      <c r="CV48" s="103"/>
      <c r="CW48" s="103"/>
      <c r="CX48" s="103"/>
      <c r="CY48" s="103"/>
      <c r="CZ48" s="103"/>
      <c r="DA48" s="103"/>
      <c r="DB48" s="103"/>
      <c r="DC48" s="103"/>
      <c r="DD48" s="103"/>
      <c r="DE48" s="103"/>
      <c r="DF48" s="103"/>
      <c r="DG48" s="103"/>
      <c r="DH48" s="103"/>
      <c r="DI48" s="103"/>
      <c r="DJ48" s="103"/>
      <c r="DK48" s="103"/>
      <c r="DL48" s="103"/>
      <c r="DM48" s="103"/>
      <c r="DN48" s="103"/>
      <c r="DO48" s="103"/>
      <c r="DP48" s="103"/>
      <c r="DQ48" s="103"/>
      <c r="DR48" s="103"/>
      <c r="DS48" s="103"/>
      <c r="DT48" s="103"/>
      <c r="DU48" s="103"/>
      <c r="DV48" s="103"/>
      <c r="DW48" s="103"/>
      <c r="DX48" s="103"/>
      <c r="DY48" s="103"/>
      <c r="DZ48" s="103"/>
      <c r="EA48" s="103"/>
      <c r="EB48" s="103"/>
      <c r="EC48" s="103"/>
      <c r="ED48" s="103"/>
      <c r="EE48" s="103"/>
      <c r="EF48" s="103"/>
      <c r="EG48" s="103"/>
      <c r="EH48" s="103"/>
      <c r="EI48" s="103"/>
      <c r="EJ48" s="103"/>
      <c r="EK48" s="103"/>
      <c r="EL48" s="103"/>
      <c r="EM48" s="103"/>
      <c r="EN48" s="103"/>
      <c r="EO48" s="103"/>
      <c r="EP48" s="103"/>
      <c r="EQ48" s="103"/>
      <c r="ER48" s="103"/>
      <c r="ES48" s="103"/>
      <c r="ET48" s="103"/>
      <c r="EU48" s="103"/>
      <c r="EV48" s="103"/>
      <c r="EW48" s="103"/>
      <c r="EX48" s="103"/>
      <c r="EY48" s="103"/>
      <c r="EZ48" s="103"/>
      <c r="FA48" s="103"/>
      <c r="FB48" s="103"/>
      <c r="FC48" s="103"/>
      <c r="FD48" s="103"/>
      <c r="FE48" s="103"/>
      <c r="FF48" s="103"/>
      <c r="FG48" s="103"/>
      <c r="FH48" s="103"/>
      <c r="FI48" s="103"/>
      <c r="FJ48" s="103"/>
      <c r="FK48" s="103"/>
      <c r="FL48" s="103"/>
      <c r="FM48" s="103"/>
      <c r="FN48" s="103"/>
      <c r="FO48" s="103"/>
      <c r="FP48" s="103"/>
      <c r="FQ48" s="103"/>
      <c r="FR48" s="103"/>
      <c r="FS48" s="103"/>
      <c r="FT48" s="103"/>
    </row>
    <row r="49" spans="2:180" s="111" customFormat="1" x14ac:dyDescent="0.3">
      <c r="B49" s="129"/>
      <c r="C49" s="240" t="s">
        <v>56</v>
      </c>
      <c r="D49" s="225">
        <v>1635000</v>
      </c>
      <c r="E49" s="130"/>
      <c r="F49" s="124">
        <v>64</v>
      </c>
      <c r="G49" s="131">
        <v>104640000</v>
      </c>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c r="BR49" s="103"/>
      <c r="BS49" s="103"/>
      <c r="BT49" s="103"/>
      <c r="BU49" s="103"/>
      <c r="BV49" s="103"/>
      <c r="BW49" s="103"/>
      <c r="BX49" s="103"/>
      <c r="BY49" s="103"/>
      <c r="BZ49" s="103"/>
      <c r="CA49" s="103"/>
      <c r="CB49" s="103"/>
      <c r="CC49" s="103"/>
      <c r="CD49" s="103"/>
      <c r="CE49" s="103"/>
      <c r="CF49" s="103"/>
      <c r="CG49" s="103"/>
      <c r="CH49" s="103"/>
      <c r="CI49" s="103"/>
      <c r="CJ49" s="103"/>
      <c r="CK49" s="103"/>
      <c r="CL49" s="103"/>
      <c r="CM49" s="103"/>
      <c r="CN49" s="103"/>
      <c r="CO49" s="103"/>
      <c r="CP49" s="103"/>
      <c r="CQ49" s="103"/>
      <c r="CR49" s="103"/>
      <c r="CS49" s="103"/>
      <c r="CT49" s="103"/>
      <c r="CU49" s="103"/>
      <c r="CV49" s="103"/>
      <c r="CW49" s="103"/>
      <c r="CX49" s="103"/>
      <c r="CY49" s="103"/>
      <c r="CZ49" s="103"/>
      <c r="DA49" s="103"/>
      <c r="DB49" s="103"/>
      <c r="DC49" s="103"/>
      <c r="DD49" s="103"/>
      <c r="DE49" s="103"/>
      <c r="DF49" s="103"/>
      <c r="DG49" s="103"/>
      <c r="DH49" s="103"/>
      <c r="DI49" s="103"/>
      <c r="DJ49" s="103"/>
      <c r="DK49" s="103"/>
      <c r="DL49" s="103"/>
      <c r="DM49" s="103"/>
      <c r="DN49" s="103"/>
      <c r="DO49" s="103"/>
      <c r="DP49" s="103"/>
      <c r="DQ49" s="103"/>
      <c r="DR49" s="103"/>
      <c r="DS49" s="103"/>
      <c r="DT49" s="103"/>
      <c r="DU49" s="103"/>
      <c r="DV49" s="103"/>
      <c r="DW49" s="103"/>
      <c r="DX49" s="103"/>
      <c r="DY49" s="103"/>
      <c r="DZ49" s="103"/>
      <c r="EA49" s="103"/>
      <c r="EB49" s="103"/>
      <c r="EC49" s="103"/>
      <c r="ED49" s="103"/>
      <c r="EE49" s="103"/>
      <c r="EF49" s="103"/>
      <c r="EG49" s="103"/>
      <c r="EH49" s="103"/>
      <c r="EI49" s="103"/>
      <c r="EJ49" s="103"/>
      <c r="EK49" s="103"/>
      <c r="EL49" s="103"/>
      <c r="EM49" s="103"/>
      <c r="EN49" s="103"/>
      <c r="EO49" s="103"/>
      <c r="EP49" s="103"/>
      <c r="EQ49" s="103"/>
      <c r="ER49" s="103"/>
      <c r="ES49" s="103"/>
      <c r="ET49" s="103"/>
      <c r="EU49" s="103"/>
      <c r="EV49" s="103"/>
      <c r="EW49" s="103"/>
      <c r="EX49" s="103"/>
      <c r="EY49" s="103"/>
      <c r="EZ49" s="103"/>
      <c r="FA49" s="103"/>
      <c r="FB49" s="103"/>
      <c r="FC49" s="103"/>
      <c r="FD49" s="103"/>
      <c r="FE49" s="103"/>
      <c r="FF49" s="103"/>
      <c r="FG49" s="103"/>
      <c r="FH49" s="103"/>
      <c r="FI49" s="103"/>
      <c r="FJ49" s="103"/>
      <c r="FK49" s="103"/>
      <c r="FL49" s="103"/>
      <c r="FM49" s="103"/>
      <c r="FN49" s="103"/>
      <c r="FO49" s="103"/>
      <c r="FP49" s="103"/>
      <c r="FQ49" s="103"/>
      <c r="FR49" s="103"/>
      <c r="FS49" s="103"/>
      <c r="FT49" s="103"/>
    </row>
    <row r="50" spans="2:180" s="111" customFormat="1" x14ac:dyDescent="0.3">
      <c r="B50" s="129"/>
      <c r="C50" s="281" t="s">
        <v>57</v>
      </c>
      <c r="D50" s="282"/>
      <c r="E50" s="282"/>
      <c r="F50" s="282"/>
      <c r="G50" s="302"/>
      <c r="H50" s="103"/>
      <c r="I50" s="103"/>
      <c r="J50" s="103"/>
      <c r="K50" s="103"/>
      <c r="L50" s="103"/>
      <c r="M50" s="103"/>
      <c r="N50" s="103"/>
      <c r="O50" s="103"/>
      <c r="P50" s="103"/>
      <c r="Q50" s="103"/>
      <c r="R50" s="103"/>
      <c r="S50" s="103"/>
      <c r="T50" s="103"/>
      <c r="U50" s="103"/>
      <c r="V50" s="103"/>
      <c r="W50" s="103"/>
      <c r="X50" s="103"/>
      <c r="Y50" s="103"/>
      <c r="Z50" s="103"/>
      <c r="AA50" s="103"/>
      <c r="AB50" s="103"/>
      <c r="AC50" s="103"/>
      <c r="AD50" s="103"/>
      <c r="AE50" s="103"/>
      <c r="AF50" s="103"/>
      <c r="AG50" s="103"/>
      <c r="AH50" s="103"/>
      <c r="AI50" s="103"/>
      <c r="AJ50" s="103"/>
      <c r="AK50" s="103"/>
      <c r="AL50" s="103"/>
      <c r="AM50" s="103"/>
      <c r="AN50" s="103"/>
      <c r="AO50" s="103"/>
      <c r="AP50" s="103"/>
      <c r="AQ50" s="103"/>
      <c r="AR50" s="103"/>
      <c r="AS50" s="103"/>
      <c r="AT50" s="103"/>
      <c r="AU50" s="103"/>
      <c r="AV50" s="103"/>
      <c r="AW50" s="103"/>
      <c r="AX50" s="103"/>
      <c r="AY50" s="103"/>
      <c r="AZ50" s="103"/>
      <c r="BA50" s="103"/>
      <c r="BB50" s="103"/>
      <c r="BC50" s="103"/>
      <c r="BD50" s="103"/>
      <c r="BE50" s="103"/>
      <c r="BF50" s="103"/>
      <c r="BG50" s="103"/>
      <c r="BH50" s="103"/>
      <c r="BI50" s="103"/>
      <c r="BJ50" s="103"/>
      <c r="BK50" s="103"/>
      <c r="BL50" s="103"/>
      <c r="BM50" s="103"/>
      <c r="BN50" s="103"/>
      <c r="BO50" s="103"/>
      <c r="BP50" s="103"/>
      <c r="BQ50" s="103"/>
      <c r="BR50" s="103"/>
      <c r="BS50" s="103"/>
      <c r="BT50" s="103"/>
      <c r="BU50" s="103"/>
      <c r="BV50" s="103"/>
      <c r="BW50" s="103"/>
      <c r="BX50" s="103"/>
      <c r="BY50" s="103"/>
      <c r="BZ50" s="103"/>
      <c r="CA50" s="103"/>
      <c r="CB50" s="103"/>
      <c r="CC50" s="103"/>
      <c r="CD50" s="103"/>
      <c r="CE50" s="103"/>
      <c r="CF50" s="103"/>
      <c r="CG50" s="103"/>
      <c r="CH50" s="103"/>
      <c r="CI50" s="103"/>
      <c r="CJ50" s="103"/>
      <c r="CK50" s="103"/>
      <c r="CL50" s="103"/>
      <c r="CM50" s="103"/>
      <c r="CN50" s="103"/>
      <c r="CO50" s="103"/>
      <c r="CP50" s="103"/>
      <c r="CQ50" s="103"/>
      <c r="CR50" s="103"/>
      <c r="CS50" s="103"/>
      <c r="CT50" s="103"/>
      <c r="CU50" s="103"/>
      <c r="CV50" s="103"/>
      <c r="CW50" s="103"/>
      <c r="CX50" s="103"/>
      <c r="CY50" s="103"/>
      <c r="CZ50" s="103"/>
      <c r="DA50" s="103"/>
      <c r="DB50" s="103"/>
      <c r="DC50" s="103"/>
      <c r="DD50" s="103"/>
      <c r="DE50" s="103"/>
      <c r="DF50" s="103"/>
      <c r="DG50" s="103"/>
      <c r="DH50" s="103"/>
      <c r="DI50" s="103"/>
      <c r="DJ50" s="103"/>
      <c r="DK50" s="103"/>
      <c r="DL50" s="103"/>
      <c r="DM50" s="103"/>
      <c r="DN50" s="103"/>
      <c r="DO50" s="103"/>
      <c r="DP50" s="103"/>
      <c r="DQ50" s="103"/>
      <c r="DR50" s="103"/>
      <c r="DS50" s="103"/>
      <c r="DT50" s="103"/>
      <c r="DU50" s="103"/>
      <c r="DV50" s="103"/>
      <c r="DW50" s="103"/>
      <c r="DX50" s="103"/>
      <c r="DY50" s="103"/>
      <c r="DZ50" s="103"/>
      <c r="EA50" s="103"/>
      <c r="EB50" s="103"/>
      <c r="EC50" s="103"/>
      <c r="ED50" s="103"/>
      <c r="EE50" s="103"/>
      <c r="EF50" s="103"/>
      <c r="EG50" s="103"/>
      <c r="EH50" s="103"/>
      <c r="EI50" s="103"/>
      <c r="EJ50" s="103"/>
      <c r="EK50" s="103"/>
      <c r="EL50" s="103"/>
      <c r="EM50" s="103"/>
      <c r="EN50" s="103"/>
      <c r="EO50" s="103"/>
      <c r="EP50" s="103"/>
      <c r="EQ50" s="103"/>
      <c r="ER50" s="103"/>
      <c r="ES50" s="103"/>
      <c r="ET50" s="103"/>
      <c r="EU50" s="103"/>
      <c r="EV50" s="103"/>
      <c r="EW50" s="103"/>
      <c r="EX50" s="103"/>
      <c r="EY50" s="103"/>
      <c r="EZ50" s="103"/>
      <c r="FA50" s="103"/>
      <c r="FB50" s="103"/>
      <c r="FC50" s="103"/>
      <c r="FD50" s="103"/>
      <c r="FE50" s="103"/>
      <c r="FF50" s="103"/>
      <c r="FG50" s="103"/>
      <c r="FH50" s="103"/>
      <c r="FI50" s="103"/>
      <c r="FJ50" s="103"/>
      <c r="FK50" s="103"/>
      <c r="FL50" s="103"/>
      <c r="FM50" s="103"/>
      <c r="FN50" s="103"/>
      <c r="FO50" s="103"/>
      <c r="FP50" s="103"/>
      <c r="FQ50" s="103"/>
      <c r="FR50" s="103"/>
      <c r="FS50" s="103"/>
      <c r="FT50" s="103"/>
    </row>
    <row r="51" spans="2:180" s="111" customFormat="1" x14ac:dyDescent="0.3">
      <c r="B51" s="129"/>
      <c r="C51" s="303" t="s">
        <v>58</v>
      </c>
      <c r="D51" s="304"/>
      <c r="E51" s="304"/>
      <c r="F51" s="305"/>
      <c r="G51" s="198">
        <v>6374204</v>
      </c>
      <c r="H51" s="168" t="s">
        <v>27</v>
      </c>
      <c r="I51" s="103"/>
      <c r="J51" s="103"/>
      <c r="K51" s="103"/>
      <c r="L51" s="103"/>
      <c r="M51" s="103"/>
      <c r="N51" s="103"/>
      <c r="O51" s="103"/>
      <c r="P51" s="103"/>
      <c r="Q51" s="103"/>
      <c r="R51" s="103"/>
      <c r="S51" s="103"/>
      <c r="T51" s="103"/>
      <c r="U51" s="103"/>
      <c r="V51" s="103"/>
      <c r="W51" s="103"/>
      <c r="X51" s="103"/>
      <c r="Y51" s="103"/>
      <c r="Z51" s="103"/>
      <c r="AA51" s="103"/>
      <c r="AB51" s="103"/>
      <c r="AC51" s="103"/>
      <c r="AD51" s="103"/>
      <c r="AE51" s="103"/>
      <c r="AF51" s="103"/>
      <c r="AG51" s="103"/>
      <c r="AH51" s="103"/>
      <c r="AI51" s="103"/>
      <c r="AJ51" s="103"/>
      <c r="AK51" s="103"/>
      <c r="AL51" s="103"/>
      <c r="AM51" s="103"/>
      <c r="AN51" s="103"/>
      <c r="AO51" s="103"/>
      <c r="AP51" s="103"/>
      <c r="AQ51" s="103"/>
      <c r="AR51" s="103"/>
      <c r="AS51" s="103"/>
      <c r="AT51" s="103"/>
      <c r="AU51" s="103"/>
      <c r="AV51" s="103"/>
      <c r="AW51" s="103"/>
      <c r="AX51" s="103"/>
      <c r="AY51" s="103"/>
      <c r="AZ51" s="103"/>
      <c r="BA51" s="103"/>
      <c r="BB51" s="103"/>
      <c r="BC51" s="103"/>
      <c r="BD51" s="103"/>
      <c r="BE51" s="103"/>
      <c r="BF51" s="103"/>
      <c r="BG51" s="103"/>
      <c r="BH51" s="103"/>
      <c r="BI51" s="103"/>
      <c r="BJ51" s="103"/>
      <c r="BK51" s="103"/>
      <c r="BL51" s="103"/>
      <c r="BM51" s="103"/>
      <c r="BN51" s="103"/>
      <c r="BO51" s="103"/>
      <c r="BP51" s="103"/>
      <c r="BQ51" s="103"/>
      <c r="BR51" s="103"/>
      <c r="BS51" s="103"/>
      <c r="BT51" s="103"/>
      <c r="BU51" s="103"/>
      <c r="BV51" s="103"/>
      <c r="BW51" s="103"/>
      <c r="BX51" s="103"/>
      <c r="BY51" s="103"/>
      <c r="BZ51" s="103"/>
      <c r="CA51" s="103"/>
      <c r="CB51" s="103"/>
      <c r="CC51" s="103"/>
      <c r="CD51" s="103"/>
      <c r="CE51" s="103"/>
      <c r="CF51" s="103"/>
      <c r="CG51" s="103"/>
      <c r="CH51" s="103"/>
      <c r="CI51" s="103"/>
      <c r="CJ51" s="103"/>
      <c r="CK51" s="103"/>
      <c r="CL51" s="103"/>
      <c r="CM51" s="103"/>
      <c r="CN51" s="103"/>
      <c r="CO51" s="103"/>
      <c r="CP51" s="103"/>
      <c r="CQ51" s="103"/>
      <c r="CR51" s="103"/>
      <c r="CS51" s="103"/>
      <c r="CT51" s="103"/>
      <c r="CU51" s="103"/>
      <c r="CV51" s="103"/>
      <c r="CW51" s="103"/>
      <c r="CX51" s="103"/>
      <c r="CY51" s="103"/>
      <c r="CZ51" s="103"/>
      <c r="DA51" s="103"/>
      <c r="DB51" s="103"/>
      <c r="DC51" s="103"/>
      <c r="DD51" s="103"/>
      <c r="DE51" s="103"/>
      <c r="DF51" s="103"/>
      <c r="DG51" s="103"/>
      <c r="DH51" s="103"/>
      <c r="DI51" s="103"/>
      <c r="DJ51" s="103"/>
      <c r="DK51" s="103"/>
      <c r="DL51" s="103"/>
      <c r="DM51" s="103"/>
      <c r="DN51" s="103"/>
      <c r="DO51" s="103"/>
      <c r="DP51" s="103"/>
      <c r="DQ51" s="103"/>
      <c r="DR51" s="103"/>
      <c r="DS51" s="103"/>
      <c r="DT51" s="103"/>
      <c r="DU51" s="103"/>
      <c r="DV51" s="103"/>
      <c r="DW51" s="103"/>
      <c r="DX51" s="103"/>
      <c r="DY51" s="103"/>
      <c r="DZ51" s="103"/>
      <c r="EA51" s="103"/>
      <c r="EB51" s="103"/>
      <c r="EC51" s="103"/>
      <c r="ED51" s="103"/>
      <c r="EE51" s="103"/>
      <c r="EF51" s="103"/>
      <c r="EG51" s="103"/>
      <c r="EH51" s="103"/>
      <c r="EI51" s="103"/>
      <c r="EJ51" s="103"/>
      <c r="EK51" s="103"/>
      <c r="EL51" s="103"/>
      <c r="EM51" s="103"/>
      <c r="EN51" s="103"/>
      <c r="EO51" s="103"/>
      <c r="EP51" s="103"/>
      <c r="EQ51" s="103"/>
      <c r="ER51" s="103"/>
      <c r="ES51" s="103"/>
      <c r="ET51" s="103"/>
      <c r="EU51" s="103"/>
      <c r="EV51" s="103"/>
      <c r="EW51" s="103"/>
      <c r="EX51" s="103"/>
      <c r="EY51" s="103"/>
      <c r="EZ51" s="103"/>
      <c r="FA51" s="103"/>
      <c r="FB51" s="103"/>
      <c r="FC51" s="103"/>
      <c r="FD51" s="103"/>
      <c r="FE51" s="103"/>
      <c r="FF51" s="103"/>
      <c r="FG51" s="103"/>
      <c r="FH51" s="103"/>
      <c r="FI51" s="103"/>
      <c r="FJ51" s="103"/>
      <c r="FK51" s="103"/>
      <c r="FL51" s="103"/>
      <c r="FM51" s="103"/>
      <c r="FN51" s="103"/>
      <c r="FO51" s="103"/>
      <c r="FP51" s="103"/>
      <c r="FQ51" s="103"/>
      <c r="FR51" s="103"/>
      <c r="FS51" s="103"/>
      <c r="FT51" s="103"/>
    </row>
    <row r="52" spans="2:180" s="111" customFormat="1" ht="14.7" customHeight="1" thickBot="1" x14ac:dyDescent="0.35">
      <c r="B52" s="132"/>
      <c r="C52" s="285" t="s">
        <v>59</v>
      </c>
      <c r="D52" s="285"/>
      <c r="E52" s="285"/>
      <c r="F52" s="285"/>
      <c r="G52" s="201">
        <v>2250613204</v>
      </c>
      <c r="H52" s="103"/>
      <c r="I52" s="103"/>
      <c r="J52" s="103"/>
      <c r="K52" s="103"/>
      <c r="L52" s="103"/>
      <c r="M52" s="103"/>
      <c r="N52" s="103"/>
      <c r="O52" s="103"/>
      <c r="P52" s="103"/>
      <c r="Q52" s="103"/>
      <c r="R52" s="103"/>
      <c r="S52" s="103"/>
      <c r="T52" s="103"/>
      <c r="U52" s="103"/>
      <c r="V52" s="103"/>
      <c r="W52" s="103"/>
      <c r="X52" s="103"/>
      <c r="Y52" s="103"/>
      <c r="Z52" s="103"/>
      <c r="AA52" s="103"/>
      <c r="AB52" s="103"/>
      <c r="AC52" s="103"/>
      <c r="AD52" s="103"/>
      <c r="AE52" s="103"/>
      <c r="AF52" s="103"/>
      <c r="AG52" s="103"/>
      <c r="AH52" s="103"/>
      <c r="AI52" s="103"/>
      <c r="AJ52" s="103"/>
      <c r="AK52" s="103"/>
      <c r="AL52" s="103"/>
      <c r="AM52" s="103"/>
      <c r="AN52" s="103"/>
      <c r="AO52" s="103"/>
      <c r="AP52" s="103"/>
      <c r="AQ52" s="103"/>
      <c r="AR52" s="103"/>
      <c r="AS52" s="103"/>
      <c r="AT52" s="103"/>
      <c r="AU52" s="103"/>
      <c r="AV52" s="103"/>
      <c r="AW52" s="103"/>
      <c r="AX52" s="103"/>
      <c r="AY52" s="103"/>
      <c r="AZ52" s="103"/>
      <c r="BA52" s="103"/>
      <c r="BB52" s="103"/>
      <c r="BC52" s="103"/>
      <c r="BD52" s="103"/>
      <c r="BE52" s="103"/>
      <c r="BF52" s="103"/>
      <c r="BG52" s="103"/>
      <c r="BH52" s="103"/>
      <c r="BI52" s="103"/>
      <c r="BJ52" s="103"/>
      <c r="BK52" s="103"/>
      <c r="BL52" s="103"/>
      <c r="BM52" s="103"/>
      <c r="BN52" s="103"/>
      <c r="BO52" s="103"/>
      <c r="BP52" s="103"/>
      <c r="BQ52" s="103"/>
      <c r="BR52" s="103"/>
      <c r="BS52" s="103"/>
      <c r="BT52" s="103"/>
      <c r="BU52" s="103"/>
      <c r="BV52" s="103"/>
      <c r="BW52" s="103"/>
      <c r="BX52" s="103"/>
      <c r="BY52" s="103"/>
      <c r="BZ52" s="103"/>
      <c r="CA52" s="103"/>
      <c r="CB52" s="103"/>
      <c r="CC52" s="103"/>
      <c r="CD52" s="103"/>
      <c r="CE52" s="103"/>
      <c r="CF52" s="103"/>
      <c r="CG52" s="103"/>
      <c r="CH52" s="103"/>
      <c r="CI52" s="103"/>
      <c r="CJ52" s="103"/>
      <c r="CK52" s="103"/>
      <c r="CL52" s="103"/>
      <c r="CM52" s="103"/>
      <c r="CN52" s="103"/>
      <c r="CO52" s="103"/>
      <c r="CP52" s="103"/>
      <c r="CQ52" s="103"/>
      <c r="CR52" s="103"/>
      <c r="CS52" s="103"/>
      <c r="CT52" s="103"/>
      <c r="CU52" s="103"/>
      <c r="CV52" s="103"/>
      <c r="CW52" s="103"/>
      <c r="CX52" s="103"/>
      <c r="CY52" s="103"/>
      <c r="CZ52" s="103"/>
      <c r="DA52" s="103"/>
      <c r="DB52" s="103"/>
      <c r="DC52" s="103"/>
      <c r="DD52" s="103"/>
      <c r="DE52" s="103"/>
      <c r="DF52" s="103"/>
      <c r="DG52" s="103"/>
      <c r="DH52" s="103"/>
      <c r="DI52" s="103"/>
      <c r="DJ52" s="103"/>
      <c r="DK52" s="103"/>
      <c r="DL52" s="103"/>
      <c r="DM52" s="103"/>
      <c r="DN52" s="103"/>
      <c r="DO52" s="103"/>
      <c r="DP52" s="103"/>
      <c r="DQ52" s="103"/>
      <c r="DR52" s="103"/>
      <c r="DS52" s="103"/>
      <c r="DT52" s="103"/>
      <c r="DU52" s="103"/>
      <c r="DV52" s="103"/>
      <c r="DW52" s="103"/>
      <c r="DX52" s="103"/>
      <c r="DY52" s="103"/>
      <c r="DZ52" s="103"/>
      <c r="EA52" s="103"/>
      <c r="EB52" s="103"/>
      <c r="EC52" s="103"/>
      <c r="ED52" s="103"/>
      <c r="EE52" s="103"/>
      <c r="EF52" s="103"/>
      <c r="EG52" s="103"/>
      <c r="EH52" s="103"/>
      <c r="EI52" s="103"/>
      <c r="EJ52" s="103"/>
      <c r="EK52" s="103"/>
      <c r="EL52" s="103"/>
      <c r="EM52" s="103"/>
      <c r="EN52" s="103"/>
      <c r="EO52" s="103"/>
      <c r="EP52" s="103"/>
      <c r="EQ52" s="103"/>
      <c r="ER52" s="103"/>
      <c r="ES52" s="103"/>
      <c r="ET52" s="103"/>
      <c r="EU52" s="103"/>
      <c r="EV52" s="103"/>
      <c r="EW52" s="103"/>
      <c r="EX52" s="103"/>
      <c r="EY52" s="103"/>
      <c r="EZ52" s="103"/>
      <c r="FA52" s="103"/>
      <c r="FB52" s="103"/>
      <c r="FC52" s="103"/>
      <c r="FD52" s="103"/>
      <c r="FE52" s="103"/>
      <c r="FF52" s="103"/>
      <c r="FG52" s="103"/>
      <c r="FH52" s="103"/>
      <c r="FI52" s="103"/>
      <c r="FJ52" s="103"/>
      <c r="FK52" s="103"/>
      <c r="FL52" s="103"/>
      <c r="FM52" s="103"/>
      <c r="FN52" s="103"/>
      <c r="FO52" s="103"/>
      <c r="FP52" s="103"/>
      <c r="FQ52" s="103"/>
      <c r="FR52" s="103"/>
      <c r="FS52" s="103"/>
      <c r="FT52" s="103"/>
      <c r="FU52" s="103"/>
      <c r="FV52" s="103"/>
      <c r="FW52" s="103"/>
      <c r="FX52" s="103"/>
    </row>
    <row r="53" spans="2:180" s="111" customFormat="1" ht="18" customHeight="1" thickBot="1" x14ac:dyDescent="0.35">
      <c r="B53" s="133"/>
      <c r="C53" s="286" t="s">
        <v>60</v>
      </c>
      <c r="D53" s="286"/>
      <c r="E53" s="286"/>
      <c r="F53" s="286"/>
      <c r="G53" s="134">
        <v>2.36</v>
      </c>
      <c r="H53" s="135" t="s">
        <v>61</v>
      </c>
      <c r="I53" s="103"/>
      <c r="J53" s="103"/>
      <c r="K53" s="103"/>
      <c r="L53" s="103"/>
      <c r="M53" s="103"/>
      <c r="N53" s="103"/>
      <c r="O53" s="103"/>
      <c r="P53" s="103"/>
      <c r="Q53" s="103"/>
      <c r="R53" s="103"/>
      <c r="S53" s="103"/>
      <c r="T53" s="103"/>
      <c r="U53" s="103"/>
      <c r="V53" s="103"/>
      <c r="W53" s="103"/>
      <c r="X53" s="103"/>
      <c r="Y53" s="103"/>
      <c r="Z53" s="103"/>
      <c r="AA53" s="103"/>
      <c r="AB53" s="103"/>
      <c r="AC53" s="103"/>
      <c r="AD53" s="103"/>
      <c r="AE53" s="103"/>
      <c r="AF53" s="103"/>
      <c r="AG53" s="103"/>
      <c r="AH53" s="103"/>
      <c r="AI53" s="103"/>
      <c r="AJ53" s="103"/>
      <c r="AK53" s="103"/>
      <c r="AL53" s="103"/>
      <c r="AM53" s="103"/>
      <c r="AN53" s="103"/>
      <c r="AO53" s="103"/>
      <c r="AP53" s="103"/>
      <c r="AQ53" s="103"/>
      <c r="AR53" s="103"/>
      <c r="AS53" s="103"/>
      <c r="AT53" s="103"/>
      <c r="AU53" s="103"/>
      <c r="AV53" s="103"/>
      <c r="AW53" s="103"/>
      <c r="AX53" s="103"/>
      <c r="AY53" s="103"/>
      <c r="AZ53" s="103"/>
      <c r="BA53" s="103"/>
      <c r="BB53" s="103"/>
      <c r="BC53" s="103"/>
      <c r="BD53" s="103"/>
      <c r="BE53" s="103"/>
      <c r="BF53" s="103"/>
      <c r="BG53" s="103"/>
      <c r="BH53" s="103"/>
      <c r="BI53" s="103"/>
      <c r="BJ53" s="103"/>
      <c r="BK53" s="103"/>
      <c r="BL53" s="103"/>
      <c r="BM53" s="103"/>
      <c r="BN53" s="103"/>
      <c r="BO53" s="103"/>
      <c r="BP53" s="103"/>
      <c r="BQ53" s="103"/>
      <c r="BR53" s="103"/>
      <c r="BS53" s="103"/>
      <c r="BT53" s="103"/>
      <c r="BU53" s="103"/>
      <c r="BV53" s="103"/>
      <c r="BW53" s="103"/>
      <c r="BX53" s="103"/>
      <c r="BY53" s="103"/>
      <c r="BZ53" s="103"/>
      <c r="CA53" s="103"/>
      <c r="CB53" s="103"/>
      <c r="CC53" s="103"/>
      <c r="CD53" s="103"/>
      <c r="CE53" s="103"/>
      <c r="CF53" s="103"/>
      <c r="CG53" s="103"/>
      <c r="CH53" s="103"/>
      <c r="CI53" s="103"/>
      <c r="CJ53" s="103"/>
      <c r="CK53" s="103"/>
      <c r="CL53" s="103"/>
      <c r="CM53" s="103"/>
      <c r="CN53" s="103"/>
      <c r="CO53" s="103"/>
      <c r="CP53" s="103"/>
      <c r="CQ53" s="103"/>
      <c r="CR53" s="103"/>
      <c r="CS53" s="103"/>
      <c r="CT53" s="103"/>
      <c r="CU53" s="103"/>
      <c r="CV53" s="103"/>
      <c r="CW53" s="103"/>
      <c r="CX53" s="103"/>
      <c r="CY53" s="103"/>
      <c r="CZ53" s="103"/>
      <c r="DA53" s="103"/>
      <c r="DB53" s="103"/>
      <c r="DC53" s="103"/>
      <c r="DD53" s="103"/>
      <c r="DE53" s="103"/>
      <c r="DF53" s="103"/>
      <c r="DG53" s="103"/>
      <c r="DH53" s="103"/>
      <c r="DI53" s="103"/>
      <c r="DJ53" s="103"/>
      <c r="DK53" s="103"/>
      <c r="DL53" s="103"/>
      <c r="DM53" s="103"/>
      <c r="DN53" s="103"/>
      <c r="DO53" s="103"/>
      <c r="DP53" s="103"/>
      <c r="DQ53" s="103"/>
      <c r="DR53" s="103"/>
      <c r="DS53" s="103"/>
      <c r="DT53" s="103"/>
      <c r="DU53" s="103"/>
      <c r="DV53" s="103"/>
      <c r="DW53" s="103"/>
      <c r="DX53" s="103"/>
      <c r="DY53" s="103"/>
      <c r="DZ53" s="103"/>
      <c r="EA53" s="103"/>
      <c r="EB53" s="103"/>
      <c r="EC53" s="103"/>
      <c r="ED53" s="103"/>
      <c r="EE53" s="103"/>
      <c r="EF53" s="103"/>
      <c r="EG53" s="103"/>
      <c r="EH53" s="103"/>
      <c r="EI53" s="103"/>
      <c r="EJ53" s="103"/>
      <c r="EK53" s="103"/>
      <c r="EL53" s="103"/>
      <c r="EM53" s="103"/>
      <c r="EN53" s="103"/>
      <c r="EO53" s="103"/>
      <c r="EP53" s="103"/>
      <c r="EQ53" s="103"/>
      <c r="ER53" s="103"/>
      <c r="ES53" s="103"/>
      <c r="ET53" s="103"/>
      <c r="EU53" s="103"/>
      <c r="EV53" s="103"/>
      <c r="EW53" s="103"/>
      <c r="EX53" s="103"/>
      <c r="EY53" s="103"/>
      <c r="EZ53" s="103"/>
      <c r="FA53" s="103"/>
      <c r="FB53" s="103"/>
      <c r="FC53" s="103"/>
      <c r="FD53" s="103"/>
      <c r="FE53" s="103"/>
      <c r="FF53" s="103"/>
      <c r="FG53" s="103"/>
      <c r="FH53" s="103"/>
      <c r="FI53" s="103"/>
      <c r="FJ53" s="103"/>
      <c r="FK53" s="103"/>
      <c r="FL53" s="103"/>
      <c r="FM53" s="103"/>
      <c r="FN53" s="103"/>
      <c r="FO53" s="103"/>
      <c r="FP53" s="103"/>
      <c r="FQ53" s="103"/>
      <c r="FR53" s="103"/>
      <c r="FS53" s="103"/>
      <c r="FT53" s="103"/>
      <c r="FU53" s="103"/>
      <c r="FV53" s="103"/>
      <c r="FW53" s="103"/>
      <c r="FX53" s="103"/>
    </row>
    <row r="54" spans="2:180" s="111" customFormat="1" ht="18" customHeight="1" thickBot="1" x14ac:dyDescent="0.35">
      <c r="B54" s="137"/>
      <c r="C54" s="268" t="s">
        <v>62</v>
      </c>
      <c r="D54" s="268"/>
      <c r="E54" s="268"/>
      <c r="F54" s="268"/>
      <c r="G54" s="138">
        <v>5311447161</v>
      </c>
      <c r="H54" s="139"/>
      <c r="I54" s="103"/>
      <c r="J54" s="103"/>
      <c r="K54" s="103"/>
      <c r="L54" s="103"/>
      <c r="M54" s="103"/>
      <c r="N54" s="103"/>
      <c r="O54" s="103"/>
      <c r="P54" s="103"/>
      <c r="Q54" s="103"/>
      <c r="R54" s="103"/>
      <c r="S54" s="103"/>
      <c r="T54" s="103"/>
      <c r="U54" s="103"/>
      <c r="V54" s="103"/>
      <c r="W54" s="103"/>
      <c r="X54" s="103"/>
      <c r="Y54" s="103"/>
      <c r="Z54" s="103"/>
      <c r="AA54" s="103"/>
      <c r="AB54" s="103"/>
      <c r="AC54" s="103"/>
      <c r="AD54" s="103"/>
      <c r="AE54" s="103"/>
      <c r="AF54" s="103"/>
      <c r="AG54" s="103"/>
      <c r="AH54" s="103"/>
      <c r="AI54" s="103"/>
      <c r="AJ54" s="103"/>
      <c r="AK54" s="103"/>
      <c r="AL54" s="103"/>
      <c r="AM54" s="103"/>
      <c r="AN54" s="103"/>
      <c r="AO54" s="103"/>
      <c r="AP54" s="103"/>
      <c r="AQ54" s="103"/>
      <c r="AR54" s="103"/>
      <c r="AS54" s="103"/>
      <c r="AT54" s="103"/>
      <c r="AU54" s="103"/>
      <c r="AV54" s="103"/>
      <c r="AW54" s="103"/>
      <c r="AX54" s="103"/>
      <c r="AY54" s="103"/>
      <c r="AZ54" s="103"/>
      <c r="BA54" s="103"/>
      <c r="BB54" s="103"/>
      <c r="BC54" s="103"/>
      <c r="BD54" s="103"/>
      <c r="BE54" s="103"/>
      <c r="BF54" s="103"/>
      <c r="BG54" s="103"/>
      <c r="BH54" s="103"/>
      <c r="BI54" s="103"/>
      <c r="BJ54" s="103"/>
      <c r="BK54" s="103"/>
      <c r="BL54" s="103"/>
      <c r="BM54" s="103"/>
      <c r="BN54" s="103"/>
      <c r="BO54" s="103"/>
      <c r="BP54" s="103"/>
      <c r="BQ54" s="103"/>
      <c r="BR54" s="103"/>
      <c r="BS54" s="103"/>
      <c r="BT54" s="103"/>
      <c r="BU54" s="103"/>
      <c r="BV54" s="103"/>
      <c r="BW54" s="103"/>
      <c r="BX54" s="103"/>
      <c r="BY54" s="103"/>
      <c r="BZ54" s="103"/>
      <c r="CA54" s="103"/>
      <c r="CB54" s="103"/>
      <c r="CC54" s="103"/>
      <c r="CD54" s="103"/>
      <c r="CE54" s="103"/>
      <c r="CF54" s="103"/>
      <c r="CG54" s="103"/>
      <c r="CH54" s="103"/>
      <c r="CI54" s="103"/>
      <c r="CJ54" s="103"/>
      <c r="CK54" s="103"/>
      <c r="CL54" s="103"/>
      <c r="CM54" s="103"/>
      <c r="CN54" s="103"/>
      <c r="CO54" s="103"/>
      <c r="CP54" s="103"/>
      <c r="CQ54" s="103"/>
      <c r="CR54" s="103"/>
      <c r="CS54" s="103"/>
      <c r="CT54" s="103"/>
      <c r="CU54" s="103"/>
      <c r="CV54" s="103"/>
      <c r="CW54" s="103"/>
      <c r="CX54" s="103"/>
      <c r="CY54" s="103"/>
      <c r="CZ54" s="103"/>
      <c r="DA54" s="103"/>
      <c r="DB54" s="103"/>
      <c r="DC54" s="103"/>
      <c r="DD54" s="103"/>
      <c r="DE54" s="103"/>
      <c r="DF54" s="103"/>
      <c r="DG54" s="103"/>
      <c r="DH54" s="103"/>
      <c r="DI54" s="103"/>
      <c r="DJ54" s="103"/>
      <c r="DK54" s="103"/>
      <c r="DL54" s="103"/>
      <c r="DM54" s="103"/>
      <c r="DN54" s="103"/>
      <c r="DO54" s="103"/>
      <c r="DP54" s="103"/>
      <c r="DQ54" s="103"/>
      <c r="DR54" s="103"/>
      <c r="DS54" s="103"/>
      <c r="DT54" s="103"/>
      <c r="DU54" s="103"/>
      <c r="DV54" s="103"/>
      <c r="DW54" s="103"/>
      <c r="DX54" s="103"/>
      <c r="DY54" s="103"/>
      <c r="DZ54" s="103"/>
      <c r="EA54" s="103"/>
      <c r="EB54" s="103"/>
      <c r="EC54" s="103"/>
      <c r="ED54" s="103"/>
      <c r="EE54" s="103"/>
      <c r="EF54" s="103"/>
      <c r="EG54" s="103"/>
      <c r="EH54" s="103"/>
      <c r="EI54" s="103"/>
      <c r="EJ54" s="103"/>
      <c r="EK54" s="103"/>
      <c r="EL54" s="103"/>
      <c r="EM54" s="103"/>
      <c r="EN54" s="103"/>
      <c r="EO54" s="103"/>
      <c r="EP54" s="103"/>
      <c r="EQ54" s="103"/>
      <c r="ER54" s="103"/>
      <c r="ES54" s="103"/>
      <c r="ET54" s="103"/>
      <c r="EU54" s="103"/>
      <c r="EV54" s="103"/>
      <c r="EW54" s="103"/>
      <c r="EX54" s="103"/>
      <c r="EY54" s="103"/>
      <c r="EZ54" s="103"/>
      <c r="FA54" s="103"/>
      <c r="FB54" s="103"/>
      <c r="FC54" s="103"/>
      <c r="FD54" s="103"/>
      <c r="FE54" s="103"/>
      <c r="FF54" s="103"/>
      <c r="FG54" s="103"/>
      <c r="FH54" s="103"/>
      <c r="FI54" s="103"/>
      <c r="FJ54" s="103"/>
      <c r="FK54" s="103"/>
      <c r="FL54" s="103"/>
      <c r="FM54" s="103"/>
      <c r="FN54" s="103"/>
      <c r="FO54" s="103"/>
      <c r="FP54" s="103"/>
      <c r="FQ54" s="103"/>
      <c r="FR54" s="103"/>
      <c r="FS54" s="103"/>
      <c r="FT54" s="103"/>
      <c r="FU54" s="103"/>
      <c r="FV54" s="103"/>
      <c r="FW54" s="103"/>
      <c r="FX54" s="103"/>
    </row>
    <row r="55" spans="2:180" s="111" customFormat="1" ht="18" customHeight="1" thickBot="1" x14ac:dyDescent="0.35">
      <c r="B55" s="269" t="s">
        <v>63</v>
      </c>
      <c r="C55" s="270"/>
      <c r="D55" s="270"/>
      <c r="E55" s="270"/>
      <c r="F55" s="270"/>
      <c r="G55" s="271"/>
      <c r="H55" s="140"/>
      <c r="I55" s="103"/>
      <c r="J55" s="103"/>
      <c r="K55" s="103"/>
      <c r="L55" s="103"/>
      <c r="M55" s="103"/>
      <c r="N55" s="103"/>
      <c r="O55" s="103"/>
      <c r="P55" s="103"/>
      <c r="Q55" s="103"/>
      <c r="R55" s="103"/>
      <c r="S55" s="103"/>
      <c r="T55" s="103"/>
      <c r="U55" s="103"/>
      <c r="V55" s="103"/>
      <c r="W55" s="103"/>
      <c r="X55" s="103"/>
      <c r="Y55" s="103"/>
      <c r="Z55" s="103"/>
      <c r="AA55" s="103"/>
      <c r="AB55" s="103"/>
      <c r="AC55" s="103"/>
      <c r="AD55" s="103"/>
      <c r="AE55" s="103"/>
      <c r="AF55" s="103"/>
      <c r="AG55" s="103"/>
      <c r="AH55" s="103"/>
      <c r="AI55" s="103"/>
      <c r="AJ55" s="103"/>
      <c r="AK55" s="103"/>
      <c r="AL55" s="103"/>
      <c r="AM55" s="103"/>
      <c r="AN55" s="103"/>
      <c r="AO55" s="103"/>
      <c r="AP55" s="103"/>
      <c r="AQ55" s="103"/>
      <c r="AR55" s="103"/>
      <c r="AS55" s="103"/>
      <c r="AT55" s="103"/>
      <c r="AU55" s="103"/>
      <c r="AV55" s="103"/>
      <c r="AW55" s="103"/>
      <c r="AX55" s="103"/>
      <c r="AY55" s="103"/>
      <c r="AZ55" s="103"/>
      <c r="BA55" s="103"/>
      <c r="BB55" s="103"/>
      <c r="BC55" s="103"/>
      <c r="BD55" s="103"/>
      <c r="BE55" s="103"/>
      <c r="BF55" s="103"/>
      <c r="BG55" s="103"/>
      <c r="BH55" s="103"/>
      <c r="BI55" s="103"/>
      <c r="BJ55" s="103"/>
      <c r="BK55" s="103"/>
      <c r="BL55" s="103"/>
      <c r="BM55" s="103"/>
      <c r="BN55" s="103"/>
      <c r="BO55" s="103"/>
      <c r="BP55" s="103"/>
      <c r="BQ55" s="103"/>
      <c r="BR55" s="103"/>
      <c r="BS55" s="103"/>
      <c r="BT55" s="103"/>
      <c r="BU55" s="103"/>
      <c r="BV55" s="103"/>
      <c r="BW55" s="103"/>
      <c r="BX55" s="103"/>
      <c r="BY55" s="103"/>
      <c r="BZ55" s="103"/>
      <c r="CA55" s="103"/>
      <c r="CB55" s="103"/>
      <c r="CC55" s="103"/>
      <c r="CD55" s="103"/>
      <c r="CE55" s="103"/>
      <c r="CF55" s="103"/>
      <c r="CG55" s="103"/>
      <c r="CH55" s="103"/>
      <c r="CI55" s="103"/>
      <c r="CJ55" s="103"/>
      <c r="CK55" s="103"/>
      <c r="CL55" s="103"/>
      <c r="CM55" s="103"/>
      <c r="CN55" s="103"/>
      <c r="CO55" s="103"/>
      <c r="CP55" s="103"/>
      <c r="CQ55" s="103"/>
      <c r="CR55" s="103"/>
      <c r="CS55" s="103"/>
      <c r="CT55" s="103"/>
      <c r="CU55" s="103"/>
      <c r="CV55" s="103"/>
      <c r="CW55" s="103"/>
      <c r="CX55" s="103"/>
      <c r="CY55" s="103"/>
      <c r="CZ55" s="103"/>
      <c r="DA55" s="103"/>
      <c r="DB55" s="103"/>
      <c r="DC55" s="103"/>
      <c r="DD55" s="103"/>
      <c r="DE55" s="103"/>
      <c r="DF55" s="103"/>
      <c r="DG55" s="103"/>
      <c r="DH55" s="103"/>
      <c r="DI55" s="103"/>
      <c r="DJ55" s="103"/>
      <c r="DK55" s="103"/>
      <c r="DL55" s="103"/>
      <c r="DM55" s="103"/>
      <c r="DN55" s="103"/>
      <c r="DO55" s="103"/>
      <c r="DP55" s="103"/>
      <c r="DQ55" s="103"/>
      <c r="DR55" s="103"/>
      <c r="DS55" s="103"/>
      <c r="DT55" s="103"/>
      <c r="DU55" s="103"/>
      <c r="DV55" s="103"/>
      <c r="DW55" s="103"/>
      <c r="DX55" s="103"/>
      <c r="DY55" s="103"/>
      <c r="DZ55" s="103"/>
      <c r="EA55" s="103"/>
      <c r="EB55" s="103"/>
      <c r="EC55" s="103"/>
      <c r="ED55" s="103"/>
      <c r="EE55" s="103"/>
      <c r="EF55" s="103"/>
      <c r="EG55" s="103"/>
      <c r="EH55" s="103"/>
      <c r="EI55" s="103"/>
      <c r="EJ55" s="103"/>
      <c r="EK55" s="103"/>
      <c r="EL55" s="103"/>
      <c r="EM55" s="103"/>
      <c r="EN55" s="103"/>
      <c r="EO55" s="103"/>
      <c r="EP55" s="103"/>
      <c r="EQ55" s="103"/>
      <c r="ER55" s="103"/>
      <c r="ES55" s="103"/>
      <c r="ET55" s="103"/>
      <c r="EU55" s="103"/>
      <c r="EV55" s="103"/>
      <c r="EW55" s="103"/>
      <c r="EX55" s="103"/>
      <c r="EY55" s="103"/>
      <c r="EZ55" s="103"/>
      <c r="FA55" s="103"/>
      <c r="FB55" s="103"/>
      <c r="FC55" s="103"/>
      <c r="FD55" s="103"/>
      <c r="FE55" s="103"/>
      <c r="FF55" s="103"/>
      <c r="FG55" s="103"/>
      <c r="FH55" s="103"/>
      <c r="FI55" s="103"/>
      <c r="FJ55" s="103"/>
      <c r="FK55" s="103"/>
      <c r="FL55" s="103"/>
      <c r="FM55" s="103"/>
      <c r="FN55" s="103"/>
      <c r="FO55" s="103"/>
      <c r="FP55" s="103"/>
      <c r="FQ55" s="103"/>
      <c r="FR55" s="103"/>
      <c r="FS55" s="103"/>
      <c r="FT55" s="103"/>
      <c r="FU55" s="103"/>
      <c r="FV55" s="103"/>
      <c r="FW55" s="103"/>
      <c r="FX55" s="103"/>
    </row>
    <row r="56" spans="2:180" s="111" customFormat="1" ht="14.7" customHeight="1" x14ac:dyDescent="0.3">
      <c r="B56" s="272"/>
      <c r="C56" s="274" t="s">
        <v>64</v>
      </c>
      <c r="D56" s="274" t="s">
        <v>65</v>
      </c>
      <c r="E56" s="141" t="s">
        <v>66</v>
      </c>
      <c r="F56" s="276" t="s">
        <v>67</v>
      </c>
      <c r="G56" s="142" t="s">
        <v>12</v>
      </c>
      <c r="H56" s="128"/>
      <c r="I56" s="103"/>
      <c r="J56" s="103"/>
      <c r="K56" s="103"/>
      <c r="L56" s="103"/>
      <c r="M56" s="103"/>
      <c r="N56" s="103"/>
      <c r="O56" s="103"/>
      <c r="P56" s="103"/>
      <c r="Q56" s="103"/>
      <c r="R56" s="103"/>
      <c r="S56" s="103"/>
      <c r="T56" s="103"/>
      <c r="U56" s="103"/>
      <c r="V56" s="103"/>
      <c r="W56" s="103"/>
      <c r="X56" s="103"/>
      <c r="Y56" s="103"/>
      <c r="Z56" s="103"/>
      <c r="AA56" s="103"/>
      <c r="AB56" s="103"/>
      <c r="AC56" s="103"/>
      <c r="AD56" s="103"/>
      <c r="AE56" s="103"/>
      <c r="AF56" s="103"/>
      <c r="AG56" s="103"/>
      <c r="AH56" s="103"/>
      <c r="AI56" s="103"/>
      <c r="AJ56" s="103"/>
      <c r="AK56" s="103"/>
      <c r="AL56" s="103"/>
      <c r="AM56" s="103"/>
      <c r="AN56" s="103"/>
      <c r="AO56" s="103"/>
      <c r="AP56" s="103"/>
      <c r="AQ56" s="103"/>
      <c r="AR56" s="103"/>
      <c r="AS56" s="103"/>
      <c r="AT56" s="103"/>
      <c r="AU56" s="103"/>
      <c r="AV56" s="103"/>
      <c r="AW56" s="103"/>
      <c r="AX56" s="103"/>
      <c r="AY56" s="103"/>
      <c r="AZ56" s="103"/>
      <c r="BA56" s="103"/>
      <c r="BB56" s="103"/>
      <c r="BC56" s="103"/>
      <c r="BD56" s="103"/>
      <c r="BE56" s="103"/>
      <c r="BF56" s="103"/>
      <c r="BG56" s="103"/>
      <c r="BH56" s="103"/>
      <c r="BI56" s="103"/>
      <c r="BJ56" s="103"/>
      <c r="BK56" s="103"/>
      <c r="BL56" s="103"/>
      <c r="BM56" s="103"/>
      <c r="BN56" s="103"/>
      <c r="BO56" s="103"/>
      <c r="BP56" s="103"/>
      <c r="BQ56" s="103"/>
      <c r="BR56" s="103"/>
      <c r="BS56" s="103"/>
      <c r="BT56" s="103"/>
      <c r="BU56" s="103"/>
      <c r="BV56" s="103"/>
      <c r="BW56" s="103"/>
      <c r="BX56" s="103"/>
      <c r="BY56" s="103"/>
      <c r="BZ56" s="103"/>
      <c r="CA56" s="103"/>
      <c r="CB56" s="103"/>
      <c r="CC56" s="103"/>
      <c r="CD56" s="103"/>
      <c r="CE56" s="103"/>
      <c r="CF56" s="103"/>
      <c r="CG56" s="103"/>
      <c r="CH56" s="103"/>
      <c r="CI56" s="103"/>
      <c r="CJ56" s="103"/>
      <c r="CK56" s="103"/>
      <c r="CL56" s="103"/>
      <c r="CM56" s="103"/>
      <c r="CN56" s="103"/>
      <c r="CO56" s="103"/>
      <c r="CP56" s="103"/>
      <c r="CQ56" s="103"/>
      <c r="CR56" s="103"/>
      <c r="CS56" s="103"/>
      <c r="CT56" s="103"/>
      <c r="CU56" s="103"/>
      <c r="CV56" s="103"/>
      <c r="CW56" s="103"/>
      <c r="CX56" s="103"/>
      <c r="CY56" s="103"/>
      <c r="CZ56" s="103"/>
      <c r="DA56" s="103"/>
      <c r="DB56" s="103"/>
      <c r="DC56" s="103"/>
      <c r="DD56" s="103"/>
      <c r="DE56" s="103"/>
      <c r="DF56" s="103"/>
      <c r="DG56" s="103"/>
      <c r="DH56" s="103"/>
      <c r="DI56" s="103"/>
      <c r="DJ56" s="103"/>
      <c r="DK56" s="103"/>
      <c r="DL56" s="103"/>
      <c r="DM56" s="103"/>
      <c r="DN56" s="103"/>
      <c r="DO56" s="103"/>
      <c r="DP56" s="103"/>
      <c r="DQ56" s="103"/>
      <c r="DR56" s="103"/>
      <c r="DS56" s="103"/>
      <c r="DT56" s="103"/>
      <c r="DU56" s="103"/>
      <c r="DV56" s="103"/>
      <c r="DW56" s="103"/>
      <c r="DX56" s="103"/>
      <c r="DY56" s="103"/>
      <c r="DZ56" s="103"/>
      <c r="EA56" s="103"/>
      <c r="EB56" s="103"/>
      <c r="EC56" s="103"/>
      <c r="ED56" s="103"/>
      <c r="EE56" s="103"/>
      <c r="EF56" s="103"/>
      <c r="EG56" s="103"/>
      <c r="EH56" s="103"/>
      <c r="EI56" s="103"/>
      <c r="EJ56" s="103"/>
      <c r="EK56" s="103"/>
      <c r="EL56" s="103"/>
      <c r="EM56" s="103"/>
      <c r="EN56" s="103"/>
      <c r="EO56" s="103"/>
      <c r="EP56" s="103"/>
      <c r="EQ56" s="103"/>
      <c r="ER56" s="103"/>
      <c r="ES56" s="103"/>
      <c r="ET56" s="103"/>
      <c r="EU56" s="103"/>
      <c r="EV56" s="103"/>
      <c r="EW56" s="103"/>
      <c r="EX56" s="103"/>
      <c r="EY56" s="103"/>
      <c r="EZ56" s="103"/>
      <c r="FA56" s="103"/>
      <c r="FB56" s="103"/>
      <c r="FC56" s="103"/>
      <c r="FD56" s="103"/>
      <c r="FE56" s="103"/>
      <c r="FF56" s="103"/>
      <c r="FG56" s="103"/>
      <c r="FH56" s="103"/>
      <c r="FI56" s="103"/>
      <c r="FJ56" s="103"/>
      <c r="FK56" s="103"/>
      <c r="FL56" s="103"/>
      <c r="FM56" s="103"/>
      <c r="FN56" s="103"/>
      <c r="FO56" s="103"/>
      <c r="FP56" s="103"/>
      <c r="FQ56" s="103"/>
      <c r="FR56" s="103"/>
      <c r="FS56" s="103"/>
      <c r="FT56" s="103"/>
      <c r="FU56" s="103"/>
      <c r="FV56" s="103"/>
      <c r="FW56" s="103"/>
      <c r="FX56" s="103"/>
    </row>
    <row r="57" spans="2:180" s="111" customFormat="1" ht="14.7" customHeight="1" x14ac:dyDescent="0.3">
      <c r="B57" s="273"/>
      <c r="C57" s="275"/>
      <c r="D57" s="275"/>
      <c r="E57" s="143" t="s">
        <v>68</v>
      </c>
      <c r="F57" s="277"/>
      <c r="G57" s="144" t="s">
        <v>16</v>
      </c>
      <c r="H57" s="103"/>
      <c r="I57" s="103"/>
      <c r="J57" s="103"/>
      <c r="K57" s="103"/>
      <c r="L57" s="103"/>
      <c r="M57" s="103"/>
      <c r="N57" s="103"/>
      <c r="O57" s="103"/>
      <c r="P57" s="103"/>
      <c r="Q57" s="103"/>
      <c r="R57" s="103"/>
      <c r="S57" s="103"/>
      <c r="T57" s="103"/>
      <c r="U57" s="103"/>
      <c r="V57" s="103"/>
      <c r="W57" s="103"/>
      <c r="X57" s="103"/>
      <c r="Y57" s="103"/>
      <c r="Z57" s="103"/>
      <c r="AA57" s="103"/>
      <c r="AB57" s="103"/>
      <c r="AC57" s="103"/>
      <c r="AD57" s="103"/>
      <c r="AE57" s="103"/>
      <c r="AF57" s="103"/>
      <c r="AG57" s="103"/>
      <c r="AH57" s="103"/>
      <c r="AI57" s="103"/>
      <c r="AJ57" s="103"/>
      <c r="AK57" s="103"/>
      <c r="AL57" s="103"/>
      <c r="AM57" s="103"/>
      <c r="AN57" s="103"/>
      <c r="AO57" s="103"/>
      <c r="AP57" s="103"/>
      <c r="AQ57" s="103"/>
      <c r="AR57" s="103"/>
      <c r="AS57" s="103"/>
      <c r="AT57" s="103"/>
      <c r="AU57" s="103"/>
      <c r="AV57" s="103"/>
      <c r="AW57" s="103"/>
      <c r="AX57" s="103"/>
      <c r="AY57" s="103"/>
      <c r="AZ57" s="103"/>
      <c r="BA57" s="103"/>
      <c r="BB57" s="103"/>
      <c r="BC57" s="103"/>
      <c r="BD57" s="103"/>
      <c r="BE57" s="103"/>
      <c r="BF57" s="103"/>
      <c r="BG57" s="103"/>
      <c r="BH57" s="103"/>
      <c r="BI57" s="103"/>
      <c r="BJ57" s="103"/>
      <c r="BK57" s="103"/>
      <c r="BL57" s="103"/>
      <c r="BM57" s="103"/>
      <c r="BN57" s="103"/>
      <c r="BO57" s="103"/>
      <c r="BP57" s="103"/>
      <c r="BQ57" s="103"/>
      <c r="BR57" s="103"/>
      <c r="BS57" s="103"/>
      <c r="BT57" s="103"/>
      <c r="BU57" s="103"/>
      <c r="BV57" s="103"/>
      <c r="BW57" s="103"/>
      <c r="BX57" s="103"/>
      <c r="BY57" s="103"/>
      <c r="BZ57" s="103"/>
      <c r="CA57" s="103"/>
      <c r="CB57" s="103"/>
      <c r="CC57" s="103"/>
      <c r="CD57" s="103"/>
      <c r="CE57" s="103"/>
      <c r="CF57" s="103"/>
      <c r="CG57" s="103"/>
      <c r="CH57" s="103"/>
      <c r="CI57" s="103"/>
      <c r="CJ57" s="103"/>
      <c r="CK57" s="103"/>
      <c r="CL57" s="103"/>
      <c r="CM57" s="103"/>
      <c r="CN57" s="103"/>
      <c r="CO57" s="103"/>
      <c r="CP57" s="103"/>
      <c r="CQ57" s="103"/>
      <c r="CR57" s="103"/>
      <c r="CS57" s="103"/>
      <c r="CT57" s="103"/>
      <c r="CU57" s="103"/>
      <c r="CV57" s="103"/>
      <c r="CW57" s="103"/>
      <c r="CX57" s="103"/>
      <c r="CY57" s="103"/>
      <c r="CZ57" s="103"/>
      <c r="DA57" s="103"/>
      <c r="DB57" s="103"/>
      <c r="DC57" s="103"/>
      <c r="DD57" s="103"/>
      <c r="DE57" s="103"/>
      <c r="DF57" s="103"/>
      <c r="DG57" s="103"/>
      <c r="DH57" s="103"/>
      <c r="DI57" s="103"/>
      <c r="DJ57" s="103"/>
      <c r="DK57" s="103"/>
      <c r="DL57" s="103"/>
      <c r="DM57" s="103"/>
      <c r="DN57" s="103"/>
      <c r="DO57" s="103"/>
      <c r="DP57" s="103"/>
      <c r="DQ57" s="103"/>
      <c r="DR57" s="103"/>
      <c r="DS57" s="103"/>
      <c r="DT57" s="103"/>
      <c r="DU57" s="103"/>
      <c r="DV57" s="103"/>
      <c r="DW57" s="103"/>
      <c r="DX57" s="103"/>
      <c r="DY57" s="103"/>
      <c r="DZ57" s="103"/>
      <c r="EA57" s="103"/>
      <c r="EB57" s="103"/>
      <c r="EC57" s="103"/>
      <c r="ED57" s="103"/>
      <c r="EE57" s="103"/>
      <c r="EF57" s="103"/>
      <c r="EG57" s="103"/>
      <c r="EH57" s="103"/>
      <c r="EI57" s="103"/>
      <c r="EJ57" s="103"/>
      <c r="EK57" s="103"/>
      <c r="EL57" s="103"/>
      <c r="EM57" s="103"/>
      <c r="EN57" s="103"/>
      <c r="EO57" s="103"/>
      <c r="EP57" s="103"/>
      <c r="EQ57" s="103"/>
      <c r="ER57" s="103"/>
      <c r="ES57" s="103"/>
      <c r="ET57" s="103"/>
      <c r="EU57" s="103"/>
      <c r="EV57" s="103"/>
      <c r="EW57" s="103"/>
      <c r="EX57" s="103"/>
      <c r="EY57" s="103"/>
      <c r="EZ57" s="103"/>
      <c r="FA57" s="103"/>
      <c r="FB57" s="103"/>
      <c r="FC57" s="103"/>
      <c r="FD57" s="103"/>
      <c r="FE57" s="103"/>
      <c r="FF57" s="103"/>
      <c r="FG57" s="103"/>
      <c r="FH57" s="103"/>
      <c r="FI57" s="103"/>
      <c r="FJ57" s="103"/>
      <c r="FK57" s="103"/>
      <c r="FL57" s="103"/>
      <c r="FM57" s="103"/>
      <c r="FN57" s="103"/>
      <c r="FO57" s="103"/>
      <c r="FP57" s="103"/>
      <c r="FQ57" s="103"/>
      <c r="FR57" s="103"/>
      <c r="FS57" s="103"/>
      <c r="FT57" s="103"/>
      <c r="FU57" s="103"/>
      <c r="FV57" s="103"/>
      <c r="FW57" s="103"/>
      <c r="FX57" s="103"/>
    </row>
    <row r="58" spans="2:180" s="111" customFormat="1" ht="15" customHeight="1" thickBot="1" x14ac:dyDescent="0.35">
      <c r="B58" s="273"/>
      <c r="C58" s="275"/>
      <c r="D58" s="275"/>
      <c r="E58" s="118" t="s">
        <v>69</v>
      </c>
      <c r="F58" s="118" t="s">
        <v>70</v>
      </c>
      <c r="G58" s="120" t="s">
        <v>71</v>
      </c>
      <c r="H58" s="103"/>
      <c r="I58" s="103"/>
      <c r="J58" s="103"/>
      <c r="K58" s="103"/>
      <c r="L58" s="103"/>
      <c r="M58" s="103"/>
      <c r="N58" s="103"/>
      <c r="O58" s="103"/>
      <c r="P58" s="103"/>
      <c r="Q58" s="103"/>
      <c r="R58" s="103"/>
      <c r="S58" s="103"/>
      <c r="T58" s="103"/>
      <c r="U58" s="103"/>
      <c r="V58" s="103"/>
      <c r="W58" s="103"/>
      <c r="X58" s="103"/>
      <c r="Y58" s="103"/>
      <c r="Z58" s="103"/>
      <c r="AA58" s="103"/>
      <c r="AB58" s="103"/>
      <c r="AC58" s="103"/>
      <c r="AD58" s="103"/>
      <c r="AE58" s="103"/>
      <c r="AF58" s="103"/>
      <c r="AG58" s="103"/>
      <c r="AH58" s="103"/>
      <c r="AI58" s="103"/>
      <c r="AJ58" s="103"/>
      <c r="AK58" s="103"/>
      <c r="AL58" s="103"/>
      <c r="AM58" s="103"/>
      <c r="AN58" s="103"/>
      <c r="AO58" s="103"/>
      <c r="AP58" s="103"/>
      <c r="AQ58" s="103"/>
      <c r="AR58" s="103"/>
      <c r="AS58" s="103"/>
      <c r="AT58" s="103"/>
      <c r="AU58" s="103"/>
      <c r="AV58" s="103"/>
      <c r="AW58" s="103"/>
      <c r="AX58" s="103"/>
      <c r="AY58" s="103"/>
      <c r="AZ58" s="103"/>
      <c r="BA58" s="103"/>
      <c r="BB58" s="103"/>
      <c r="BC58" s="103"/>
      <c r="BD58" s="103"/>
      <c r="BE58" s="103"/>
      <c r="BF58" s="103"/>
      <c r="BG58" s="103"/>
      <c r="BH58" s="103"/>
      <c r="BI58" s="103"/>
      <c r="BJ58" s="103"/>
      <c r="BK58" s="103"/>
      <c r="BL58" s="103"/>
      <c r="BM58" s="103"/>
      <c r="BN58" s="103"/>
      <c r="BO58" s="103"/>
      <c r="BP58" s="103"/>
      <c r="BQ58" s="103"/>
      <c r="BR58" s="103"/>
      <c r="BS58" s="103"/>
      <c r="BT58" s="103"/>
      <c r="BU58" s="103"/>
      <c r="BV58" s="103"/>
      <c r="BW58" s="103"/>
      <c r="BX58" s="103"/>
      <c r="BY58" s="103"/>
      <c r="BZ58" s="103"/>
      <c r="CA58" s="103"/>
      <c r="CB58" s="103"/>
      <c r="CC58" s="103"/>
      <c r="CD58" s="103"/>
      <c r="CE58" s="103"/>
      <c r="CF58" s="103"/>
      <c r="CG58" s="103"/>
      <c r="CH58" s="103"/>
      <c r="CI58" s="103"/>
      <c r="CJ58" s="103"/>
      <c r="CK58" s="103"/>
      <c r="CL58" s="103"/>
      <c r="CM58" s="103"/>
      <c r="CN58" s="103"/>
      <c r="CO58" s="103"/>
      <c r="CP58" s="103"/>
      <c r="CQ58" s="103"/>
      <c r="CR58" s="103"/>
      <c r="CS58" s="103"/>
      <c r="CT58" s="103"/>
      <c r="CU58" s="103"/>
      <c r="CV58" s="103"/>
      <c r="CW58" s="103"/>
      <c r="CX58" s="103"/>
      <c r="CY58" s="103"/>
      <c r="CZ58" s="103"/>
      <c r="DA58" s="103"/>
      <c r="DB58" s="103"/>
      <c r="DC58" s="103"/>
      <c r="DD58" s="103"/>
      <c r="DE58" s="103"/>
      <c r="DF58" s="103"/>
      <c r="DG58" s="103"/>
      <c r="DH58" s="103"/>
      <c r="DI58" s="103"/>
      <c r="DJ58" s="103"/>
      <c r="DK58" s="103"/>
      <c r="DL58" s="103"/>
      <c r="DM58" s="103"/>
      <c r="DN58" s="103"/>
      <c r="DO58" s="103"/>
      <c r="DP58" s="103"/>
      <c r="DQ58" s="103"/>
      <c r="DR58" s="103"/>
      <c r="DS58" s="103"/>
      <c r="DT58" s="103"/>
      <c r="DU58" s="103"/>
      <c r="DV58" s="103"/>
      <c r="DW58" s="103"/>
      <c r="DX58" s="103"/>
      <c r="DY58" s="103"/>
      <c r="DZ58" s="103"/>
      <c r="EA58" s="103"/>
      <c r="EB58" s="103"/>
      <c r="EC58" s="103"/>
      <c r="ED58" s="103"/>
      <c r="EE58" s="103"/>
      <c r="EF58" s="103"/>
      <c r="EG58" s="103"/>
      <c r="EH58" s="103"/>
      <c r="EI58" s="103"/>
      <c r="EJ58" s="103"/>
      <c r="EK58" s="103"/>
      <c r="EL58" s="103"/>
      <c r="EM58" s="103"/>
      <c r="EN58" s="103"/>
      <c r="EO58" s="103"/>
      <c r="EP58" s="103"/>
      <c r="EQ58" s="103"/>
      <c r="ER58" s="103"/>
      <c r="ES58" s="103"/>
      <c r="ET58" s="103"/>
      <c r="EU58" s="103"/>
      <c r="EV58" s="103"/>
      <c r="EW58" s="103"/>
      <c r="EX58" s="103"/>
      <c r="EY58" s="103"/>
      <c r="EZ58" s="103"/>
      <c r="FA58" s="103"/>
      <c r="FB58" s="103"/>
      <c r="FC58" s="103"/>
      <c r="FD58" s="103"/>
      <c r="FE58" s="103"/>
      <c r="FF58" s="103"/>
      <c r="FG58" s="103"/>
      <c r="FH58" s="103"/>
      <c r="FI58" s="103"/>
      <c r="FJ58" s="103"/>
      <c r="FK58" s="103"/>
      <c r="FL58" s="103"/>
      <c r="FM58" s="103"/>
      <c r="FN58" s="103"/>
      <c r="FO58" s="103"/>
      <c r="FP58" s="103"/>
      <c r="FQ58" s="103"/>
      <c r="FR58" s="103"/>
      <c r="FS58" s="103"/>
      <c r="FT58" s="103"/>
      <c r="FU58" s="103"/>
      <c r="FV58" s="103"/>
      <c r="FW58" s="103"/>
      <c r="FX58" s="103"/>
    </row>
    <row r="59" spans="2:180" s="111" customFormat="1" ht="14.4" thickBot="1" x14ac:dyDescent="0.35">
      <c r="B59" s="145"/>
      <c r="C59" s="146" t="s">
        <v>72</v>
      </c>
      <c r="D59" s="147"/>
      <c r="E59" s="148"/>
      <c r="F59" s="149"/>
      <c r="G59" s="150"/>
      <c r="H59" s="103"/>
      <c r="I59" s="103"/>
      <c r="J59" s="103"/>
      <c r="K59" s="103"/>
      <c r="L59" s="103"/>
      <c r="M59" s="103"/>
      <c r="N59" s="103"/>
      <c r="O59" s="103"/>
      <c r="P59" s="103"/>
      <c r="Q59" s="103"/>
      <c r="R59" s="103"/>
      <c r="S59" s="103"/>
      <c r="T59" s="103"/>
      <c r="U59" s="103"/>
      <c r="V59" s="103"/>
      <c r="W59" s="103"/>
      <c r="X59" s="103"/>
      <c r="Y59" s="103"/>
      <c r="Z59" s="103"/>
      <c r="AA59" s="103"/>
      <c r="AB59" s="103"/>
      <c r="AC59" s="103"/>
      <c r="AD59" s="103"/>
      <c r="AE59" s="103"/>
      <c r="AF59" s="103"/>
      <c r="AG59" s="103"/>
      <c r="AH59" s="103"/>
      <c r="AI59" s="103"/>
      <c r="AJ59" s="103"/>
      <c r="AK59" s="103"/>
      <c r="AL59" s="103"/>
      <c r="AM59" s="103"/>
      <c r="AN59" s="103"/>
      <c r="AO59" s="103"/>
      <c r="AP59" s="103"/>
      <c r="AQ59" s="103"/>
      <c r="AR59" s="103"/>
      <c r="AS59" s="103"/>
      <c r="AT59" s="103"/>
      <c r="AU59" s="103"/>
      <c r="AV59" s="103"/>
      <c r="AW59" s="103"/>
      <c r="AX59" s="103"/>
      <c r="AY59" s="103"/>
      <c r="AZ59" s="103"/>
      <c r="BA59" s="103"/>
      <c r="BB59" s="103"/>
      <c r="BC59" s="103"/>
      <c r="BD59" s="103"/>
      <c r="BE59" s="103"/>
      <c r="BF59" s="103"/>
      <c r="BG59" s="103"/>
      <c r="BH59" s="103"/>
      <c r="BI59" s="103"/>
      <c r="BJ59" s="103"/>
      <c r="BK59" s="103"/>
      <c r="BL59" s="103"/>
      <c r="BM59" s="103"/>
      <c r="BN59" s="103"/>
      <c r="BO59" s="103"/>
      <c r="BP59" s="103"/>
      <c r="BQ59" s="103"/>
      <c r="BR59" s="103"/>
      <c r="BS59" s="103"/>
      <c r="BT59" s="103"/>
      <c r="BU59" s="103"/>
      <c r="BV59" s="103"/>
      <c r="BW59" s="103"/>
      <c r="BX59" s="103"/>
      <c r="BY59" s="103"/>
      <c r="BZ59" s="103"/>
      <c r="CA59" s="103"/>
      <c r="CB59" s="103"/>
      <c r="CC59" s="103"/>
      <c r="CD59" s="103"/>
      <c r="CE59" s="103"/>
      <c r="CF59" s="103"/>
      <c r="CG59" s="103"/>
      <c r="CH59" s="103"/>
      <c r="CI59" s="103"/>
      <c r="CJ59" s="103"/>
      <c r="CK59" s="103"/>
      <c r="CL59" s="103"/>
      <c r="CM59" s="103"/>
      <c r="CN59" s="103"/>
      <c r="CO59" s="103"/>
      <c r="CP59" s="103"/>
      <c r="CQ59" s="103"/>
      <c r="CR59" s="103"/>
      <c r="CS59" s="103"/>
      <c r="CT59" s="103"/>
      <c r="CU59" s="103"/>
      <c r="CV59" s="103"/>
      <c r="CW59" s="103"/>
      <c r="CX59" s="103"/>
      <c r="CY59" s="103"/>
      <c r="CZ59" s="103"/>
      <c r="DA59" s="103"/>
      <c r="DB59" s="103"/>
      <c r="DC59" s="103"/>
      <c r="DD59" s="103"/>
      <c r="DE59" s="103"/>
      <c r="DF59" s="103"/>
      <c r="DG59" s="103"/>
      <c r="DH59" s="103"/>
      <c r="DI59" s="103"/>
      <c r="DJ59" s="103"/>
      <c r="DK59" s="103"/>
      <c r="DL59" s="103"/>
      <c r="DM59" s="103"/>
      <c r="DN59" s="103"/>
      <c r="DO59" s="103"/>
      <c r="DP59" s="103"/>
      <c r="DQ59" s="103"/>
      <c r="DR59" s="103"/>
      <c r="DS59" s="103"/>
      <c r="DT59" s="103"/>
      <c r="DU59" s="103"/>
      <c r="DV59" s="103"/>
      <c r="DW59" s="103"/>
      <c r="DX59" s="103"/>
      <c r="DY59" s="103"/>
      <c r="DZ59" s="103"/>
      <c r="EA59" s="103"/>
      <c r="EB59" s="103"/>
      <c r="EC59" s="103"/>
      <c r="ED59" s="103"/>
      <c r="EE59" s="103"/>
      <c r="EF59" s="103"/>
      <c r="EG59" s="103"/>
      <c r="EH59" s="103"/>
      <c r="EI59" s="103"/>
      <c r="EJ59" s="103"/>
      <c r="EK59" s="103"/>
      <c r="EL59" s="103"/>
      <c r="EM59" s="103"/>
      <c r="EN59" s="103"/>
      <c r="EO59" s="103"/>
      <c r="EP59" s="103"/>
      <c r="EQ59" s="103"/>
      <c r="ER59" s="103"/>
      <c r="ES59" s="103"/>
      <c r="ET59" s="103"/>
      <c r="EU59" s="103"/>
      <c r="EV59" s="103"/>
      <c r="EW59" s="103"/>
      <c r="EX59" s="103"/>
      <c r="EY59" s="103"/>
      <c r="EZ59" s="103"/>
      <c r="FA59" s="103"/>
      <c r="FB59" s="103"/>
      <c r="FC59" s="103"/>
      <c r="FD59" s="103"/>
      <c r="FE59" s="103"/>
      <c r="FF59" s="103"/>
      <c r="FG59" s="103"/>
      <c r="FH59" s="103"/>
      <c r="FI59" s="103"/>
      <c r="FJ59" s="103"/>
      <c r="FK59" s="103"/>
      <c r="FL59" s="103"/>
      <c r="FM59" s="103"/>
      <c r="FN59" s="103"/>
      <c r="FO59" s="103"/>
      <c r="FP59" s="103"/>
      <c r="FQ59" s="103"/>
      <c r="FR59" s="103"/>
      <c r="FS59" s="103"/>
      <c r="FT59" s="103"/>
      <c r="FU59" s="103"/>
      <c r="FV59" s="103"/>
      <c r="FW59" s="103"/>
      <c r="FX59" s="103"/>
    </row>
    <row r="60" spans="2:180" s="111" customFormat="1" ht="14.4" thickBot="1" x14ac:dyDescent="0.35">
      <c r="B60" s="151"/>
      <c r="C60" s="152" t="s">
        <v>73</v>
      </c>
      <c r="D60" s="153" t="s">
        <v>74</v>
      </c>
      <c r="E60" s="154">
        <v>230000</v>
      </c>
      <c r="F60" s="155">
        <v>70</v>
      </c>
      <c r="G60" s="131">
        <v>16100000</v>
      </c>
      <c r="H60" s="103"/>
      <c r="I60" s="103"/>
      <c r="J60" s="103"/>
      <c r="K60" s="103"/>
      <c r="L60" s="103"/>
      <c r="M60" s="103"/>
      <c r="N60" s="103"/>
      <c r="O60" s="103"/>
      <c r="P60" s="103"/>
      <c r="Q60" s="103"/>
      <c r="R60" s="103"/>
      <c r="S60" s="103"/>
      <c r="T60" s="103"/>
      <c r="U60" s="103"/>
      <c r="V60" s="103"/>
      <c r="W60" s="103"/>
      <c r="X60" s="103"/>
      <c r="Y60" s="103"/>
      <c r="Z60" s="103"/>
      <c r="AA60" s="103"/>
      <c r="AB60" s="103"/>
      <c r="AC60" s="103"/>
      <c r="AD60" s="103"/>
      <c r="AE60" s="103"/>
      <c r="AF60" s="103"/>
      <c r="AG60" s="103"/>
      <c r="AH60" s="103"/>
      <c r="AI60" s="103"/>
      <c r="AJ60" s="103"/>
      <c r="AK60" s="103"/>
      <c r="AL60" s="103"/>
      <c r="AM60" s="103"/>
      <c r="AN60" s="103"/>
      <c r="AO60" s="103"/>
      <c r="AP60" s="103"/>
      <c r="AQ60" s="103"/>
      <c r="AR60" s="103"/>
      <c r="AS60" s="103"/>
      <c r="AT60" s="103"/>
      <c r="AU60" s="103"/>
      <c r="AV60" s="103"/>
      <c r="AW60" s="103"/>
      <c r="AX60" s="103"/>
      <c r="AY60" s="103"/>
      <c r="AZ60" s="103"/>
      <c r="BA60" s="103"/>
      <c r="BB60" s="103"/>
      <c r="BC60" s="103"/>
      <c r="BD60" s="103"/>
      <c r="BE60" s="103"/>
      <c r="BF60" s="103"/>
      <c r="BG60" s="103"/>
      <c r="BH60" s="103"/>
      <c r="BI60" s="103"/>
      <c r="BJ60" s="103"/>
      <c r="BK60" s="103"/>
      <c r="BL60" s="103"/>
      <c r="BM60" s="103"/>
      <c r="BN60" s="103"/>
      <c r="BO60" s="103"/>
      <c r="BP60" s="103"/>
      <c r="BQ60" s="103"/>
      <c r="BR60" s="103"/>
      <c r="BS60" s="103"/>
      <c r="BT60" s="103"/>
      <c r="BU60" s="103"/>
      <c r="BV60" s="103"/>
      <c r="BW60" s="103"/>
      <c r="BX60" s="103"/>
      <c r="BY60" s="103"/>
      <c r="BZ60" s="103"/>
      <c r="CA60" s="103"/>
      <c r="CB60" s="103"/>
      <c r="CC60" s="103"/>
      <c r="CD60" s="103"/>
      <c r="CE60" s="103"/>
      <c r="CF60" s="103"/>
      <c r="CG60" s="103"/>
      <c r="CH60" s="103"/>
      <c r="CI60" s="103"/>
      <c r="CJ60" s="103"/>
      <c r="CK60" s="103"/>
      <c r="CL60" s="103"/>
      <c r="CM60" s="103"/>
      <c r="CN60" s="103"/>
      <c r="CO60" s="103"/>
      <c r="CP60" s="103"/>
      <c r="CQ60" s="103"/>
      <c r="CR60" s="103"/>
      <c r="CS60" s="103"/>
      <c r="CT60" s="103"/>
      <c r="CU60" s="103"/>
      <c r="CV60" s="103"/>
      <c r="CW60" s="103"/>
      <c r="CX60" s="103"/>
      <c r="CY60" s="103"/>
      <c r="CZ60" s="103"/>
      <c r="DA60" s="103"/>
      <c r="DB60" s="103"/>
      <c r="DC60" s="103"/>
      <c r="DD60" s="103"/>
      <c r="DE60" s="103"/>
      <c r="DF60" s="103"/>
      <c r="DG60" s="103"/>
      <c r="DH60" s="103"/>
      <c r="DI60" s="103"/>
      <c r="DJ60" s="103"/>
      <c r="DK60" s="103"/>
      <c r="DL60" s="103"/>
      <c r="DM60" s="103"/>
      <c r="DN60" s="103"/>
      <c r="DO60" s="103"/>
      <c r="DP60" s="103"/>
      <c r="DQ60" s="103"/>
      <c r="DR60" s="103"/>
      <c r="DS60" s="103"/>
      <c r="DT60" s="103"/>
      <c r="DU60" s="103"/>
      <c r="DV60" s="103"/>
      <c r="DW60" s="103"/>
      <c r="DX60" s="103"/>
      <c r="DY60" s="103"/>
      <c r="DZ60" s="103"/>
      <c r="EA60" s="103"/>
      <c r="EB60" s="103"/>
      <c r="EC60" s="103"/>
      <c r="ED60" s="103"/>
      <c r="EE60" s="103"/>
      <c r="EF60" s="103"/>
      <c r="EG60" s="103"/>
      <c r="EH60" s="103"/>
      <c r="EI60" s="103"/>
      <c r="EJ60" s="103"/>
      <c r="EK60" s="103"/>
      <c r="EL60" s="103"/>
      <c r="EM60" s="103"/>
      <c r="EN60" s="103"/>
      <c r="EO60" s="103"/>
      <c r="EP60" s="103"/>
      <c r="EQ60" s="103"/>
      <c r="ER60" s="103"/>
      <c r="ES60" s="103"/>
      <c r="ET60" s="103"/>
      <c r="EU60" s="103"/>
      <c r="EV60" s="103"/>
      <c r="EW60" s="103"/>
      <c r="EX60" s="103"/>
      <c r="EY60" s="103"/>
      <c r="EZ60" s="103"/>
      <c r="FA60" s="103"/>
      <c r="FB60" s="103"/>
      <c r="FC60" s="103"/>
      <c r="FD60" s="103"/>
      <c r="FE60" s="103"/>
      <c r="FF60" s="103"/>
      <c r="FG60" s="103"/>
      <c r="FH60" s="103"/>
      <c r="FI60" s="103"/>
      <c r="FJ60" s="103"/>
      <c r="FK60" s="103"/>
      <c r="FL60" s="103"/>
      <c r="FM60" s="103"/>
      <c r="FN60" s="103"/>
      <c r="FO60" s="103"/>
      <c r="FP60" s="103"/>
      <c r="FQ60" s="103"/>
      <c r="FR60" s="103"/>
      <c r="FS60" s="103"/>
      <c r="FT60" s="103"/>
      <c r="FU60" s="103"/>
      <c r="FV60" s="103"/>
      <c r="FW60" s="103"/>
      <c r="FX60" s="103"/>
    </row>
    <row r="61" spans="2:180" s="111" customFormat="1" ht="14.4" thickBot="1" x14ac:dyDescent="0.35">
      <c r="B61" s="145"/>
      <c r="C61" s="146" t="s">
        <v>75</v>
      </c>
      <c r="D61" s="147"/>
      <c r="E61" s="148"/>
      <c r="F61" s="149"/>
      <c r="G61" s="150"/>
      <c r="H61" s="103"/>
      <c r="I61" s="103"/>
      <c r="J61" s="103"/>
      <c r="K61" s="103"/>
      <c r="L61" s="103"/>
      <c r="M61" s="103"/>
      <c r="N61" s="103"/>
      <c r="O61" s="103"/>
      <c r="P61" s="103"/>
      <c r="Q61" s="103"/>
      <c r="R61" s="103"/>
      <c r="S61" s="103"/>
      <c r="T61" s="103"/>
      <c r="U61" s="103"/>
      <c r="V61" s="103"/>
      <c r="W61" s="103"/>
      <c r="X61" s="103"/>
      <c r="Y61" s="103"/>
      <c r="Z61" s="103"/>
      <c r="AA61" s="103"/>
      <c r="AB61" s="103"/>
      <c r="AC61" s="103"/>
      <c r="AD61" s="103"/>
      <c r="AE61" s="103"/>
      <c r="AF61" s="103"/>
      <c r="AG61" s="103"/>
      <c r="AH61" s="103"/>
      <c r="AI61" s="103"/>
      <c r="AJ61" s="103"/>
      <c r="AK61" s="103"/>
      <c r="AL61" s="103"/>
      <c r="AM61" s="103"/>
      <c r="AN61" s="103"/>
      <c r="AO61" s="103"/>
      <c r="AP61" s="103"/>
      <c r="AQ61" s="103"/>
      <c r="AR61" s="103"/>
      <c r="AS61" s="103"/>
      <c r="AT61" s="103"/>
      <c r="AU61" s="103"/>
      <c r="AV61" s="103"/>
      <c r="AW61" s="103"/>
      <c r="AX61" s="103"/>
      <c r="AY61" s="103"/>
      <c r="AZ61" s="103"/>
      <c r="BA61" s="103"/>
      <c r="BB61" s="103"/>
      <c r="BC61" s="103"/>
      <c r="BD61" s="103"/>
      <c r="BE61" s="103"/>
      <c r="BF61" s="103"/>
      <c r="BG61" s="103"/>
      <c r="BH61" s="103"/>
      <c r="BI61" s="103"/>
      <c r="BJ61" s="103"/>
      <c r="BK61" s="103"/>
      <c r="BL61" s="103"/>
      <c r="BM61" s="103"/>
      <c r="BN61" s="103"/>
      <c r="BO61" s="103"/>
      <c r="BP61" s="103"/>
      <c r="BQ61" s="103"/>
      <c r="BR61" s="103"/>
      <c r="BS61" s="103"/>
      <c r="BT61" s="103"/>
      <c r="BU61" s="103"/>
      <c r="BV61" s="103"/>
      <c r="BW61" s="103"/>
      <c r="BX61" s="103"/>
      <c r="BY61" s="103"/>
      <c r="BZ61" s="103"/>
      <c r="CA61" s="103"/>
      <c r="CB61" s="103"/>
      <c r="CC61" s="103"/>
      <c r="CD61" s="103"/>
      <c r="CE61" s="103"/>
      <c r="CF61" s="103"/>
      <c r="CG61" s="103"/>
      <c r="CH61" s="103"/>
      <c r="CI61" s="103"/>
      <c r="CJ61" s="103"/>
      <c r="CK61" s="103"/>
      <c r="CL61" s="103"/>
      <c r="CM61" s="103"/>
      <c r="CN61" s="103"/>
      <c r="CO61" s="103"/>
      <c r="CP61" s="103"/>
      <c r="CQ61" s="103"/>
      <c r="CR61" s="103"/>
      <c r="CS61" s="103"/>
      <c r="CT61" s="103"/>
      <c r="CU61" s="103"/>
      <c r="CV61" s="103"/>
      <c r="CW61" s="103"/>
      <c r="CX61" s="103"/>
      <c r="CY61" s="103"/>
      <c r="CZ61" s="103"/>
      <c r="DA61" s="103"/>
      <c r="DB61" s="103"/>
      <c r="DC61" s="103"/>
      <c r="DD61" s="103"/>
      <c r="DE61" s="103"/>
      <c r="DF61" s="103"/>
      <c r="DG61" s="103"/>
      <c r="DH61" s="103"/>
      <c r="DI61" s="103"/>
      <c r="DJ61" s="103"/>
      <c r="DK61" s="103"/>
      <c r="DL61" s="103"/>
      <c r="DM61" s="103"/>
      <c r="DN61" s="103"/>
      <c r="DO61" s="103"/>
      <c r="DP61" s="103"/>
      <c r="DQ61" s="103"/>
      <c r="DR61" s="103"/>
      <c r="DS61" s="103"/>
      <c r="DT61" s="103"/>
      <c r="DU61" s="103"/>
      <c r="DV61" s="103"/>
      <c r="DW61" s="103"/>
      <c r="DX61" s="103"/>
      <c r="DY61" s="103"/>
      <c r="DZ61" s="103"/>
      <c r="EA61" s="103"/>
      <c r="EB61" s="103"/>
      <c r="EC61" s="103"/>
      <c r="ED61" s="103"/>
      <c r="EE61" s="103"/>
      <c r="EF61" s="103"/>
      <c r="EG61" s="103"/>
      <c r="EH61" s="103"/>
      <c r="EI61" s="103"/>
      <c r="EJ61" s="103"/>
      <c r="EK61" s="103"/>
      <c r="EL61" s="103"/>
      <c r="EM61" s="103"/>
      <c r="EN61" s="103"/>
      <c r="EO61" s="103"/>
      <c r="EP61" s="103"/>
      <c r="EQ61" s="103"/>
      <c r="ER61" s="103"/>
      <c r="ES61" s="103"/>
      <c r="ET61" s="103"/>
      <c r="EU61" s="103"/>
      <c r="EV61" s="103"/>
      <c r="EW61" s="103"/>
      <c r="EX61" s="103"/>
      <c r="EY61" s="103"/>
      <c r="EZ61" s="103"/>
      <c r="FA61" s="103"/>
      <c r="FB61" s="103"/>
      <c r="FC61" s="103"/>
      <c r="FD61" s="103"/>
      <c r="FE61" s="103"/>
      <c r="FF61" s="103"/>
      <c r="FG61" s="103"/>
      <c r="FH61" s="103"/>
      <c r="FI61" s="103"/>
      <c r="FJ61" s="103"/>
      <c r="FK61" s="103"/>
      <c r="FL61" s="103"/>
      <c r="FM61" s="103"/>
      <c r="FN61" s="103"/>
      <c r="FO61" s="103"/>
      <c r="FP61" s="103"/>
      <c r="FQ61" s="103"/>
      <c r="FR61" s="103"/>
      <c r="FS61" s="103"/>
      <c r="FT61" s="103"/>
      <c r="FU61" s="103"/>
      <c r="FV61" s="103"/>
      <c r="FW61" s="103"/>
      <c r="FX61" s="103"/>
    </row>
    <row r="62" spans="2:180" s="111" customFormat="1" ht="45" customHeight="1" x14ac:dyDescent="0.3">
      <c r="B62" s="156"/>
      <c r="C62" s="202" t="s">
        <v>76</v>
      </c>
      <c r="D62" s="157" t="s">
        <v>77</v>
      </c>
      <c r="E62" s="158">
        <v>5461000</v>
      </c>
      <c r="F62" s="159">
        <v>64</v>
      </c>
      <c r="G62" s="131">
        <v>349504000</v>
      </c>
      <c r="H62" s="103"/>
      <c r="I62" s="103"/>
      <c r="J62" s="103"/>
      <c r="K62" s="103"/>
      <c r="L62" s="103"/>
      <c r="M62" s="103"/>
      <c r="N62" s="103"/>
      <c r="O62" s="103"/>
      <c r="P62" s="103"/>
      <c r="Q62" s="103"/>
      <c r="R62" s="103"/>
      <c r="S62" s="103"/>
      <c r="T62" s="103"/>
      <c r="U62" s="103"/>
      <c r="V62" s="103"/>
      <c r="W62" s="103"/>
      <c r="X62" s="103"/>
      <c r="Y62" s="103"/>
      <c r="Z62" s="103"/>
      <c r="AA62" s="103"/>
      <c r="AB62" s="103"/>
      <c r="AC62" s="103"/>
      <c r="AD62" s="103"/>
      <c r="AE62" s="103"/>
      <c r="AF62" s="103"/>
      <c r="AG62" s="103"/>
      <c r="AH62" s="103"/>
      <c r="AI62" s="103"/>
      <c r="AJ62" s="103"/>
      <c r="AK62" s="103"/>
      <c r="AL62" s="103"/>
      <c r="AM62" s="103"/>
      <c r="AN62" s="103"/>
      <c r="AO62" s="103"/>
      <c r="AP62" s="103"/>
      <c r="AQ62" s="103"/>
      <c r="AR62" s="103"/>
      <c r="AS62" s="103"/>
      <c r="AT62" s="103"/>
      <c r="AU62" s="103"/>
      <c r="AV62" s="103"/>
      <c r="AW62" s="103"/>
      <c r="AX62" s="103"/>
      <c r="AY62" s="103"/>
      <c r="AZ62" s="103"/>
      <c r="BA62" s="103"/>
      <c r="BB62" s="103"/>
      <c r="BC62" s="103"/>
      <c r="BD62" s="103"/>
      <c r="BE62" s="103"/>
      <c r="BF62" s="103"/>
      <c r="BG62" s="103"/>
      <c r="BH62" s="103"/>
      <c r="BI62" s="103"/>
      <c r="BJ62" s="103"/>
      <c r="BK62" s="103"/>
      <c r="BL62" s="103"/>
      <c r="BM62" s="103"/>
      <c r="BN62" s="103"/>
      <c r="BO62" s="103"/>
      <c r="BP62" s="103"/>
      <c r="BQ62" s="103"/>
      <c r="BR62" s="103"/>
      <c r="BS62" s="103"/>
      <c r="BT62" s="103"/>
      <c r="BU62" s="103"/>
      <c r="BV62" s="103"/>
      <c r="BW62" s="103"/>
      <c r="BX62" s="103"/>
      <c r="BY62" s="103"/>
      <c r="BZ62" s="103"/>
      <c r="CA62" s="103"/>
      <c r="CB62" s="103"/>
      <c r="CC62" s="103"/>
      <c r="CD62" s="103"/>
      <c r="CE62" s="103"/>
      <c r="CF62" s="103"/>
      <c r="CG62" s="103"/>
      <c r="CH62" s="103"/>
      <c r="CI62" s="103"/>
      <c r="CJ62" s="103"/>
      <c r="CK62" s="103"/>
      <c r="CL62" s="103"/>
      <c r="CM62" s="103"/>
      <c r="CN62" s="103"/>
      <c r="CO62" s="103"/>
      <c r="CP62" s="103"/>
      <c r="CQ62" s="103"/>
      <c r="CR62" s="103"/>
      <c r="CS62" s="103"/>
      <c r="CT62" s="103"/>
      <c r="CU62" s="103"/>
      <c r="CV62" s="103"/>
      <c r="CW62" s="103"/>
      <c r="CX62" s="103"/>
      <c r="CY62" s="103"/>
      <c r="CZ62" s="103"/>
      <c r="DA62" s="103"/>
      <c r="DB62" s="103"/>
      <c r="DC62" s="103"/>
      <c r="DD62" s="103"/>
      <c r="DE62" s="103"/>
      <c r="DF62" s="103"/>
      <c r="DG62" s="103"/>
      <c r="DH62" s="103"/>
      <c r="DI62" s="103"/>
      <c r="DJ62" s="103"/>
      <c r="DK62" s="103"/>
      <c r="DL62" s="103"/>
      <c r="DM62" s="103"/>
      <c r="DN62" s="103"/>
      <c r="DO62" s="103"/>
      <c r="DP62" s="103"/>
      <c r="DQ62" s="103"/>
      <c r="DR62" s="103"/>
      <c r="DS62" s="103"/>
      <c r="DT62" s="103"/>
      <c r="DU62" s="103"/>
      <c r="DV62" s="103"/>
      <c r="DW62" s="103"/>
      <c r="DX62" s="103"/>
      <c r="DY62" s="103"/>
      <c r="DZ62" s="103"/>
      <c r="EA62" s="103"/>
      <c r="EB62" s="103"/>
      <c r="EC62" s="103"/>
      <c r="ED62" s="103"/>
      <c r="EE62" s="103"/>
      <c r="EF62" s="103"/>
      <c r="EG62" s="103"/>
      <c r="EH62" s="103"/>
      <c r="EI62" s="103"/>
      <c r="EJ62" s="103"/>
      <c r="EK62" s="103"/>
      <c r="EL62" s="103"/>
      <c r="EM62" s="103"/>
      <c r="EN62" s="103"/>
      <c r="EO62" s="103"/>
      <c r="EP62" s="103"/>
      <c r="EQ62" s="103"/>
      <c r="ER62" s="103"/>
      <c r="ES62" s="103"/>
      <c r="ET62" s="103"/>
      <c r="EU62" s="103"/>
      <c r="EV62" s="103"/>
      <c r="EW62" s="103"/>
      <c r="EX62" s="103"/>
      <c r="EY62" s="103"/>
      <c r="EZ62" s="103"/>
      <c r="FA62" s="103"/>
      <c r="FB62" s="103"/>
      <c r="FC62" s="103"/>
      <c r="FD62" s="103"/>
      <c r="FE62" s="103"/>
      <c r="FF62" s="103"/>
      <c r="FG62" s="103"/>
      <c r="FH62" s="103"/>
      <c r="FI62" s="103"/>
      <c r="FJ62" s="103"/>
      <c r="FK62" s="103"/>
      <c r="FL62" s="103"/>
      <c r="FM62" s="103"/>
      <c r="FN62" s="103"/>
      <c r="FO62" s="103"/>
      <c r="FP62" s="103"/>
      <c r="FQ62" s="103"/>
      <c r="FR62" s="103"/>
      <c r="FS62" s="103"/>
      <c r="FT62" s="103"/>
      <c r="FU62" s="103"/>
      <c r="FV62" s="103"/>
      <c r="FW62" s="103"/>
      <c r="FX62" s="103"/>
    </row>
    <row r="63" spans="2:180" s="111" customFormat="1" ht="27" customHeight="1" x14ac:dyDescent="0.3">
      <c r="B63" s="156"/>
      <c r="C63" s="202" t="s">
        <v>78</v>
      </c>
      <c r="D63" s="157" t="s">
        <v>77</v>
      </c>
      <c r="E63" s="158">
        <v>2555000</v>
      </c>
      <c r="F63" s="159">
        <v>34</v>
      </c>
      <c r="G63" s="131">
        <v>86870000</v>
      </c>
      <c r="H63" s="103"/>
      <c r="I63" s="103"/>
      <c r="J63" s="10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c r="AP63" s="103"/>
      <c r="AQ63" s="103"/>
      <c r="AR63" s="103"/>
      <c r="AS63" s="103"/>
      <c r="AT63" s="103"/>
      <c r="AU63" s="103"/>
      <c r="AV63" s="103"/>
      <c r="AW63" s="103"/>
      <c r="AX63" s="103"/>
      <c r="AY63" s="103"/>
      <c r="AZ63" s="103"/>
      <c r="BA63" s="103"/>
      <c r="BB63" s="103"/>
      <c r="BC63" s="103"/>
      <c r="BD63" s="103"/>
      <c r="BE63" s="103"/>
      <c r="BF63" s="103"/>
      <c r="BG63" s="103"/>
      <c r="BH63" s="103"/>
      <c r="BI63" s="103"/>
      <c r="BJ63" s="103"/>
      <c r="BK63" s="103"/>
      <c r="BL63" s="103"/>
      <c r="BM63" s="103"/>
      <c r="BN63" s="103"/>
      <c r="BO63" s="103"/>
      <c r="BP63" s="103"/>
      <c r="BQ63" s="103"/>
      <c r="BR63" s="103"/>
      <c r="BS63" s="103"/>
      <c r="BT63" s="103"/>
      <c r="BU63" s="103"/>
      <c r="BV63" s="103"/>
      <c r="BW63" s="103"/>
      <c r="BX63" s="103"/>
      <c r="BY63" s="103"/>
      <c r="BZ63" s="103"/>
      <c r="CA63" s="103"/>
      <c r="CB63" s="103"/>
      <c r="CC63" s="103"/>
      <c r="CD63" s="103"/>
      <c r="CE63" s="103"/>
      <c r="CF63" s="103"/>
      <c r="CG63" s="103"/>
      <c r="CH63" s="103"/>
      <c r="CI63" s="103"/>
      <c r="CJ63" s="103"/>
      <c r="CK63" s="103"/>
      <c r="CL63" s="103"/>
      <c r="CM63" s="103"/>
      <c r="CN63" s="103"/>
      <c r="CO63" s="103"/>
      <c r="CP63" s="103"/>
      <c r="CQ63" s="103"/>
      <c r="CR63" s="103"/>
      <c r="CS63" s="103"/>
      <c r="CT63" s="103"/>
      <c r="CU63" s="103"/>
      <c r="CV63" s="103"/>
      <c r="CW63" s="103"/>
      <c r="CX63" s="103"/>
      <c r="CY63" s="103"/>
      <c r="CZ63" s="103"/>
      <c r="DA63" s="103"/>
      <c r="DB63" s="103"/>
      <c r="DC63" s="103"/>
      <c r="DD63" s="103"/>
      <c r="DE63" s="103"/>
      <c r="DF63" s="103"/>
      <c r="DG63" s="103"/>
      <c r="DH63" s="103"/>
      <c r="DI63" s="103"/>
      <c r="DJ63" s="103"/>
      <c r="DK63" s="103"/>
      <c r="DL63" s="103"/>
      <c r="DM63" s="103"/>
      <c r="DN63" s="103"/>
      <c r="DO63" s="103"/>
      <c r="DP63" s="103"/>
      <c r="DQ63" s="103"/>
      <c r="DR63" s="103"/>
      <c r="DS63" s="103"/>
      <c r="DT63" s="103"/>
      <c r="DU63" s="103"/>
      <c r="DV63" s="103"/>
      <c r="DW63" s="103"/>
      <c r="DX63" s="103"/>
      <c r="DY63" s="103"/>
      <c r="DZ63" s="103"/>
      <c r="EA63" s="103"/>
      <c r="EB63" s="103"/>
      <c r="EC63" s="103"/>
      <c r="ED63" s="103"/>
      <c r="EE63" s="103"/>
      <c r="EF63" s="103"/>
      <c r="EG63" s="103"/>
      <c r="EH63" s="103"/>
      <c r="EI63" s="103"/>
      <c r="EJ63" s="103"/>
      <c r="EK63" s="103"/>
      <c r="EL63" s="103"/>
      <c r="EM63" s="103"/>
      <c r="EN63" s="103"/>
      <c r="EO63" s="103"/>
      <c r="EP63" s="103"/>
      <c r="EQ63" s="103"/>
      <c r="ER63" s="103"/>
      <c r="ES63" s="103"/>
      <c r="ET63" s="103"/>
      <c r="EU63" s="103"/>
      <c r="EV63" s="103"/>
      <c r="EW63" s="103"/>
      <c r="EX63" s="103"/>
      <c r="EY63" s="103"/>
      <c r="EZ63" s="103"/>
      <c r="FA63" s="103"/>
      <c r="FB63" s="103"/>
      <c r="FC63" s="103"/>
      <c r="FD63" s="103"/>
      <c r="FE63" s="103"/>
      <c r="FF63" s="103"/>
      <c r="FG63" s="103"/>
      <c r="FH63" s="103"/>
      <c r="FI63" s="103"/>
      <c r="FJ63" s="103"/>
      <c r="FK63" s="103"/>
      <c r="FL63" s="103"/>
      <c r="FM63" s="103"/>
      <c r="FN63" s="103"/>
      <c r="FO63" s="103"/>
      <c r="FP63" s="103"/>
      <c r="FQ63" s="103"/>
      <c r="FR63" s="103"/>
      <c r="FS63" s="103"/>
      <c r="FT63" s="103"/>
      <c r="FU63" s="103"/>
      <c r="FV63" s="103"/>
      <c r="FW63" s="103"/>
      <c r="FX63" s="103"/>
    </row>
    <row r="64" spans="2:180" s="111" customFormat="1" ht="29.4" customHeight="1" x14ac:dyDescent="0.3">
      <c r="B64" s="156"/>
      <c r="C64" s="202" t="s">
        <v>79</v>
      </c>
      <c r="D64" s="157" t="s">
        <v>77</v>
      </c>
      <c r="E64" s="158">
        <v>2682000</v>
      </c>
      <c r="F64" s="159">
        <v>34</v>
      </c>
      <c r="G64" s="131">
        <v>91188000</v>
      </c>
      <c r="H64" s="103"/>
      <c r="I64" s="103"/>
      <c r="J64" s="103"/>
      <c r="K64" s="103"/>
      <c r="L64" s="103"/>
      <c r="M64" s="103"/>
      <c r="N64" s="103"/>
      <c r="O64" s="103"/>
      <c r="P64" s="103"/>
      <c r="Q64" s="103"/>
      <c r="R64" s="103"/>
      <c r="S64" s="103"/>
      <c r="T64" s="103"/>
      <c r="U64" s="103"/>
      <c r="V64" s="103"/>
      <c r="W64" s="103"/>
      <c r="X64" s="103"/>
      <c r="Y64" s="103"/>
      <c r="Z64" s="103"/>
      <c r="AA64" s="103"/>
      <c r="AB64" s="103"/>
      <c r="AC64" s="103"/>
      <c r="AD64" s="103"/>
      <c r="AE64" s="103"/>
      <c r="AF64" s="103"/>
      <c r="AG64" s="103"/>
      <c r="AH64" s="103"/>
      <c r="AI64" s="103"/>
      <c r="AJ64" s="103"/>
      <c r="AK64" s="103"/>
      <c r="AL64" s="103"/>
      <c r="AM64" s="103"/>
      <c r="AN64" s="103"/>
      <c r="AO64" s="103"/>
      <c r="AP64" s="103"/>
      <c r="AQ64" s="103"/>
      <c r="AR64" s="103"/>
      <c r="AS64" s="103"/>
      <c r="AT64" s="103"/>
      <c r="AU64" s="103"/>
      <c r="AV64" s="103"/>
      <c r="AW64" s="103"/>
      <c r="AX64" s="103"/>
      <c r="AY64" s="103"/>
      <c r="AZ64" s="103"/>
      <c r="BA64" s="103"/>
      <c r="BB64" s="103"/>
      <c r="BC64" s="103"/>
      <c r="BD64" s="103"/>
      <c r="BE64" s="103"/>
      <c r="BF64" s="103"/>
      <c r="BG64" s="103"/>
      <c r="BH64" s="103"/>
      <c r="BI64" s="103"/>
      <c r="BJ64" s="103"/>
      <c r="BK64" s="103"/>
      <c r="BL64" s="103"/>
      <c r="BM64" s="103"/>
      <c r="BN64" s="103"/>
      <c r="BO64" s="103"/>
      <c r="BP64" s="103"/>
      <c r="BQ64" s="103"/>
      <c r="BR64" s="103"/>
      <c r="BS64" s="103"/>
      <c r="BT64" s="103"/>
      <c r="BU64" s="103"/>
      <c r="BV64" s="103"/>
      <c r="BW64" s="103"/>
      <c r="BX64" s="103"/>
      <c r="BY64" s="103"/>
      <c r="BZ64" s="103"/>
      <c r="CA64" s="103"/>
      <c r="CB64" s="103"/>
      <c r="CC64" s="103"/>
      <c r="CD64" s="103"/>
      <c r="CE64" s="103"/>
      <c r="CF64" s="103"/>
      <c r="CG64" s="103"/>
      <c r="CH64" s="103"/>
      <c r="CI64" s="103"/>
      <c r="CJ64" s="103"/>
      <c r="CK64" s="103"/>
      <c r="CL64" s="103"/>
      <c r="CM64" s="103"/>
      <c r="CN64" s="103"/>
      <c r="CO64" s="103"/>
      <c r="CP64" s="103"/>
      <c r="CQ64" s="103"/>
      <c r="CR64" s="103"/>
      <c r="CS64" s="103"/>
      <c r="CT64" s="103"/>
      <c r="CU64" s="103"/>
      <c r="CV64" s="103"/>
      <c r="CW64" s="103"/>
      <c r="CX64" s="103"/>
      <c r="CY64" s="103"/>
      <c r="CZ64" s="103"/>
      <c r="DA64" s="103"/>
      <c r="DB64" s="103"/>
      <c r="DC64" s="103"/>
      <c r="DD64" s="103"/>
      <c r="DE64" s="103"/>
      <c r="DF64" s="103"/>
      <c r="DG64" s="103"/>
      <c r="DH64" s="103"/>
      <c r="DI64" s="103"/>
      <c r="DJ64" s="103"/>
      <c r="DK64" s="103"/>
      <c r="DL64" s="103"/>
      <c r="DM64" s="103"/>
      <c r="DN64" s="103"/>
      <c r="DO64" s="103"/>
      <c r="DP64" s="103"/>
      <c r="DQ64" s="103"/>
      <c r="DR64" s="103"/>
      <c r="DS64" s="103"/>
      <c r="DT64" s="103"/>
      <c r="DU64" s="103"/>
      <c r="DV64" s="103"/>
      <c r="DW64" s="103"/>
      <c r="DX64" s="103"/>
      <c r="DY64" s="103"/>
      <c r="DZ64" s="103"/>
      <c r="EA64" s="103"/>
      <c r="EB64" s="103"/>
      <c r="EC64" s="103"/>
      <c r="ED64" s="103"/>
      <c r="EE64" s="103"/>
      <c r="EF64" s="103"/>
      <c r="EG64" s="103"/>
      <c r="EH64" s="103"/>
      <c r="EI64" s="103"/>
      <c r="EJ64" s="103"/>
      <c r="EK64" s="103"/>
      <c r="EL64" s="103"/>
      <c r="EM64" s="103"/>
      <c r="EN64" s="103"/>
      <c r="EO64" s="103"/>
      <c r="EP64" s="103"/>
      <c r="EQ64" s="103"/>
      <c r="ER64" s="103"/>
      <c r="ES64" s="103"/>
      <c r="ET64" s="103"/>
      <c r="EU64" s="103"/>
      <c r="EV64" s="103"/>
      <c r="EW64" s="103"/>
      <c r="EX64" s="103"/>
      <c r="EY64" s="103"/>
      <c r="EZ64" s="103"/>
      <c r="FA64" s="103"/>
      <c r="FB64" s="103"/>
      <c r="FC64" s="103"/>
      <c r="FD64" s="103"/>
      <c r="FE64" s="103"/>
      <c r="FF64" s="103"/>
      <c r="FG64" s="103"/>
      <c r="FH64" s="103"/>
      <c r="FI64" s="103"/>
      <c r="FJ64" s="103"/>
      <c r="FK64" s="103"/>
      <c r="FL64" s="103"/>
      <c r="FM64" s="103"/>
      <c r="FN64" s="103"/>
      <c r="FO64" s="103"/>
      <c r="FP64" s="103"/>
      <c r="FQ64" s="103"/>
      <c r="FR64" s="103"/>
      <c r="FS64" s="103"/>
      <c r="FT64" s="103"/>
      <c r="FU64" s="103"/>
      <c r="FV64" s="103"/>
      <c r="FW64" s="103"/>
      <c r="FX64" s="103"/>
    </row>
    <row r="65" spans="1:180" s="111" customFormat="1" ht="30" customHeight="1" thickBot="1" x14ac:dyDescent="0.35">
      <c r="B65" s="151"/>
      <c r="C65" s="152" t="s">
        <v>80</v>
      </c>
      <c r="D65" s="153" t="s">
        <v>77</v>
      </c>
      <c r="E65" s="154">
        <v>1631000</v>
      </c>
      <c r="F65" s="155">
        <v>34</v>
      </c>
      <c r="G65" s="131">
        <v>55454000</v>
      </c>
      <c r="H65" s="103"/>
      <c r="I65" s="103"/>
      <c r="J65" s="103"/>
      <c r="K65" s="103"/>
      <c r="L65" s="103"/>
      <c r="M65" s="103"/>
      <c r="N65" s="103"/>
      <c r="O65" s="103"/>
      <c r="P65" s="103"/>
      <c r="Q65" s="103"/>
      <c r="R65" s="103"/>
      <c r="S65" s="103"/>
      <c r="T65" s="103"/>
      <c r="U65" s="103"/>
      <c r="V65" s="103"/>
      <c r="W65" s="103"/>
      <c r="X65" s="103"/>
      <c r="Y65" s="103"/>
      <c r="Z65" s="103"/>
      <c r="AA65" s="103"/>
      <c r="AB65" s="103"/>
      <c r="AC65" s="103"/>
      <c r="AD65" s="103"/>
      <c r="AE65" s="103"/>
      <c r="AF65" s="103"/>
      <c r="AG65" s="103"/>
      <c r="AH65" s="103"/>
      <c r="AI65" s="103"/>
      <c r="AJ65" s="103"/>
      <c r="AK65" s="103"/>
      <c r="AL65" s="103"/>
      <c r="AM65" s="103"/>
      <c r="AN65" s="103"/>
      <c r="AO65" s="103"/>
      <c r="AP65" s="103"/>
      <c r="AQ65" s="103"/>
      <c r="AR65" s="103"/>
      <c r="AS65" s="103"/>
      <c r="AT65" s="103"/>
      <c r="AU65" s="103"/>
      <c r="AV65" s="103"/>
      <c r="AW65" s="103"/>
      <c r="AX65" s="103"/>
      <c r="AY65" s="103"/>
      <c r="AZ65" s="103"/>
      <c r="BA65" s="103"/>
      <c r="BB65" s="103"/>
      <c r="BC65" s="103"/>
      <c r="BD65" s="103"/>
      <c r="BE65" s="103"/>
      <c r="BF65" s="103"/>
      <c r="BG65" s="103"/>
      <c r="BH65" s="103"/>
      <c r="BI65" s="103"/>
      <c r="BJ65" s="103"/>
      <c r="BK65" s="103"/>
      <c r="BL65" s="103"/>
      <c r="BM65" s="103"/>
      <c r="BN65" s="103"/>
      <c r="BO65" s="103"/>
      <c r="BP65" s="103"/>
      <c r="BQ65" s="103"/>
      <c r="BR65" s="103"/>
      <c r="BS65" s="103"/>
      <c r="BT65" s="103"/>
      <c r="BU65" s="103"/>
      <c r="BV65" s="103"/>
      <c r="BW65" s="103"/>
      <c r="BX65" s="103"/>
      <c r="BY65" s="103"/>
      <c r="BZ65" s="103"/>
      <c r="CA65" s="103"/>
      <c r="CB65" s="103"/>
      <c r="CC65" s="103"/>
      <c r="CD65" s="103"/>
      <c r="CE65" s="103"/>
      <c r="CF65" s="103"/>
      <c r="CG65" s="103"/>
      <c r="CH65" s="103"/>
      <c r="CI65" s="103"/>
      <c r="CJ65" s="103"/>
      <c r="CK65" s="103"/>
      <c r="CL65" s="103"/>
      <c r="CM65" s="103"/>
      <c r="CN65" s="103"/>
      <c r="CO65" s="103"/>
      <c r="CP65" s="103"/>
      <c r="CQ65" s="103"/>
      <c r="CR65" s="103"/>
      <c r="CS65" s="103"/>
      <c r="CT65" s="103"/>
      <c r="CU65" s="103"/>
      <c r="CV65" s="103"/>
      <c r="CW65" s="103"/>
      <c r="CX65" s="103"/>
      <c r="CY65" s="103"/>
      <c r="CZ65" s="103"/>
      <c r="DA65" s="103"/>
      <c r="DB65" s="103"/>
      <c r="DC65" s="103"/>
      <c r="DD65" s="103"/>
      <c r="DE65" s="103"/>
      <c r="DF65" s="103"/>
      <c r="DG65" s="103"/>
      <c r="DH65" s="103"/>
      <c r="DI65" s="103"/>
      <c r="DJ65" s="103"/>
      <c r="DK65" s="103"/>
      <c r="DL65" s="103"/>
      <c r="DM65" s="103"/>
      <c r="DN65" s="103"/>
      <c r="DO65" s="103"/>
      <c r="DP65" s="103"/>
      <c r="DQ65" s="103"/>
      <c r="DR65" s="103"/>
      <c r="DS65" s="103"/>
      <c r="DT65" s="103"/>
      <c r="DU65" s="103"/>
      <c r="DV65" s="103"/>
      <c r="DW65" s="103"/>
      <c r="DX65" s="103"/>
      <c r="DY65" s="103"/>
      <c r="DZ65" s="103"/>
      <c r="EA65" s="103"/>
      <c r="EB65" s="103"/>
      <c r="EC65" s="103"/>
      <c r="ED65" s="103"/>
      <c r="EE65" s="103"/>
      <c r="EF65" s="103"/>
      <c r="EG65" s="103"/>
      <c r="EH65" s="103"/>
      <c r="EI65" s="103"/>
      <c r="EJ65" s="103"/>
      <c r="EK65" s="103"/>
      <c r="EL65" s="103"/>
      <c r="EM65" s="103"/>
      <c r="EN65" s="103"/>
      <c r="EO65" s="103"/>
      <c r="EP65" s="103"/>
      <c r="EQ65" s="103"/>
      <c r="ER65" s="103"/>
      <c r="ES65" s="103"/>
      <c r="ET65" s="103"/>
      <c r="EU65" s="103"/>
      <c r="EV65" s="103"/>
      <c r="EW65" s="103"/>
      <c r="EX65" s="103"/>
      <c r="EY65" s="103"/>
      <c r="EZ65" s="103"/>
      <c r="FA65" s="103"/>
      <c r="FB65" s="103"/>
      <c r="FC65" s="103"/>
      <c r="FD65" s="103"/>
      <c r="FE65" s="103"/>
      <c r="FF65" s="103"/>
      <c r="FG65" s="103"/>
      <c r="FH65" s="103"/>
      <c r="FI65" s="103"/>
      <c r="FJ65" s="103"/>
      <c r="FK65" s="103"/>
      <c r="FL65" s="103"/>
      <c r="FM65" s="103"/>
      <c r="FN65" s="103"/>
      <c r="FO65" s="103"/>
      <c r="FP65" s="103"/>
      <c r="FQ65" s="103"/>
      <c r="FR65" s="103"/>
      <c r="FS65" s="103"/>
      <c r="FT65" s="103"/>
      <c r="FU65" s="103"/>
      <c r="FV65" s="103"/>
      <c r="FW65" s="103"/>
      <c r="FX65" s="103"/>
    </row>
    <row r="66" spans="1:180" s="111" customFormat="1" ht="14.4" thickBot="1" x14ac:dyDescent="0.35">
      <c r="B66" s="145"/>
      <c r="C66" s="146" t="s">
        <v>63</v>
      </c>
      <c r="D66" s="147"/>
      <c r="E66" s="148"/>
      <c r="F66" s="149"/>
      <c r="G66" s="150"/>
      <c r="H66" s="103"/>
      <c r="I66" s="103"/>
      <c r="J66" s="103"/>
      <c r="K66" s="103"/>
      <c r="L66" s="103"/>
      <c r="M66" s="103"/>
      <c r="N66" s="103"/>
      <c r="O66" s="103"/>
      <c r="P66" s="103"/>
      <c r="Q66" s="103"/>
      <c r="R66" s="103"/>
      <c r="S66" s="103"/>
      <c r="T66" s="103"/>
      <c r="U66" s="103"/>
      <c r="V66" s="103"/>
      <c r="W66" s="103"/>
      <c r="X66" s="103"/>
      <c r="Y66" s="103"/>
      <c r="Z66" s="103"/>
      <c r="AA66" s="103"/>
      <c r="AB66" s="103"/>
      <c r="AC66" s="103"/>
      <c r="AD66" s="103"/>
      <c r="AE66" s="103"/>
      <c r="AF66" s="103"/>
      <c r="AG66" s="103"/>
      <c r="AH66" s="103"/>
      <c r="AI66" s="103"/>
      <c r="AJ66" s="103"/>
      <c r="AK66" s="103"/>
      <c r="AL66" s="103"/>
      <c r="AM66" s="103"/>
      <c r="AN66" s="103"/>
      <c r="AO66" s="103"/>
      <c r="AP66" s="103"/>
      <c r="AQ66" s="103"/>
      <c r="AR66" s="103"/>
      <c r="AS66" s="103"/>
      <c r="AT66" s="103"/>
      <c r="AU66" s="103"/>
      <c r="AV66" s="103"/>
      <c r="AW66" s="103"/>
      <c r="AX66" s="103"/>
      <c r="AY66" s="103"/>
      <c r="AZ66" s="103"/>
      <c r="BA66" s="103"/>
      <c r="BB66" s="103"/>
      <c r="BC66" s="103"/>
      <c r="BD66" s="103"/>
      <c r="BE66" s="103"/>
      <c r="BF66" s="103"/>
      <c r="BG66" s="103"/>
      <c r="BH66" s="103"/>
      <c r="BI66" s="103"/>
      <c r="BJ66" s="103"/>
      <c r="BK66" s="103"/>
      <c r="BL66" s="103"/>
      <c r="BM66" s="103"/>
      <c r="BN66" s="103"/>
      <c r="BO66" s="103"/>
      <c r="BP66" s="103"/>
      <c r="BQ66" s="103"/>
      <c r="BR66" s="103"/>
      <c r="BS66" s="103"/>
      <c r="BT66" s="103"/>
      <c r="BU66" s="103"/>
      <c r="BV66" s="103"/>
      <c r="BW66" s="103"/>
      <c r="BX66" s="103"/>
      <c r="BY66" s="103"/>
      <c r="BZ66" s="103"/>
      <c r="CA66" s="103"/>
      <c r="CB66" s="103"/>
      <c r="CC66" s="103"/>
      <c r="CD66" s="103"/>
      <c r="CE66" s="103"/>
      <c r="CF66" s="103"/>
      <c r="CG66" s="103"/>
      <c r="CH66" s="103"/>
      <c r="CI66" s="103"/>
      <c r="CJ66" s="103"/>
      <c r="CK66" s="103"/>
      <c r="CL66" s="103"/>
      <c r="CM66" s="103"/>
      <c r="CN66" s="103"/>
      <c r="CO66" s="103"/>
      <c r="CP66" s="103"/>
      <c r="CQ66" s="103"/>
      <c r="CR66" s="103"/>
      <c r="CS66" s="103"/>
      <c r="CT66" s="103"/>
      <c r="CU66" s="103"/>
      <c r="CV66" s="103"/>
      <c r="CW66" s="103"/>
      <c r="CX66" s="103"/>
      <c r="CY66" s="103"/>
      <c r="CZ66" s="103"/>
      <c r="DA66" s="103"/>
      <c r="DB66" s="103"/>
      <c r="DC66" s="103"/>
      <c r="DD66" s="103"/>
      <c r="DE66" s="103"/>
      <c r="DF66" s="103"/>
      <c r="DG66" s="103"/>
      <c r="DH66" s="103"/>
      <c r="DI66" s="103"/>
      <c r="DJ66" s="103"/>
      <c r="DK66" s="103"/>
      <c r="DL66" s="103"/>
      <c r="DM66" s="103"/>
      <c r="DN66" s="103"/>
      <c r="DO66" s="103"/>
      <c r="DP66" s="103"/>
      <c r="DQ66" s="103"/>
      <c r="DR66" s="103"/>
      <c r="DS66" s="103"/>
      <c r="DT66" s="103"/>
      <c r="DU66" s="103"/>
      <c r="DV66" s="103"/>
      <c r="DW66" s="103"/>
      <c r="DX66" s="103"/>
      <c r="DY66" s="103"/>
      <c r="DZ66" s="103"/>
      <c r="EA66" s="103"/>
      <c r="EB66" s="103"/>
      <c r="EC66" s="103"/>
      <c r="ED66" s="103"/>
      <c r="EE66" s="103"/>
      <c r="EF66" s="103"/>
      <c r="EG66" s="103"/>
      <c r="EH66" s="103"/>
      <c r="EI66" s="103"/>
      <c r="EJ66" s="103"/>
      <c r="EK66" s="103"/>
      <c r="EL66" s="103"/>
      <c r="EM66" s="103"/>
      <c r="EN66" s="103"/>
      <c r="EO66" s="103"/>
      <c r="EP66" s="103"/>
      <c r="EQ66" s="103"/>
      <c r="ER66" s="103"/>
      <c r="ES66" s="103"/>
      <c r="ET66" s="103"/>
      <c r="EU66" s="103"/>
      <c r="EV66" s="103"/>
      <c r="EW66" s="103"/>
      <c r="EX66" s="103"/>
      <c r="EY66" s="103"/>
      <c r="EZ66" s="103"/>
      <c r="FA66" s="103"/>
      <c r="FB66" s="103"/>
      <c r="FC66" s="103"/>
      <c r="FD66" s="103"/>
      <c r="FE66" s="103"/>
      <c r="FF66" s="103"/>
      <c r="FG66" s="103"/>
      <c r="FH66" s="103"/>
      <c r="FI66" s="103"/>
      <c r="FJ66" s="103"/>
      <c r="FK66" s="103"/>
      <c r="FL66" s="103"/>
      <c r="FM66" s="103"/>
      <c r="FN66" s="103"/>
      <c r="FO66" s="103"/>
      <c r="FP66" s="103"/>
      <c r="FQ66" s="103"/>
      <c r="FR66" s="103"/>
      <c r="FS66" s="103"/>
      <c r="FT66" s="103"/>
      <c r="FU66" s="103"/>
      <c r="FV66" s="103"/>
      <c r="FW66" s="103"/>
      <c r="FX66" s="103"/>
    </row>
    <row r="67" spans="1:180" s="111" customFormat="1" ht="27.6" customHeight="1" x14ac:dyDescent="0.3">
      <c r="B67" s="206"/>
      <c r="C67" s="207" t="s">
        <v>81</v>
      </c>
      <c r="D67" s="208" t="s">
        <v>77</v>
      </c>
      <c r="E67" s="209">
        <v>2271000</v>
      </c>
      <c r="F67" s="210">
        <v>34</v>
      </c>
      <c r="G67" s="131">
        <v>77214000</v>
      </c>
      <c r="H67" s="103"/>
      <c r="I67" s="103"/>
      <c r="J67" s="103"/>
      <c r="K67" s="103"/>
      <c r="L67" s="103"/>
      <c r="M67" s="103"/>
      <c r="N67" s="103"/>
      <c r="O67" s="103"/>
      <c r="P67" s="103"/>
      <c r="Q67" s="103"/>
      <c r="R67" s="103"/>
      <c r="S67" s="103"/>
      <c r="T67" s="103"/>
      <c r="U67" s="103"/>
      <c r="V67" s="103"/>
      <c r="W67" s="103"/>
      <c r="X67" s="103"/>
      <c r="Y67" s="103"/>
      <c r="Z67" s="103"/>
      <c r="AA67" s="103"/>
      <c r="AB67" s="103"/>
      <c r="AC67" s="103"/>
      <c r="AD67" s="103"/>
      <c r="AE67" s="103"/>
      <c r="AF67" s="103"/>
      <c r="AG67" s="103"/>
      <c r="AH67" s="103"/>
      <c r="AI67" s="103"/>
      <c r="AJ67" s="103"/>
      <c r="AK67" s="103"/>
      <c r="AL67" s="103"/>
      <c r="AM67" s="103"/>
      <c r="AN67" s="103"/>
      <c r="AO67" s="103"/>
      <c r="AP67" s="103"/>
      <c r="AQ67" s="103"/>
      <c r="AR67" s="103"/>
      <c r="AS67" s="103"/>
      <c r="AT67" s="103"/>
      <c r="AU67" s="103"/>
      <c r="AV67" s="103"/>
      <c r="AW67" s="103"/>
      <c r="AX67" s="103"/>
      <c r="AY67" s="103"/>
      <c r="AZ67" s="103"/>
      <c r="BA67" s="103"/>
      <c r="BB67" s="103"/>
      <c r="BC67" s="103"/>
      <c r="BD67" s="103"/>
      <c r="BE67" s="103"/>
      <c r="BF67" s="103"/>
      <c r="BG67" s="103"/>
      <c r="BH67" s="103"/>
      <c r="BI67" s="103"/>
      <c r="BJ67" s="103"/>
      <c r="BK67" s="103"/>
      <c r="BL67" s="103"/>
      <c r="BM67" s="103"/>
      <c r="BN67" s="103"/>
      <c r="BO67" s="103"/>
      <c r="BP67" s="103"/>
      <c r="BQ67" s="103"/>
      <c r="BR67" s="103"/>
      <c r="BS67" s="103"/>
      <c r="BT67" s="103"/>
      <c r="BU67" s="103"/>
      <c r="BV67" s="103"/>
      <c r="BW67" s="103"/>
      <c r="BX67" s="103"/>
      <c r="BY67" s="103"/>
      <c r="BZ67" s="103"/>
      <c r="CA67" s="103"/>
      <c r="CB67" s="103"/>
      <c r="CC67" s="103"/>
      <c r="CD67" s="103"/>
      <c r="CE67" s="103"/>
      <c r="CF67" s="103"/>
      <c r="CG67" s="103"/>
      <c r="CH67" s="103"/>
      <c r="CI67" s="103"/>
      <c r="CJ67" s="103"/>
      <c r="CK67" s="103"/>
      <c r="CL67" s="103"/>
      <c r="CM67" s="103"/>
      <c r="CN67" s="103"/>
      <c r="CO67" s="103"/>
      <c r="CP67" s="103"/>
      <c r="CQ67" s="103"/>
      <c r="CR67" s="103"/>
      <c r="CS67" s="103"/>
      <c r="CT67" s="103"/>
      <c r="CU67" s="103"/>
      <c r="CV67" s="103"/>
      <c r="CW67" s="103"/>
      <c r="CX67" s="103"/>
      <c r="CY67" s="103"/>
      <c r="CZ67" s="103"/>
      <c r="DA67" s="103"/>
      <c r="DB67" s="103"/>
      <c r="DC67" s="103"/>
      <c r="DD67" s="103"/>
      <c r="DE67" s="103"/>
      <c r="DF67" s="103"/>
      <c r="DG67" s="103"/>
      <c r="DH67" s="103"/>
      <c r="DI67" s="103"/>
      <c r="DJ67" s="103"/>
      <c r="DK67" s="103"/>
      <c r="DL67" s="103"/>
      <c r="DM67" s="103"/>
      <c r="DN67" s="103"/>
      <c r="DO67" s="103"/>
      <c r="DP67" s="103"/>
      <c r="DQ67" s="103"/>
      <c r="DR67" s="103"/>
      <c r="DS67" s="103"/>
      <c r="DT67" s="103"/>
      <c r="DU67" s="103"/>
      <c r="DV67" s="103"/>
      <c r="DW67" s="103"/>
      <c r="DX67" s="103"/>
      <c r="DY67" s="103"/>
      <c r="DZ67" s="103"/>
      <c r="EA67" s="103"/>
      <c r="EB67" s="103"/>
      <c r="EC67" s="103"/>
      <c r="ED67" s="103"/>
      <c r="EE67" s="103"/>
      <c r="EF67" s="103"/>
      <c r="EG67" s="103"/>
      <c r="EH67" s="103"/>
      <c r="EI67" s="103"/>
      <c r="EJ67" s="103"/>
      <c r="EK67" s="103"/>
      <c r="EL67" s="103"/>
      <c r="EM67" s="103"/>
      <c r="EN67" s="103"/>
      <c r="EO67" s="103"/>
      <c r="EP67" s="103"/>
      <c r="EQ67" s="103"/>
      <c r="ER67" s="103"/>
      <c r="ES67" s="103"/>
      <c r="ET67" s="103"/>
      <c r="EU67" s="103"/>
      <c r="EV67" s="103"/>
      <c r="EW67" s="103"/>
      <c r="EX67" s="103"/>
      <c r="EY67" s="103"/>
      <c r="EZ67" s="103"/>
      <c r="FA67" s="103"/>
      <c r="FB67" s="103"/>
      <c r="FC67" s="103"/>
      <c r="FD67" s="103"/>
      <c r="FE67" s="103"/>
      <c r="FF67" s="103"/>
      <c r="FG67" s="103"/>
      <c r="FH67" s="103"/>
      <c r="FI67" s="103"/>
      <c r="FJ67" s="103"/>
      <c r="FK67" s="103"/>
      <c r="FL67" s="103"/>
      <c r="FM67" s="103"/>
      <c r="FN67" s="103"/>
      <c r="FO67" s="103"/>
      <c r="FP67" s="103"/>
      <c r="FQ67" s="103"/>
      <c r="FR67" s="103"/>
      <c r="FS67" s="103"/>
      <c r="FT67" s="103"/>
      <c r="FU67" s="103"/>
      <c r="FV67" s="103"/>
      <c r="FW67" s="103"/>
      <c r="FX67" s="103"/>
    </row>
    <row r="68" spans="1:180" s="111" customFormat="1" ht="30.6" customHeight="1" x14ac:dyDescent="0.3">
      <c r="B68" s="160"/>
      <c r="C68" s="161" t="s">
        <v>82</v>
      </c>
      <c r="D68" s="162" t="s">
        <v>77</v>
      </c>
      <c r="E68" s="163">
        <v>822000</v>
      </c>
      <c r="F68" s="164">
        <v>34</v>
      </c>
      <c r="G68" s="131">
        <v>27948000</v>
      </c>
      <c r="H68" s="103"/>
      <c r="I68" s="103"/>
      <c r="J68" s="103"/>
      <c r="K68" s="103"/>
      <c r="L68" s="103"/>
      <c r="M68" s="103"/>
      <c r="N68" s="103"/>
      <c r="O68" s="103"/>
      <c r="P68" s="103"/>
      <c r="Q68" s="103"/>
      <c r="R68" s="103"/>
      <c r="S68" s="103"/>
      <c r="T68" s="103"/>
      <c r="U68" s="103"/>
      <c r="V68" s="103"/>
      <c r="W68" s="103"/>
      <c r="X68" s="103"/>
      <c r="Y68" s="103"/>
      <c r="Z68" s="103"/>
      <c r="AA68" s="103"/>
      <c r="AB68" s="103"/>
      <c r="AC68" s="103"/>
      <c r="AD68" s="103"/>
      <c r="AE68" s="103"/>
      <c r="AF68" s="103"/>
      <c r="AG68" s="103"/>
      <c r="AH68" s="103"/>
      <c r="AI68" s="103"/>
      <c r="AJ68" s="103"/>
      <c r="AK68" s="103"/>
      <c r="AL68" s="103"/>
      <c r="AM68" s="103"/>
      <c r="AN68" s="103"/>
      <c r="AO68" s="103"/>
      <c r="AP68" s="103"/>
      <c r="AQ68" s="103"/>
      <c r="AR68" s="103"/>
      <c r="AS68" s="103"/>
      <c r="AT68" s="103"/>
      <c r="AU68" s="103"/>
      <c r="AV68" s="103"/>
      <c r="AW68" s="103"/>
      <c r="AX68" s="103"/>
      <c r="AY68" s="103"/>
      <c r="AZ68" s="103"/>
      <c r="BA68" s="103"/>
      <c r="BB68" s="103"/>
      <c r="BC68" s="103"/>
      <c r="BD68" s="103"/>
      <c r="BE68" s="103"/>
      <c r="BF68" s="103"/>
      <c r="BG68" s="103"/>
      <c r="BH68" s="103"/>
      <c r="BI68" s="103"/>
      <c r="BJ68" s="103"/>
      <c r="BK68" s="103"/>
      <c r="BL68" s="103"/>
      <c r="BM68" s="103"/>
      <c r="BN68" s="103"/>
      <c r="BO68" s="103"/>
      <c r="BP68" s="103"/>
      <c r="BQ68" s="103"/>
      <c r="BR68" s="103"/>
      <c r="BS68" s="103"/>
      <c r="BT68" s="103"/>
      <c r="BU68" s="103"/>
      <c r="BV68" s="103"/>
      <c r="BW68" s="103"/>
      <c r="BX68" s="103"/>
      <c r="BY68" s="103"/>
      <c r="BZ68" s="103"/>
      <c r="CA68" s="103"/>
      <c r="CB68" s="103"/>
      <c r="CC68" s="103"/>
      <c r="CD68" s="103"/>
      <c r="CE68" s="103"/>
      <c r="CF68" s="103"/>
      <c r="CG68" s="103"/>
      <c r="CH68" s="103"/>
      <c r="CI68" s="103"/>
      <c r="CJ68" s="103"/>
      <c r="CK68" s="103"/>
      <c r="CL68" s="103"/>
      <c r="CM68" s="103"/>
      <c r="CN68" s="103"/>
      <c r="CO68" s="103"/>
      <c r="CP68" s="103"/>
      <c r="CQ68" s="103"/>
      <c r="CR68" s="103"/>
      <c r="CS68" s="103"/>
      <c r="CT68" s="103"/>
      <c r="CU68" s="103"/>
      <c r="CV68" s="103"/>
      <c r="CW68" s="103"/>
      <c r="CX68" s="103"/>
      <c r="CY68" s="103"/>
      <c r="CZ68" s="103"/>
      <c r="DA68" s="103"/>
      <c r="DB68" s="103"/>
      <c r="DC68" s="103"/>
      <c r="DD68" s="103"/>
      <c r="DE68" s="103"/>
      <c r="DF68" s="103"/>
      <c r="DG68" s="103"/>
      <c r="DH68" s="103"/>
      <c r="DI68" s="103"/>
      <c r="DJ68" s="103"/>
      <c r="DK68" s="103"/>
      <c r="DL68" s="103"/>
      <c r="DM68" s="103"/>
      <c r="DN68" s="103"/>
      <c r="DO68" s="103"/>
      <c r="DP68" s="103"/>
      <c r="DQ68" s="103"/>
      <c r="DR68" s="103"/>
      <c r="DS68" s="103"/>
      <c r="DT68" s="103"/>
      <c r="DU68" s="103"/>
      <c r="DV68" s="103"/>
      <c r="DW68" s="103"/>
      <c r="DX68" s="103"/>
      <c r="DY68" s="103"/>
      <c r="DZ68" s="103"/>
      <c r="EA68" s="103"/>
      <c r="EB68" s="103"/>
      <c r="EC68" s="103"/>
      <c r="ED68" s="103"/>
      <c r="EE68" s="103"/>
      <c r="EF68" s="103"/>
      <c r="EG68" s="103"/>
      <c r="EH68" s="103"/>
      <c r="EI68" s="103"/>
      <c r="EJ68" s="103"/>
      <c r="EK68" s="103"/>
      <c r="EL68" s="103"/>
      <c r="EM68" s="103"/>
      <c r="EN68" s="103"/>
      <c r="EO68" s="103"/>
      <c r="EP68" s="103"/>
      <c r="EQ68" s="103"/>
      <c r="ER68" s="103"/>
      <c r="ES68" s="103"/>
      <c r="ET68" s="103"/>
      <c r="EU68" s="103"/>
      <c r="EV68" s="103"/>
      <c r="EW68" s="103"/>
      <c r="EX68" s="103"/>
      <c r="EY68" s="103"/>
      <c r="EZ68" s="103"/>
      <c r="FA68" s="103"/>
      <c r="FB68" s="103"/>
      <c r="FC68" s="103"/>
      <c r="FD68" s="103"/>
      <c r="FE68" s="103"/>
      <c r="FF68" s="103"/>
      <c r="FG68" s="103"/>
      <c r="FH68" s="103"/>
      <c r="FI68" s="103"/>
      <c r="FJ68" s="103"/>
      <c r="FK68" s="103"/>
      <c r="FL68" s="103"/>
      <c r="FM68" s="103"/>
      <c r="FN68" s="103"/>
      <c r="FO68" s="103"/>
      <c r="FP68" s="103"/>
      <c r="FQ68" s="103"/>
      <c r="FR68" s="103"/>
      <c r="FS68" s="103"/>
      <c r="FT68" s="103"/>
      <c r="FU68" s="103"/>
      <c r="FV68" s="103"/>
      <c r="FW68" s="103"/>
      <c r="FX68" s="103"/>
    </row>
    <row r="69" spans="1:180" s="111" customFormat="1" ht="27" customHeight="1" x14ac:dyDescent="0.3">
      <c r="B69" s="160"/>
      <c r="C69" s="161" t="s">
        <v>83</v>
      </c>
      <c r="D69" s="165" t="s">
        <v>77</v>
      </c>
      <c r="E69" s="163">
        <v>912000</v>
      </c>
      <c r="F69" s="164">
        <v>34</v>
      </c>
      <c r="G69" s="131">
        <v>31008000</v>
      </c>
      <c r="H69" s="103"/>
      <c r="I69" s="103"/>
      <c r="J69" s="103"/>
      <c r="K69" s="103"/>
      <c r="L69" s="103"/>
      <c r="M69" s="103"/>
      <c r="N69" s="103"/>
      <c r="O69" s="103"/>
      <c r="P69" s="103"/>
      <c r="Q69" s="103"/>
      <c r="R69" s="103"/>
      <c r="S69" s="103"/>
      <c r="T69" s="103"/>
      <c r="U69" s="103"/>
      <c r="V69" s="103"/>
      <c r="W69" s="103"/>
      <c r="X69" s="103"/>
      <c r="Y69" s="103"/>
      <c r="Z69" s="103"/>
      <c r="AA69" s="103"/>
      <c r="AB69" s="103"/>
      <c r="AC69" s="103"/>
      <c r="AD69" s="103"/>
      <c r="AE69" s="103"/>
      <c r="AF69" s="103"/>
      <c r="AG69" s="103"/>
      <c r="AH69" s="103"/>
      <c r="AI69" s="103"/>
      <c r="AJ69" s="103"/>
      <c r="AK69" s="103"/>
      <c r="AL69" s="103"/>
      <c r="AM69" s="103"/>
      <c r="AN69" s="103"/>
      <c r="AO69" s="103"/>
      <c r="AP69" s="103"/>
      <c r="AQ69" s="103"/>
      <c r="AR69" s="103"/>
      <c r="AS69" s="103"/>
      <c r="AT69" s="103"/>
      <c r="AU69" s="103"/>
      <c r="AV69" s="103"/>
      <c r="AW69" s="103"/>
      <c r="AX69" s="103"/>
      <c r="AY69" s="103"/>
      <c r="AZ69" s="103"/>
      <c r="BA69" s="103"/>
      <c r="BB69" s="103"/>
      <c r="BC69" s="103"/>
      <c r="BD69" s="103"/>
      <c r="BE69" s="103"/>
      <c r="BF69" s="103"/>
      <c r="BG69" s="103"/>
      <c r="BH69" s="103"/>
      <c r="BI69" s="103"/>
      <c r="BJ69" s="103"/>
      <c r="BK69" s="103"/>
      <c r="BL69" s="103"/>
      <c r="BM69" s="103"/>
      <c r="BN69" s="103"/>
      <c r="BO69" s="103"/>
      <c r="BP69" s="103"/>
      <c r="BQ69" s="103"/>
      <c r="BR69" s="103"/>
      <c r="BS69" s="103"/>
      <c r="BT69" s="103"/>
      <c r="BU69" s="103"/>
      <c r="BV69" s="103"/>
      <c r="BW69" s="103"/>
      <c r="BX69" s="103"/>
      <c r="BY69" s="103"/>
      <c r="BZ69" s="103"/>
      <c r="CA69" s="103"/>
      <c r="CB69" s="103"/>
      <c r="CC69" s="103"/>
      <c r="CD69" s="103"/>
      <c r="CE69" s="103"/>
      <c r="CF69" s="103"/>
      <c r="CG69" s="103"/>
      <c r="CH69" s="103"/>
      <c r="CI69" s="103"/>
      <c r="CJ69" s="103"/>
      <c r="CK69" s="103"/>
      <c r="CL69" s="103"/>
      <c r="CM69" s="103"/>
      <c r="CN69" s="103"/>
      <c r="CO69" s="103"/>
      <c r="CP69" s="103"/>
      <c r="CQ69" s="103"/>
      <c r="CR69" s="103"/>
      <c r="CS69" s="103"/>
      <c r="CT69" s="103"/>
      <c r="CU69" s="103"/>
      <c r="CV69" s="103"/>
      <c r="CW69" s="103"/>
      <c r="CX69" s="103"/>
      <c r="CY69" s="103"/>
      <c r="CZ69" s="103"/>
      <c r="DA69" s="103"/>
      <c r="DB69" s="103"/>
      <c r="DC69" s="103"/>
      <c r="DD69" s="103"/>
      <c r="DE69" s="103"/>
      <c r="DF69" s="103"/>
      <c r="DG69" s="103"/>
      <c r="DH69" s="103"/>
      <c r="DI69" s="103"/>
      <c r="DJ69" s="103"/>
      <c r="DK69" s="103"/>
      <c r="DL69" s="103"/>
      <c r="DM69" s="103"/>
      <c r="DN69" s="103"/>
      <c r="DO69" s="103"/>
      <c r="DP69" s="103"/>
      <c r="DQ69" s="103"/>
      <c r="DR69" s="103"/>
      <c r="DS69" s="103"/>
      <c r="DT69" s="103"/>
      <c r="DU69" s="103"/>
      <c r="DV69" s="103"/>
      <c r="DW69" s="103"/>
      <c r="DX69" s="103"/>
      <c r="DY69" s="103"/>
      <c r="DZ69" s="103"/>
      <c r="EA69" s="103"/>
      <c r="EB69" s="103"/>
      <c r="EC69" s="103"/>
      <c r="ED69" s="103"/>
      <c r="EE69" s="103"/>
      <c r="EF69" s="103"/>
      <c r="EG69" s="103"/>
      <c r="EH69" s="103"/>
      <c r="EI69" s="103"/>
      <c r="EJ69" s="103"/>
      <c r="EK69" s="103"/>
      <c r="EL69" s="103"/>
      <c r="EM69" s="103"/>
      <c r="EN69" s="103"/>
      <c r="EO69" s="103"/>
      <c r="EP69" s="103"/>
      <c r="EQ69" s="103"/>
      <c r="ER69" s="103"/>
      <c r="ES69" s="103"/>
      <c r="ET69" s="103"/>
      <c r="EU69" s="103"/>
      <c r="EV69" s="103"/>
      <c r="EW69" s="103"/>
      <c r="EX69" s="103"/>
      <c r="EY69" s="103"/>
      <c r="EZ69" s="103"/>
      <c r="FA69" s="103"/>
      <c r="FB69" s="103"/>
      <c r="FC69" s="103"/>
      <c r="FD69" s="103"/>
      <c r="FE69" s="103"/>
      <c r="FF69" s="103"/>
      <c r="FG69" s="103"/>
      <c r="FH69" s="103"/>
      <c r="FI69" s="103"/>
      <c r="FJ69" s="103"/>
      <c r="FK69" s="103"/>
      <c r="FL69" s="103"/>
      <c r="FM69" s="103"/>
      <c r="FN69" s="103"/>
      <c r="FO69" s="103"/>
      <c r="FP69" s="103"/>
      <c r="FQ69" s="103"/>
      <c r="FR69" s="103"/>
      <c r="FS69" s="103"/>
      <c r="FT69" s="103"/>
      <c r="FU69" s="103"/>
      <c r="FV69" s="103"/>
      <c r="FW69" s="103"/>
      <c r="FX69" s="103"/>
    </row>
    <row r="70" spans="1:180" s="111" customFormat="1" ht="29.4" customHeight="1" thickBot="1" x14ac:dyDescent="0.35">
      <c r="B70" s="215"/>
      <c r="C70" s="212" t="s">
        <v>84</v>
      </c>
      <c r="D70" s="213" t="s">
        <v>77</v>
      </c>
      <c r="E70" s="214">
        <v>250000</v>
      </c>
      <c r="F70" s="166">
        <v>34</v>
      </c>
      <c r="G70" s="167">
        <v>8500000</v>
      </c>
      <c r="H70" s="168" t="s">
        <v>27</v>
      </c>
      <c r="I70" s="103"/>
      <c r="J70" s="103"/>
      <c r="K70" s="103"/>
      <c r="L70" s="103"/>
      <c r="M70" s="103"/>
      <c r="N70" s="103"/>
      <c r="O70" s="103"/>
      <c r="P70" s="103"/>
      <c r="Q70" s="103"/>
      <c r="R70" s="103"/>
      <c r="S70" s="103"/>
      <c r="T70" s="103"/>
      <c r="U70" s="103"/>
      <c r="V70" s="103"/>
      <c r="W70" s="103"/>
      <c r="X70" s="103"/>
      <c r="Y70" s="103"/>
      <c r="Z70" s="103"/>
      <c r="AA70" s="103"/>
      <c r="AB70" s="103"/>
      <c r="AC70" s="103"/>
      <c r="AD70" s="103"/>
      <c r="AE70" s="103"/>
      <c r="AF70" s="103"/>
      <c r="AG70" s="103"/>
      <c r="AH70" s="103"/>
      <c r="AI70" s="103"/>
      <c r="AJ70" s="103"/>
      <c r="AK70" s="103"/>
      <c r="AL70" s="103"/>
      <c r="AM70" s="103"/>
      <c r="AN70" s="103"/>
      <c r="AO70" s="103"/>
      <c r="AP70" s="103"/>
      <c r="AQ70" s="103"/>
      <c r="AR70" s="103"/>
      <c r="AS70" s="103"/>
      <c r="AT70" s="103"/>
      <c r="AU70" s="103"/>
      <c r="AV70" s="103"/>
      <c r="AW70" s="103"/>
      <c r="AX70" s="103"/>
      <c r="AY70" s="103"/>
      <c r="AZ70" s="103"/>
      <c r="BA70" s="103"/>
      <c r="BB70" s="103"/>
      <c r="BC70" s="103"/>
      <c r="BD70" s="103"/>
      <c r="BE70" s="103"/>
      <c r="BF70" s="103"/>
      <c r="BG70" s="103"/>
      <c r="BH70" s="103"/>
      <c r="BI70" s="103"/>
      <c r="BJ70" s="103"/>
      <c r="BK70" s="103"/>
      <c r="BL70" s="103"/>
      <c r="BM70" s="103"/>
      <c r="BN70" s="103"/>
      <c r="BO70" s="103"/>
      <c r="BP70" s="103"/>
      <c r="BQ70" s="103"/>
      <c r="BR70" s="103"/>
      <c r="BS70" s="103"/>
      <c r="BT70" s="103"/>
      <c r="BU70" s="103"/>
      <c r="BV70" s="103"/>
      <c r="BW70" s="103"/>
      <c r="BX70" s="103"/>
      <c r="BY70" s="103"/>
      <c r="BZ70" s="103"/>
      <c r="CA70" s="103"/>
      <c r="CB70" s="103"/>
      <c r="CC70" s="103"/>
      <c r="CD70" s="103"/>
      <c r="CE70" s="103"/>
      <c r="CF70" s="103"/>
      <c r="CG70" s="103"/>
      <c r="CH70" s="103"/>
      <c r="CI70" s="103"/>
      <c r="CJ70" s="103"/>
      <c r="CK70" s="103"/>
      <c r="CL70" s="103"/>
      <c r="CM70" s="103"/>
      <c r="CN70" s="103"/>
      <c r="CO70" s="103"/>
      <c r="CP70" s="103"/>
      <c r="CQ70" s="103"/>
      <c r="CR70" s="103"/>
      <c r="CS70" s="103"/>
      <c r="CT70" s="103"/>
      <c r="CU70" s="103"/>
      <c r="CV70" s="103"/>
      <c r="CW70" s="103"/>
      <c r="CX70" s="103"/>
      <c r="CY70" s="103"/>
      <c r="CZ70" s="103"/>
      <c r="DA70" s="103"/>
      <c r="DB70" s="103"/>
      <c r="DC70" s="103"/>
      <c r="DD70" s="103"/>
      <c r="DE70" s="103"/>
      <c r="DF70" s="103"/>
      <c r="DG70" s="103"/>
      <c r="DH70" s="103"/>
      <c r="DI70" s="103"/>
      <c r="DJ70" s="103"/>
      <c r="DK70" s="103"/>
      <c r="DL70" s="103"/>
      <c r="DM70" s="103"/>
      <c r="DN70" s="103"/>
      <c r="DO70" s="103"/>
      <c r="DP70" s="103"/>
      <c r="DQ70" s="103"/>
      <c r="DR70" s="103"/>
      <c r="DS70" s="103"/>
      <c r="DT70" s="103"/>
      <c r="DU70" s="103"/>
      <c r="DV70" s="103"/>
      <c r="DW70" s="103"/>
      <c r="DX70" s="103"/>
      <c r="DY70" s="103"/>
      <c r="DZ70" s="103"/>
      <c r="EA70" s="103"/>
      <c r="EB70" s="103"/>
      <c r="EC70" s="103"/>
      <c r="ED70" s="103"/>
      <c r="EE70" s="103"/>
      <c r="EF70" s="103"/>
      <c r="EG70" s="103"/>
      <c r="EH70" s="103"/>
      <c r="EI70" s="103"/>
      <c r="EJ70" s="103"/>
      <c r="EK70" s="103"/>
      <c r="EL70" s="103"/>
      <c r="EM70" s="103"/>
      <c r="EN70" s="103"/>
      <c r="EO70" s="103"/>
      <c r="EP70" s="103"/>
      <c r="EQ70" s="103"/>
      <c r="ER70" s="103"/>
      <c r="ES70" s="103"/>
      <c r="ET70" s="103"/>
      <c r="EU70" s="103"/>
      <c r="EV70" s="103"/>
      <c r="EW70" s="103"/>
      <c r="EX70" s="103"/>
      <c r="EY70" s="103"/>
      <c r="EZ70" s="103"/>
      <c r="FA70" s="103"/>
      <c r="FB70" s="103"/>
      <c r="FC70" s="103"/>
      <c r="FD70" s="103"/>
      <c r="FE70" s="103"/>
      <c r="FF70" s="103"/>
      <c r="FG70" s="103"/>
      <c r="FH70" s="103"/>
      <c r="FI70" s="103"/>
      <c r="FJ70" s="103"/>
      <c r="FK70" s="103"/>
      <c r="FL70" s="103"/>
      <c r="FM70" s="103"/>
      <c r="FN70" s="103"/>
      <c r="FO70" s="103"/>
      <c r="FP70" s="103"/>
      <c r="FQ70" s="103"/>
      <c r="FR70" s="103"/>
      <c r="FS70" s="103"/>
      <c r="FT70" s="103"/>
      <c r="FU70" s="103"/>
      <c r="FV70" s="103"/>
      <c r="FW70" s="103"/>
      <c r="FX70" s="103"/>
    </row>
    <row r="71" spans="1:180" s="111" customFormat="1" ht="16.5" customHeight="1" x14ac:dyDescent="0.3">
      <c r="B71" s="169"/>
      <c r="C71" s="278" t="s">
        <v>85</v>
      </c>
      <c r="D71" s="279"/>
      <c r="E71" s="279"/>
      <c r="F71" s="280"/>
      <c r="G71" s="170">
        <v>743786000</v>
      </c>
      <c r="H71" s="171"/>
      <c r="I71" s="103"/>
      <c r="J71" s="103"/>
      <c r="K71" s="103"/>
      <c r="L71" s="103"/>
      <c r="M71" s="103"/>
      <c r="N71" s="103"/>
      <c r="O71" s="103"/>
      <c r="P71" s="103"/>
      <c r="Q71" s="103"/>
      <c r="R71" s="103"/>
      <c r="S71" s="103"/>
      <c r="T71" s="103"/>
      <c r="U71" s="103"/>
      <c r="V71" s="103"/>
      <c r="W71" s="103"/>
      <c r="X71" s="103"/>
      <c r="Y71" s="103"/>
      <c r="Z71" s="103"/>
      <c r="AA71" s="103"/>
      <c r="AB71" s="103"/>
      <c r="AC71" s="103"/>
      <c r="AD71" s="103"/>
      <c r="AE71" s="103"/>
      <c r="AF71" s="103"/>
      <c r="AG71" s="103"/>
      <c r="AH71" s="103"/>
      <c r="AI71" s="103"/>
      <c r="AJ71" s="103"/>
      <c r="AK71" s="103"/>
      <c r="AL71" s="103"/>
      <c r="AM71" s="103"/>
      <c r="AN71" s="103"/>
      <c r="AO71" s="103"/>
      <c r="AP71" s="103"/>
      <c r="AQ71" s="103"/>
      <c r="AR71" s="103"/>
      <c r="AS71" s="103"/>
      <c r="AT71" s="103"/>
      <c r="AU71" s="103"/>
      <c r="AV71" s="103"/>
      <c r="AW71" s="103"/>
      <c r="AX71" s="103"/>
      <c r="AY71" s="103"/>
      <c r="AZ71" s="103"/>
      <c r="BA71" s="103"/>
      <c r="BB71" s="103"/>
      <c r="BC71" s="103"/>
      <c r="BD71" s="103"/>
      <c r="BE71" s="103"/>
      <c r="BF71" s="103"/>
      <c r="BG71" s="103"/>
      <c r="BH71" s="103"/>
      <c r="BI71" s="103"/>
      <c r="BJ71" s="103"/>
      <c r="BK71" s="103"/>
      <c r="BL71" s="103"/>
      <c r="BM71" s="103"/>
      <c r="BN71" s="103"/>
      <c r="BO71" s="103"/>
      <c r="BP71" s="103"/>
      <c r="BQ71" s="103"/>
      <c r="BR71" s="103"/>
      <c r="BS71" s="103"/>
      <c r="BT71" s="103"/>
      <c r="BU71" s="103"/>
      <c r="BV71" s="103"/>
      <c r="BW71" s="103"/>
      <c r="BX71" s="103"/>
      <c r="BY71" s="103"/>
      <c r="BZ71" s="103"/>
      <c r="CA71" s="103"/>
      <c r="CB71" s="103"/>
      <c r="CC71" s="103"/>
      <c r="CD71" s="103"/>
      <c r="CE71" s="103"/>
      <c r="CF71" s="103"/>
      <c r="CG71" s="103"/>
      <c r="CH71" s="103"/>
      <c r="CI71" s="103"/>
      <c r="CJ71" s="103"/>
      <c r="CK71" s="103"/>
      <c r="CL71" s="103"/>
      <c r="CM71" s="103"/>
      <c r="CN71" s="103"/>
      <c r="CO71" s="103"/>
      <c r="CP71" s="103"/>
      <c r="CQ71" s="103"/>
      <c r="CR71" s="103"/>
      <c r="CS71" s="103"/>
      <c r="CT71" s="103"/>
      <c r="CU71" s="103"/>
      <c r="CV71" s="103"/>
      <c r="CW71" s="103"/>
      <c r="CX71" s="103"/>
      <c r="CY71" s="103"/>
      <c r="CZ71" s="103"/>
      <c r="DA71" s="103"/>
      <c r="DB71" s="103"/>
      <c r="DC71" s="103"/>
      <c r="DD71" s="103"/>
      <c r="DE71" s="103"/>
      <c r="DF71" s="103"/>
      <c r="DG71" s="103"/>
      <c r="DH71" s="103"/>
      <c r="DI71" s="103"/>
      <c r="DJ71" s="103"/>
      <c r="DK71" s="103"/>
      <c r="DL71" s="103"/>
      <c r="DM71" s="103"/>
      <c r="DN71" s="103"/>
      <c r="DO71" s="103"/>
      <c r="DP71" s="103"/>
      <c r="DQ71" s="103"/>
      <c r="DR71" s="103"/>
      <c r="DS71" s="103"/>
      <c r="DT71" s="103"/>
      <c r="DU71" s="103"/>
      <c r="DV71" s="103"/>
      <c r="DW71" s="103"/>
      <c r="DX71" s="103"/>
      <c r="DY71" s="103"/>
      <c r="DZ71" s="103"/>
      <c r="EA71" s="103"/>
      <c r="EB71" s="103"/>
      <c r="EC71" s="103"/>
      <c r="ED71" s="103"/>
      <c r="EE71" s="103"/>
      <c r="EF71" s="103"/>
      <c r="EG71" s="103"/>
      <c r="EH71" s="103"/>
      <c r="EI71" s="103"/>
      <c r="EJ71" s="103"/>
      <c r="EK71" s="103"/>
      <c r="EL71" s="103"/>
      <c r="EM71" s="103"/>
      <c r="EN71" s="103"/>
      <c r="EO71" s="103"/>
      <c r="EP71" s="103"/>
      <c r="EQ71" s="103"/>
      <c r="ER71" s="103"/>
      <c r="ES71" s="103"/>
      <c r="ET71" s="103"/>
      <c r="EU71" s="103"/>
      <c r="EV71" s="103"/>
      <c r="EW71" s="103"/>
      <c r="EX71" s="103"/>
      <c r="EY71" s="103"/>
      <c r="EZ71" s="103"/>
      <c r="FA71" s="103"/>
      <c r="FB71" s="103"/>
      <c r="FC71" s="103"/>
      <c r="FD71" s="103"/>
      <c r="FE71" s="103"/>
      <c r="FF71" s="103"/>
      <c r="FG71" s="103"/>
      <c r="FH71" s="103"/>
      <c r="FI71" s="103"/>
      <c r="FJ71" s="103"/>
      <c r="FK71" s="103"/>
      <c r="FL71" s="103"/>
      <c r="FM71" s="103"/>
      <c r="FN71" s="103"/>
      <c r="FO71" s="103"/>
      <c r="FP71" s="103"/>
      <c r="FQ71" s="103"/>
      <c r="FR71" s="103"/>
      <c r="FS71" s="103"/>
      <c r="FT71" s="103"/>
      <c r="FU71" s="103"/>
      <c r="FV71" s="103"/>
      <c r="FW71" s="103"/>
      <c r="FX71" s="103"/>
    </row>
    <row r="72" spans="1:180" s="111" customFormat="1" ht="18" customHeight="1" x14ac:dyDescent="0.3">
      <c r="B72" s="174"/>
      <c r="C72" s="281" t="s">
        <v>86</v>
      </c>
      <c r="D72" s="282"/>
      <c r="E72" s="282"/>
      <c r="F72" s="283"/>
      <c r="G72" s="175">
        <v>6055233161</v>
      </c>
      <c r="H72" s="176"/>
      <c r="I72" s="103"/>
      <c r="J72" s="103"/>
      <c r="K72" s="103"/>
      <c r="L72" s="103"/>
      <c r="M72" s="103"/>
      <c r="N72" s="103"/>
      <c r="O72" s="103"/>
      <c r="P72" s="103"/>
      <c r="Q72" s="103"/>
      <c r="R72" s="103"/>
      <c r="S72" s="103"/>
      <c r="T72" s="103"/>
      <c r="U72" s="103"/>
      <c r="V72" s="103"/>
      <c r="W72" s="103"/>
      <c r="X72" s="103"/>
      <c r="Y72" s="103"/>
      <c r="Z72" s="103"/>
      <c r="AA72" s="103"/>
      <c r="AB72" s="103"/>
      <c r="AC72" s="103"/>
      <c r="AD72" s="103"/>
      <c r="AE72" s="103"/>
      <c r="AF72" s="103"/>
      <c r="AG72" s="103"/>
      <c r="AH72" s="103"/>
      <c r="AI72" s="103"/>
      <c r="AJ72" s="103"/>
      <c r="AK72" s="103"/>
      <c r="AL72" s="103"/>
      <c r="AM72" s="103"/>
      <c r="AN72" s="103"/>
      <c r="AO72" s="103"/>
      <c r="AP72" s="103"/>
      <c r="AQ72" s="103"/>
      <c r="AR72" s="103"/>
      <c r="AS72" s="103"/>
      <c r="AT72" s="103"/>
      <c r="AU72" s="103"/>
      <c r="AV72" s="103"/>
      <c r="AW72" s="103"/>
      <c r="AX72" s="103"/>
      <c r="AY72" s="103"/>
      <c r="AZ72" s="103"/>
      <c r="BA72" s="103"/>
      <c r="BB72" s="103"/>
      <c r="BC72" s="103"/>
      <c r="BD72" s="103"/>
      <c r="BE72" s="103"/>
      <c r="BF72" s="103"/>
      <c r="BG72" s="103"/>
      <c r="BH72" s="103"/>
      <c r="BI72" s="103"/>
      <c r="BJ72" s="103"/>
      <c r="BK72" s="103"/>
      <c r="BL72" s="103"/>
      <c r="BM72" s="103"/>
      <c r="BN72" s="103"/>
      <c r="BO72" s="103"/>
      <c r="BP72" s="103"/>
      <c r="BQ72" s="103"/>
      <c r="BR72" s="103"/>
      <c r="BS72" s="103"/>
      <c r="BT72" s="103"/>
      <c r="BU72" s="103"/>
      <c r="BV72" s="103"/>
      <c r="BW72" s="103"/>
      <c r="BX72" s="103"/>
      <c r="BY72" s="103"/>
      <c r="BZ72" s="103"/>
      <c r="CA72" s="103"/>
      <c r="CB72" s="103"/>
      <c r="CC72" s="103"/>
      <c r="CD72" s="103"/>
      <c r="CE72" s="103"/>
      <c r="CF72" s="103"/>
      <c r="CG72" s="103"/>
      <c r="CH72" s="103"/>
      <c r="CI72" s="103"/>
      <c r="CJ72" s="103"/>
      <c r="CK72" s="103"/>
      <c r="CL72" s="103"/>
      <c r="CM72" s="103"/>
      <c r="CN72" s="103"/>
      <c r="CO72" s="103"/>
      <c r="CP72" s="103"/>
      <c r="CQ72" s="103"/>
      <c r="CR72" s="103"/>
      <c r="CS72" s="103"/>
      <c r="CT72" s="103"/>
      <c r="CU72" s="103"/>
      <c r="CV72" s="103"/>
      <c r="CW72" s="103"/>
      <c r="CX72" s="103"/>
      <c r="CY72" s="103"/>
      <c r="CZ72" s="103"/>
      <c r="DA72" s="103"/>
      <c r="DB72" s="103"/>
      <c r="DC72" s="103"/>
      <c r="DD72" s="103"/>
      <c r="DE72" s="103"/>
      <c r="DF72" s="103"/>
      <c r="DG72" s="103"/>
      <c r="DH72" s="103"/>
      <c r="DI72" s="103"/>
      <c r="DJ72" s="103"/>
      <c r="DK72" s="103"/>
      <c r="DL72" s="103"/>
      <c r="DM72" s="103"/>
      <c r="DN72" s="103"/>
      <c r="DO72" s="103"/>
      <c r="DP72" s="103"/>
      <c r="DQ72" s="103"/>
      <c r="DR72" s="103"/>
      <c r="DS72" s="103"/>
      <c r="DT72" s="103"/>
      <c r="DU72" s="103"/>
      <c r="DV72" s="103"/>
      <c r="DW72" s="103"/>
      <c r="DX72" s="103"/>
      <c r="DY72" s="103"/>
      <c r="DZ72" s="103"/>
      <c r="EA72" s="103"/>
      <c r="EB72" s="103"/>
      <c r="EC72" s="103"/>
      <c r="ED72" s="103"/>
      <c r="EE72" s="103"/>
      <c r="EF72" s="103"/>
      <c r="EG72" s="103"/>
      <c r="EH72" s="103"/>
      <c r="EI72" s="103"/>
      <c r="EJ72" s="103"/>
      <c r="EK72" s="103"/>
      <c r="EL72" s="103"/>
      <c r="EM72" s="103"/>
      <c r="EN72" s="103"/>
      <c r="EO72" s="103"/>
      <c r="EP72" s="103"/>
      <c r="EQ72" s="103"/>
      <c r="ER72" s="103"/>
      <c r="ES72" s="103"/>
      <c r="ET72" s="103"/>
      <c r="EU72" s="103"/>
      <c r="EV72" s="103"/>
      <c r="EW72" s="103"/>
      <c r="EX72" s="103"/>
      <c r="EY72" s="103"/>
      <c r="EZ72" s="103"/>
      <c r="FA72" s="103"/>
      <c r="FB72" s="103"/>
      <c r="FC72" s="103"/>
      <c r="FD72" s="103"/>
      <c r="FE72" s="103"/>
      <c r="FF72" s="103"/>
      <c r="FG72" s="103"/>
      <c r="FH72" s="103"/>
      <c r="FI72" s="103"/>
      <c r="FJ72" s="103"/>
      <c r="FK72" s="103"/>
      <c r="FL72" s="103"/>
      <c r="FM72" s="103"/>
      <c r="FN72" s="103"/>
      <c r="FO72" s="103"/>
      <c r="FP72" s="103"/>
      <c r="FQ72" s="103"/>
      <c r="FR72" s="103"/>
      <c r="FS72" s="103"/>
      <c r="FT72" s="103"/>
      <c r="FU72" s="103"/>
      <c r="FV72" s="103"/>
      <c r="FW72" s="103"/>
      <c r="FX72" s="103"/>
    </row>
    <row r="73" spans="1:180" s="111" customFormat="1" ht="18" customHeight="1" x14ac:dyDescent="0.3">
      <c r="B73" s="174"/>
      <c r="C73" s="284" t="s">
        <v>87</v>
      </c>
      <c r="D73" s="284"/>
      <c r="E73" s="284"/>
      <c r="F73" s="284"/>
      <c r="G73" s="179">
        <v>1003590368</v>
      </c>
      <c r="H73" s="168" t="s">
        <v>27</v>
      </c>
      <c r="I73" s="128"/>
      <c r="J73" s="103"/>
      <c r="K73" s="103"/>
      <c r="L73" s="103"/>
      <c r="M73" s="103"/>
      <c r="N73" s="103"/>
      <c r="O73" s="103"/>
      <c r="P73" s="103"/>
      <c r="Q73" s="103"/>
      <c r="R73" s="103"/>
      <c r="S73" s="103"/>
      <c r="T73" s="103"/>
      <c r="U73" s="103"/>
      <c r="V73" s="103"/>
      <c r="W73" s="103"/>
      <c r="X73" s="103"/>
      <c r="Y73" s="103"/>
      <c r="Z73" s="103"/>
      <c r="AA73" s="103"/>
      <c r="AB73" s="103"/>
      <c r="AC73" s="103"/>
      <c r="AD73" s="103"/>
      <c r="AE73" s="103"/>
      <c r="AF73" s="103"/>
      <c r="AG73" s="103"/>
      <c r="AH73" s="103"/>
      <c r="AI73" s="103"/>
      <c r="AJ73" s="103"/>
      <c r="AK73" s="103"/>
      <c r="AL73" s="103"/>
      <c r="AM73" s="103"/>
      <c r="AN73" s="103"/>
      <c r="AO73" s="103"/>
      <c r="AP73" s="103"/>
      <c r="AQ73" s="103"/>
      <c r="AR73" s="103"/>
      <c r="AS73" s="103"/>
      <c r="AT73" s="103"/>
      <c r="AU73" s="103"/>
      <c r="AV73" s="103"/>
      <c r="AW73" s="103"/>
      <c r="AX73" s="103"/>
      <c r="AY73" s="103"/>
      <c r="AZ73" s="103"/>
      <c r="BA73" s="103"/>
      <c r="BB73" s="103"/>
      <c r="BC73" s="103"/>
      <c r="BD73" s="103"/>
      <c r="BE73" s="103"/>
      <c r="BF73" s="103"/>
      <c r="BG73" s="103"/>
      <c r="BH73" s="103"/>
      <c r="BI73" s="103"/>
      <c r="BJ73" s="103"/>
      <c r="BK73" s="103"/>
      <c r="BL73" s="103"/>
      <c r="BM73" s="103"/>
      <c r="BN73" s="103"/>
      <c r="BO73" s="103"/>
      <c r="BP73" s="103"/>
      <c r="BQ73" s="103"/>
      <c r="BR73" s="103"/>
      <c r="BS73" s="103"/>
      <c r="BT73" s="103"/>
      <c r="BU73" s="103"/>
      <c r="BV73" s="103"/>
      <c r="BW73" s="103"/>
      <c r="BX73" s="103"/>
      <c r="BY73" s="103"/>
      <c r="BZ73" s="103"/>
      <c r="CA73" s="103"/>
      <c r="CB73" s="103"/>
      <c r="CC73" s="103"/>
      <c r="CD73" s="103"/>
      <c r="CE73" s="103"/>
      <c r="CF73" s="103"/>
      <c r="CG73" s="103"/>
      <c r="CH73" s="103"/>
      <c r="CI73" s="103"/>
      <c r="CJ73" s="103"/>
      <c r="CK73" s="103"/>
      <c r="CL73" s="103"/>
      <c r="CM73" s="103"/>
      <c r="CN73" s="103"/>
      <c r="CO73" s="103"/>
      <c r="CP73" s="103"/>
      <c r="CQ73" s="103"/>
      <c r="CR73" s="103"/>
      <c r="CS73" s="103"/>
      <c r="CT73" s="103"/>
      <c r="CU73" s="103"/>
      <c r="CV73" s="103"/>
      <c r="CW73" s="103"/>
      <c r="CX73" s="103"/>
      <c r="CY73" s="103"/>
      <c r="CZ73" s="103"/>
      <c r="DA73" s="103"/>
      <c r="DB73" s="103"/>
      <c r="DC73" s="103"/>
      <c r="DD73" s="103"/>
      <c r="DE73" s="103"/>
      <c r="DF73" s="103"/>
      <c r="DG73" s="103"/>
      <c r="DH73" s="103"/>
      <c r="DI73" s="103"/>
      <c r="DJ73" s="103"/>
      <c r="DK73" s="103"/>
      <c r="DL73" s="103"/>
      <c r="DM73" s="103"/>
      <c r="DN73" s="103"/>
      <c r="DO73" s="103"/>
      <c r="DP73" s="103"/>
      <c r="DQ73" s="103"/>
      <c r="DR73" s="103"/>
      <c r="DS73" s="103"/>
      <c r="DT73" s="103"/>
      <c r="DU73" s="103"/>
      <c r="DV73" s="103"/>
      <c r="DW73" s="103"/>
      <c r="DX73" s="103"/>
      <c r="DY73" s="103"/>
      <c r="DZ73" s="103"/>
      <c r="EA73" s="103"/>
      <c r="EB73" s="103"/>
      <c r="EC73" s="103"/>
      <c r="ED73" s="103"/>
      <c r="EE73" s="103"/>
      <c r="EF73" s="103"/>
      <c r="EG73" s="103"/>
      <c r="EH73" s="103"/>
      <c r="EI73" s="103"/>
      <c r="EJ73" s="103"/>
      <c r="EK73" s="103"/>
      <c r="EL73" s="103"/>
      <c r="EM73" s="103"/>
      <c r="EN73" s="103"/>
      <c r="EO73" s="103"/>
      <c r="EP73" s="103"/>
      <c r="EQ73" s="103"/>
      <c r="ER73" s="103"/>
      <c r="ES73" s="103"/>
      <c r="ET73" s="103"/>
      <c r="EU73" s="103"/>
      <c r="EV73" s="103"/>
      <c r="EW73" s="103"/>
      <c r="EX73" s="103"/>
      <c r="EY73" s="103"/>
      <c r="EZ73" s="103"/>
      <c r="FA73" s="103"/>
      <c r="FB73" s="103"/>
      <c r="FC73" s="103"/>
      <c r="FD73" s="103"/>
      <c r="FE73" s="103"/>
      <c r="FF73" s="103"/>
      <c r="FG73" s="103"/>
      <c r="FH73" s="103"/>
      <c r="FI73" s="103"/>
      <c r="FJ73" s="103"/>
      <c r="FK73" s="103"/>
      <c r="FL73" s="103"/>
      <c r="FM73" s="103"/>
      <c r="FN73" s="103"/>
      <c r="FO73" s="103"/>
      <c r="FP73" s="103"/>
      <c r="FQ73" s="103"/>
      <c r="FR73" s="103"/>
      <c r="FS73" s="103"/>
      <c r="FT73" s="103"/>
      <c r="FU73" s="103"/>
      <c r="FV73" s="103"/>
      <c r="FW73" s="103"/>
      <c r="FX73" s="103"/>
    </row>
    <row r="74" spans="1:180" s="111" customFormat="1" ht="18" customHeight="1" x14ac:dyDescent="0.3">
      <c r="B74" s="174"/>
      <c r="C74" s="285" t="s">
        <v>88</v>
      </c>
      <c r="D74" s="285"/>
      <c r="E74" s="285"/>
      <c r="F74" s="285"/>
      <c r="G74" s="175">
        <v>7058823529</v>
      </c>
      <c r="H74" s="171"/>
      <c r="I74" s="103"/>
      <c r="J74" s="103"/>
      <c r="K74" s="103"/>
      <c r="L74" s="103"/>
      <c r="M74" s="103"/>
      <c r="N74" s="103"/>
      <c r="O74" s="103"/>
      <c r="P74" s="103"/>
      <c r="Q74" s="103"/>
      <c r="R74" s="103"/>
      <c r="S74" s="103"/>
      <c r="T74" s="103"/>
      <c r="U74" s="103"/>
      <c r="V74" s="103"/>
      <c r="W74" s="103"/>
      <c r="X74" s="103"/>
      <c r="Y74" s="103"/>
      <c r="Z74" s="103"/>
      <c r="AA74" s="103"/>
      <c r="AB74" s="103"/>
      <c r="AC74" s="103"/>
      <c r="AD74" s="103"/>
      <c r="AE74" s="103"/>
      <c r="AF74" s="103"/>
      <c r="AG74" s="103"/>
      <c r="AH74" s="103"/>
      <c r="AI74" s="103"/>
      <c r="AJ74" s="103"/>
      <c r="AK74" s="103"/>
      <c r="AL74" s="103"/>
      <c r="AM74" s="103"/>
      <c r="AN74" s="103"/>
      <c r="AO74" s="103"/>
      <c r="AP74" s="103"/>
      <c r="AQ74" s="103"/>
      <c r="AR74" s="103"/>
      <c r="AS74" s="103"/>
      <c r="AT74" s="103"/>
      <c r="AU74" s="103"/>
      <c r="AV74" s="103"/>
      <c r="AW74" s="103"/>
      <c r="AX74" s="103"/>
      <c r="AY74" s="103"/>
      <c r="AZ74" s="103"/>
      <c r="BA74" s="103"/>
      <c r="BB74" s="103"/>
      <c r="BC74" s="103"/>
      <c r="BD74" s="103"/>
      <c r="BE74" s="103"/>
      <c r="BF74" s="103"/>
      <c r="BG74" s="103"/>
      <c r="BH74" s="103"/>
      <c r="BI74" s="103"/>
      <c r="BJ74" s="103"/>
      <c r="BK74" s="103"/>
      <c r="BL74" s="103"/>
      <c r="BM74" s="103"/>
      <c r="BN74" s="103"/>
      <c r="BO74" s="103"/>
      <c r="BP74" s="103"/>
      <c r="BQ74" s="103"/>
      <c r="BR74" s="103"/>
      <c r="BS74" s="103"/>
      <c r="BT74" s="103"/>
      <c r="BU74" s="103"/>
      <c r="BV74" s="103"/>
      <c r="BW74" s="103"/>
      <c r="BX74" s="103"/>
      <c r="BY74" s="103"/>
      <c r="BZ74" s="103"/>
      <c r="CA74" s="103"/>
      <c r="CB74" s="103"/>
      <c r="CC74" s="103"/>
      <c r="CD74" s="103"/>
      <c r="CE74" s="103"/>
      <c r="CF74" s="103"/>
      <c r="CG74" s="103"/>
      <c r="CH74" s="103"/>
      <c r="CI74" s="103"/>
      <c r="CJ74" s="103"/>
      <c r="CK74" s="103"/>
      <c r="CL74" s="103"/>
      <c r="CM74" s="103"/>
      <c r="CN74" s="103"/>
      <c r="CO74" s="103"/>
      <c r="CP74" s="103"/>
      <c r="CQ74" s="103"/>
      <c r="CR74" s="103"/>
      <c r="CS74" s="103"/>
      <c r="CT74" s="103"/>
      <c r="CU74" s="103"/>
      <c r="CV74" s="103"/>
      <c r="CW74" s="103"/>
      <c r="CX74" s="103"/>
      <c r="CY74" s="103"/>
      <c r="CZ74" s="103"/>
      <c r="DA74" s="103"/>
      <c r="DB74" s="103"/>
      <c r="DC74" s="103"/>
      <c r="DD74" s="103"/>
      <c r="DE74" s="103"/>
      <c r="DF74" s="103"/>
      <c r="DG74" s="103"/>
      <c r="DH74" s="103"/>
      <c r="DI74" s="103"/>
      <c r="DJ74" s="103"/>
      <c r="DK74" s="103"/>
      <c r="DL74" s="103"/>
      <c r="DM74" s="103"/>
      <c r="DN74" s="103"/>
      <c r="DO74" s="103"/>
      <c r="DP74" s="103"/>
      <c r="DQ74" s="103"/>
      <c r="DR74" s="103"/>
      <c r="DS74" s="103"/>
      <c r="DT74" s="103"/>
      <c r="DU74" s="103"/>
      <c r="DV74" s="103"/>
      <c r="DW74" s="103"/>
      <c r="DX74" s="103"/>
      <c r="DY74" s="103"/>
      <c r="DZ74" s="103"/>
      <c r="EA74" s="103"/>
      <c r="EB74" s="103"/>
      <c r="EC74" s="103"/>
      <c r="ED74" s="103"/>
      <c r="EE74" s="103"/>
      <c r="EF74" s="103"/>
      <c r="EG74" s="103"/>
      <c r="EH74" s="103"/>
      <c r="EI74" s="103"/>
      <c r="EJ74" s="103"/>
      <c r="EK74" s="103"/>
      <c r="EL74" s="103"/>
      <c r="EM74" s="103"/>
      <c r="EN74" s="103"/>
      <c r="EO74" s="103"/>
      <c r="EP74" s="103"/>
      <c r="EQ74" s="103"/>
      <c r="ER74" s="103"/>
      <c r="ES74" s="103"/>
      <c r="ET74" s="103"/>
      <c r="EU74" s="103"/>
      <c r="EV74" s="103"/>
      <c r="EW74" s="103"/>
      <c r="EX74" s="103"/>
      <c r="EY74" s="103"/>
      <c r="EZ74" s="103"/>
      <c r="FA74" s="103"/>
      <c r="FB74" s="103"/>
      <c r="FC74" s="103"/>
      <c r="FD74" s="103"/>
      <c r="FE74" s="103"/>
      <c r="FF74" s="103"/>
      <c r="FG74" s="103"/>
      <c r="FH74" s="103"/>
      <c r="FI74" s="103"/>
      <c r="FJ74" s="103"/>
      <c r="FK74" s="103"/>
      <c r="FL74" s="103"/>
      <c r="FM74" s="103"/>
      <c r="FN74" s="103"/>
      <c r="FO74" s="103"/>
      <c r="FP74" s="103"/>
      <c r="FQ74" s="103"/>
      <c r="FR74" s="103"/>
      <c r="FS74" s="103"/>
      <c r="FT74" s="103"/>
      <c r="FU74" s="103"/>
      <c r="FV74" s="103"/>
      <c r="FW74" s="103"/>
      <c r="FX74" s="103"/>
    </row>
    <row r="75" spans="1:180" s="111" customFormat="1" ht="18" customHeight="1" x14ac:dyDescent="0.3">
      <c r="B75" s="174"/>
      <c r="C75" s="285" t="s">
        <v>89</v>
      </c>
      <c r="D75" s="285"/>
      <c r="E75" s="285"/>
      <c r="F75" s="285"/>
      <c r="G75" s="181">
        <v>1341176471</v>
      </c>
      <c r="H75" s="128"/>
      <c r="I75" s="103"/>
      <c r="J75" s="103"/>
      <c r="K75" s="103"/>
      <c r="L75" s="103"/>
      <c r="M75" s="103"/>
      <c r="N75" s="103"/>
      <c r="O75" s="103"/>
      <c r="P75" s="103"/>
      <c r="Q75" s="103"/>
      <c r="R75" s="103"/>
      <c r="S75" s="103"/>
      <c r="T75" s="103"/>
      <c r="U75" s="103"/>
      <c r="V75" s="103"/>
      <c r="W75" s="103"/>
      <c r="X75" s="103"/>
      <c r="Y75" s="103"/>
      <c r="Z75" s="103"/>
      <c r="AA75" s="103"/>
      <c r="AB75" s="103"/>
      <c r="AC75" s="103"/>
      <c r="AD75" s="103"/>
      <c r="AE75" s="103"/>
      <c r="AF75" s="103"/>
      <c r="AG75" s="103"/>
      <c r="AH75" s="103"/>
      <c r="AI75" s="103"/>
      <c r="AJ75" s="103"/>
      <c r="AK75" s="103"/>
      <c r="AL75" s="103"/>
      <c r="AM75" s="103"/>
      <c r="AN75" s="103"/>
      <c r="AO75" s="103"/>
      <c r="AP75" s="103"/>
      <c r="AQ75" s="103"/>
      <c r="AR75" s="103"/>
      <c r="AS75" s="103"/>
      <c r="AT75" s="103"/>
      <c r="AU75" s="103"/>
      <c r="AV75" s="103"/>
      <c r="AW75" s="103"/>
      <c r="AX75" s="103"/>
      <c r="AY75" s="103"/>
      <c r="AZ75" s="103"/>
      <c r="BA75" s="103"/>
      <c r="BB75" s="103"/>
      <c r="BC75" s="103"/>
      <c r="BD75" s="103"/>
      <c r="BE75" s="103"/>
      <c r="BF75" s="103"/>
      <c r="BG75" s="103"/>
      <c r="BH75" s="103"/>
      <c r="BI75" s="103"/>
      <c r="BJ75" s="103"/>
      <c r="BK75" s="103"/>
      <c r="BL75" s="103"/>
      <c r="BM75" s="103"/>
      <c r="BN75" s="103"/>
      <c r="BO75" s="103"/>
      <c r="BP75" s="103"/>
      <c r="BQ75" s="103"/>
      <c r="BR75" s="103"/>
      <c r="BS75" s="103"/>
      <c r="BT75" s="103"/>
      <c r="BU75" s="103"/>
      <c r="BV75" s="103"/>
      <c r="BW75" s="103"/>
      <c r="BX75" s="103"/>
      <c r="BY75" s="103"/>
      <c r="BZ75" s="103"/>
      <c r="CA75" s="103"/>
      <c r="CB75" s="103"/>
      <c r="CC75" s="103"/>
      <c r="CD75" s="103"/>
      <c r="CE75" s="103"/>
      <c r="CF75" s="103"/>
      <c r="CG75" s="103"/>
      <c r="CH75" s="103"/>
      <c r="CI75" s="103"/>
      <c r="CJ75" s="103"/>
      <c r="CK75" s="103"/>
      <c r="CL75" s="103"/>
      <c r="CM75" s="103"/>
      <c r="CN75" s="103"/>
      <c r="CO75" s="103"/>
      <c r="CP75" s="103"/>
      <c r="CQ75" s="103"/>
      <c r="CR75" s="103"/>
      <c r="CS75" s="103"/>
      <c r="CT75" s="103"/>
      <c r="CU75" s="103"/>
      <c r="CV75" s="103"/>
      <c r="CW75" s="103"/>
      <c r="CX75" s="103"/>
      <c r="CY75" s="103"/>
      <c r="CZ75" s="103"/>
      <c r="DA75" s="103"/>
      <c r="DB75" s="103"/>
      <c r="DC75" s="103"/>
      <c r="DD75" s="103"/>
      <c r="DE75" s="103"/>
      <c r="DF75" s="103"/>
      <c r="DG75" s="103"/>
      <c r="DH75" s="103"/>
      <c r="DI75" s="103"/>
      <c r="DJ75" s="103"/>
      <c r="DK75" s="103"/>
      <c r="DL75" s="103"/>
      <c r="DM75" s="103"/>
      <c r="DN75" s="103"/>
      <c r="DO75" s="103"/>
      <c r="DP75" s="103"/>
      <c r="DQ75" s="103"/>
      <c r="DR75" s="103"/>
      <c r="DS75" s="103"/>
      <c r="DT75" s="103"/>
      <c r="DU75" s="103"/>
      <c r="DV75" s="103"/>
      <c r="DW75" s="103"/>
      <c r="DX75" s="103"/>
      <c r="DY75" s="103"/>
      <c r="DZ75" s="103"/>
      <c r="EA75" s="103"/>
      <c r="EB75" s="103"/>
      <c r="EC75" s="103"/>
      <c r="ED75" s="103"/>
      <c r="EE75" s="103"/>
      <c r="EF75" s="103"/>
      <c r="EG75" s="103"/>
      <c r="EH75" s="103"/>
      <c r="EI75" s="103"/>
      <c r="EJ75" s="103"/>
      <c r="EK75" s="103"/>
      <c r="EL75" s="103"/>
      <c r="EM75" s="103"/>
      <c r="EN75" s="103"/>
      <c r="EO75" s="103"/>
      <c r="EP75" s="103"/>
      <c r="EQ75" s="103"/>
      <c r="ER75" s="103"/>
      <c r="ES75" s="103"/>
      <c r="ET75" s="103"/>
      <c r="EU75" s="103"/>
      <c r="EV75" s="103"/>
      <c r="EW75" s="103"/>
      <c r="EX75" s="103"/>
      <c r="EY75" s="103"/>
      <c r="EZ75" s="103"/>
      <c r="FA75" s="103"/>
      <c r="FB75" s="103"/>
      <c r="FC75" s="103"/>
      <c r="FD75" s="103"/>
      <c r="FE75" s="103"/>
      <c r="FF75" s="103"/>
      <c r="FG75" s="103"/>
      <c r="FH75" s="103"/>
      <c r="FI75" s="103"/>
      <c r="FJ75" s="103"/>
      <c r="FK75" s="103"/>
      <c r="FL75" s="103"/>
      <c r="FM75" s="103"/>
      <c r="FN75" s="103"/>
      <c r="FO75" s="103"/>
      <c r="FP75" s="103"/>
      <c r="FQ75" s="103"/>
      <c r="FR75" s="103"/>
      <c r="FS75" s="103"/>
      <c r="FT75" s="103"/>
      <c r="FU75" s="103"/>
      <c r="FV75" s="103"/>
      <c r="FW75" s="103"/>
      <c r="FX75" s="103"/>
    </row>
    <row r="76" spans="1:180" s="111" customFormat="1" ht="18" customHeight="1" thickBot="1" x14ac:dyDescent="0.35">
      <c r="A76" s="182"/>
      <c r="B76" s="183"/>
      <c r="C76" s="267" t="s">
        <v>90</v>
      </c>
      <c r="D76" s="267"/>
      <c r="E76" s="267"/>
      <c r="F76" s="267"/>
      <c r="G76" s="184">
        <v>8400000000</v>
      </c>
      <c r="H76" s="128"/>
      <c r="I76" s="103"/>
      <c r="J76" s="103"/>
      <c r="K76" s="103"/>
      <c r="L76" s="103"/>
      <c r="M76" s="103"/>
      <c r="N76" s="103"/>
      <c r="O76" s="103"/>
      <c r="P76" s="103"/>
      <c r="Q76" s="103"/>
      <c r="R76" s="103"/>
      <c r="S76" s="103"/>
      <c r="T76" s="103"/>
      <c r="U76" s="103"/>
      <c r="V76" s="103"/>
      <c r="W76" s="103"/>
      <c r="X76" s="103"/>
      <c r="Y76" s="103"/>
      <c r="Z76" s="103"/>
      <c r="AA76" s="103"/>
      <c r="AB76" s="103"/>
      <c r="AC76" s="103"/>
      <c r="AD76" s="103"/>
      <c r="AE76" s="103"/>
      <c r="AF76" s="103"/>
      <c r="AG76" s="103"/>
      <c r="AH76" s="103"/>
      <c r="AI76" s="103"/>
      <c r="AJ76" s="103"/>
      <c r="AK76" s="103"/>
      <c r="AL76" s="103"/>
      <c r="AM76" s="103"/>
      <c r="AN76" s="103"/>
      <c r="AO76" s="103"/>
      <c r="AP76" s="103"/>
      <c r="AQ76" s="103"/>
      <c r="AR76" s="103"/>
      <c r="AS76" s="103"/>
      <c r="AT76" s="103"/>
      <c r="AU76" s="103"/>
      <c r="AV76" s="103"/>
      <c r="AW76" s="103"/>
      <c r="AX76" s="103"/>
      <c r="AY76" s="103"/>
      <c r="AZ76" s="103"/>
      <c r="BA76" s="103"/>
      <c r="BB76" s="103"/>
      <c r="BC76" s="103"/>
      <c r="BD76" s="103"/>
      <c r="BE76" s="103"/>
      <c r="BF76" s="103"/>
      <c r="BG76" s="103"/>
      <c r="BH76" s="103"/>
      <c r="BI76" s="103"/>
      <c r="BJ76" s="103"/>
      <c r="BK76" s="103"/>
      <c r="BL76" s="103"/>
      <c r="BM76" s="103"/>
      <c r="BN76" s="103"/>
      <c r="BO76" s="103"/>
      <c r="BP76" s="103"/>
      <c r="BQ76" s="103"/>
      <c r="BR76" s="103"/>
      <c r="BS76" s="103"/>
      <c r="BT76" s="103"/>
      <c r="BU76" s="103"/>
      <c r="BV76" s="103"/>
      <c r="BW76" s="103"/>
      <c r="BX76" s="103"/>
      <c r="BY76" s="103"/>
      <c r="BZ76" s="103"/>
      <c r="CA76" s="103"/>
      <c r="CB76" s="103"/>
      <c r="CC76" s="103"/>
      <c r="CD76" s="103"/>
      <c r="CE76" s="103"/>
      <c r="CF76" s="103"/>
      <c r="CG76" s="103"/>
      <c r="CH76" s="103"/>
      <c r="CI76" s="103"/>
      <c r="CJ76" s="103"/>
      <c r="CK76" s="103"/>
      <c r="CL76" s="103"/>
      <c r="CM76" s="103"/>
      <c r="CN76" s="103"/>
      <c r="CO76" s="103"/>
      <c r="CP76" s="103"/>
      <c r="CQ76" s="103"/>
      <c r="CR76" s="103"/>
      <c r="CS76" s="103"/>
      <c r="CT76" s="103"/>
      <c r="CU76" s="103"/>
      <c r="CV76" s="103"/>
      <c r="CW76" s="103"/>
      <c r="CX76" s="103"/>
      <c r="CY76" s="103"/>
      <c r="CZ76" s="103"/>
      <c r="DA76" s="103"/>
      <c r="DB76" s="103"/>
      <c r="DC76" s="103"/>
      <c r="DD76" s="103"/>
      <c r="DE76" s="103"/>
      <c r="DF76" s="103"/>
      <c r="DG76" s="103"/>
      <c r="DH76" s="103"/>
      <c r="DI76" s="103"/>
      <c r="DJ76" s="103"/>
      <c r="DK76" s="103"/>
      <c r="DL76" s="103"/>
      <c r="DM76" s="103"/>
      <c r="DN76" s="103"/>
      <c r="DO76" s="103"/>
      <c r="DP76" s="103"/>
      <c r="DQ76" s="103"/>
      <c r="DR76" s="103"/>
      <c r="DS76" s="103"/>
      <c r="DT76" s="103"/>
      <c r="DU76" s="103"/>
      <c r="DV76" s="103"/>
      <c r="DW76" s="103"/>
      <c r="DX76" s="103"/>
      <c r="DY76" s="103"/>
      <c r="DZ76" s="103"/>
      <c r="EA76" s="103"/>
      <c r="EB76" s="103"/>
      <c r="EC76" s="103"/>
      <c r="ED76" s="103"/>
      <c r="EE76" s="103"/>
      <c r="EF76" s="103"/>
      <c r="EG76" s="103"/>
      <c r="EH76" s="103"/>
      <c r="EI76" s="103"/>
      <c r="EJ76" s="103"/>
      <c r="EK76" s="103"/>
      <c r="EL76" s="103"/>
      <c r="EM76" s="103"/>
      <c r="EN76" s="103"/>
      <c r="EO76" s="103"/>
      <c r="EP76" s="103"/>
      <c r="EQ76" s="103"/>
      <c r="ER76" s="103"/>
      <c r="ES76" s="103"/>
      <c r="ET76" s="103"/>
      <c r="EU76" s="103"/>
      <c r="EV76" s="103"/>
      <c r="EW76" s="103"/>
      <c r="EX76" s="103"/>
      <c r="EY76" s="103"/>
      <c r="EZ76" s="103"/>
      <c r="FA76" s="103"/>
      <c r="FB76" s="103"/>
      <c r="FC76" s="103"/>
      <c r="FD76" s="103"/>
      <c r="FE76" s="103"/>
      <c r="FF76" s="103"/>
      <c r="FG76" s="103"/>
      <c r="FH76" s="103"/>
      <c r="FI76" s="103"/>
      <c r="FJ76" s="103"/>
      <c r="FK76" s="103"/>
      <c r="FL76" s="103"/>
      <c r="FM76" s="103"/>
      <c r="FN76" s="103"/>
      <c r="FO76" s="103"/>
      <c r="FP76" s="103"/>
      <c r="FQ76" s="103"/>
      <c r="FR76" s="103"/>
      <c r="FS76" s="103"/>
      <c r="FT76" s="103"/>
      <c r="FU76" s="103"/>
      <c r="FV76" s="103"/>
      <c r="FW76" s="103"/>
      <c r="FX76" s="103"/>
    </row>
    <row r="77" spans="1:180" ht="19.95" customHeight="1" x14ac:dyDescent="0.3">
      <c r="B77" s="261" t="s">
        <v>91</v>
      </c>
      <c r="C77" s="262"/>
      <c r="D77" s="262"/>
      <c r="E77" s="262"/>
      <c r="F77" s="262"/>
      <c r="G77" s="263"/>
      <c r="H77" s="187"/>
    </row>
    <row r="78" spans="1:180" ht="36.75" customHeight="1" x14ac:dyDescent="0.3">
      <c r="B78" s="246" t="s">
        <v>92</v>
      </c>
      <c r="C78" s="247"/>
      <c r="D78" s="247"/>
      <c r="E78" s="247"/>
      <c r="F78" s="247"/>
      <c r="G78" s="248"/>
      <c r="H78" s="190"/>
    </row>
    <row r="79" spans="1:180" ht="30" customHeight="1" x14ac:dyDescent="0.3">
      <c r="B79" s="246" t="s">
        <v>93</v>
      </c>
      <c r="C79" s="247"/>
      <c r="D79" s="247"/>
      <c r="E79" s="247"/>
      <c r="F79" s="247"/>
      <c r="G79" s="248"/>
      <c r="H79" s="241"/>
    </row>
    <row r="80" spans="1:180" ht="19.95" customHeight="1" x14ac:dyDescent="0.3">
      <c r="B80" s="246" t="s">
        <v>94</v>
      </c>
      <c r="C80" s="247"/>
      <c r="D80" s="247"/>
      <c r="E80" s="247"/>
      <c r="F80" s="247"/>
      <c r="G80" s="248"/>
      <c r="H80" s="136"/>
    </row>
    <row r="81" spans="2:8" ht="44.4" customHeight="1" x14ac:dyDescent="0.3">
      <c r="B81" s="246" t="s">
        <v>95</v>
      </c>
      <c r="C81" s="247"/>
      <c r="D81" s="247"/>
      <c r="E81" s="247"/>
      <c r="F81" s="247"/>
      <c r="G81" s="248"/>
      <c r="H81" s="177"/>
    </row>
    <row r="82" spans="2:8" ht="19.95" customHeight="1" x14ac:dyDescent="0.3">
      <c r="B82" s="246" t="s">
        <v>96</v>
      </c>
      <c r="C82" s="247"/>
      <c r="D82" s="247"/>
      <c r="E82" s="247"/>
      <c r="F82" s="247"/>
      <c r="G82" s="248"/>
    </row>
    <row r="83" spans="2:8" ht="13.95" customHeight="1" x14ac:dyDescent="0.3">
      <c r="B83" s="246" t="s">
        <v>97</v>
      </c>
      <c r="C83" s="247"/>
      <c r="D83" s="247"/>
      <c r="E83" s="247"/>
      <c r="F83" s="247"/>
      <c r="G83" s="248"/>
    </row>
    <row r="84" spans="2:8" ht="31.5" customHeight="1" x14ac:dyDescent="0.3">
      <c r="B84" s="246" t="s">
        <v>98</v>
      </c>
      <c r="C84" s="247"/>
      <c r="D84" s="247"/>
      <c r="E84" s="247"/>
      <c r="F84" s="247"/>
      <c r="G84" s="248"/>
    </row>
    <row r="85" spans="2:8" ht="25.95" customHeight="1" x14ac:dyDescent="0.3">
      <c r="B85" s="246" t="s">
        <v>99</v>
      </c>
      <c r="C85" s="247"/>
      <c r="D85" s="247"/>
      <c r="E85" s="247"/>
      <c r="F85" s="247"/>
      <c r="G85" s="248"/>
    </row>
    <row r="86" spans="2:8" ht="30.75" customHeight="1" x14ac:dyDescent="0.3">
      <c r="B86" s="246" t="s">
        <v>100</v>
      </c>
      <c r="C86" s="247"/>
      <c r="D86" s="247"/>
      <c r="E86" s="247"/>
      <c r="F86" s="247"/>
      <c r="G86" s="248"/>
    </row>
    <row r="87" spans="2:8" ht="30" customHeight="1" x14ac:dyDescent="0.3">
      <c r="B87" s="264" t="s">
        <v>101</v>
      </c>
      <c r="C87" s="265"/>
      <c r="D87" s="265"/>
      <c r="E87" s="265"/>
      <c r="F87" s="265"/>
      <c r="G87" s="266"/>
    </row>
    <row r="88" spans="2:8" ht="59.4" customHeight="1" x14ac:dyDescent="0.3">
      <c r="B88" s="246" t="s">
        <v>102</v>
      </c>
      <c r="C88" s="247"/>
      <c r="D88" s="247"/>
      <c r="E88" s="247"/>
      <c r="F88" s="247"/>
      <c r="G88" s="248"/>
    </row>
    <row r="89" spans="2:8" ht="39" customHeight="1" x14ac:dyDescent="0.3">
      <c r="B89" s="246" t="s">
        <v>103</v>
      </c>
      <c r="C89" s="247"/>
      <c r="D89" s="247"/>
      <c r="E89" s="247"/>
      <c r="F89" s="247"/>
      <c r="G89" s="248"/>
    </row>
    <row r="90" spans="2:8" ht="24" customHeight="1" x14ac:dyDescent="0.3">
      <c r="B90" s="252" t="s">
        <v>104</v>
      </c>
      <c r="C90" s="253"/>
      <c r="D90" s="253"/>
      <c r="E90" s="253"/>
      <c r="F90" s="253"/>
      <c r="G90" s="254"/>
    </row>
    <row r="91" spans="2:8" ht="26.4" customHeight="1" x14ac:dyDescent="0.3">
      <c r="B91" s="255" t="s">
        <v>105</v>
      </c>
      <c r="C91" s="256"/>
      <c r="D91" s="256"/>
      <c r="E91" s="256"/>
      <c r="F91" s="256"/>
      <c r="G91" s="257"/>
    </row>
    <row r="92" spans="2:8" ht="27.6" customHeight="1" x14ac:dyDescent="0.3">
      <c r="B92" s="258" t="s">
        <v>106</v>
      </c>
      <c r="C92" s="259"/>
      <c r="D92" s="259"/>
      <c r="E92" s="259"/>
      <c r="F92" s="259"/>
      <c r="G92" s="260"/>
    </row>
    <row r="93" spans="2:8" ht="62.4" customHeight="1" x14ac:dyDescent="0.3">
      <c r="B93" s="258" t="s">
        <v>107</v>
      </c>
      <c r="C93" s="259"/>
      <c r="D93" s="259"/>
      <c r="E93" s="259"/>
      <c r="F93" s="259"/>
      <c r="G93" s="260"/>
    </row>
    <row r="94" spans="2:8" ht="50.4" customHeight="1" x14ac:dyDescent="0.3">
      <c r="B94" s="258" t="s">
        <v>108</v>
      </c>
      <c r="C94" s="259"/>
      <c r="D94" s="259"/>
      <c r="E94" s="259"/>
      <c r="F94" s="259"/>
      <c r="G94" s="260"/>
    </row>
    <row r="95" spans="2:8" ht="50.4" customHeight="1" x14ac:dyDescent="0.3">
      <c r="B95" s="246" t="s">
        <v>109</v>
      </c>
      <c r="C95" s="247"/>
      <c r="D95" s="247"/>
      <c r="E95" s="247"/>
      <c r="F95" s="247"/>
      <c r="G95" s="248"/>
    </row>
    <row r="96" spans="2:8" ht="36" customHeight="1" thickBot="1" x14ac:dyDescent="0.35">
      <c r="B96" s="249" t="s">
        <v>110</v>
      </c>
      <c r="C96" s="250"/>
      <c r="D96" s="250"/>
      <c r="E96" s="250"/>
      <c r="F96" s="250"/>
      <c r="G96" s="251"/>
    </row>
  </sheetData>
  <mergeCells count="50">
    <mergeCell ref="C54:F54"/>
    <mergeCell ref="H15:H16"/>
    <mergeCell ref="C43:G43"/>
    <mergeCell ref="C46:G46"/>
    <mergeCell ref="C52:F52"/>
    <mergeCell ref="C53:F53"/>
    <mergeCell ref="C39:G39"/>
    <mergeCell ref="C50:G50"/>
    <mergeCell ref="C51:F51"/>
    <mergeCell ref="B7:G7"/>
    <mergeCell ref="B8:D8"/>
    <mergeCell ref="F8:G8"/>
    <mergeCell ref="B10:C12"/>
    <mergeCell ref="B13:G13"/>
    <mergeCell ref="B2:G2"/>
    <mergeCell ref="B3:G3"/>
    <mergeCell ref="B4:G4"/>
    <mergeCell ref="B5:G5"/>
    <mergeCell ref="B6:G6"/>
    <mergeCell ref="B55:G55"/>
    <mergeCell ref="B56:B58"/>
    <mergeCell ref="C56:C58"/>
    <mergeCell ref="D56:D58"/>
    <mergeCell ref="F56:F57"/>
    <mergeCell ref="B82:G82"/>
    <mergeCell ref="C71:F71"/>
    <mergeCell ref="C72:F72"/>
    <mergeCell ref="C73:F73"/>
    <mergeCell ref="C74:F74"/>
    <mergeCell ref="C75:F75"/>
    <mergeCell ref="C76:F76"/>
    <mergeCell ref="B77:G77"/>
    <mergeCell ref="B78:G78"/>
    <mergeCell ref="B79:G79"/>
    <mergeCell ref="B80:G80"/>
    <mergeCell ref="B81:G81"/>
    <mergeCell ref="B96:G96"/>
    <mergeCell ref="B83:G83"/>
    <mergeCell ref="B84:G84"/>
    <mergeCell ref="B85:G85"/>
    <mergeCell ref="B86:G86"/>
    <mergeCell ref="B87:G87"/>
    <mergeCell ref="B88:G88"/>
    <mergeCell ref="B89:G89"/>
    <mergeCell ref="B90:G90"/>
    <mergeCell ref="B91:G91"/>
    <mergeCell ref="B92:G92"/>
    <mergeCell ref="B94:G94"/>
    <mergeCell ref="B95:G95"/>
    <mergeCell ref="B93:G93"/>
  </mergeCells>
  <phoneticPr fontId="42" type="noConversion"/>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33203125" defaultRowHeight="13.8" x14ac:dyDescent="0.3"/>
  <cols>
    <col min="1" max="1" width="2.109375" style="103" customWidth="1"/>
    <col min="2" max="2" width="12" style="139" customWidth="1"/>
    <col min="3" max="3" width="58.6640625" style="139" customWidth="1"/>
    <col min="4" max="4" width="21.6640625" style="139" customWidth="1"/>
    <col min="5" max="5" width="18.109375" style="191" customWidth="1"/>
    <col min="6" max="6" width="17.6640625" style="103" customWidth="1"/>
    <col min="7" max="7" width="28.44140625" style="190" customWidth="1"/>
    <col min="8" max="8" width="24.5546875" style="103" customWidth="1"/>
    <col min="9" max="9" width="15.5546875" style="103" customWidth="1"/>
    <col min="10" max="10" width="18.6640625" style="103" customWidth="1"/>
    <col min="11" max="11" width="16.44140625" style="103" bestFit="1" customWidth="1"/>
    <col min="12" max="12" width="25.33203125" style="103" customWidth="1"/>
    <col min="13" max="16" width="27.109375" style="103" customWidth="1"/>
    <col min="17" max="17" width="18" style="103" customWidth="1"/>
    <col min="18" max="18" width="17" style="103" customWidth="1"/>
    <col min="19" max="198" width="13.109375" style="103" customWidth="1"/>
    <col min="199" max="16384" width="14.33203125" style="103"/>
  </cols>
  <sheetData>
    <row r="1" spans="2:198" ht="11.25" customHeight="1" x14ac:dyDescent="0.3">
      <c r="B1" s="98"/>
      <c r="C1" s="99"/>
      <c r="D1" s="99"/>
      <c r="E1" s="100"/>
      <c r="F1" s="101"/>
      <c r="G1" s="102"/>
    </row>
    <row r="2" spans="2:198" x14ac:dyDescent="0.3">
      <c r="B2" s="307" t="s">
        <v>0</v>
      </c>
      <c r="C2" s="308"/>
      <c r="D2" s="308"/>
      <c r="E2" s="308"/>
      <c r="F2" s="308"/>
      <c r="G2" s="309"/>
    </row>
    <row r="3" spans="2:198" x14ac:dyDescent="0.3">
      <c r="B3" s="307" t="s">
        <v>1</v>
      </c>
      <c r="C3" s="308"/>
      <c r="D3" s="308"/>
      <c r="E3" s="308"/>
      <c r="F3" s="308"/>
      <c r="G3" s="309"/>
      <c r="H3" s="104"/>
    </row>
    <row r="4" spans="2:198" x14ac:dyDescent="0.3">
      <c r="B4" s="307" t="s">
        <v>2</v>
      </c>
      <c r="C4" s="308"/>
      <c r="D4" s="308"/>
      <c r="E4" s="308"/>
      <c r="F4" s="308"/>
      <c r="G4" s="309"/>
      <c r="H4" s="104"/>
    </row>
    <row r="5" spans="2:198" x14ac:dyDescent="0.3">
      <c r="B5" s="310" t="s">
        <v>3</v>
      </c>
      <c r="C5" s="311"/>
      <c r="D5" s="311"/>
      <c r="E5" s="311"/>
      <c r="F5" s="311"/>
      <c r="G5" s="312"/>
    </row>
    <row r="6" spans="2:198" x14ac:dyDescent="0.3">
      <c r="B6" s="313" t="s">
        <v>112</v>
      </c>
      <c r="C6" s="314"/>
      <c r="D6" s="314"/>
      <c r="E6" s="314"/>
      <c r="F6" s="314"/>
      <c r="G6" s="315"/>
    </row>
    <row r="7" spans="2:198" ht="33.75" customHeight="1" thickBot="1" x14ac:dyDescent="0.35">
      <c r="B7" s="316" t="s">
        <v>113</v>
      </c>
      <c r="C7" s="317"/>
      <c r="D7" s="317"/>
      <c r="E7" s="317"/>
      <c r="F7" s="317"/>
      <c r="G7" s="318"/>
      <c r="J7" s="105" t="s">
        <v>114</v>
      </c>
      <c r="K7" s="105"/>
    </row>
    <row r="8" spans="2:198" ht="25.2" customHeight="1" thickBot="1" x14ac:dyDescent="0.35">
      <c r="B8" s="287" t="s">
        <v>5</v>
      </c>
      <c r="C8" s="288"/>
      <c r="D8" s="289"/>
      <c r="E8" s="106" t="s">
        <v>6</v>
      </c>
      <c r="F8" s="290" t="s">
        <v>115</v>
      </c>
      <c r="G8" s="291"/>
      <c r="J8" s="105" t="s">
        <v>116</v>
      </c>
      <c r="K8" s="105"/>
    </row>
    <row r="9" spans="2:198" s="111" customFormat="1" ht="14.25" customHeight="1" thickBot="1" x14ac:dyDescent="0.35">
      <c r="B9" s="107"/>
      <c r="C9" s="108"/>
      <c r="D9" s="108"/>
      <c r="E9" s="109"/>
      <c r="F9" s="108"/>
      <c r="G9" s="110"/>
      <c r="H9" s="103"/>
      <c r="I9" s="103"/>
      <c r="J9" s="103" t="s">
        <v>117</v>
      </c>
      <c r="K9" s="103"/>
      <c r="L9" s="103" t="s">
        <v>118</v>
      </c>
      <c r="M9" s="103"/>
      <c r="N9" s="103"/>
      <c r="O9" s="103"/>
      <c r="P9" s="103"/>
      <c r="Q9" s="103"/>
      <c r="R9" s="103"/>
      <c r="S9" s="103"/>
      <c r="T9" s="103"/>
      <c r="U9" s="103"/>
      <c r="V9" s="103"/>
      <c r="W9" s="103"/>
      <c r="X9" s="103"/>
      <c r="Y9" s="103"/>
      <c r="Z9" s="103"/>
      <c r="AA9" s="103"/>
      <c r="AB9" s="103"/>
      <c r="AC9" s="103"/>
      <c r="AD9" s="103"/>
      <c r="AE9" s="103"/>
      <c r="AF9" s="103"/>
      <c r="AG9" s="103"/>
      <c r="AH9" s="103"/>
      <c r="AI9" s="103"/>
      <c r="AJ9" s="103"/>
      <c r="AK9" s="103"/>
      <c r="AL9" s="103"/>
      <c r="AM9" s="103"/>
      <c r="AN9" s="103"/>
      <c r="AO9" s="103"/>
      <c r="AP9" s="103"/>
      <c r="AQ9" s="103"/>
      <c r="AR9" s="103"/>
      <c r="AS9" s="103"/>
      <c r="AT9" s="103"/>
      <c r="AU9" s="103"/>
      <c r="AV9" s="103"/>
      <c r="AW9" s="103"/>
      <c r="AX9" s="103"/>
      <c r="AY9" s="103"/>
      <c r="AZ9" s="103"/>
      <c r="BA9" s="103"/>
      <c r="BB9" s="103"/>
      <c r="BC9" s="103"/>
      <c r="BD9" s="103"/>
      <c r="BE9" s="103"/>
      <c r="BF9" s="103"/>
      <c r="BG9" s="103"/>
      <c r="BH9" s="103"/>
      <c r="BI9" s="103"/>
      <c r="BJ9" s="103"/>
      <c r="BK9" s="103"/>
      <c r="BL9" s="103"/>
      <c r="BM9" s="103"/>
      <c r="BN9" s="103"/>
      <c r="BO9" s="103"/>
      <c r="BP9" s="103"/>
      <c r="BQ9" s="103"/>
      <c r="BR9" s="103"/>
      <c r="BS9" s="103"/>
      <c r="BT9" s="103"/>
      <c r="BU9" s="103"/>
      <c r="BV9" s="103"/>
      <c r="BW9" s="103"/>
      <c r="BX9" s="103"/>
      <c r="BY9" s="103"/>
      <c r="BZ9" s="103"/>
      <c r="CA9" s="103"/>
      <c r="CB9" s="103"/>
      <c r="CC9" s="103"/>
      <c r="CD9" s="103"/>
      <c r="CE9" s="103"/>
      <c r="CF9" s="103"/>
      <c r="CG9" s="103"/>
      <c r="CH9" s="103"/>
      <c r="CI9" s="103"/>
      <c r="CJ9" s="103"/>
      <c r="CK9" s="103"/>
      <c r="CL9" s="103"/>
      <c r="CM9" s="103"/>
      <c r="CN9" s="103"/>
      <c r="CO9" s="103"/>
      <c r="CP9" s="103"/>
      <c r="CQ9" s="103"/>
      <c r="CR9" s="103"/>
      <c r="CS9" s="103"/>
      <c r="CT9" s="103"/>
      <c r="CU9" s="103"/>
      <c r="CV9" s="103"/>
      <c r="CW9" s="103"/>
      <c r="CX9" s="103"/>
      <c r="CY9" s="103"/>
      <c r="CZ9" s="103"/>
      <c r="DA9" s="103"/>
      <c r="DB9" s="103"/>
      <c r="DC9" s="103"/>
      <c r="DD9" s="103"/>
      <c r="DE9" s="103"/>
      <c r="DF9" s="103"/>
      <c r="DG9" s="103"/>
      <c r="DH9" s="103"/>
      <c r="DI9" s="103"/>
      <c r="DJ9" s="103"/>
      <c r="DK9" s="103"/>
      <c r="DL9" s="103"/>
      <c r="DM9" s="103"/>
      <c r="DN9" s="103"/>
      <c r="DO9" s="103"/>
      <c r="DP9" s="103"/>
      <c r="DQ9" s="103"/>
      <c r="DR9" s="103"/>
      <c r="DS9" s="103"/>
      <c r="DT9" s="103"/>
      <c r="DU9" s="103"/>
      <c r="DV9" s="103"/>
      <c r="DW9" s="103"/>
      <c r="DX9" s="103"/>
      <c r="DY9" s="103"/>
      <c r="DZ9" s="103"/>
      <c r="EA9" s="103"/>
      <c r="EB9" s="103"/>
      <c r="EC9" s="103"/>
      <c r="ED9" s="103"/>
      <c r="EE9" s="103"/>
      <c r="EF9" s="103"/>
      <c r="EG9" s="103"/>
      <c r="EH9" s="103"/>
      <c r="EI9" s="103"/>
      <c r="EJ9" s="103"/>
      <c r="EK9" s="103"/>
      <c r="EL9" s="103"/>
      <c r="EM9" s="103"/>
      <c r="EN9" s="103"/>
      <c r="EO9" s="103"/>
      <c r="EP9" s="103"/>
      <c r="EQ9" s="103"/>
      <c r="ER9" s="103"/>
      <c r="ES9" s="103"/>
      <c r="ET9" s="103"/>
      <c r="EU9" s="103"/>
      <c r="EV9" s="103"/>
      <c r="EW9" s="103"/>
      <c r="EX9" s="103"/>
      <c r="EY9" s="103"/>
      <c r="EZ9" s="103"/>
      <c r="FA9" s="103"/>
      <c r="FB9" s="103"/>
      <c r="FC9" s="103"/>
      <c r="FD9" s="103"/>
      <c r="FE9" s="103"/>
      <c r="FF9" s="103"/>
      <c r="FG9" s="103"/>
      <c r="FH9" s="103"/>
      <c r="FI9" s="103"/>
      <c r="FJ9" s="103"/>
      <c r="FK9" s="103"/>
      <c r="FL9" s="103"/>
      <c r="FM9" s="103"/>
      <c r="FN9" s="103"/>
      <c r="FO9" s="103"/>
      <c r="FP9" s="103"/>
      <c r="FQ9" s="103"/>
      <c r="FR9" s="103"/>
      <c r="FS9" s="103"/>
      <c r="FT9" s="103"/>
      <c r="FU9" s="103"/>
      <c r="FV9" s="103"/>
      <c r="FW9" s="103"/>
      <c r="FX9" s="103"/>
      <c r="FY9" s="103"/>
      <c r="FZ9" s="103"/>
      <c r="GA9" s="103"/>
      <c r="GB9" s="103"/>
      <c r="GC9" s="103"/>
      <c r="GD9" s="103"/>
      <c r="GE9" s="103"/>
      <c r="GF9" s="103"/>
      <c r="GG9" s="103"/>
      <c r="GH9" s="103"/>
      <c r="GI9" s="103"/>
      <c r="GJ9" s="103"/>
      <c r="GK9" s="103"/>
      <c r="GL9" s="103"/>
      <c r="GM9" s="103"/>
      <c r="GN9" s="103"/>
      <c r="GO9" s="103"/>
      <c r="GP9" s="103"/>
    </row>
    <row r="10" spans="2:198" s="111" customFormat="1" ht="13.2" customHeight="1" x14ac:dyDescent="0.3">
      <c r="B10" s="292" t="s">
        <v>8</v>
      </c>
      <c r="C10" s="293"/>
      <c r="D10" s="112" t="s">
        <v>9</v>
      </c>
      <c r="E10" s="113" t="s">
        <v>10</v>
      </c>
      <c r="F10" s="112" t="s">
        <v>11</v>
      </c>
      <c r="G10" s="114" t="s">
        <v>12</v>
      </c>
      <c r="H10" s="103"/>
      <c r="I10" s="103"/>
      <c r="J10" s="103"/>
      <c r="K10" s="103"/>
      <c r="L10" s="222"/>
      <c r="M10" s="222"/>
      <c r="N10" s="103"/>
      <c r="O10" s="103"/>
      <c r="P10" s="103"/>
      <c r="Q10" s="103"/>
      <c r="R10" s="103"/>
      <c r="S10" s="103"/>
      <c r="T10" s="103"/>
      <c r="U10" s="103"/>
      <c r="V10" s="103"/>
      <c r="W10" s="103"/>
      <c r="X10" s="103"/>
      <c r="Y10" s="103"/>
      <c r="Z10" s="103"/>
      <c r="AA10" s="103"/>
      <c r="AB10" s="103"/>
      <c r="AC10" s="103"/>
      <c r="AD10" s="103"/>
      <c r="AE10" s="103"/>
      <c r="AF10" s="103"/>
      <c r="AG10" s="103"/>
      <c r="AH10" s="103"/>
      <c r="AI10" s="103"/>
      <c r="AJ10" s="103"/>
      <c r="AK10" s="103"/>
      <c r="AL10" s="103"/>
      <c r="AM10" s="103"/>
      <c r="AN10" s="103"/>
      <c r="AO10" s="103"/>
      <c r="AP10" s="103"/>
      <c r="AQ10" s="103"/>
      <c r="AR10" s="103"/>
      <c r="AS10" s="103"/>
      <c r="AT10" s="103"/>
      <c r="AU10" s="103"/>
      <c r="AV10" s="103"/>
      <c r="AW10" s="103"/>
      <c r="AX10" s="103"/>
      <c r="AY10" s="103"/>
      <c r="AZ10" s="103"/>
      <c r="BA10" s="103"/>
      <c r="BB10" s="103"/>
      <c r="BC10" s="103"/>
      <c r="BD10" s="103"/>
      <c r="BE10" s="103"/>
      <c r="BF10" s="103"/>
      <c r="BG10" s="103"/>
      <c r="BH10" s="103"/>
      <c r="BI10" s="103"/>
      <c r="BJ10" s="103"/>
      <c r="BK10" s="103"/>
      <c r="BL10" s="103"/>
      <c r="BM10" s="103"/>
      <c r="BN10" s="103"/>
      <c r="BO10" s="103"/>
      <c r="BP10" s="103"/>
      <c r="BQ10" s="103"/>
      <c r="BR10" s="103"/>
      <c r="BS10" s="103"/>
      <c r="BT10" s="103"/>
      <c r="BU10" s="103"/>
      <c r="BV10" s="103"/>
      <c r="BW10" s="103"/>
      <c r="BX10" s="103"/>
      <c r="BY10" s="103"/>
      <c r="BZ10" s="103"/>
      <c r="CA10" s="103"/>
      <c r="CB10" s="103"/>
      <c r="CC10" s="103"/>
      <c r="CD10" s="103"/>
      <c r="CE10" s="103"/>
      <c r="CF10" s="103"/>
      <c r="CG10" s="103"/>
      <c r="CH10" s="103"/>
      <c r="CI10" s="103"/>
      <c r="CJ10" s="103"/>
      <c r="CK10" s="103"/>
      <c r="CL10" s="103"/>
      <c r="CM10" s="103"/>
      <c r="CN10" s="103"/>
      <c r="CO10" s="103"/>
      <c r="CP10" s="103"/>
      <c r="CQ10" s="103"/>
      <c r="CR10" s="103"/>
      <c r="CS10" s="103"/>
      <c r="CT10" s="103"/>
      <c r="CU10" s="103"/>
      <c r="CV10" s="103"/>
      <c r="CW10" s="103"/>
      <c r="CX10" s="103"/>
      <c r="CY10" s="103"/>
      <c r="CZ10" s="103"/>
      <c r="DA10" s="103"/>
      <c r="DB10" s="103"/>
      <c r="DC10" s="103"/>
      <c r="DD10" s="103"/>
      <c r="DE10" s="103"/>
      <c r="DF10" s="103"/>
      <c r="DG10" s="103"/>
      <c r="DH10" s="103"/>
      <c r="DI10" s="103"/>
      <c r="DJ10" s="103"/>
      <c r="DK10" s="103"/>
      <c r="DL10" s="103"/>
      <c r="DM10" s="103"/>
      <c r="DN10" s="103"/>
      <c r="DO10" s="103"/>
      <c r="DP10" s="103"/>
      <c r="DQ10" s="103"/>
      <c r="DR10" s="103"/>
      <c r="DS10" s="103"/>
      <c r="DT10" s="103"/>
      <c r="DU10" s="103"/>
      <c r="DV10" s="103"/>
      <c r="DW10" s="103"/>
      <c r="DX10" s="103"/>
      <c r="DY10" s="103"/>
      <c r="DZ10" s="103"/>
      <c r="EA10" s="103"/>
      <c r="EB10" s="103"/>
      <c r="EC10" s="103"/>
      <c r="ED10" s="103"/>
      <c r="EE10" s="103"/>
      <c r="EF10" s="103"/>
      <c r="EG10" s="103"/>
      <c r="EH10" s="103"/>
      <c r="EI10" s="103"/>
      <c r="EJ10" s="103"/>
      <c r="EK10" s="103"/>
      <c r="EL10" s="103"/>
      <c r="EM10" s="103"/>
      <c r="EN10" s="103"/>
      <c r="EO10" s="103"/>
      <c r="EP10" s="103"/>
      <c r="EQ10" s="103"/>
      <c r="ER10" s="103"/>
      <c r="ES10" s="103"/>
      <c r="ET10" s="103"/>
      <c r="EU10" s="103"/>
      <c r="EV10" s="103"/>
      <c r="EW10" s="103"/>
      <c r="EX10" s="103"/>
      <c r="EY10" s="103"/>
      <c r="EZ10" s="103"/>
      <c r="FA10" s="103"/>
      <c r="FB10" s="103"/>
      <c r="FC10" s="103"/>
      <c r="FD10" s="103"/>
      <c r="FE10" s="103"/>
      <c r="FF10" s="103"/>
      <c r="FG10" s="103"/>
      <c r="FH10" s="103"/>
      <c r="FI10" s="103"/>
      <c r="FJ10" s="103"/>
      <c r="FK10" s="103"/>
      <c r="FL10" s="103"/>
      <c r="FM10" s="103"/>
      <c r="FN10" s="103"/>
      <c r="FO10" s="103"/>
      <c r="FP10" s="103"/>
      <c r="FQ10" s="103"/>
      <c r="FR10" s="103"/>
      <c r="FS10" s="103"/>
      <c r="FT10" s="103"/>
      <c r="FU10" s="103"/>
      <c r="FV10" s="103"/>
      <c r="FW10" s="103"/>
      <c r="FX10" s="103"/>
      <c r="FY10" s="103"/>
      <c r="FZ10" s="103"/>
      <c r="GA10" s="103"/>
      <c r="GB10" s="103"/>
      <c r="GC10" s="103"/>
      <c r="GD10" s="103"/>
      <c r="GE10" s="103"/>
      <c r="GF10" s="103"/>
      <c r="GG10" s="103"/>
      <c r="GH10" s="103"/>
      <c r="GI10" s="103"/>
      <c r="GJ10" s="103"/>
      <c r="GK10" s="103"/>
      <c r="GL10" s="103"/>
      <c r="GM10" s="103"/>
      <c r="GN10" s="103"/>
      <c r="GO10" s="103"/>
      <c r="GP10" s="103"/>
    </row>
    <row r="11" spans="2:198" s="111" customFormat="1" ht="14.7" customHeight="1" x14ac:dyDescent="0.3">
      <c r="B11" s="294"/>
      <c r="C11" s="295"/>
      <c r="D11" s="115" t="s">
        <v>13</v>
      </c>
      <c r="E11" s="116" t="s">
        <v>14</v>
      </c>
      <c r="F11" s="115" t="s">
        <v>15</v>
      </c>
      <c r="G11" s="117" t="s">
        <v>16</v>
      </c>
      <c r="H11" s="103"/>
      <c r="I11" s="103"/>
      <c r="J11" s="103">
        <v>116.26</v>
      </c>
      <c r="K11" s="103"/>
      <c r="L11" s="222">
        <v>148.68</v>
      </c>
      <c r="M11" s="222"/>
      <c r="N11" s="103"/>
      <c r="O11" s="103"/>
      <c r="P11" s="103"/>
      <c r="Q11" s="103"/>
      <c r="R11" s="103"/>
      <c r="S11" s="103"/>
      <c r="T11" s="103"/>
      <c r="U11" s="103"/>
      <c r="V11" s="103"/>
      <c r="W11" s="103"/>
      <c r="X11" s="103"/>
      <c r="Y11" s="103"/>
      <c r="Z11" s="103"/>
      <c r="AA11" s="103"/>
      <c r="AB11" s="103"/>
      <c r="AC11" s="103"/>
      <c r="AD11" s="103"/>
      <c r="AE11" s="103"/>
      <c r="AF11" s="103"/>
      <c r="AG11" s="103"/>
      <c r="AH11" s="103"/>
      <c r="AI11" s="103"/>
      <c r="AJ11" s="103"/>
      <c r="AK11" s="103"/>
      <c r="AL11" s="103"/>
      <c r="AM11" s="103"/>
      <c r="AN11" s="103"/>
      <c r="AO11" s="103"/>
      <c r="AP11" s="103"/>
      <c r="AQ11" s="103"/>
      <c r="AR11" s="103"/>
      <c r="AS11" s="103"/>
      <c r="AT11" s="103"/>
      <c r="AU11" s="103"/>
      <c r="AV11" s="103"/>
      <c r="AW11" s="103"/>
      <c r="AX11" s="103"/>
      <c r="AY11" s="103"/>
      <c r="AZ11" s="103"/>
      <c r="BA11" s="103"/>
      <c r="BB11" s="103"/>
      <c r="BC11" s="103"/>
      <c r="BD11" s="103"/>
      <c r="BE11" s="103"/>
      <c r="BF11" s="103"/>
      <c r="BG11" s="103"/>
      <c r="BH11" s="103"/>
      <c r="BI11" s="103"/>
      <c r="BJ11" s="103"/>
      <c r="BK11" s="103"/>
      <c r="BL11" s="103"/>
      <c r="BM11" s="103"/>
      <c r="BN11" s="103"/>
      <c r="BO11" s="103"/>
      <c r="BP11" s="103"/>
      <c r="BQ11" s="103"/>
      <c r="BR11" s="103"/>
      <c r="BS11" s="103"/>
      <c r="BT11" s="103"/>
      <c r="BU11" s="103"/>
      <c r="BV11" s="103"/>
      <c r="BW11" s="103"/>
      <c r="BX11" s="103"/>
      <c r="BY11" s="103"/>
      <c r="BZ11" s="103"/>
      <c r="CA11" s="103"/>
      <c r="CB11" s="103"/>
      <c r="CC11" s="103"/>
      <c r="CD11" s="103"/>
      <c r="CE11" s="103"/>
      <c r="CF11" s="103"/>
      <c r="CG11" s="103"/>
      <c r="CH11" s="103"/>
      <c r="CI11" s="103"/>
      <c r="CJ11" s="103"/>
      <c r="CK11" s="103"/>
      <c r="CL11" s="103"/>
      <c r="CM11" s="103"/>
      <c r="CN11" s="103"/>
      <c r="CO11" s="103"/>
      <c r="CP11" s="103"/>
      <c r="CQ11" s="103"/>
      <c r="CR11" s="103"/>
      <c r="CS11" s="103"/>
      <c r="CT11" s="103"/>
      <c r="CU11" s="103"/>
      <c r="CV11" s="103"/>
      <c r="CW11" s="103"/>
      <c r="CX11" s="103"/>
      <c r="CY11" s="103"/>
      <c r="CZ11" s="103"/>
      <c r="DA11" s="103"/>
      <c r="DB11" s="103"/>
      <c r="DC11" s="103"/>
      <c r="DD11" s="103"/>
      <c r="DE11" s="103"/>
      <c r="DF11" s="103"/>
      <c r="DG11" s="103"/>
      <c r="DH11" s="103"/>
      <c r="DI11" s="103"/>
      <c r="DJ11" s="103"/>
      <c r="DK11" s="103"/>
      <c r="DL11" s="103"/>
      <c r="DM11" s="103"/>
      <c r="DN11" s="103"/>
      <c r="DO11" s="103"/>
      <c r="DP11" s="103"/>
      <c r="DQ11" s="103"/>
      <c r="DR11" s="103"/>
      <c r="DS11" s="103"/>
      <c r="DT11" s="103"/>
      <c r="DU11" s="103"/>
      <c r="DV11" s="103"/>
      <c r="DW11" s="103"/>
      <c r="DX11" s="103"/>
      <c r="DY11" s="103"/>
      <c r="DZ11" s="103"/>
      <c r="EA11" s="103"/>
      <c r="EB11" s="103"/>
      <c r="EC11" s="103"/>
      <c r="ED11" s="103"/>
      <c r="EE11" s="103"/>
      <c r="EF11" s="103"/>
      <c r="EG11" s="103"/>
      <c r="EH11" s="103"/>
      <c r="EI11" s="103"/>
      <c r="EJ11" s="103"/>
      <c r="EK11" s="103"/>
      <c r="EL11" s="103"/>
      <c r="EM11" s="103"/>
      <c r="EN11" s="103"/>
      <c r="EO11" s="103"/>
      <c r="EP11" s="103"/>
      <c r="EQ11" s="103"/>
      <c r="ER11" s="103"/>
      <c r="ES11" s="103"/>
      <c r="ET11" s="103"/>
      <c r="EU11" s="103"/>
      <c r="EV11" s="103"/>
      <c r="EW11" s="103"/>
      <c r="EX11" s="103"/>
      <c r="EY11" s="103"/>
      <c r="EZ11" s="103"/>
      <c r="FA11" s="103"/>
      <c r="FB11" s="103"/>
      <c r="FC11" s="103"/>
      <c r="FD11" s="103"/>
      <c r="FE11" s="103"/>
      <c r="FF11" s="103"/>
      <c r="FG11" s="103"/>
      <c r="FH11" s="103"/>
      <c r="FI11" s="103"/>
      <c r="FJ11" s="103"/>
      <c r="FK11" s="103"/>
      <c r="FL11" s="103"/>
      <c r="FM11" s="103"/>
      <c r="FN11" s="103"/>
      <c r="FO11" s="103"/>
      <c r="FP11" s="103"/>
      <c r="FQ11" s="103"/>
      <c r="FR11" s="103"/>
      <c r="FS11" s="103"/>
      <c r="FT11" s="103"/>
      <c r="FU11" s="103"/>
      <c r="FV11" s="103"/>
      <c r="FW11" s="103"/>
      <c r="FX11" s="103"/>
      <c r="FY11" s="103"/>
      <c r="FZ11" s="103"/>
      <c r="GA11" s="103"/>
      <c r="GB11" s="103"/>
      <c r="GC11" s="103"/>
      <c r="GD11" s="103"/>
      <c r="GE11" s="103"/>
      <c r="GF11" s="103"/>
      <c r="GG11" s="103"/>
      <c r="GH11" s="103"/>
      <c r="GI11" s="103"/>
      <c r="GJ11" s="103"/>
      <c r="GK11" s="103"/>
      <c r="GL11" s="103"/>
      <c r="GM11" s="103"/>
      <c r="GN11" s="103"/>
      <c r="GO11" s="103"/>
      <c r="GP11" s="103"/>
    </row>
    <row r="12" spans="2:198" s="111" customFormat="1" ht="15" customHeight="1" thickBot="1" x14ac:dyDescent="0.35">
      <c r="B12" s="296"/>
      <c r="C12" s="297"/>
      <c r="D12" s="118" t="s">
        <v>17</v>
      </c>
      <c r="E12" s="119" t="s">
        <v>18</v>
      </c>
      <c r="F12" s="118" t="s">
        <v>19</v>
      </c>
      <c r="G12" s="120" t="s">
        <v>20</v>
      </c>
      <c r="H12" s="103"/>
      <c r="I12" s="103"/>
      <c r="J12" s="103"/>
      <c r="K12" s="103"/>
      <c r="L12" s="222"/>
      <c r="M12" s="222"/>
      <c r="N12" s="103" t="s">
        <v>119</v>
      </c>
      <c r="O12" s="103"/>
      <c r="P12" s="103"/>
      <c r="Q12" s="103"/>
      <c r="R12" s="103"/>
      <c r="S12" s="103"/>
      <c r="T12" s="103"/>
      <c r="U12" s="103"/>
      <c r="V12" s="103"/>
      <c r="W12" s="103"/>
      <c r="X12" s="103"/>
      <c r="Y12" s="103"/>
      <c r="Z12" s="103"/>
      <c r="AA12" s="103"/>
      <c r="AB12" s="103"/>
      <c r="AC12" s="103"/>
      <c r="AD12" s="103"/>
      <c r="AE12" s="103"/>
      <c r="AF12" s="103"/>
      <c r="AG12" s="103"/>
      <c r="AH12" s="103"/>
      <c r="AI12" s="103"/>
      <c r="AJ12" s="103"/>
      <c r="AK12" s="103"/>
      <c r="AL12" s="103"/>
      <c r="AM12" s="103"/>
      <c r="AN12" s="103"/>
      <c r="AO12" s="103"/>
      <c r="AP12" s="103"/>
      <c r="AQ12" s="103"/>
      <c r="AR12" s="103"/>
      <c r="AS12" s="103"/>
      <c r="AT12" s="103"/>
      <c r="AU12" s="103"/>
      <c r="AV12" s="103"/>
      <c r="AW12" s="103"/>
      <c r="AX12" s="103"/>
      <c r="AY12" s="103"/>
      <c r="AZ12" s="103"/>
      <c r="BA12" s="103"/>
      <c r="BB12" s="103"/>
      <c r="BC12" s="103"/>
      <c r="BD12" s="103"/>
      <c r="BE12" s="103"/>
      <c r="BF12" s="103"/>
      <c r="BG12" s="103"/>
      <c r="BH12" s="103"/>
      <c r="BI12" s="103"/>
      <c r="BJ12" s="103"/>
      <c r="BK12" s="103"/>
      <c r="BL12" s="103"/>
      <c r="BM12" s="103"/>
      <c r="BN12" s="103"/>
      <c r="BO12" s="103"/>
      <c r="BP12" s="103"/>
      <c r="BQ12" s="103"/>
      <c r="BR12" s="103"/>
      <c r="BS12" s="103"/>
      <c r="BT12" s="103"/>
      <c r="BU12" s="103"/>
      <c r="BV12" s="103"/>
      <c r="BW12" s="103"/>
      <c r="BX12" s="103"/>
      <c r="BY12" s="103"/>
      <c r="BZ12" s="103"/>
      <c r="CA12" s="103"/>
      <c r="CB12" s="103"/>
      <c r="CC12" s="103"/>
      <c r="CD12" s="103"/>
      <c r="CE12" s="103"/>
      <c r="CF12" s="103"/>
      <c r="CG12" s="103"/>
      <c r="CH12" s="103"/>
      <c r="CI12" s="103"/>
      <c r="CJ12" s="103"/>
      <c r="CK12" s="103"/>
      <c r="CL12" s="103"/>
      <c r="CM12" s="103"/>
      <c r="CN12" s="103"/>
      <c r="CO12" s="103"/>
      <c r="CP12" s="103"/>
      <c r="CQ12" s="103"/>
      <c r="CR12" s="103"/>
      <c r="CS12" s="103"/>
      <c r="CT12" s="103"/>
      <c r="CU12" s="103"/>
      <c r="CV12" s="103"/>
      <c r="CW12" s="103"/>
      <c r="CX12" s="103"/>
      <c r="CY12" s="103"/>
      <c r="CZ12" s="103"/>
      <c r="DA12" s="103"/>
      <c r="DB12" s="103"/>
      <c r="DC12" s="103"/>
      <c r="DD12" s="103"/>
      <c r="DE12" s="103"/>
      <c r="DF12" s="103"/>
      <c r="DG12" s="103"/>
      <c r="DH12" s="103"/>
      <c r="DI12" s="103"/>
      <c r="DJ12" s="103"/>
      <c r="DK12" s="103"/>
      <c r="DL12" s="103"/>
      <c r="DM12" s="103"/>
      <c r="DN12" s="103"/>
      <c r="DO12" s="103"/>
      <c r="DP12" s="103"/>
      <c r="DQ12" s="103"/>
      <c r="DR12" s="103"/>
      <c r="DS12" s="103"/>
      <c r="DT12" s="103"/>
      <c r="DU12" s="103"/>
      <c r="DV12" s="103"/>
      <c r="DW12" s="103"/>
      <c r="DX12" s="103"/>
      <c r="DY12" s="103"/>
      <c r="DZ12" s="103"/>
      <c r="EA12" s="103"/>
      <c r="EB12" s="103"/>
      <c r="EC12" s="103"/>
      <c r="ED12" s="103"/>
      <c r="EE12" s="103"/>
      <c r="EF12" s="103"/>
      <c r="EG12" s="103"/>
      <c r="EH12" s="103"/>
      <c r="EI12" s="103"/>
      <c r="EJ12" s="103"/>
      <c r="EK12" s="103"/>
      <c r="EL12" s="103"/>
      <c r="EM12" s="103"/>
      <c r="EN12" s="103"/>
      <c r="EO12" s="103"/>
      <c r="EP12" s="103"/>
      <c r="EQ12" s="103"/>
      <c r="ER12" s="103"/>
      <c r="ES12" s="103"/>
      <c r="ET12" s="103"/>
      <c r="EU12" s="103"/>
      <c r="EV12" s="103"/>
      <c r="EW12" s="103"/>
      <c r="EX12" s="103"/>
      <c r="EY12" s="103"/>
      <c r="EZ12" s="103"/>
      <c r="FA12" s="103"/>
      <c r="FB12" s="103"/>
      <c r="FC12" s="103"/>
      <c r="FD12" s="103"/>
      <c r="FE12" s="103"/>
      <c r="FF12" s="103"/>
      <c r="FG12" s="103"/>
      <c r="FH12" s="103"/>
      <c r="FI12" s="103"/>
      <c r="FJ12" s="103"/>
      <c r="FK12" s="103"/>
      <c r="FL12" s="103"/>
      <c r="FM12" s="103"/>
      <c r="FN12" s="103"/>
      <c r="FO12" s="103"/>
      <c r="FP12" s="103"/>
      <c r="FQ12" s="103"/>
      <c r="FR12" s="103"/>
      <c r="FS12" s="103"/>
      <c r="FT12" s="103"/>
      <c r="FU12" s="103"/>
      <c r="FV12" s="103"/>
      <c r="FW12" s="103"/>
      <c r="FX12" s="103"/>
      <c r="FY12" s="103"/>
      <c r="FZ12" s="103"/>
      <c r="GA12" s="103"/>
      <c r="GB12" s="103"/>
      <c r="GC12" s="103"/>
      <c r="GD12" s="103"/>
      <c r="GE12" s="103"/>
      <c r="GF12" s="103"/>
      <c r="GG12" s="103"/>
      <c r="GH12" s="103"/>
      <c r="GI12" s="103"/>
      <c r="GJ12" s="103"/>
      <c r="GK12" s="103"/>
      <c r="GL12" s="103"/>
      <c r="GM12" s="103"/>
      <c r="GN12" s="103"/>
      <c r="GO12" s="103"/>
      <c r="GP12" s="103"/>
    </row>
    <row r="13" spans="2:198" s="111" customFormat="1" ht="14.7" customHeight="1" thickBot="1" x14ac:dyDescent="0.35">
      <c r="B13" s="298" t="s">
        <v>21</v>
      </c>
      <c r="C13" s="299"/>
      <c r="D13" s="299"/>
      <c r="E13" s="299"/>
      <c r="F13" s="299"/>
      <c r="G13" s="300"/>
      <c r="H13" s="103"/>
      <c r="I13" s="103"/>
      <c r="J13" s="103" t="s">
        <v>120</v>
      </c>
      <c r="K13" s="103">
        <f>+ROUND(L11/J11,2)</f>
        <v>1.28</v>
      </c>
      <c r="L13" s="222"/>
      <c r="M13" s="222"/>
      <c r="N13" s="103"/>
      <c r="O13" s="103"/>
      <c r="P13" s="103"/>
      <c r="Q13" s="103"/>
      <c r="R13" s="103"/>
      <c r="S13" s="103"/>
      <c r="T13" s="103"/>
      <c r="U13" s="103"/>
      <c r="V13" s="103"/>
      <c r="W13" s="103"/>
      <c r="X13" s="103"/>
      <c r="Y13" s="103"/>
      <c r="Z13" s="103"/>
      <c r="AA13" s="103"/>
      <c r="AB13" s="103"/>
      <c r="AC13" s="103"/>
      <c r="AD13" s="103"/>
      <c r="AE13" s="103"/>
      <c r="AF13" s="103"/>
      <c r="AG13" s="103"/>
      <c r="AH13" s="103"/>
      <c r="AI13" s="103"/>
      <c r="AJ13" s="103"/>
      <c r="AK13" s="103"/>
      <c r="AL13" s="103"/>
      <c r="AM13" s="103"/>
      <c r="AN13" s="103"/>
      <c r="AO13" s="103"/>
      <c r="AP13" s="103"/>
      <c r="AQ13" s="103"/>
      <c r="AR13" s="103"/>
      <c r="AS13" s="103"/>
      <c r="AT13" s="103"/>
      <c r="AU13" s="103"/>
      <c r="AV13" s="103"/>
      <c r="AW13" s="103"/>
      <c r="AX13" s="103"/>
      <c r="AY13" s="103"/>
      <c r="AZ13" s="103"/>
      <c r="BA13" s="103"/>
      <c r="BB13" s="103"/>
      <c r="BC13" s="103"/>
      <c r="BD13" s="103"/>
      <c r="BE13" s="103"/>
      <c r="BF13" s="103"/>
      <c r="BG13" s="103"/>
      <c r="BH13" s="103"/>
      <c r="BI13" s="103"/>
      <c r="BJ13" s="103"/>
      <c r="BK13" s="103"/>
      <c r="BL13" s="103"/>
      <c r="BM13" s="103"/>
      <c r="BN13" s="103"/>
      <c r="BO13" s="103"/>
      <c r="BP13" s="103"/>
      <c r="BQ13" s="103"/>
      <c r="BR13" s="103"/>
      <c r="BS13" s="103"/>
      <c r="BT13" s="103"/>
      <c r="BU13" s="103"/>
      <c r="BV13" s="103"/>
      <c r="BW13" s="103"/>
      <c r="BX13" s="103"/>
      <c r="BY13" s="103"/>
      <c r="BZ13" s="103"/>
      <c r="CA13" s="103"/>
      <c r="CB13" s="103"/>
      <c r="CC13" s="103"/>
      <c r="CD13" s="103"/>
      <c r="CE13" s="103"/>
      <c r="CF13" s="103"/>
      <c r="CG13" s="103"/>
      <c r="CH13" s="103"/>
      <c r="CI13" s="103"/>
      <c r="CJ13" s="103"/>
      <c r="CK13" s="103"/>
      <c r="CL13" s="103"/>
      <c r="CM13" s="103"/>
      <c r="CN13" s="103"/>
      <c r="CO13" s="103"/>
      <c r="CP13" s="103"/>
      <c r="CQ13" s="103"/>
      <c r="CR13" s="103"/>
      <c r="CS13" s="103"/>
      <c r="CT13" s="103"/>
      <c r="CU13" s="103"/>
      <c r="CV13" s="103"/>
      <c r="CW13" s="103"/>
      <c r="CX13" s="103"/>
      <c r="CY13" s="103"/>
      <c r="CZ13" s="103"/>
      <c r="DA13" s="103"/>
      <c r="DB13" s="103"/>
      <c r="DC13" s="103"/>
      <c r="DD13" s="103"/>
      <c r="DE13" s="103"/>
      <c r="DF13" s="103"/>
      <c r="DG13" s="103"/>
      <c r="DH13" s="103"/>
      <c r="DI13" s="103"/>
      <c r="DJ13" s="103"/>
      <c r="DK13" s="103"/>
      <c r="DL13" s="103"/>
      <c r="DM13" s="103"/>
      <c r="DN13" s="103"/>
      <c r="DO13" s="103"/>
      <c r="DP13" s="103"/>
      <c r="DQ13" s="103"/>
      <c r="DR13" s="103"/>
      <c r="DS13" s="103"/>
      <c r="DT13" s="103"/>
      <c r="DU13" s="103"/>
      <c r="DV13" s="103"/>
      <c r="DW13" s="103"/>
      <c r="DX13" s="103"/>
      <c r="DY13" s="103"/>
      <c r="DZ13" s="103"/>
      <c r="EA13" s="103"/>
      <c r="EB13" s="103"/>
      <c r="EC13" s="103"/>
      <c r="ED13" s="103"/>
      <c r="EE13" s="103"/>
      <c r="EF13" s="103"/>
      <c r="EG13" s="103"/>
      <c r="EH13" s="103"/>
      <c r="EI13" s="103"/>
      <c r="EJ13" s="103"/>
      <c r="EK13" s="103"/>
      <c r="EL13" s="103"/>
      <c r="EM13" s="103"/>
      <c r="EN13" s="103"/>
      <c r="EO13" s="103"/>
      <c r="EP13" s="103"/>
      <c r="EQ13" s="103"/>
      <c r="ER13" s="103"/>
      <c r="ES13" s="103"/>
      <c r="ET13" s="103"/>
      <c r="EU13" s="103"/>
      <c r="EV13" s="103"/>
      <c r="EW13" s="103"/>
      <c r="EX13" s="103"/>
      <c r="EY13" s="103"/>
      <c r="EZ13" s="103"/>
      <c r="FA13" s="103"/>
      <c r="FB13" s="103"/>
      <c r="FC13" s="103"/>
      <c r="FD13" s="103"/>
      <c r="FE13" s="103"/>
      <c r="FF13" s="103"/>
      <c r="FG13" s="103"/>
      <c r="FH13" s="103"/>
      <c r="FI13" s="103"/>
      <c r="FJ13" s="103"/>
      <c r="FK13" s="103"/>
      <c r="FL13" s="103"/>
      <c r="FM13" s="103"/>
      <c r="FN13" s="103"/>
      <c r="FO13" s="103"/>
      <c r="FP13" s="103"/>
      <c r="FQ13" s="103"/>
      <c r="FR13" s="103"/>
      <c r="FS13" s="103"/>
      <c r="FT13" s="103"/>
      <c r="FU13" s="103"/>
      <c r="FV13" s="103"/>
      <c r="FW13" s="103"/>
      <c r="FX13" s="103"/>
      <c r="FY13" s="103"/>
      <c r="FZ13" s="103"/>
      <c r="GA13" s="103"/>
      <c r="GB13" s="103"/>
      <c r="GC13" s="103"/>
      <c r="GD13" s="103"/>
      <c r="GE13" s="103"/>
      <c r="GF13" s="103"/>
      <c r="GG13" s="103"/>
      <c r="GH13" s="103"/>
      <c r="GI13" s="103"/>
      <c r="GJ13" s="103"/>
      <c r="GK13" s="103"/>
      <c r="GL13" s="103"/>
      <c r="GM13" s="103"/>
      <c r="GN13" s="103"/>
      <c r="GO13" s="103"/>
      <c r="GP13" s="103"/>
    </row>
    <row r="14" spans="2:198" s="111" customFormat="1" ht="27" customHeight="1" x14ac:dyDescent="0.3">
      <c r="B14" s="193"/>
      <c r="C14" s="194" t="s">
        <v>22</v>
      </c>
      <c r="D14" s="194"/>
      <c r="E14" s="195"/>
      <c r="F14" s="194"/>
      <c r="G14" s="196"/>
      <c r="H14" s="103"/>
      <c r="I14" s="103"/>
      <c r="J14" s="136"/>
      <c r="K14" s="136"/>
      <c r="L14" s="223"/>
      <c r="M14" s="222"/>
      <c r="N14" s="103"/>
      <c r="O14" s="103"/>
      <c r="P14" s="103"/>
      <c r="Q14" s="103"/>
      <c r="R14" s="103"/>
      <c r="S14" s="103"/>
      <c r="T14" s="103"/>
      <c r="U14" s="103"/>
      <c r="V14" s="103"/>
      <c r="W14" s="103"/>
      <c r="X14" s="103"/>
      <c r="Y14" s="103"/>
      <c r="Z14" s="103"/>
      <c r="AA14" s="103"/>
      <c r="AB14" s="103"/>
      <c r="AC14" s="103"/>
      <c r="AD14" s="103"/>
      <c r="AE14" s="103"/>
      <c r="AF14" s="103"/>
      <c r="AG14" s="103"/>
      <c r="AH14" s="103"/>
      <c r="AI14" s="103"/>
      <c r="AJ14" s="103"/>
      <c r="AK14" s="103"/>
      <c r="AL14" s="103"/>
      <c r="AM14" s="103"/>
      <c r="AN14" s="103"/>
      <c r="AO14" s="103"/>
      <c r="AP14" s="103"/>
      <c r="AQ14" s="103"/>
      <c r="AR14" s="103"/>
      <c r="AS14" s="103"/>
      <c r="AT14" s="103"/>
      <c r="AU14" s="103"/>
      <c r="AV14" s="103"/>
      <c r="AW14" s="103"/>
      <c r="AX14" s="103"/>
      <c r="AY14" s="103"/>
      <c r="AZ14" s="103"/>
      <c r="BA14" s="103"/>
      <c r="BB14" s="103"/>
      <c r="BC14" s="103"/>
      <c r="BD14" s="103"/>
      <c r="BE14" s="103"/>
      <c r="BF14" s="103"/>
      <c r="BG14" s="103"/>
      <c r="BH14" s="103"/>
      <c r="BI14" s="103"/>
      <c r="BJ14" s="103"/>
      <c r="BK14" s="103"/>
      <c r="BL14" s="103"/>
      <c r="BM14" s="103"/>
      <c r="BN14" s="103"/>
      <c r="BO14" s="103"/>
      <c r="BP14" s="103"/>
      <c r="BQ14" s="103"/>
      <c r="BR14" s="103"/>
      <c r="BS14" s="103"/>
      <c r="BT14" s="103"/>
      <c r="BU14" s="103"/>
      <c r="BV14" s="103"/>
      <c r="BW14" s="103"/>
      <c r="BX14" s="103"/>
      <c r="BY14" s="103"/>
      <c r="BZ14" s="103"/>
      <c r="CA14" s="103"/>
      <c r="CB14" s="103"/>
      <c r="CC14" s="103"/>
      <c r="CD14" s="103"/>
      <c r="CE14" s="103"/>
      <c r="CF14" s="103"/>
      <c r="CG14" s="103"/>
      <c r="CH14" s="103"/>
      <c r="CI14" s="103"/>
      <c r="CJ14" s="103"/>
      <c r="CK14" s="103"/>
      <c r="CL14" s="103"/>
      <c r="CM14" s="103"/>
      <c r="CN14" s="103"/>
      <c r="CO14" s="103"/>
      <c r="CP14" s="103"/>
      <c r="CQ14" s="103"/>
      <c r="CR14" s="103"/>
      <c r="CS14" s="103"/>
      <c r="CT14" s="103"/>
      <c r="CU14" s="103"/>
      <c r="CV14" s="103"/>
      <c r="CW14" s="103"/>
      <c r="CX14" s="103"/>
      <c r="CY14" s="103"/>
      <c r="CZ14" s="103"/>
      <c r="DA14" s="103"/>
      <c r="DB14" s="103"/>
      <c r="DC14" s="103"/>
      <c r="DD14" s="103"/>
      <c r="DE14" s="103"/>
      <c r="DF14" s="103"/>
      <c r="DG14" s="103"/>
      <c r="DH14" s="103"/>
      <c r="DI14" s="103"/>
      <c r="DJ14" s="103"/>
      <c r="DK14" s="103"/>
      <c r="DL14" s="103"/>
      <c r="DM14" s="103"/>
      <c r="DN14" s="103"/>
      <c r="DO14" s="103"/>
      <c r="DP14" s="103"/>
      <c r="DQ14" s="103"/>
      <c r="DR14" s="103"/>
      <c r="DS14" s="103"/>
      <c r="DT14" s="103"/>
      <c r="DU14" s="103"/>
      <c r="DV14" s="103"/>
      <c r="DW14" s="103"/>
      <c r="DX14" s="103"/>
      <c r="DY14" s="103"/>
      <c r="DZ14" s="103"/>
      <c r="EA14" s="103"/>
      <c r="EB14" s="103"/>
      <c r="EC14" s="103"/>
      <c r="ED14" s="103"/>
      <c r="EE14" s="103"/>
      <c r="EF14" s="103"/>
      <c r="EG14" s="103"/>
      <c r="EH14" s="103"/>
      <c r="EI14" s="103"/>
      <c r="EJ14" s="103"/>
      <c r="EK14" s="103"/>
      <c r="EL14" s="103"/>
      <c r="EM14" s="103"/>
      <c r="EN14" s="103"/>
      <c r="EO14" s="103"/>
      <c r="EP14" s="103"/>
      <c r="EQ14" s="103"/>
      <c r="ER14" s="103"/>
      <c r="ES14" s="103"/>
      <c r="ET14" s="103"/>
      <c r="EU14" s="103"/>
      <c r="EV14" s="103"/>
      <c r="EW14" s="103"/>
      <c r="EX14" s="103"/>
      <c r="EY14" s="103"/>
      <c r="EZ14" s="103"/>
      <c r="FA14" s="103"/>
      <c r="FB14" s="103"/>
      <c r="FC14" s="103"/>
      <c r="FD14" s="103"/>
      <c r="FE14" s="103"/>
      <c r="FF14" s="103"/>
      <c r="FG14" s="103"/>
      <c r="FH14" s="103"/>
      <c r="FI14" s="103"/>
      <c r="FJ14" s="103"/>
      <c r="FK14" s="103"/>
      <c r="FL14" s="103"/>
      <c r="FM14" s="103"/>
      <c r="FN14" s="103"/>
      <c r="FO14" s="103"/>
      <c r="FP14" s="103"/>
      <c r="FQ14" s="103"/>
      <c r="FR14" s="103"/>
      <c r="FS14" s="103"/>
      <c r="FT14" s="103"/>
      <c r="FU14" s="103"/>
      <c r="FV14" s="103"/>
      <c r="FW14" s="103"/>
      <c r="FX14" s="103"/>
      <c r="FY14" s="103"/>
      <c r="FZ14" s="103"/>
      <c r="GA14" s="103"/>
      <c r="GB14" s="103"/>
      <c r="GC14" s="103"/>
      <c r="GD14" s="103"/>
      <c r="GE14" s="103"/>
      <c r="GF14" s="103"/>
      <c r="GG14" s="103"/>
      <c r="GH14" s="103"/>
      <c r="GI14" s="103"/>
      <c r="GJ14" s="103"/>
      <c r="GK14" s="103"/>
      <c r="GL14" s="103"/>
      <c r="GM14" s="103"/>
      <c r="GN14" s="103"/>
      <c r="GO14" s="103"/>
      <c r="GP14" s="103"/>
    </row>
    <row r="15" spans="2:198" s="111" customFormat="1" ht="18" customHeight="1" x14ac:dyDescent="0.3">
      <c r="B15" s="129"/>
      <c r="C15" s="121" t="s">
        <v>23</v>
      </c>
      <c r="D15" s="122">
        <f>+'[7]COSTOS INTERVENTORIA (2025 OK)'!$M$8</f>
        <v>8532000</v>
      </c>
      <c r="E15" s="123">
        <v>650000</v>
      </c>
      <c r="F15" s="124">
        <v>6.5</v>
      </c>
      <c r="G15" s="131">
        <f>+ROUND((D15+E15)*F15,0)</f>
        <v>59683000</v>
      </c>
      <c r="H15" s="306"/>
      <c r="I15" s="136"/>
      <c r="J15" s="136">
        <v>7300000</v>
      </c>
      <c r="K15" s="136">
        <v>550000</v>
      </c>
      <c r="L15" s="223">
        <f>+ROUND(J15*$K$13,0)</f>
        <v>9344000</v>
      </c>
      <c r="M15" s="223">
        <f>+ROUND(K15*$K$13,0)</f>
        <v>704000</v>
      </c>
      <c r="N15" s="136">
        <f>+AVERAGE(L15,D15)</f>
        <v>8938000</v>
      </c>
      <c r="O15" s="136"/>
      <c r="P15" s="136"/>
      <c r="Q15" s="44"/>
      <c r="R15" s="44"/>
      <c r="S15" s="103"/>
      <c r="T15" s="103"/>
      <c r="U15" s="103"/>
      <c r="V15" s="103"/>
      <c r="W15" s="103"/>
      <c r="X15" s="103"/>
      <c r="Y15" s="103"/>
      <c r="Z15" s="103"/>
      <c r="AA15" s="103"/>
      <c r="AB15" s="103"/>
      <c r="AC15" s="103"/>
      <c r="AD15" s="103"/>
      <c r="AE15" s="103"/>
      <c r="AF15" s="103"/>
      <c r="AG15" s="103"/>
      <c r="AH15" s="103"/>
      <c r="AI15" s="103"/>
      <c r="AJ15" s="103"/>
      <c r="AK15" s="103"/>
      <c r="AL15" s="103"/>
      <c r="AM15" s="103"/>
      <c r="AN15" s="103"/>
      <c r="AO15" s="103"/>
      <c r="AP15" s="103"/>
      <c r="AQ15" s="103"/>
      <c r="AR15" s="103"/>
      <c r="AS15" s="103"/>
      <c r="AT15" s="103"/>
      <c r="AU15" s="103"/>
      <c r="AV15" s="103"/>
      <c r="AW15" s="103"/>
      <c r="AX15" s="103"/>
      <c r="AY15" s="103"/>
      <c r="AZ15" s="103"/>
      <c r="BA15" s="103"/>
      <c r="BB15" s="103"/>
      <c r="BC15" s="103"/>
      <c r="BD15" s="103"/>
      <c r="BE15" s="103"/>
      <c r="BF15" s="103"/>
      <c r="BG15" s="103"/>
      <c r="BH15" s="103"/>
      <c r="BI15" s="103"/>
      <c r="BJ15" s="103"/>
      <c r="BK15" s="103"/>
      <c r="BL15" s="103"/>
      <c r="BM15" s="103"/>
      <c r="BN15" s="103"/>
      <c r="BO15" s="103"/>
      <c r="BP15" s="103"/>
      <c r="BQ15" s="103"/>
      <c r="BR15" s="103"/>
      <c r="BS15" s="103"/>
      <c r="BT15" s="103"/>
      <c r="BU15" s="103"/>
      <c r="BV15" s="103"/>
      <c r="BW15" s="103"/>
      <c r="BX15" s="103"/>
      <c r="BY15" s="103"/>
      <c r="BZ15" s="103"/>
      <c r="CA15" s="103"/>
      <c r="CB15" s="103"/>
      <c r="CC15" s="103"/>
      <c r="CD15" s="103"/>
      <c r="CE15" s="103"/>
      <c r="CF15" s="103"/>
      <c r="CG15" s="103"/>
      <c r="CH15" s="103"/>
      <c r="CI15" s="103"/>
      <c r="CJ15" s="103"/>
      <c r="CK15" s="103"/>
      <c r="CL15" s="103"/>
      <c r="CM15" s="103"/>
      <c r="CN15" s="103"/>
      <c r="CO15" s="103"/>
      <c r="CP15" s="103"/>
      <c r="CQ15" s="103"/>
      <c r="CR15" s="103"/>
      <c r="CS15" s="103"/>
      <c r="CT15" s="103"/>
      <c r="CU15" s="103"/>
      <c r="CV15" s="103"/>
      <c r="CW15" s="103"/>
      <c r="CX15" s="103"/>
      <c r="CY15" s="103"/>
      <c r="CZ15" s="103"/>
      <c r="DA15" s="103"/>
      <c r="DB15" s="103"/>
      <c r="DC15" s="103"/>
      <c r="DD15" s="103"/>
      <c r="DE15" s="103"/>
      <c r="DF15" s="103"/>
      <c r="DG15" s="103"/>
      <c r="DH15" s="103"/>
      <c r="DI15" s="103"/>
      <c r="DJ15" s="103"/>
      <c r="DK15" s="103"/>
      <c r="DL15" s="103"/>
      <c r="DM15" s="103"/>
      <c r="DN15" s="103"/>
      <c r="DO15" s="103"/>
      <c r="DP15" s="103"/>
      <c r="DQ15" s="103"/>
      <c r="DR15" s="103"/>
      <c r="DS15" s="103"/>
      <c r="DT15" s="103"/>
      <c r="DU15" s="103"/>
      <c r="DV15" s="103"/>
      <c r="DW15" s="103"/>
      <c r="DX15" s="103"/>
      <c r="DY15" s="103"/>
      <c r="DZ15" s="103"/>
      <c r="EA15" s="103"/>
      <c r="EB15" s="103"/>
      <c r="EC15" s="103"/>
      <c r="ED15" s="103"/>
      <c r="EE15" s="103"/>
      <c r="EF15" s="103"/>
      <c r="EG15" s="103"/>
      <c r="EH15" s="103"/>
      <c r="EI15" s="103"/>
      <c r="EJ15" s="103"/>
      <c r="EK15" s="103"/>
      <c r="EL15" s="103"/>
      <c r="EM15" s="103"/>
      <c r="EN15" s="103"/>
      <c r="EO15" s="103"/>
      <c r="EP15" s="103"/>
      <c r="EQ15" s="103"/>
      <c r="ER15" s="103"/>
      <c r="ES15" s="103"/>
      <c r="ET15" s="103"/>
      <c r="EU15" s="103"/>
      <c r="EV15" s="103"/>
      <c r="EW15" s="103"/>
      <c r="EX15" s="103"/>
      <c r="EY15" s="103"/>
      <c r="EZ15" s="103"/>
      <c r="FA15" s="103"/>
      <c r="FB15" s="103"/>
      <c r="FC15" s="103"/>
      <c r="FD15" s="103"/>
      <c r="FE15" s="103"/>
      <c r="FF15" s="103"/>
      <c r="FG15" s="103"/>
      <c r="FH15" s="103"/>
      <c r="FI15" s="103"/>
      <c r="FJ15" s="103"/>
      <c r="FK15" s="103"/>
      <c r="FL15" s="103"/>
      <c r="FM15" s="103"/>
      <c r="FN15" s="103"/>
      <c r="FO15" s="103"/>
      <c r="FP15" s="103"/>
      <c r="FQ15" s="103"/>
      <c r="FR15" s="103"/>
      <c r="FS15" s="103"/>
      <c r="FT15" s="103"/>
      <c r="FU15" s="103"/>
      <c r="FV15" s="103"/>
      <c r="FW15" s="103"/>
      <c r="FX15" s="103"/>
      <c r="FY15" s="103"/>
      <c r="FZ15" s="103"/>
      <c r="GA15" s="103"/>
      <c r="GB15" s="103"/>
      <c r="GC15" s="103"/>
      <c r="GD15" s="103"/>
      <c r="GE15" s="103"/>
      <c r="GF15" s="103"/>
      <c r="GG15" s="103"/>
      <c r="GH15" s="103"/>
      <c r="GI15" s="103"/>
      <c r="GJ15" s="103"/>
      <c r="GK15" s="103"/>
      <c r="GL15" s="103"/>
      <c r="GM15" s="103"/>
      <c r="GN15" s="103"/>
      <c r="GO15" s="103"/>
      <c r="GP15" s="103"/>
    </row>
    <row r="16" spans="2:198" s="111" customFormat="1" ht="18" customHeight="1" x14ac:dyDescent="0.3">
      <c r="B16" s="129"/>
      <c r="C16" s="121" t="s">
        <v>24</v>
      </c>
      <c r="D16" s="122">
        <f>+'[7]COSTOS INTERVENTORIA (2025 OK)'!$M$9</f>
        <v>6764000</v>
      </c>
      <c r="E16" s="123">
        <v>600000</v>
      </c>
      <c r="F16" s="124">
        <v>13</v>
      </c>
      <c r="G16" s="131">
        <f>+ROUND((D16+E16)*F16,0)</f>
        <v>95732000</v>
      </c>
      <c r="H16" s="306"/>
      <c r="I16" s="136"/>
      <c r="J16" s="136">
        <v>5300000</v>
      </c>
      <c r="K16" s="136">
        <v>550000</v>
      </c>
      <c r="L16" s="223">
        <f t="shared" ref="L16:L17" si="0">+ROUND(J16*$K$13,0)</f>
        <v>6784000</v>
      </c>
      <c r="M16" s="223">
        <f t="shared" ref="M16:M77" si="1">+ROUND(K16*$K$13,0)</f>
        <v>704000</v>
      </c>
      <c r="N16" s="136">
        <f t="shared" ref="N16:N66" si="2">+AVERAGE(L16,D16)</f>
        <v>6774000</v>
      </c>
      <c r="O16" s="136"/>
      <c r="P16" s="136"/>
      <c r="Q16" s="44"/>
      <c r="R16" s="44"/>
      <c r="S16" s="103"/>
      <c r="T16" s="103"/>
      <c r="U16" s="103"/>
      <c r="V16" s="103"/>
      <c r="W16" s="103"/>
      <c r="X16" s="103"/>
      <c r="Y16" s="103"/>
      <c r="Z16" s="103"/>
      <c r="AA16" s="103"/>
      <c r="AB16" s="103"/>
      <c r="AC16" s="103"/>
      <c r="AD16" s="103"/>
      <c r="AE16" s="103"/>
      <c r="AF16" s="103"/>
      <c r="AG16" s="103"/>
      <c r="AH16" s="103"/>
      <c r="AI16" s="103"/>
      <c r="AJ16" s="103"/>
      <c r="AK16" s="103"/>
      <c r="AL16" s="103"/>
      <c r="AM16" s="103"/>
      <c r="AN16" s="103"/>
      <c r="AO16" s="103"/>
      <c r="AP16" s="103"/>
      <c r="AQ16" s="103"/>
      <c r="AR16" s="103"/>
      <c r="AS16" s="103"/>
      <c r="AT16" s="103"/>
      <c r="AU16" s="103"/>
      <c r="AV16" s="103"/>
      <c r="AW16" s="103"/>
      <c r="AX16" s="103"/>
      <c r="AY16" s="103"/>
      <c r="AZ16" s="103"/>
      <c r="BA16" s="103"/>
      <c r="BB16" s="103"/>
      <c r="BC16" s="103"/>
      <c r="BD16" s="103"/>
      <c r="BE16" s="103"/>
      <c r="BF16" s="103"/>
      <c r="BG16" s="103"/>
      <c r="BH16" s="103"/>
      <c r="BI16" s="103"/>
      <c r="BJ16" s="103"/>
      <c r="BK16" s="103"/>
      <c r="BL16" s="103"/>
      <c r="BM16" s="103"/>
      <c r="BN16" s="103"/>
      <c r="BO16" s="103"/>
      <c r="BP16" s="103"/>
      <c r="BQ16" s="103"/>
      <c r="BR16" s="103"/>
      <c r="BS16" s="103"/>
      <c r="BT16" s="103"/>
      <c r="BU16" s="103"/>
      <c r="BV16" s="103"/>
      <c r="BW16" s="103"/>
      <c r="BX16" s="103"/>
      <c r="BY16" s="103"/>
      <c r="BZ16" s="103"/>
      <c r="CA16" s="103"/>
      <c r="CB16" s="103"/>
      <c r="CC16" s="103"/>
      <c r="CD16" s="103"/>
      <c r="CE16" s="103"/>
      <c r="CF16" s="103"/>
      <c r="CG16" s="103"/>
      <c r="CH16" s="103"/>
      <c r="CI16" s="103"/>
      <c r="CJ16" s="103"/>
      <c r="CK16" s="103"/>
      <c r="CL16" s="103"/>
      <c r="CM16" s="103"/>
      <c r="CN16" s="103"/>
      <c r="CO16" s="103"/>
      <c r="CP16" s="103"/>
      <c r="CQ16" s="103"/>
      <c r="CR16" s="103"/>
      <c r="CS16" s="103"/>
      <c r="CT16" s="103"/>
      <c r="CU16" s="103"/>
      <c r="CV16" s="103"/>
      <c r="CW16" s="103"/>
      <c r="CX16" s="103"/>
      <c r="CY16" s="103"/>
      <c r="CZ16" s="103"/>
      <c r="DA16" s="103"/>
      <c r="DB16" s="103"/>
      <c r="DC16" s="103"/>
      <c r="DD16" s="103"/>
      <c r="DE16" s="103"/>
      <c r="DF16" s="103"/>
      <c r="DG16" s="103"/>
      <c r="DH16" s="103"/>
      <c r="DI16" s="103"/>
      <c r="DJ16" s="103"/>
      <c r="DK16" s="103"/>
      <c r="DL16" s="103"/>
      <c r="DM16" s="103"/>
      <c r="DN16" s="103"/>
      <c r="DO16" s="103"/>
      <c r="DP16" s="103"/>
      <c r="DQ16" s="103"/>
      <c r="DR16" s="103"/>
      <c r="DS16" s="103"/>
      <c r="DT16" s="103"/>
      <c r="DU16" s="103"/>
      <c r="DV16" s="103"/>
      <c r="DW16" s="103"/>
      <c r="DX16" s="103"/>
      <c r="DY16" s="103"/>
      <c r="DZ16" s="103"/>
      <c r="EA16" s="103"/>
      <c r="EB16" s="103"/>
      <c r="EC16" s="103"/>
      <c r="ED16" s="103"/>
      <c r="EE16" s="103"/>
      <c r="EF16" s="103"/>
      <c r="EG16" s="103"/>
      <c r="EH16" s="103"/>
      <c r="EI16" s="103"/>
      <c r="EJ16" s="103"/>
      <c r="EK16" s="103"/>
      <c r="EL16" s="103"/>
      <c r="EM16" s="103"/>
      <c r="EN16" s="103"/>
      <c r="EO16" s="103"/>
      <c r="EP16" s="103"/>
      <c r="EQ16" s="103"/>
      <c r="ER16" s="103"/>
      <c r="ES16" s="103"/>
      <c r="ET16" s="103"/>
      <c r="EU16" s="103"/>
      <c r="EV16" s="103"/>
      <c r="EW16" s="103"/>
      <c r="EX16" s="103"/>
      <c r="EY16" s="103"/>
      <c r="EZ16" s="103"/>
      <c r="FA16" s="103"/>
      <c r="FB16" s="103"/>
      <c r="FC16" s="103"/>
      <c r="FD16" s="103"/>
      <c r="FE16" s="103"/>
      <c r="FF16" s="103"/>
      <c r="FG16" s="103"/>
      <c r="FH16" s="103"/>
      <c r="FI16" s="103"/>
      <c r="FJ16" s="103"/>
      <c r="FK16" s="103"/>
      <c r="FL16" s="103"/>
      <c r="FM16" s="103"/>
      <c r="FN16" s="103"/>
      <c r="FO16" s="103"/>
      <c r="FP16" s="103"/>
      <c r="FQ16" s="103"/>
      <c r="FR16" s="103"/>
      <c r="FS16" s="103"/>
      <c r="FT16" s="103"/>
      <c r="FU16" s="103"/>
      <c r="FV16" s="103"/>
      <c r="FW16" s="103"/>
      <c r="FX16" s="103"/>
      <c r="FY16" s="103"/>
      <c r="FZ16" s="103"/>
      <c r="GA16" s="103"/>
      <c r="GB16" s="103"/>
      <c r="GC16" s="103"/>
      <c r="GD16" s="103"/>
      <c r="GE16" s="103"/>
      <c r="GF16" s="103"/>
      <c r="GG16" s="103"/>
      <c r="GH16" s="103"/>
      <c r="GI16" s="103"/>
      <c r="GJ16" s="103"/>
      <c r="GK16" s="103"/>
      <c r="GL16" s="103"/>
      <c r="GM16" s="103"/>
      <c r="GN16" s="103"/>
      <c r="GO16" s="103"/>
      <c r="GP16" s="103"/>
    </row>
    <row r="17" spans="2:198" s="111" customFormat="1" ht="18" customHeight="1" x14ac:dyDescent="0.3">
      <c r="B17" s="129"/>
      <c r="C17" s="121" t="s">
        <v>25</v>
      </c>
      <c r="D17" s="122">
        <f>+'[7]COSTOS INTERVENTORIA (2025 OK)'!$L$10</f>
        <v>4507000</v>
      </c>
      <c r="E17" s="123">
        <v>500000</v>
      </c>
      <c r="F17" s="124">
        <v>13</v>
      </c>
      <c r="G17" s="131">
        <f>+ROUND((D17+E17)*F17,0)</f>
        <v>65091000</v>
      </c>
      <c r="H17" s="104"/>
      <c r="I17" s="136"/>
      <c r="J17" s="136">
        <v>3100000</v>
      </c>
      <c r="K17" s="136">
        <v>550000</v>
      </c>
      <c r="L17" s="223">
        <f t="shared" si="0"/>
        <v>3968000</v>
      </c>
      <c r="M17" s="223">
        <f t="shared" si="1"/>
        <v>704000</v>
      </c>
      <c r="N17" s="136">
        <f t="shared" si="2"/>
        <v>4237500</v>
      </c>
      <c r="O17" s="136"/>
      <c r="P17" s="136"/>
      <c r="Q17" s="46"/>
      <c r="R17" s="46"/>
      <c r="S17" s="103"/>
      <c r="T17" s="103"/>
      <c r="U17" s="103"/>
      <c r="V17" s="103"/>
      <c r="W17" s="103"/>
      <c r="X17" s="103"/>
      <c r="Y17" s="103"/>
      <c r="Z17" s="103"/>
      <c r="AA17" s="103"/>
      <c r="AB17" s="103"/>
      <c r="AC17" s="103"/>
      <c r="AD17" s="103"/>
      <c r="AE17" s="103"/>
      <c r="AF17" s="103"/>
      <c r="AG17" s="103"/>
      <c r="AH17" s="103"/>
      <c r="AI17" s="103"/>
      <c r="AJ17" s="103"/>
      <c r="AK17" s="103"/>
      <c r="AL17" s="103"/>
      <c r="AM17" s="103"/>
      <c r="AN17" s="103"/>
      <c r="AO17" s="103"/>
      <c r="AP17" s="103"/>
      <c r="AQ17" s="103"/>
      <c r="AR17" s="103"/>
      <c r="AS17" s="103"/>
      <c r="AT17" s="103"/>
      <c r="AU17" s="103"/>
      <c r="AV17" s="103"/>
      <c r="AW17" s="103"/>
      <c r="AX17" s="103"/>
      <c r="AY17" s="103"/>
      <c r="AZ17" s="103"/>
      <c r="BA17" s="103"/>
      <c r="BB17" s="103"/>
      <c r="BC17" s="103"/>
      <c r="BD17" s="103"/>
      <c r="BE17" s="103"/>
      <c r="BF17" s="103"/>
      <c r="BG17" s="103"/>
      <c r="BH17" s="103"/>
      <c r="BI17" s="103"/>
      <c r="BJ17" s="103"/>
      <c r="BK17" s="103"/>
      <c r="BL17" s="103"/>
      <c r="BM17" s="103"/>
      <c r="BN17" s="103"/>
      <c r="BO17" s="103"/>
      <c r="BP17" s="103"/>
      <c r="BQ17" s="103"/>
      <c r="BR17" s="103"/>
      <c r="BS17" s="103"/>
      <c r="BT17" s="103"/>
      <c r="BU17" s="103"/>
      <c r="BV17" s="103"/>
      <c r="BW17" s="103"/>
      <c r="BX17" s="103"/>
      <c r="BY17" s="103"/>
      <c r="BZ17" s="103"/>
      <c r="CA17" s="103"/>
      <c r="CB17" s="103"/>
      <c r="CC17" s="103"/>
      <c r="CD17" s="103"/>
      <c r="CE17" s="103"/>
      <c r="CF17" s="103"/>
      <c r="CG17" s="103"/>
      <c r="CH17" s="103"/>
      <c r="CI17" s="103"/>
      <c r="CJ17" s="103"/>
      <c r="CK17" s="103"/>
      <c r="CL17" s="103"/>
      <c r="CM17" s="103"/>
      <c r="CN17" s="103"/>
      <c r="CO17" s="103"/>
      <c r="CP17" s="103"/>
      <c r="CQ17" s="103"/>
      <c r="CR17" s="103"/>
      <c r="CS17" s="103"/>
      <c r="CT17" s="103"/>
      <c r="CU17" s="103"/>
      <c r="CV17" s="103"/>
      <c r="CW17" s="103"/>
      <c r="CX17" s="103"/>
      <c r="CY17" s="103"/>
      <c r="CZ17" s="103"/>
      <c r="DA17" s="103"/>
      <c r="DB17" s="103"/>
      <c r="DC17" s="103"/>
      <c r="DD17" s="103"/>
      <c r="DE17" s="103"/>
      <c r="DF17" s="103"/>
      <c r="DG17" s="103"/>
      <c r="DH17" s="103"/>
      <c r="DI17" s="103"/>
      <c r="DJ17" s="103"/>
      <c r="DK17" s="103"/>
      <c r="DL17" s="103"/>
      <c r="DM17" s="103"/>
      <c r="DN17" s="103"/>
      <c r="DO17" s="103"/>
      <c r="DP17" s="103"/>
      <c r="DQ17" s="103"/>
      <c r="DR17" s="103"/>
      <c r="DS17" s="103"/>
      <c r="DT17" s="103"/>
      <c r="DU17" s="103"/>
      <c r="DV17" s="103"/>
      <c r="DW17" s="103"/>
      <c r="DX17" s="103"/>
      <c r="DY17" s="103"/>
      <c r="DZ17" s="103"/>
      <c r="EA17" s="103"/>
      <c r="EB17" s="103"/>
      <c r="EC17" s="103"/>
      <c r="ED17" s="103"/>
      <c r="EE17" s="103"/>
      <c r="EF17" s="103"/>
      <c r="EG17" s="103"/>
      <c r="EH17" s="103"/>
      <c r="EI17" s="103"/>
      <c r="EJ17" s="103"/>
      <c r="EK17" s="103"/>
      <c r="EL17" s="103"/>
      <c r="EM17" s="103"/>
      <c r="EN17" s="103"/>
      <c r="EO17" s="103"/>
      <c r="EP17" s="103"/>
      <c r="EQ17" s="103"/>
      <c r="ER17" s="103"/>
      <c r="ES17" s="103"/>
      <c r="ET17" s="103"/>
      <c r="EU17" s="103"/>
      <c r="EV17" s="103"/>
      <c r="EW17" s="103"/>
      <c r="EX17" s="103"/>
      <c r="EY17" s="103"/>
      <c r="EZ17" s="103"/>
      <c r="FA17" s="103"/>
      <c r="FB17" s="103"/>
      <c r="FC17" s="103"/>
      <c r="FD17" s="103"/>
      <c r="FE17" s="103"/>
      <c r="FF17" s="103"/>
      <c r="FG17" s="103"/>
      <c r="FH17" s="103"/>
      <c r="FI17" s="103"/>
      <c r="FJ17" s="103"/>
      <c r="FK17" s="103"/>
      <c r="FL17" s="103"/>
      <c r="FM17" s="103"/>
      <c r="FN17" s="103"/>
      <c r="FO17" s="103"/>
      <c r="FP17" s="103"/>
      <c r="FQ17" s="103"/>
      <c r="FR17" s="103"/>
      <c r="FS17" s="103"/>
      <c r="FT17" s="103"/>
      <c r="FU17" s="103"/>
      <c r="FV17" s="103"/>
      <c r="FW17" s="103"/>
      <c r="FX17" s="103"/>
      <c r="FY17" s="103"/>
      <c r="FZ17" s="103"/>
      <c r="GA17" s="103"/>
      <c r="GB17" s="103"/>
      <c r="GC17" s="103"/>
      <c r="GD17" s="103"/>
      <c r="GE17" s="103"/>
      <c r="GF17" s="103"/>
      <c r="GG17" s="103"/>
      <c r="GH17" s="103"/>
      <c r="GI17" s="103"/>
      <c r="GJ17" s="103"/>
      <c r="GK17" s="103"/>
      <c r="GL17" s="103"/>
      <c r="GM17" s="103"/>
      <c r="GN17" s="103"/>
      <c r="GO17" s="103"/>
      <c r="GP17" s="103"/>
    </row>
    <row r="18" spans="2:198" s="111" customFormat="1" ht="45.75" customHeight="1" x14ac:dyDescent="0.3">
      <c r="B18" s="197"/>
      <c r="C18" s="216" t="s">
        <v>26</v>
      </c>
      <c r="D18" s="125"/>
      <c r="E18" s="126"/>
      <c r="F18" s="127"/>
      <c r="G18" s="198">
        <f>+((4*D19)+(2*0.5*D20))*6</f>
        <v>234150000</v>
      </c>
      <c r="H18" s="168" t="s">
        <v>27</v>
      </c>
      <c r="I18" s="136"/>
      <c r="J18" s="136"/>
      <c r="K18" s="136"/>
      <c r="L18" s="224"/>
      <c r="M18" s="223">
        <f t="shared" si="1"/>
        <v>0</v>
      </c>
      <c r="N18" s="136" t="e">
        <f t="shared" si="2"/>
        <v>#DIV/0!</v>
      </c>
      <c r="O18" s="136"/>
      <c r="P18" s="136"/>
      <c r="Q18" s="46"/>
      <c r="R18" s="46"/>
      <c r="S18" s="103"/>
      <c r="T18" s="103"/>
      <c r="U18" s="103"/>
      <c r="V18" s="103"/>
      <c r="W18" s="103"/>
      <c r="X18" s="103"/>
      <c r="Y18" s="103"/>
      <c r="Z18" s="103"/>
      <c r="AA18" s="103"/>
      <c r="AB18" s="103"/>
      <c r="AC18" s="103"/>
      <c r="AD18" s="103"/>
      <c r="AE18" s="103"/>
      <c r="AF18" s="103"/>
      <c r="AG18" s="103"/>
      <c r="AH18" s="103"/>
      <c r="AI18" s="103"/>
      <c r="AJ18" s="103"/>
      <c r="AK18" s="103"/>
      <c r="AL18" s="103"/>
      <c r="AM18" s="103"/>
      <c r="AN18" s="103"/>
      <c r="AO18" s="103"/>
      <c r="AP18" s="103"/>
      <c r="AQ18" s="103"/>
      <c r="AR18" s="103"/>
      <c r="AS18" s="103"/>
      <c r="AT18" s="103"/>
      <c r="AU18" s="103"/>
      <c r="AV18" s="103"/>
      <c r="AW18" s="103"/>
      <c r="AX18" s="103"/>
      <c r="AY18" s="103"/>
      <c r="AZ18" s="103"/>
      <c r="BA18" s="103"/>
      <c r="BB18" s="103"/>
      <c r="BC18" s="103"/>
      <c r="BD18" s="103"/>
      <c r="BE18" s="103"/>
      <c r="BF18" s="103"/>
      <c r="BG18" s="103"/>
      <c r="BH18" s="103"/>
      <c r="BI18" s="103"/>
      <c r="BJ18" s="103"/>
      <c r="BK18" s="103"/>
      <c r="BL18" s="103"/>
      <c r="BM18" s="103"/>
      <c r="BN18" s="103"/>
      <c r="BO18" s="103"/>
      <c r="BP18" s="103"/>
      <c r="BQ18" s="103"/>
      <c r="BR18" s="103"/>
      <c r="BS18" s="103"/>
      <c r="BT18" s="103"/>
      <c r="BU18" s="103"/>
      <c r="BV18" s="103"/>
      <c r="BW18" s="103"/>
      <c r="BX18" s="103"/>
      <c r="BY18" s="103"/>
      <c r="BZ18" s="103"/>
      <c r="CA18" s="103"/>
      <c r="CB18" s="103"/>
      <c r="CC18" s="103"/>
      <c r="CD18" s="103"/>
      <c r="CE18" s="103"/>
      <c r="CF18" s="103"/>
      <c r="CG18" s="103"/>
      <c r="CH18" s="103"/>
      <c r="CI18" s="103"/>
      <c r="CJ18" s="103"/>
      <c r="CK18" s="103"/>
      <c r="CL18" s="103"/>
      <c r="CM18" s="103"/>
      <c r="CN18" s="103"/>
      <c r="CO18" s="103"/>
      <c r="CP18" s="103"/>
      <c r="CQ18" s="103"/>
      <c r="CR18" s="103"/>
      <c r="CS18" s="103"/>
      <c r="CT18" s="103"/>
      <c r="CU18" s="103"/>
      <c r="CV18" s="103"/>
      <c r="CW18" s="103"/>
      <c r="CX18" s="103"/>
      <c r="CY18" s="103"/>
      <c r="CZ18" s="103"/>
      <c r="DA18" s="103"/>
      <c r="DB18" s="103"/>
      <c r="DC18" s="103"/>
      <c r="DD18" s="103"/>
      <c r="DE18" s="103"/>
      <c r="DF18" s="103"/>
      <c r="DG18" s="103"/>
      <c r="DH18" s="103"/>
      <c r="DI18" s="103"/>
      <c r="DJ18" s="103"/>
      <c r="DK18" s="103"/>
      <c r="DL18" s="103"/>
      <c r="DM18" s="103"/>
      <c r="DN18" s="103"/>
      <c r="DO18" s="103"/>
      <c r="DP18" s="103"/>
      <c r="DQ18" s="103"/>
      <c r="DR18" s="103"/>
      <c r="DS18" s="103"/>
      <c r="DT18" s="103"/>
      <c r="DU18" s="103"/>
      <c r="DV18" s="103"/>
      <c r="DW18" s="103"/>
      <c r="DX18" s="103"/>
      <c r="DY18" s="103"/>
      <c r="DZ18" s="103"/>
      <c r="EA18" s="103"/>
      <c r="EB18" s="103"/>
      <c r="EC18" s="103"/>
      <c r="ED18" s="103"/>
      <c r="EE18" s="103"/>
      <c r="EF18" s="103"/>
      <c r="EG18" s="103"/>
      <c r="EH18" s="103"/>
      <c r="EI18" s="103"/>
      <c r="EJ18" s="103"/>
      <c r="EK18" s="103"/>
      <c r="EL18" s="103"/>
      <c r="EM18" s="103"/>
      <c r="EN18" s="103"/>
      <c r="EO18" s="103"/>
      <c r="EP18" s="103"/>
      <c r="EQ18" s="103"/>
      <c r="ER18" s="103"/>
      <c r="ES18" s="103"/>
      <c r="ET18" s="103"/>
      <c r="EU18" s="103"/>
      <c r="EV18" s="103"/>
      <c r="EW18" s="103"/>
      <c r="EX18" s="103"/>
      <c r="EY18" s="103"/>
      <c r="EZ18" s="103"/>
      <c r="FA18" s="103"/>
      <c r="FB18" s="103"/>
      <c r="FC18" s="103"/>
      <c r="FD18" s="103"/>
      <c r="FE18" s="103"/>
      <c r="FF18" s="103"/>
      <c r="FG18" s="103"/>
      <c r="FH18" s="103"/>
      <c r="FI18" s="103"/>
      <c r="FJ18" s="103"/>
      <c r="FK18" s="103"/>
      <c r="FL18" s="103"/>
      <c r="FM18" s="103"/>
      <c r="FN18" s="103"/>
      <c r="FO18" s="103"/>
      <c r="FP18" s="103"/>
      <c r="FQ18" s="103"/>
      <c r="FR18" s="103"/>
      <c r="FS18" s="103"/>
      <c r="FT18" s="103"/>
      <c r="FU18" s="103"/>
      <c r="FV18" s="103"/>
      <c r="FW18" s="103"/>
      <c r="FX18" s="103"/>
      <c r="FY18" s="103"/>
      <c r="FZ18" s="103"/>
      <c r="GA18" s="103"/>
      <c r="GB18" s="103"/>
      <c r="GC18" s="103"/>
      <c r="GD18" s="103"/>
      <c r="GE18" s="103"/>
      <c r="GF18" s="103"/>
      <c r="GG18" s="103"/>
      <c r="GH18" s="103"/>
      <c r="GI18" s="103"/>
      <c r="GJ18" s="103"/>
      <c r="GK18" s="103"/>
      <c r="GL18" s="103"/>
      <c r="GM18" s="103"/>
      <c r="GN18" s="103"/>
      <c r="GO18" s="103"/>
      <c r="GP18" s="103"/>
    </row>
    <row r="19" spans="2:198" s="111" customFormat="1" ht="18.600000000000001" customHeight="1" x14ac:dyDescent="0.3">
      <c r="B19" s="197"/>
      <c r="C19" s="217" t="s">
        <v>28</v>
      </c>
      <c r="D19" s="122">
        <f>+'[7]COSTOS INTERVENTORIA (2025 OK)'!$L$13</f>
        <v>7805000</v>
      </c>
      <c r="E19" s="192"/>
      <c r="F19" s="124"/>
      <c r="G19" s="199"/>
      <c r="H19" s="203"/>
      <c r="I19" s="136"/>
      <c r="J19" s="136">
        <v>6800000</v>
      </c>
      <c r="K19" s="136"/>
      <c r="L19" s="223">
        <f>+ROUND(J19*$K$13,0)</f>
        <v>8704000</v>
      </c>
      <c r="M19" s="223">
        <f t="shared" si="1"/>
        <v>0</v>
      </c>
      <c r="N19" s="136">
        <f t="shared" si="2"/>
        <v>8254500</v>
      </c>
      <c r="O19" s="136"/>
      <c r="P19" s="136"/>
      <c r="Q19" s="46"/>
      <c r="R19" s="46"/>
      <c r="S19" s="103"/>
      <c r="T19" s="103"/>
      <c r="U19" s="103"/>
      <c r="V19" s="103"/>
      <c r="W19" s="103"/>
      <c r="X19" s="103"/>
      <c r="Y19" s="103"/>
      <c r="Z19" s="103"/>
      <c r="AA19" s="103"/>
      <c r="AB19" s="103"/>
      <c r="AC19" s="103"/>
      <c r="AD19" s="103"/>
      <c r="AE19" s="103"/>
      <c r="AF19" s="103"/>
      <c r="AG19" s="103"/>
      <c r="AH19" s="103"/>
      <c r="AI19" s="103"/>
      <c r="AJ19" s="103"/>
      <c r="AK19" s="103"/>
      <c r="AL19" s="103"/>
      <c r="AM19" s="103"/>
      <c r="AN19" s="103"/>
      <c r="AO19" s="103"/>
      <c r="AP19" s="103"/>
      <c r="AQ19" s="103"/>
      <c r="AR19" s="103"/>
      <c r="AS19" s="103"/>
      <c r="AT19" s="103"/>
      <c r="AU19" s="103"/>
      <c r="AV19" s="103"/>
      <c r="AW19" s="103"/>
      <c r="AX19" s="103"/>
      <c r="AY19" s="103"/>
      <c r="AZ19" s="103"/>
      <c r="BA19" s="103"/>
      <c r="BB19" s="103"/>
      <c r="BC19" s="103"/>
      <c r="BD19" s="103"/>
      <c r="BE19" s="103"/>
      <c r="BF19" s="103"/>
      <c r="BG19" s="103"/>
      <c r="BH19" s="103"/>
      <c r="BI19" s="103"/>
      <c r="BJ19" s="103"/>
      <c r="BK19" s="103"/>
      <c r="BL19" s="103"/>
      <c r="BM19" s="103"/>
      <c r="BN19" s="103"/>
      <c r="BO19" s="103"/>
      <c r="BP19" s="103"/>
      <c r="BQ19" s="103"/>
      <c r="BR19" s="103"/>
      <c r="BS19" s="103"/>
      <c r="BT19" s="103"/>
      <c r="BU19" s="103"/>
      <c r="BV19" s="103"/>
      <c r="BW19" s="103"/>
      <c r="BX19" s="103"/>
      <c r="BY19" s="103"/>
      <c r="BZ19" s="103"/>
      <c r="CA19" s="103"/>
      <c r="CB19" s="103"/>
      <c r="CC19" s="103"/>
      <c r="CD19" s="103"/>
      <c r="CE19" s="103"/>
      <c r="CF19" s="103"/>
      <c r="CG19" s="103"/>
      <c r="CH19" s="103"/>
      <c r="CI19" s="103"/>
      <c r="CJ19" s="103"/>
      <c r="CK19" s="103"/>
      <c r="CL19" s="103"/>
      <c r="CM19" s="103"/>
      <c r="CN19" s="103"/>
      <c r="CO19" s="103"/>
      <c r="CP19" s="103"/>
      <c r="CQ19" s="103"/>
      <c r="CR19" s="103"/>
      <c r="CS19" s="103"/>
      <c r="CT19" s="103"/>
      <c r="CU19" s="103"/>
      <c r="CV19" s="103"/>
      <c r="CW19" s="103"/>
      <c r="CX19" s="103"/>
      <c r="CY19" s="103"/>
      <c r="CZ19" s="103"/>
      <c r="DA19" s="103"/>
      <c r="DB19" s="103"/>
      <c r="DC19" s="103"/>
      <c r="DD19" s="103"/>
      <c r="DE19" s="103"/>
      <c r="DF19" s="103"/>
      <c r="DG19" s="103"/>
      <c r="DH19" s="103"/>
      <c r="DI19" s="103"/>
      <c r="DJ19" s="103"/>
      <c r="DK19" s="103"/>
      <c r="DL19" s="103"/>
      <c r="DM19" s="103"/>
      <c r="DN19" s="103"/>
      <c r="DO19" s="103"/>
      <c r="DP19" s="103"/>
      <c r="DQ19" s="103"/>
      <c r="DR19" s="103"/>
      <c r="DS19" s="103"/>
      <c r="DT19" s="103"/>
      <c r="DU19" s="103"/>
      <c r="DV19" s="103"/>
      <c r="DW19" s="103"/>
      <c r="DX19" s="103"/>
      <c r="DY19" s="103"/>
      <c r="DZ19" s="103"/>
      <c r="EA19" s="103"/>
      <c r="EB19" s="103"/>
      <c r="EC19" s="103"/>
      <c r="ED19" s="103"/>
      <c r="EE19" s="103"/>
      <c r="EF19" s="103"/>
      <c r="EG19" s="103"/>
      <c r="EH19" s="103"/>
      <c r="EI19" s="103"/>
      <c r="EJ19" s="103"/>
      <c r="EK19" s="103"/>
      <c r="EL19" s="103"/>
      <c r="EM19" s="103"/>
      <c r="EN19" s="103"/>
      <c r="EO19" s="103"/>
      <c r="EP19" s="103"/>
      <c r="EQ19" s="103"/>
      <c r="ER19" s="103"/>
      <c r="ES19" s="103"/>
      <c r="ET19" s="103"/>
      <c r="EU19" s="103"/>
      <c r="EV19" s="103"/>
      <c r="EW19" s="103"/>
      <c r="EX19" s="103"/>
      <c r="EY19" s="103"/>
      <c r="EZ19" s="103"/>
      <c r="FA19" s="103"/>
      <c r="FB19" s="103"/>
      <c r="FC19" s="103"/>
      <c r="FD19" s="103"/>
      <c r="FE19" s="103"/>
      <c r="FF19" s="103"/>
      <c r="FG19" s="103"/>
      <c r="FH19" s="103"/>
      <c r="FI19" s="103"/>
      <c r="FJ19" s="103"/>
      <c r="FK19" s="103"/>
      <c r="FL19" s="103"/>
      <c r="FM19" s="103"/>
      <c r="FN19" s="103"/>
      <c r="FO19" s="103"/>
      <c r="FP19" s="103"/>
      <c r="FQ19" s="103"/>
      <c r="FR19" s="103"/>
      <c r="FS19" s="103"/>
      <c r="FT19" s="103"/>
      <c r="FU19" s="103"/>
      <c r="FV19" s="103"/>
      <c r="FW19" s="103"/>
      <c r="FX19" s="103"/>
      <c r="FY19" s="103"/>
      <c r="FZ19" s="103"/>
      <c r="GA19" s="103"/>
      <c r="GB19" s="103"/>
      <c r="GC19" s="103"/>
      <c r="GD19" s="103"/>
      <c r="GE19" s="103"/>
      <c r="GF19" s="103"/>
      <c r="GG19" s="103"/>
      <c r="GH19" s="103"/>
      <c r="GI19" s="103"/>
      <c r="GJ19" s="103"/>
      <c r="GK19" s="103"/>
      <c r="GL19" s="103"/>
      <c r="GM19" s="103"/>
      <c r="GN19" s="103"/>
      <c r="GO19" s="103"/>
      <c r="GP19" s="103"/>
    </row>
    <row r="20" spans="2:198" s="111" customFormat="1" ht="18.600000000000001" customHeight="1" x14ac:dyDescent="0.3">
      <c r="B20" s="197"/>
      <c r="C20" s="217" t="s">
        <v>30</v>
      </c>
      <c r="D20" s="122">
        <f>+'[7]COSTOS INTERVENTORIA (2025 OK)'!$L$13</f>
        <v>7805000</v>
      </c>
      <c r="E20" s="192"/>
      <c r="F20" s="124"/>
      <c r="G20" s="199"/>
      <c r="H20" s="104"/>
      <c r="I20" s="136"/>
      <c r="J20" s="136"/>
      <c r="K20" s="136"/>
      <c r="L20" s="223">
        <f t="shared" ref="L20:L21" si="3">+ROUND(J20*$K$13,0)</f>
        <v>0</v>
      </c>
      <c r="M20" s="223">
        <f t="shared" si="1"/>
        <v>0</v>
      </c>
      <c r="N20" s="136">
        <f t="shared" si="2"/>
        <v>3902500</v>
      </c>
      <c r="O20" s="136"/>
      <c r="P20" s="136"/>
      <c r="Q20" s="46"/>
      <c r="R20" s="46"/>
      <c r="S20" s="103"/>
      <c r="T20" s="103"/>
      <c r="U20" s="103"/>
      <c r="V20" s="103"/>
      <c r="W20" s="103"/>
      <c r="X20" s="103"/>
      <c r="Y20" s="103"/>
      <c r="Z20" s="103"/>
      <c r="AA20" s="103"/>
      <c r="AB20" s="103"/>
      <c r="AC20" s="103"/>
      <c r="AD20" s="103"/>
      <c r="AE20" s="103"/>
      <c r="AF20" s="103"/>
      <c r="AG20" s="103"/>
      <c r="AH20" s="103"/>
      <c r="AI20" s="103"/>
      <c r="AJ20" s="103"/>
      <c r="AK20" s="103"/>
      <c r="AL20" s="103"/>
      <c r="AM20" s="103"/>
      <c r="AN20" s="103"/>
      <c r="AO20" s="103"/>
      <c r="AP20" s="103"/>
      <c r="AQ20" s="103"/>
      <c r="AR20" s="103"/>
      <c r="AS20" s="103"/>
      <c r="AT20" s="103"/>
      <c r="AU20" s="103"/>
      <c r="AV20" s="103"/>
      <c r="AW20" s="103"/>
      <c r="AX20" s="103"/>
      <c r="AY20" s="103"/>
      <c r="AZ20" s="103"/>
      <c r="BA20" s="103"/>
      <c r="BB20" s="103"/>
      <c r="BC20" s="103"/>
      <c r="BD20" s="103"/>
      <c r="BE20" s="103"/>
      <c r="BF20" s="103"/>
      <c r="BG20" s="103"/>
      <c r="BH20" s="103"/>
      <c r="BI20" s="103"/>
      <c r="BJ20" s="103"/>
      <c r="BK20" s="103"/>
      <c r="BL20" s="103"/>
      <c r="BM20" s="103"/>
      <c r="BN20" s="103"/>
      <c r="BO20" s="103"/>
      <c r="BP20" s="103"/>
      <c r="BQ20" s="103"/>
      <c r="BR20" s="103"/>
      <c r="BS20" s="103"/>
      <c r="BT20" s="103"/>
      <c r="BU20" s="103"/>
      <c r="BV20" s="103"/>
      <c r="BW20" s="103"/>
      <c r="BX20" s="103"/>
      <c r="BY20" s="103"/>
      <c r="BZ20" s="103"/>
      <c r="CA20" s="103"/>
      <c r="CB20" s="103"/>
      <c r="CC20" s="103"/>
      <c r="CD20" s="103"/>
      <c r="CE20" s="103"/>
      <c r="CF20" s="103"/>
      <c r="CG20" s="103"/>
      <c r="CH20" s="103"/>
      <c r="CI20" s="103"/>
      <c r="CJ20" s="103"/>
      <c r="CK20" s="103"/>
      <c r="CL20" s="103"/>
      <c r="CM20" s="103"/>
      <c r="CN20" s="103"/>
      <c r="CO20" s="103"/>
      <c r="CP20" s="103"/>
      <c r="CQ20" s="103"/>
      <c r="CR20" s="103"/>
      <c r="CS20" s="103"/>
      <c r="CT20" s="103"/>
      <c r="CU20" s="103"/>
      <c r="CV20" s="103"/>
      <c r="CW20" s="103"/>
      <c r="CX20" s="103"/>
      <c r="CY20" s="103"/>
      <c r="CZ20" s="103"/>
      <c r="DA20" s="103"/>
      <c r="DB20" s="103"/>
      <c r="DC20" s="103"/>
      <c r="DD20" s="103"/>
      <c r="DE20" s="103"/>
      <c r="DF20" s="103"/>
      <c r="DG20" s="103"/>
      <c r="DH20" s="103"/>
      <c r="DI20" s="103"/>
      <c r="DJ20" s="103"/>
      <c r="DK20" s="103"/>
      <c r="DL20" s="103"/>
      <c r="DM20" s="103"/>
      <c r="DN20" s="103"/>
      <c r="DO20" s="103"/>
      <c r="DP20" s="103"/>
      <c r="DQ20" s="103"/>
      <c r="DR20" s="103"/>
      <c r="DS20" s="103"/>
      <c r="DT20" s="103"/>
      <c r="DU20" s="103"/>
      <c r="DV20" s="103"/>
      <c r="DW20" s="103"/>
      <c r="DX20" s="103"/>
      <c r="DY20" s="103"/>
      <c r="DZ20" s="103"/>
      <c r="EA20" s="103"/>
      <c r="EB20" s="103"/>
      <c r="EC20" s="103"/>
      <c r="ED20" s="103"/>
      <c r="EE20" s="103"/>
      <c r="EF20" s="103"/>
      <c r="EG20" s="103"/>
      <c r="EH20" s="103"/>
      <c r="EI20" s="103"/>
      <c r="EJ20" s="103"/>
      <c r="EK20" s="103"/>
      <c r="EL20" s="103"/>
      <c r="EM20" s="103"/>
      <c r="EN20" s="103"/>
      <c r="EO20" s="103"/>
      <c r="EP20" s="103"/>
      <c r="EQ20" s="103"/>
      <c r="ER20" s="103"/>
      <c r="ES20" s="103"/>
      <c r="ET20" s="103"/>
      <c r="EU20" s="103"/>
      <c r="EV20" s="103"/>
      <c r="EW20" s="103"/>
      <c r="EX20" s="103"/>
      <c r="EY20" s="103"/>
      <c r="EZ20" s="103"/>
      <c r="FA20" s="103"/>
      <c r="FB20" s="103"/>
      <c r="FC20" s="103"/>
      <c r="FD20" s="103"/>
      <c r="FE20" s="103"/>
      <c r="FF20" s="103"/>
      <c r="FG20" s="103"/>
      <c r="FH20" s="103"/>
      <c r="FI20" s="103"/>
      <c r="FJ20" s="103"/>
      <c r="FK20" s="103"/>
      <c r="FL20" s="103"/>
      <c r="FM20" s="103"/>
      <c r="FN20" s="103"/>
      <c r="FO20" s="103"/>
      <c r="FP20" s="103"/>
      <c r="FQ20" s="103"/>
      <c r="FR20" s="103"/>
      <c r="FS20" s="103"/>
      <c r="FT20" s="103"/>
      <c r="FU20" s="103"/>
      <c r="FV20" s="103"/>
      <c r="FW20" s="103"/>
      <c r="FX20" s="103"/>
      <c r="FY20" s="103"/>
      <c r="FZ20" s="103"/>
      <c r="GA20" s="103"/>
      <c r="GB20" s="103"/>
      <c r="GC20" s="103"/>
      <c r="GD20" s="103"/>
      <c r="GE20" s="103"/>
      <c r="GF20" s="103"/>
      <c r="GG20" s="103"/>
      <c r="GH20" s="103"/>
      <c r="GI20" s="103"/>
      <c r="GJ20" s="103"/>
      <c r="GK20" s="103"/>
      <c r="GL20" s="103"/>
      <c r="GM20" s="103"/>
      <c r="GN20" s="103"/>
      <c r="GO20" s="103"/>
      <c r="GP20" s="103"/>
    </row>
    <row r="21" spans="2:198" s="111" customFormat="1" ht="18.600000000000001" customHeight="1" x14ac:dyDescent="0.3">
      <c r="B21" s="197"/>
      <c r="C21" s="217" t="s">
        <v>31</v>
      </c>
      <c r="D21" s="122">
        <f>+'[7]COSTOS INTERVENTORIA (2025 OK)'!$L$13</f>
        <v>7805000</v>
      </c>
      <c r="E21" s="192"/>
      <c r="F21" s="124"/>
      <c r="G21" s="199"/>
      <c r="H21" s="104"/>
      <c r="I21" s="136"/>
      <c r="J21" s="136"/>
      <c r="K21" s="136"/>
      <c r="L21" s="223">
        <f t="shared" si="3"/>
        <v>0</v>
      </c>
      <c r="M21" s="223">
        <f t="shared" si="1"/>
        <v>0</v>
      </c>
      <c r="N21" s="136">
        <f t="shared" si="2"/>
        <v>3902500</v>
      </c>
      <c r="O21" s="136"/>
      <c r="P21" s="136"/>
      <c r="Q21" s="46"/>
      <c r="R21" s="46"/>
      <c r="S21" s="103"/>
      <c r="T21" s="103"/>
      <c r="U21" s="103"/>
      <c r="V21" s="103"/>
      <c r="W21" s="103"/>
      <c r="X21" s="103"/>
      <c r="Y21" s="103"/>
      <c r="Z21" s="103"/>
      <c r="AA21" s="103"/>
      <c r="AB21" s="103"/>
      <c r="AC21" s="103"/>
      <c r="AD21" s="103"/>
      <c r="AE21" s="103"/>
      <c r="AF21" s="103"/>
      <c r="AG21" s="103"/>
      <c r="AH21" s="103"/>
      <c r="AI21" s="103"/>
      <c r="AJ21" s="103"/>
      <c r="AK21" s="103"/>
      <c r="AL21" s="103"/>
      <c r="AM21" s="103"/>
      <c r="AN21" s="103"/>
      <c r="AO21" s="103"/>
      <c r="AP21" s="103"/>
      <c r="AQ21" s="103"/>
      <c r="AR21" s="103"/>
      <c r="AS21" s="103"/>
      <c r="AT21" s="103"/>
      <c r="AU21" s="103"/>
      <c r="AV21" s="103"/>
      <c r="AW21" s="103"/>
      <c r="AX21" s="103"/>
      <c r="AY21" s="103"/>
      <c r="AZ21" s="103"/>
      <c r="BA21" s="103"/>
      <c r="BB21" s="103"/>
      <c r="BC21" s="103"/>
      <c r="BD21" s="103"/>
      <c r="BE21" s="103"/>
      <c r="BF21" s="103"/>
      <c r="BG21" s="103"/>
      <c r="BH21" s="103"/>
      <c r="BI21" s="103"/>
      <c r="BJ21" s="103"/>
      <c r="BK21" s="103"/>
      <c r="BL21" s="103"/>
      <c r="BM21" s="103"/>
      <c r="BN21" s="103"/>
      <c r="BO21" s="103"/>
      <c r="BP21" s="103"/>
      <c r="BQ21" s="103"/>
      <c r="BR21" s="103"/>
      <c r="BS21" s="103"/>
      <c r="BT21" s="103"/>
      <c r="BU21" s="103"/>
      <c r="BV21" s="103"/>
      <c r="BW21" s="103"/>
      <c r="BX21" s="103"/>
      <c r="BY21" s="103"/>
      <c r="BZ21" s="103"/>
      <c r="CA21" s="103"/>
      <c r="CB21" s="103"/>
      <c r="CC21" s="103"/>
      <c r="CD21" s="103"/>
      <c r="CE21" s="103"/>
      <c r="CF21" s="103"/>
      <c r="CG21" s="103"/>
      <c r="CH21" s="103"/>
      <c r="CI21" s="103"/>
      <c r="CJ21" s="103"/>
      <c r="CK21" s="103"/>
      <c r="CL21" s="103"/>
      <c r="CM21" s="103"/>
      <c r="CN21" s="103"/>
      <c r="CO21" s="103"/>
      <c r="CP21" s="103"/>
      <c r="CQ21" s="103"/>
      <c r="CR21" s="103"/>
      <c r="CS21" s="103"/>
      <c r="CT21" s="103"/>
      <c r="CU21" s="103"/>
      <c r="CV21" s="103"/>
      <c r="CW21" s="103"/>
      <c r="CX21" s="103"/>
      <c r="CY21" s="103"/>
      <c r="CZ21" s="103"/>
      <c r="DA21" s="103"/>
      <c r="DB21" s="103"/>
      <c r="DC21" s="103"/>
      <c r="DD21" s="103"/>
      <c r="DE21" s="103"/>
      <c r="DF21" s="103"/>
      <c r="DG21" s="103"/>
      <c r="DH21" s="103"/>
      <c r="DI21" s="103"/>
      <c r="DJ21" s="103"/>
      <c r="DK21" s="103"/>
      <c r="DL21" s="103"/>
      <c r="DM21" s="103"/>
      <c r="DN21" s="103"/>
      <c r="DO21" s="103"/>
      <c r="DP21" s="103"/>
      <c r="DQ21" s="103"/>
      <c r="DR21" s="103"/>
      <c r="DS21" s="103"/>
      <c r="DT21" s="103"/>
      <c r="DU21" s="103"/>
      <c r="DV21" s="103"/>
      <c r="DW21" s="103"/>
      <c r="DX21" s="103"/>
      <c r="DY21" s="103"/>
      <c r="DZ21" s="103"/>
      <c r="EA21" s="103"/>
      <c r="EB21" s="103"/>
      <c r="EC21" s="103"/>
      <c r="ED21" s="103"/>
      <c r="EE21" s="103"/>
      <c r="EF21" s="103"/>
      <c r="EG21" s="103"/>
      <c r="EH21" s="103"/>
      <c r="EI21" s="103"/>
      <c r="EJ21" s="103"/>
      <c r="EK21" s="103"/>
      <c r="EL21" s="103"/>
      <c r="EM21" s="103"/>
      <c r="EN21" s="103"/>
      <c r="EO21" s="103"/>
      <c r="EP21" s="103"/>
      <c r="EQ21" s="103"/>
      <c r="ER21" s="103"/>
      <c r="ES21" s="103"/>
      <c r="ET21" s="103"/>
      <c r="EU21" s="103"/>
      <c r="EV21" s="103"/>
      <c r="EW21" s="103"/>
      <c r="EX21" s="103"/>
      <c r="EY21" s="103"/>
      <c r="EZ21" s="103"/>
      <c r="FA21" s="103"/>
      <c r="FB21" s="103"/>
      <c r="FC21" s="103"/>
      <c r="FD21" s="103"/>
      <c r="FE21" s="103"/>
      <c r="FF21" s="103"/>
      <c r="FG21" s="103"/>
      <c r="FH21" s="103"/>
      <c r="FI21" s="103"/>
      <c r="FJ21" s="103"/>
      <c r="FK21" s="103"/>
      <c r="FL21" s="103"/>
      <c r="FM21" s="103"/>
      <c r="FN21" s="103"/>
      <c r="FO21" s="103"/>
      <c r="FP21" s="103"/>
      <c r="FQ21" s="103"/>
      <c r="FR21" s="103"/>
      <c r="FS21" s="103"/>
      <c r="FT21" s="103"/>
      <c r="FU21" s="103"/>
      <c r="FV21" s="103"/>
      <c r="FW21" s="103"/>
      <c r="FX21" s="103"/>
      <c r="FY21" s="103"/>
      <c r="FZ21" s="103"/>
      <c r="GA21" s="103"/>
      <c r="GB21" s="103"/>
      <c r="GC21" s="103"/>
      <c r="GD21" s="103"/>
      <c r="GE21" s="103"/>
      <c r="GF21" s="103"/>
      <c r="GG21" s="103"/>
      <c r="GH21" s="103"/>
      <c r="GI21" s="103"/>
      <c r="GJ21" s="103"/>
      <c r="GK21" s="103"/>
      <c r="GL21" s="103"/>
      <c r="GM21" s="103"/>
      <c r="GN21" s="103"/>
      <c r="GO21" s="103"/>
      <c r="GP21" s="103"/>
    </row>
    <row r="22" spans="2:198" s="111" customFormat="1" ht="18.600000000000001" customHeight="1" x14ac:dyDescent="0.3">
      <c r="B22" s="197"/>
      <c r="C22" s="217" t="s">
        <v>32</v>
      </c>
      <c r="D22" s="122">
        <f>+'[7]COSTOS INTERVENTORIA (2025 OK)'!$L$13</f>
        <v>7805000</v>
      </c>
      <c r="E22" s="192"/>
      <c r="F22" s="124"/>
      <c r="G22" s="199"/>
      <c r="H22" s="104"/>
      <c r="I22" s="136"/>
      <c r="J22" s="136"/>
      <c r="K22" s="136"/>
      <c r="L22" s="224"/>
      <c r="M22" s="223">
        <f t="shared" si="1"/>
        <v>0</v>
      </c>
      <c r="N22" s="136">
        <f t="shared" si="2"/>
        <v>7805000</v>
      </c>
      <c r="O22" s="136"/>
      <c r="P22" s="136"/>
      <c r="Q22" s="46"/>
      <c r="R22" s="46"/>
      <c r="S22" s="103"/>
      <c r="T22" s="103"/>
      <c r="U22" s="103"/>
      <c r="V22" s="103"/>
      <c r="W22" s="103"/>
      <c r="X22" s="103"/>
      <c r="Y22" s="103"/>
      <c r="Z22" s="103"/>
      <c r="AA22" s="103"/>
      <c r="AB22" s="103"/>
      <c r="AC22" s="103"/>
      <c r="AD22" s="103"/>
      <c r="AE22" s="103"/>
      <c r="AF22" s="103"/>
      <c r="AG22" s="103"/>
      <c r="AH22" s="103"/>
      <c r="AI22" s="103"/>
      <c r="AJ22" s="103"/>
      <c r="AK22" s="103"/>
      <c r="AL22" s="103"/>
      <c r="AM22" s="103"/>
      <c r="AN22" s="103"/>
      <c r="AO22" s="103"/>
      <c r="AP22" s="103"/>
      <c r="AQ22" s="103"/>
      <c r="AR22" s="103"/>
      <c r="AS22" s="103"/>
      <c r="AT22" s="103"/>
      <c r="AU22" s="103"/>
      <c r="AV22" s="103"/>
      <c r="AW22" s="103"/>
      <c r="AX22" s="103"/>
      <c r="AY22" s="103"/>
      <c r="AZ22" s="103"/>
      <c r="BA22" s="103"/>
      <c r="BB22" s="103"/>
      <c r="BC22" s="103"/>
      <c r="BD22" s="103"/>
      <c r="BE22" s="103"/>
      <c r="BF22" s="103"/>
      <c r="BG22" s="103"/>
      <c r="BH22" s="103"/>
      <c r="BI22" s="103"/>
      <c r="BJ22" s="103"/>
      <c r="BK22" s="103"/>
      <c r="BL22" s="103"/>
      <c r="BM22" s="103"/>
      <c r="BN22" s="103"/>
      <c r="BO22" s="103"/>
      <c r="BP22" s="103"/>
      <c r="BQ22" s="103"/>
      <c r="BR22" s="103"/>
      <c r="BS22" s="103"/>
      <c r="BT22" s="103"/>
      <c r="BU22" s="103"/>
      <c r="BV22" s="103"/>
      <c r="BW22" s="103"/>
      <c r="BX22" s="103"/>
      <c r="BY22" s="103"/>
      <c r="BZ22" s="103"/>
      <c r="CA22" s="103"/>
      <c r="CB22" s="103"/>
      <c r="CC22" s="103"/>
      <c r="CD22" s="103"/>
      <c r="CE22" s="103"/>
      <c r="CF22" s="103"/>
      <c r="CG22" s="103"/>
      <c r="CH22" s="103"/>
      <c r="CI22" s="103"/>
      <c r="CJ22" s="103"/>
      <c r="CK22" s="103"/>
      <c r="CL22" s="103"/>
      <c r="CM22" s="103"/>
      <c r="CN22" s="103"/>
      <c r="CO22" s="103"/>
      <c r="CP22" s="103"/>
      <c r="CQ22" s="103"/>
      <c r="CR22" s="103"/>
      <c r="CS22" s="103"/>
      <c r="CT22" s="103"/>
      <c r="CU22" s="103"/>
      <c r="CV22" s="103"/>
      <c r="CW22" s="103"/>
      <c r="CX22" s="103"/>
      <c r="CY22" s="103"/>
      <c r="CZ22" s="103"/>
      <c r="DA22" s="103"/>
      <c r="DB22" s="103"/>
      <c r="DC22" s="103"/>
      <c r="DD22" s="103"/>
      <c r="DE22" s="103"/>
      <c r="DF22" s="103"/>
      <c r="DG22" s="103"/>
      <c r="DH22" s="103"/>
      <c r="DI22" s="103"/>
      <c r="DJ22" s="103"/>
      <c r="DK22" s="103"/>
      <c r="DL22" s="103"/>
      <c r="DM22" s="103"/>
      <c r="DN22" s="103"/>
      <c r="DO22" s="103"/>
      <c r="DP22" s="103"/>
      <c r="DQ22" s="103"/>
      <c r="DR22" s="103"/>
      <c r="DS22" s="103"/>
      <c r="DT22" s="103"/>
      <c r="DU22" s="103"/>
      <c r="DV22" s="103"/>
      <c r="DW22" s="103"/>
      <c r="DX22" s="103"/>
      <c r="DY22" s="103"/>
      <c r="DZ22" s="103"/>
      <c r="EA22" s="103"/>
      <c r="EB22" s="103"/>
      <c r="EC22" s="103"/>
      <c r="ED22" s="103"/>
      <c r="EE22" s="103"/>
      <c r="EF22" s="103"/>
      <c r="EG22" s="103"/>
      <c r="EH22" s="103"/>
      <c r="EI22" s="103"/>
      <c r="EJ22" s="103"/>
      <c r="EK22" s="103"/>
      <c r="EL22" s="103"/>
      <c r="EM22" s="103"/>
      <c r="EN22" s="103"/>
      <c r="EO22" s="103"/>
      <c r="EP22" s="103"/>
      <c r="EQ22" s="103"/>
      <c r="ER22" s="103"/>
      <c r="ES22" s="103"/>
      <c r="ET22" s="103"/>
      <c r="EU22" s="103"/>
      <c r="EV22" s="103"/>
      <c r="EW22" s="103"/>
      <c r="EX22" s="103"/>
      <c r="EY22" s="103"/>
      <c r="EZ22" s="103"/>
      <c r="FA22" s="103"/>
      <c r="FB22" s="103"/>
      <c r="FC22" s="103"/>
      <c r="FD22" s="103"/>
      <c r="FE22" s="103"/>
      <c r="FF22" s="103"/>
      <c r="FG22" s="103"/>
      <c r="FH22" s="103"/>
      <c r="FI22" s="103"/>
      <c r="FJ22" s="103"/>
      <c r="FK22" s="103"/>
      <c r="FL22" s="103"/>
      <c r="FM22" s="103"/>
      <c r="FN22" s="103"/>
      <c r="FO22" s="103"/>
      <c r="FP22" s="103"/>
      <c r="FQ22" s="103"/>
      <c r="FR22" s="103"/>
      <c r="FS22" s="103"/>
      <c r="FT22" s="103"/>
      <c r="FU22" s="103"/>
      <c r="FV22" s="103"/>
      <c r="FW22" s="103"/>
      <c r="FX22" s="103"/>
      <c r="FY22" s="103"/>
      <c r="FZ22" s="103"/>
      <c r="GA22" s="103"/>
      <c r="GB22" s="103"/>
      <c r="GC22" s="103"/>
      <c r="GD22" s="103"/>
      <c r="GE22" s="103"/>
      <c r="GF22" s="103"/>
      <c r="GG22" s="103"/>
      <c r="GH22" s="103"/>
      <c r="GI22" s="103"/>
      <c r="GJ22" s="103"/>
      <c r="GK22" s="103"/>
      <c r="GL22" s="103"/>
      <c r="GM22" s="103"/>
      <c r="GN22" s="103"/>
      <c r="GO22" s="103"/>
      <c r="GP22" s="103"/>
    </row>
    <row r="23" spans="2:198" s="111" customFormat="1" ht="18.600000000000001" customHeight="1" x14ac:dyDescent="0.3">
      <c r="B23" s="197"/>
      <c r="C23" s="217" t="s">
        <v>33</v>
      </c>
      <c r="D23" s="122">
        <f>+'[7]COSTOS INTERVENTORIA (2025 OK)'!$L$13</f>
        <v>7805000</v>
      </c>
      <c r="E23" s="192"/>
      <c r="F23" s="124"/>
      <c r="G23" s="199"/>
      <c r="H23" s="104"/>
      <c r="I23" s="136"/>
      <c r="J23" s="136"/>
      <c r="K23" s="136"/>
      <c r="L23" s="224"/>
      <c r="M23" s="223">
        <f t="shared" si="1"/>
        <v>0</v>
      </c>
      <c r="N23" s="136">
        <f t="shared" si="2"/>
        <v>7805000</v>
      </c>
      <c r="O23" s="136"/>
      <c r="P23" s="136"/>
      <c r="Q23" s="46"/>
      <c r="R23" s="46"/>
      <c r="S23" s="103"/>
      <c r="T23" s="103"/>
      <c r="U23" s="103"/>
      <c r="V23" s="103"/>
      <c r="W23" s="103"/>
      <c r="X23" s="103"/>
      <c r="Y23" s="103"/>
      <c r="Z23" s="103"/>
      <c r="AA23" s="103"/>
      <c r="AB23" s="103"/>
      <c r="AC23" s="103"/>
      <c r="AD23" s="103"/>
      <c r="AE23" s="103"/>
      <c r="AF23" s="103"/>
      <c r="AG23" s="103"/>
      <c r="AH23" s="103"/>
      <c r="AI23" s="103"/>
      <c r="AJ23" s="103"/>
      <c r="AK23" s="103"/>
      <c r="AL23" s="103"/>
      <c r="AM23" s="103"/>
      <c r="AN23" s="103"/>
      <c r="AO23" s="103"/>
      <c r="AP23" s="103"/>
      <c r="AQ23" s="103"/>
      <c r="AR23" s="103"/>
      <c r="AS23" s="103"/>
      <c r="AT23" s="103"/>
      <c r="AU23" s="103"/>
      <c r="AV23" s="103"/>
      <c r="AW23" s="103"/>
      <c r="AX23" s="103"/>
      <c r="AY23" s="103"/>
      <c r="AZ23" s="103"/>
      <c r="BA23" s="103"/>
      <c r="BB23" s="103"/>
      <c r="BC23" s="103"/>
      <c r="BD23" s="103"/>
      <c r="BE23" s="103"/>
      <c r="BF23" s="103"/>
      <c r="BG23" s="103"/>
      <c r="BH23" s="103"/>
      <c r="BI23" s="103"/>
      <c r="BJ23" s="103"/>
      <c r="BK23" s="103"/>
      <c r="BL23" s="103"/>
      <c r="BM23" s="103"/>
      <c r="BN23" s="103"/>
      <c r="BO23" s="103"/>
      <c r="BP23" s="103"/>
      <c r="BQ23" s="103"/>
      <c r="BR23" s="103"/>
      <c r="BS23" s="103"/>
      <c r="BT23" s="103"/>
      <c r="BU23" s="103"/>
      <c r="BV23" s="103"/>
      <c r="BW23" s="103"/>
      <c r="BX23" s="103"/>
      <c r="BY23" s="103"/>
      <c r="BZ23" s="103"/>
      <c r="CA23" s="103"/>
      <c r="CB23" s="103"/>
      <c r="CC23" s="103"/>
      <c r="CD23" s="103"/>
      <c r="CE23" s="103"/>
      <c r="CF23" s="103"/>
      <c r="CG23" s="103"/>
      <c r="CH23" s="103"/>
      <c r="CI23" s="103"/>
      <c r="CJ23" s="103"/>
      <c r="CK23" s="103"/>
      <c r="CL23" s="103"/>
      <c r="CM23" s="103"/>
      <c r="CN23" s="103"/>
      <c r="CO23" s="103"/>
      <c r="CP23" s="103"/>
      <c r="CQ23" s="103"/>
      <c r="CR23" s="103"/>
      <c r="CS23" s="103"/>
      <c r="CT23" s="103"/>
      <c r="CU23" s="103"/>
      <c r="CV23" s="103"/>
      <c r="CW23" s="103"/>
      <c r="CX23" s="103"/>
      <c r="CY23" s="103"/>
      <c r="CZ23" s="103"/>
      <c r="DA23" s="103"/>
      <c r="DB23" s="103"/>
      <c r="DC23" s="103"/>
      <c r="DD23" s="103"/>
      <c r="DE23" s="103"/>
      <c r="DF23" s="103"/>
      <c r="DG23" s="103"/>
      <c r="DH23" s="103"/>
      <c r="DI23" s="103"/>
      <c r="DJ23" s="103"/>
      <c r="DK23" s="103"/>
      <c r="DL23" s="103"/>
      <c r="DM23" s="103"/>
      <c r="DN23" s="103"/>
      <c r="DO23" s="103"/>
      <c r="DP23" s="103"/>
      <c r="DQ23" s="103"/>
      <c r="DR23" s="103"/>
      <c r="DS23" s="103"/>
      <c r="DT23" s="103"/>
      <c r="DU23" s="103"/>
      <c r="DV23" s="103"/>
      <c r="DW23" s="103"/>
      <c r="DX23" s="103"/>
      <c r="DY23" s="103"/>
      <c r="DZ23" s="103"/>
      <c r="EA23" s="103"/>
      <c r="EB23" s="103"/>
      <c r="EC23" s="103"/>
      <c r="ED23" s="103"/>
      <c r="EE23" s="103"/>
      <c r="EF23" s="103"/>
      <c r="EG23" s="103"/>
      <c r="EH23" s="103"/>
      <c r="EI23" s="103"/>
      <c r="EJ23" s="103"/>
      <c r="EK23" s="103"/>
      <c r="EL23" s="103"/>
      <c r="EM23" s="103"/>
      <c r="EN23" s="103"/>
      <c r="EO23" s="103"/>
      <c r="EP23" s="103"/>
      <c r="EQ23" s="103"/>
      <c r="ER23" s="103"/>
      <c r="ES23" s="103"/>
      <c r="ET23" s="103"/>
      <c r="EU23" s="103"/>
      <c r="EV23" s="103"/>
      <c r="EW23" s="103"/>
      <c r="EX23" s="103"/>
      <c r="EY23" s="103"/>
      <c r="EZ23" s="103"/>
      <c r="FA23" s="103"/>
      <c r="FB23" s="103"/>
      <c r="FC23" s="103"/>
      <c r="FD23" s="103"/>
      <c r="FE23" s="103"/>
      <c r="FF23" s="103"/>
      <c r="FG23" s="103"/>
      <c r="FH23" s="103"/>
      <c r="FI23" s="103"/>
      <c r="FJ23" s="103"/>
      <c r="FK23" s="103"/>
      <c r="FL23" s="103"/>
      <c r="FM23" s="103"/>
      <c r="FN23" s="103"/>
      <c r="FO23" s="103"/>
      <c r="FP23" s="103"/>
      <c r="FQ23" s="103"/>
      <c r="FR23" s="103"/>
      <c r="FS23" s="103"/>
      <c r="FT23" s="103"/>
      <c r="FU23" s="103"/>
      <c r="FV23" s="103"/>
      <c r="FW23" s="103"/>
      <c r="FX23" s="103"/>
      <c r="FY23" s="103"/>
      <c r="FZ23" s="103"/>
      <c r="GA23" s="103"/>
      <c r="GB23" s="103"/>
      <c r="GC23" s="103"/>
      <c r="GD23" s="103"/>
      <c r="GE23" s="103"/>
      <c r="GF23" s="103"/>
      <c r="GG23" s="103"/>
      <c r="GH23" s="103"/>
      <c r="GI23" s="103"/>
      <c r="GJ23" s="103"/>
      <c r="GK23" s="103"/>
      <c r="GL23" s="103"/>
      <c r="GM23" s="103"/>
      <c r="GN23" s="103"/>
      <c r="GO23" s="103"/>
      <c r="GP23" s="103"/>
    </row>
    <row r="24" spans="2:198" s="111" customFormat="1" ht="18.600000000000001" customHeight="1" x14ac:dyDescent="0.3">
      <c r="B24" s="197"/>
      <c r="C24" s="217" t="s">
        <v>35</v>
      </c>
      <c r="D24" s="122">
        <f>+'[7]COSTOS INTERVENTORIA (2025 OK)'!$L$13</f>
        <v>7805000</v>
      </c>
      <c r="E24" s="192"/>
      <c r="F24" s="124"/>
      <c r="G24" s="199"/>
      <c r="H24" s="104"/>
      <c r="I24" s="136"/>
      <c r="J24" s="136"/>
      <c r="K24" s="136"/>
      <c r="L24" s="224"/>
      <c r="M24" s="223">
        <f t="shared" si="1"/>
        <v>0</v>
      </c>
      <c r="N24" s="136">
        <f t="shared" si="2"/>
        <v>7805000</v>
      </c>
      <c r="O24" s="136"/>
      <c r="P24" s="136"/>
      <c r="Q24" s="46"/>
      <c r="R24" s="46"/>
      <c r="S24" s="103"/>
      <c r="T24" s="103"/>
      <c r="U24" s="103"/>
      <c r="V24" s="103"/>
      <c r="W24" s="103"/>
      <c r="X24" s="103"/>
      <c r="Y24" s="103"/>
      <c r="Z24" s="103"/>
      <c r="AA24" s="103"/>
      <c r="AB24" s="103"/>
      <c r="AC24" s="103"/>
      <c r="AD24" s="103"/>
      <c r="AE24" s="103"/>
      <c r="AF24" s="103"/>
      <c r="AG24" s="103"/>
      <c r="AH24" s="103"/>
      <c r="AI24" s="103"/>
      <c r="AJ24" s="103"/>
      <c r="AK24" s="103"/>
      <c r="AL24" s="103"/>
      <c r="AM24" s="103"/>
      <c r="AN24" s="103"/>
      <c r="AO24" s="103"/>
      <c r="AP24" s="103"/>
      <c r="AQ24" s="103"/>
      <c r="AR24" s="103"/>
      <c r="AS24" s="103"/>
      <c r="AT24" s="103"/>
      <c r="AU24" s="103"/>
      <c r="AV24" s="103"/>
      <c r="AW24" s="103"/>
      <c r="AX24" s="103"/>
      <c r="AY24" s="103"/>
      <c r="AZ24" s="103"/>
      <c r="BA24" s="103"/>
      <c r="BB24" s="103"/>
      <c r="BC24" s="103"/>
      <c r="BD24" s="103"/>
      <c r="BE24" s="103"/>
      <c r="BF24" s="103"/>
      <c r="BG24" s="103"/>
      <c r="BH24" s="103"/>
      <c r="BI24" s="103"/>
      <c r="BJ24" s="103"/>
      <c r="BK24" s="103"/>
      <c r="BL24" s="103"/>
      <c r="BM24" s="103"/>
      <c r="BN24" s="103"/>
      <c r="BO24" s="103"/>
      <c r="BP24" s="103"/>
      <c r="BQ24" s="103"/>
      <c r="BR24" s="103"/>
      <c r="BS24" s="103"/>
      <c r="BT24" s="103"/>
      <c r="BU24" s="103"/>
      <c r="BV24" s="103"/>
      <c r="BW24" s="103"/>
      <c r="BX24" s="103"/>
      <c r="BY24" s="103"/>
      <c r="BZ24" s="103"/>
      <c r="CA24" s="103"/>
      <c r="CB24" s="103"/>
      <c r="CC24" s="103"/>
      <c r="CD24" s="103"/>
      <c r="CE24" s="103"/>
      <c r="CF24" s="103"/>
      <c r="CG24" s="103"/>
      <c r="CH24" s="103"/>
      <c r="CI24" s="103"/>
      <c r="CJ24" s="103"/>
      <c r="CK24" s="103"/>
      <c r="CL24" s="103"/>
      <c r="CM24" s="103"/>
      <c r="CN24" s="103"/>
      <c r="CO24" s="103"/>
      <c r="CP24" s="103"/>
      <c r="CQ24" s="103"/>
      <c r="CR24" s="103"/>
      <c r="CS24" s="103"/>
      <c r="CT24" s="103"/>
      <c r="CU24" s="103"/>
      <c r="CV24" s="103"/>
      <c r="CW24" s="103"/>
      <c r="CX24" s="103"/>
      <c r="CY24" s="103"/>
      <c r="CZ24" s="103"/>
      <c r="DA24" s="103"/>
      <c r="DB24" s="103"/>
      <c r="DC24" s="103"/>
      <c r="DD24" s="103"/>
      <c r="DE24" s="103"/>
      <c r="DF24" s="103"/>
      <c r="DG24" s="103"/>
      <c r="DH24" s="103"/>
      <c r="DI24" s="103"/>
      <c r="DJ24" s="103"/>
      <c r="DK24" s="103"/>
      <c r="DL24" s="103"/>
      <c r="DM24" s="103"/>
      <c r="DN24" s="103"/>
      <c r="DO24" s="103"/>
      <c r="DP24" s="103"/>
      <c r="DQ24" s="103"/>
      <c r="DR24" s="103"/>
      <c r="DS24" s="103"/>
      <c r="DT24" s="103"/>
      <c r="DU24" s="103"/>
      <c r="DV24" s="103"/>
      <c r="DW24" s="103"/>
      <c r="DX24" s="103"/>
      <c r="DY24" s="103"/>
      <c r="DZ24" s="103"/>
      <c r="EA24" s="103"/>
      <c r="EB24" s="103"/>
      <c r="EC24" s="103"/>
      <c r="ED24" s="103"/>
      <c r="EE24" s="103"/>
      <c r="EF24" s="103"/>
      <c r="EG24" s="103"/>
      <c r="EH24" s="103"/>
      <c r="EI24" s="103"/>
      <c r="EJ24" s="103"/>
      <c r="EK24" s="103"/>
      <c r="EL24" s="103"/>
      <c r="EM24" s="103"/>
      <c r="EN24" s="103"/>
      <c r="EO24" s="103"/>
      <c r="EP24" s="103"/>
      <c r="EQ24" s="103"/>
      <c r="ER24" s="103"/>
      <c r="ES24" s="103"/>
      <c r="ET24" s="103"/>
      <c r="EU24" s="103"/>
      <c r="EV24" s="103"/>
      <c r="EW24" s="103"/>
      <c r="EX24" s="103"/>
      <c r="EY24" s="103"/>
      <c r="EZ24" s="103"/>
      <c r="FA24" s="103"/>
      <c r="FB24" s="103"/>
      <c r="FC24" s="103"/>
      <c r="FD24" s="103"/>
      <c r="FE24" s="103"/>
      <c r="FF24" s="103"/>
      <c r="FG24" s="103"/>
      <c r="FH24" s="103"/>
      <c r="FI24" s="103"/>
      <c r="FJ24" s="103"/>
      <c r="FK24" s="103"/>
      <c r="FL24" s="103"/>
      <c r="FM24" s="103"/>
      <c r="FN24" s="103"/>
      <c r="FO24" s="103"/>
      <c r="FP24" s="103"/>
      <c r="FQ24" s="103"/>
      <c r="FR24" s="103"/>
      <c r="FS24" s="103"/>
      <c r="FT24" s="103"/>
      <c r="FU24" s="103"/>
      <c r="FV24" s="103"/>
      <c r="FW24" s="103"/>
      <c r="FX24" s="103"/>
      <c r="FY24" s="103"/>
      <c r="FZ24" s="103"/>
      <c r="GA24" s="103"/>
      <c r="GB24" s="103"/>
      <c r="GC24" s="103"/>
      <c r="GD24" s="103"/>
      <c r="GE24" s="103"/>
      <c r="GF24" s="103"/>
      <c r="GG24" s="103"/>
      <c r="GH24" s="103"/>
      <c r="GI24" s="103"/>
      <c r="GJ24" s="103"/>
      <c r="GK24" s="103"/>
      <c r="GL24" s="103"/>
      <c r="GM24" s="103"/>
      <c r="GN24" s="103"/>
      <c r="GO24" s="103"/>
      <c r="GP24" s="103"/>
    </row>
    <row r="25" spans="2:198" s="111" customFormat="1" ht="18" customHeight="1" x14ac:dyDescent="0.3">
      <c r="B25" s="129"/>
      <c r="C25" s="121" t="s">
        <v>36</v>
      </c>
      <c r="D25" s="122">
        <f>+'[7]COSTOS INTERVENTORIA (2025 OK)'!$M$16</f>
        <v>5176000</v>
      </c>
      <c r="E25" s="123">
        <v>500000</v>
      </c>
      <c r="F25" s="124">
        <v>13</v>
      </c>
      <c r="G25" s="131">
        <f t="shared" ref="G25:G44" si="4">+ROUND((D25+E25)*F25,0)</f>
        <v>73788000</v>
      </c>
      <c r="H25" s="104"/>
      <c r="I25" s="136"/>
      <c r="J25" s="136">
        <v>4000000</v>
      </c>
      <c r="K25" s="136"/>
      <c r="L25" s="223">
        <f>+ROUND(J25*$K$13,0)</f>
        <v>5120000</v>
      </c>
      <c r="M25" s="223">
        <f t="shared" si="1"/>
        <v>0</v>
      </c>
      <c r="N25" s="136">
        <f t="shared" si="2"/>
        <v>5148000</v>
      </c>
      <c r="O25" s="136"/>
      <c r="P25" s="136"/>
      <c r="Q25" s="46"/>
      <c r="R25" s="46"/>
      <c r="S25" s="103"/>
      <c r="T25" s="103"/>
      <c r="U25" s="103"/>
      <c r="V25" s="103"/>
      <c r="W25" s="103"/>
      <c r="X25" s="103"/>
      <c r="Y25" s="103"/>
      <c r="Z25" s="103"/>
      <c r="AA25" s="103"/>
      <c r="AB25" s="103"/>
      <c r="AC25" s="103"/>
      <c r="AD25" s="103"/>
      <c r="AE25" s="103"/>
      <c r="AF25" s="103"/>
      <c r="AG25" s="103"/>
      <c r="AH25" s="103"/>
      <c r="AI25" s="103"/>
      <c r="AJ25" s="103"/>
      <c r="AK25" s="103"/>
      <c r="AL25" s="103"/>
      <c r="AM25" s="103"/>
      <c r="AN25" s="103"/>
      <c r="AO25" s="103"/>
      <c r="AP25" s="103"/>
      <c r="AQ25" s="103"/>
      <c r="AR25" s="103"/>
      <c r="AS25" s="103"/>
      <c r="AT25" s="103"/>
      <c r="AU25" s="103"/>
      <c r="AV25" s="103"/>
      <c r="AW25" s="103"/>
      <c r="AX25" s="103"/>
      <c r="AY25" s="103"/>
      <c r="AZ25" s="103"/>
      <c r="BA25" s="103"/>
      <c r="BB25" s="103"/>
      <c r="BC25" s="103"/>
      <c r="BD25" s="103"/>
      <c r="BE25" s="103"/>
      <c r="BF25" s="103"/>
      <c r="BG25" s="103"/>
      <c r="BH25" s="103"/>
      <c r="BI25" s="103"/>
      <c r="BJ25" s="103"/>
      <c r="BK25" s="103"/>
      <c r="BL25" s="103"/>
      <c r="BM25" s="103"/>
      <c r="BN25" s="103"/>
      <c r="BO25" s="103"/>
      <c r="BP25" s="103"/>
      <c r="BQ25" s="103"/>
      <c r="BR25" s="103"/>
      <c r="BS25" s="103"/>
      <c r="BT25" s="103"/>
      <c r="BU25" s="103"/>
      <c r="BV25" s="103"/>
      <c r="BW25" s="103"/>
      <c r="BX25" s="103"/>
      <c r="BY25" s="103"/>
      <c r="BZ25" s="103"/>
      <c r="CA25" s="103"/>
      <c r="CB25" s="103"/>
      <c r="CC25" s="103"/>
      <c r="CD25" s="103"/>
      <c r="CE25" s="103"/>
      <c r="CF25" s="103"/>
      <c r="CG25" s="103"/>
      <c r="CH25" s="103"/>
      <c r="CI25" s="103"/>
      <c r="CJ25" s="103"/>
      <c r="CK25" s="103"/>
      <c r="CL25" s="103"/>
      <c r="CM25" s="103"/>
      <c r="CN25" s="103"/>
      <c r="CO25" s="103"/>
      <c r="CP25" s="103"/>
      <c r="CQ25" s="103"/>
      <c r="CR25" s="103"/>
      <c r="CS25" s="103"/>
      <c r="CT25" s="103"/>
      <c r="CU25" s="103"/>
      <c r="CV25" s="103"/>
      <c r="CW25" s="103"/>
      <c r="CX25" s="103"/>
      <c r="CY25" s="103"/>
      <c r="CZ25" s="103"/>
      <c r="DA25" s="103"/>
      <c r="DB25" s="103"/>
      <c r="DC25" s="103"/>
      <c r="DD25" s="103"/>
      <c r="DE25" s="103"/>
      <c r="DF25" s="103"/>
      <c r="DG25" s="103"/>
      <c r="DH25" s="103"/>
      <c r="DI25" s="103"/>
      <c r="DJ25" s="103"/>
      <c r="DK25" s="103"/>
      <c r="DL25" s="103"/>
      <c r="DM25" s="103"/>
      <c r="DN25" s="103"/>
      <c r="DO25" s="103"/>
      <c r="DP25" s="103"/>
      <c r="DQ25" s="103"/>
      <c r="DR25" s="103"/>
      <c r="DS25" s="103"/>
      <c r="DT25" s="103"/>
      <c r="DU25" s="103"/>
      <c r="DV25" s="103"/>
      <c r="DW25" s="103"/>
      <c r="DX25" s="103"/>
      <c r="DY25" s="103"/>
      <c r="DZ25" s="103"/>
      <c r="EA25" s="103"/>
      <c r="EB25" s="103"/>
      <c r="EC25" s="103"/>
      <c r="ED25" s="103"/>
      <c r="EE25" s="103"/>
      <c r="EF25" s="103"/>
      <c r="EG25" s="103"/>
      <c r="EH25" s="103"/>
      <c r="EI25" s="103"/>
      <c r="EJ25" s="103"/>
      <c r="EK25" s="103"/>
      <c r="EL25" s="103"/>
      <c r="EM25" s="103"/>
      <c r="EN25" s="103"/>
      <c r="EO25" s="103"/>
      <c r="EP25" s="103"/>
      <c r="EQ25" s="103"/>
      <c r="ER25" s="103"/>
      <c r="ES25" s="103"/>
      <c r="ET25" s="103"/>
      <c r="EU25" s="103"/>
      <c r="EV25" s="103"/>
      <c r="EW25" s="103"/>
      <c r="EX25" s="103"/>
      <c r="EY25" s="103"/>
      <c r="EZ25" s="103"/>
      <c r="FA25" s="103"/>
      <c r="FB25" s="103"/>
      <c r="FC25" s="103"/>
      <c r="FD25" s="103"/>
      <c r="FE25" s="103"/>
      <c r="FF25" s="103"/>
      <c r="FG25" s="103"/>
      <c r="FH25" s="103"/>
      <c r="FI25" s="103"/>
      <c r="FJ25" s="103"/>
      <c r="FK25" s="103"/>
      <c r="FL25" s="103"/>
      <c r="FM25" s="103"/>
      <c r="FN25" s="103"/>
      <c r="FO25" s="103"/>
      <c r="FP25" s="103"/>
      <c r="FQ25" s="103"/>
      <c r="FR25" s="103"/>
      <c r="FS25" s="103"/>
      <c r="FT25" s="103"/>
      <c r="FU25" s="103"/>
      <c r="FV25" s="103"/>
      <c r="FW25" s="103"/>
      <c r="FX25" s="103"/>
      <c r="FY25" s="103"/>
      <c r="FZ25" s="103"/>
      <c r="GA25" s="103"/>
      <c r="GB25" s="103"/>
      <c r="GC25" s="103"/>
      <c r="GD25" s="103"/>
      <c r="GE25" s="103"/>
      <c r="GF25" s="103"/>
      <c r="GG25" s="103"/>
      <c r="GH25" s="103"/>
      <c r="GI25" s="103"/>
      <c r="GJ25" s="103"/>
      <c r="GK25" s="103"/>
      <c r="GL25" s="103"/>
      <c r="GM25" s="103"/>
      <c r="GN25" s="103"/>
      <c r="GO25" s="103"/>
      <c r="GP25" s="103"/>
    </row>
    <row r="26" spans="2:198" s="111" customFormat="1" ht="18" customHeight="1" x14ac:dyDescent="0.3">
      <c r="B26" s="129"/>
      <c r="C26" s="121" t="s">
        <v>37</v>
      </c>
      <c r="D26" s="122">
        <f>+D25</f>
        <v>5176000</v>
      </c>
      <c r="E26" s="123">
        <v>500000</v>
      </c>
      <c r="F26" s="124">
        <v>13</v>
      </c>
      <c r="G26" s="131">
        <f t="shared" si="4"/>
        <v>73788000</v>
      </c>
      <c r="H26" s="104"/>
      <c r="I26" s="136"/>
      <c r="J26" s="136">
        <v>4000000</v>
      </c>
      <c r="K26" s="136"/>
      <c r="L26" s="223">
        <f t="shared" ref="L26:L44" si="5">+ROUND(J26*$K$13,0)</f>
        <v>5120000</v>
      </c>
      <c r="M26" s="223">
        <f t="shared" si="1"/>
        <v>0</v>
      </c>
      <c r="N26" s="136">
        <f t="shared" si="2"/>
        <v>5148000</v>
      </c>
      <c r="O26" s="136"/>
      <c r="P26" s="136"/>
      <c r="Q26" s="46"/>
      <c r="R26" s="46"/>
      <c r="S26" s="103"/>
      <c r="T26" s="103"/>
      <c r="U26" s="103"/>
      <c r="V26" s="103"/>
      <c r="W26" s="103"/>
      <c r="X26" s="103"/>
      <c r="Y26" s="103"/>
      <c r="Z26" s="103"/>
      <c r="AA26" s="103"/>
      <c r="AB26" s="103"/>
      <c r="AC26" s="103"/>
      <c r="AD26" s="103"/>
      <c r="AE26" s="103"/>
      <c r="AF26" s="103"/>
      <c r="AG26" s="103"/>
      <c r="AH26" s="103"/>
      <c r="AI26" s="103"/>
      <c r="AJ26" s="103"/>
      <c r="AK26" s="103"/>
      <c r="AL26" s="103"/>
      <c r="AM26" s="103"/>
      <c r="AN26" s="103"/>
      <c r="AO26" s="103"/>
      <c r="AP26" s="103"/>
      <c r="AQ26" s="103"/>
      <c r="AR26" s="103"/>
      <c r="AS26" s="103"/>
      <c r="AT26" s="103"/>
      <c r="AU26" s="103"/>
      <c r="AV26" s="103"/>
      <c r="AW26" s="103"/>
      <c r="AX26" s="103"/>
      <c r="AY26" s="103"/>
      <c r="AZ26" s="103"/>
      <c r="BA26" s="103"/>
      <c r="BB26" s="103"/>
      <c r="BC26" s="103"/>
      <c r="BD26" s="103"/>
      <c r="BE26" s="103"/>
      <c r="BF26" s="103"/>
      <c r="BG26" s="103"/>
      <c r="BH26" s="103"/>
      <c r="BI26" s="103"/>
      <c r="BJ26" s="103"/>
      <c r="BK26" s="103"/>
      <c r="BL26" s="103"/>
      <c r="BM26" s="103"/>
      <c r="BN26" s="103"/>
      <c r="BO26" s="103"/>
      <c r="BP26" s="103"/>
      <c r="BQ26" s="103"/>
      <c r="BR26" s="103"/>
      <c r="BS26" s="103"/>
      <c r="BT26" s="103"/>
      <c r="BU26" s="103"/>
      <c r="BV26" s="103"/>
      <c r="BW26" s="103"/>
      <c r="BX26" s="103"/>
      <c r="BY26" s="103"/>
      <c r="BZ26" s="103"/>
      <c r="CA26" s="103"/>
      <c r="CB26" s="103"/>
      <c r="CC26" s="103"/>
      <c r="CD26" s="103"/>
      <c r="CE26" s="103"/>
      <c r="CF26" s="103"/>
      <c r="CG26" s="103"/>
      <c r="CH26" s="103"/>
      <c r="CI26" s="103"/>
      <c r="CJ26" s="103"/>
      <c r="CK26" s="103"/>
      <c r="CL26" s="103"/>
      <c r="CM26" s="103"/>
      <c r="CN26" s="103"/>
      <c r="CO26" s="103"/>
      <c r="CP26" s="103"/>
      <c r="CQ26" s="103"/>
      <c r="CR26" s="103"/>
      <c r="CS26" s="103"/>
      <c r="CT26" s="103"/>
      <c r="CU26" s="103"/>
      <c r="CV26" s="103"/>
      <c r="CW26" s="103"/>
      <c r="CX26" s="103"/>
      <c r="CY26" s="103"/>
      <c r="CZ26" s="103"/>
      <c r="DA26" s="103"/>
      <c r="DB26" s="103"/>
      <c r="DC26" s="103"/>
      <c r="DD26" s="103"/>
      <c r="DE26" s="103"/>
      <c r="DF26" s="103"/>
      <c r="DG26" s="103"/>
      <c r="DH26" s="103"/>
      <c r="DI26" s="103"/>
      <c r="DJ26" s="103"/>
      <c r="DK26" s="103"/>
      <c r="DL26" s="103"/>
      <c r="DM26" s="103"/>
      <c r="DN26" s="103"/>
      <c r="DO26" s="103"/>
      <c r="DP26" s="103"/>
      <c r="DQ26" s="103"/>
      <c r="DR26" s="103"/>
      <c r="DS26" s="103"/>
      <c r="DT26" s="103"/>
      <c r="DU26" s="103"/>
      <c r="DV26" s="103"/>
      <c r="DW26" s="103"/>
      <c r="DX26" s="103"/>
      <c r="DY26" s="103"/>
      <c r="DZ26" s="103"/>
      <c r="EA26" s="103"/>
      <c r="EB26" s="103"/>
      <c r="EC26" s="103"/>
      <c r="ED26" s="103"/>
      <c r="EE26" s="103"/>
      <c r="EF26" s="103"/>
      <c r="EG26" s="103"/>
      <c r="EH26" s="103"/>
      <c r="EI26" s="103"/>
      <c r="EJ26" s="103"/>
      <c r="EK26" s="103"/>
      <c r="EL26" s="103"/>
      <c r="EM26" s="103"/>
      <c r="EN26" s="103"/>
      <c r="EO26" s="103"/>
      <c r="EP26" s="103"/>
      <c r="EQ26" s="103"/>
      <c r="ER26" s="103"/>
      <c r="ES26" s="103"/>
      <c r="ET26" s="103"/>
      <c r="EU26" s="103"/>
      <c r="EV26" s="103"/>
      <c r="EW26" s="103"/>
      <c r="EX26" s="103"/>
      <c r="EY26" s="103"/>
      <c r="EZ26" s="103"/>
      <c r="FA26" s="103"/>
      <c r="FB26" s="103"/>
      <c r="FC26" s="103"/>
      <c r="FD26" s="103"/>
      <c r="FE26" s="103"/>
      <c r="FF26" s="103"/>
      <c r="FG26" s="103"/>
      <c r="FH26" s="103"/>
      <c r="FI26" s="103"/>
      <c r="FJ26" s="103"/>
      <c r="FK26" s="103"/>
      <c r="FL26" s="103"/>
      <c r="FM26" s="103"/>
      <c r="FN26" s="103"/>
      <c r="FO26" s="103"/>
      <c r="FP26" s="103"/>
      <c r="FQ26" s="103"/>
      <c r="FR26" s="103"/>
      <c r="FS26" s="103"/>
      <c r="FT26" s="103"/>
      <c r="FU26" s="103"/>
      <c r="FV26" s="103"/>
      <c r="FW26" s="103"/>
      <c r="FX26" s="103"/>
      <c r="FY26" s="103"/>
      <c r="FZ26" s="103"/>
      <c r="GA26" s="103"/>
      <c r="GB26" s="103"/>
      <c r="GC26" s="103"/>
      <c r="GD26" s="103"/>
      <c r="GE26" s="103"/>
      <c r="GF26" s="103"/>
      <c r="GG26" s="103"/>
      <c r="GH26" s="103"/>
      <c r="GI26" s="103"/>
      <c r="GJ26" s="103"/>
      <c r="GK26" s="103"/>
      <c r="GL26" s="103"/>
      <c r="GM26" s="103"/>
      <c r="GN26" s="103"/>
      <c r="GO26" s="103"/>
      <c r="GP26" s="103"/>
    </row>
    <row r="27" spans="2:198" s="111" customFormat="1" ht="18" customHeight="1" x14ac:dyDescent="0.3">
      <c r="B27" s="129"/>
      <c r="C27" s="121" t="s">
        <v>38</v>
      </c>
      <c r="D27" s="122">
        <f>+D26</f>
        <v>5176000</v>
      </c>
      <c r="E27" s="123">
        <v>500000</v>
      </c>
      <c r="F27" s="124">
        <v>13</v>
      </c>
      <c r="G27" s="131">
        <f t="shared" si="4"/>
        <v>73788000</v>
      </c>
      <c r="H27" s="104"/>
      <c r="I27" s="136"/>
      <c r="J27" s="136">
        <v>4000000</v>
      </c>
      <c r="K27" s="136"/>
      <c r="L27" s="223">
        <f t="shared" si="5"/>
        <v>5120000</v>
      </c>
      <c r="M27" s="223">
        <f t="shared" si="1"/>
        <v>0</v>
      </c>
      <c r="N27" s="136">
        <f t="shared" si="2"/>
        <v>5148000</v>
      </c>
      <c r="O27" s="136"/>
      <c r="P27" s="136"/>
      <c r="Q27" s="46"/>
      <c r="R27" s="46"/>
      <c r="S27" s="103"/>
      <c r="T27" s="103"/>
      <c r="U27" s="103"/>
      <c r="V27" s="103"/>
      <c r="W27" s="103"/>
      <c r="X27" s="103"/>
      <c r="Y27" s="103"/>
      <c r="Z27" s="103"/>
      <c r="AA27" s="103"/>
      <c r="AB27" s="103"/>
      <c r="AC27" s="103"/>
      <c r="AD27" s="103"/>
      <c r="AE27" s="103"/>
      <c r="AF27" s="103"/>
      <c r="AG27" s="103"/>
      <c r="AH27" s="103"/>
      <c r="AI27" s="103"/>
      <c r="AJ27" s="103"/>
      <c r="AK27" s="103"/>
      <c r="AL27" s="103"/>
      <c r="AM27" s="103"/>
      <c r="AN27" s="103"/>
      <c r="AO27" s="103"/>
      <c r="AP27" s="103"/>
      <c r="AQ27" s="103"/>
      <c r="AR27" s="103"/>
      <c r="AS27" s="103"/>
      <c r="AT27" s="103"/>
      <c r="AU27" s="103"/>
      <c r="AV27" s="103"/>
      <c r="AW27" s="103"/>
      <c r="AX27" s="103"/>
      <c r="AY27" s="103"/>
      <c r="AZ27" s="103"/>
      <c r="BA27" s="103"/>
      <c r="BB27" s="103"/>
      <c r="BC27" s="103"/>
      <c r="BD27" s="103"/>
      <c r="BE27" s="103"/>
      <c r="BF27" s="103"/>
      <c r="BG27" s="103"/>
      <c r="BH27" s="103"/>
      <c r="BI27" s="103"/>
      <c r="BJ27" s="103"/>
      <c r="BK27" s="103"/>
      <c r="BL27" s="103"/>
      <c r="BM27" s="103"/>
      <c r="BN27" s="103"/>
      <c r="BO27" s="103"/>
      <c r="BP27" s="103"/>
      <c r="BQ27" s="103"/>
      <c r="BR27" s="103"/>
      <c r="BS27" s="103"/>
      <c r="BT27" s="103"/>
      <c r="BU27" s="103"/>
      <c r="BV27" s="103"/>
      <c r="BW27" s="103"/>
      <c r="BX27" s="103"/>
      <c r="BY27" s="103"/>
      <c r="BZ27" s="103"/>
      <c r="CA27" s="103"/>
      <c r="CB27" s="103"/>
      <c r="CC27" s="103"/>
      <c r="CD27" s="103"/>
      <c r="CE27" s="103"/>
      <c r="CF27" s="103"/>
      <c r="CG27" s="103"/>
      <c r="CH27" s="103"/>
      <c r="CI27" s="103"/>
      <c r="CJ27" s="103"/>
      <c r="CK27" s="103"/>
      <c r="CL27" s="103"/>
      <c r="CM27" s="103"/>
      <c r="CN27" s="103"/>
      <c r="CO27" s="103"/>
      <c r="CP27" s="103"/>
      <c r="CQ27" s="103"/>
      <c r="CR27" s="103"/>
      <c r="CS27" s="103"/>
      <c r="CT27" s="103"/>
      <c r="CU27" s="103"/>
      <c r="CV27" s="103"/>
      <c r="CW27" s="103"/>
      <c r="CX27" s="103"/>
      <c r="CY27" s="103"/>
      <c r="CZ27" s="103"/>
      <c r="DA27" s="103"/>
      <c r="DB27" s="103"/>
      <c r="DC27" s="103"/>
      <c r="DD27" s="103"/>
      <c r="DE27" s="103"/>
      <c r="DF27" s="103"/>
      <c r="DG27" s="103"/>
      <c r="DH27" s="103"/>
      <c r="DI27" s="103"/>
      <c r="DJ27" s="103"/>
      <c r="DK27" s="103"/>
      <c r="DL27" s="103"/>
      <c r="DM27" s="103"/>
      <c r="DN27" s="103"/>
      <c r="DO27" s="103"/>
      <c r="DP27" s="103"/>
      <c r="DQ27" s="103"/>
      <c r="DR27" s="103"/>
      <c r="DS27" s="103"/>
      <c r="DT27" s="103"/>
      <c r="DU27" s="103"/>
      <c r="DV27" s="103"/>
      <c r="DW27" s="103"/>
      <c r="DX27" s="103"/>
      <c r="DY27" s="103"/>
      <c r="DZ27" s="103"/>
      <c r="EA27" s="103"/>
      <c r="EB27" s="103"/>
      <c r="EC27" s="103"/>
      <c r="ED27" s="103"/>
      <c r="EE27" s="103"/>
      <c r="EF27" s="103"/>
      <c r="EG27" s="103"/>
      <c r="EH27" s="103"/>
      <c r="EI27" s="103"/>
      <c r="EJ27" s="103"/>
      <c r="EK27" s="103"/>
      <c r="EL27" s="103"/>
      <c r="EM27" s="103"/>
      <c r="EN27" s="103"/>
      <c r="EO27" s="103"/>
      <c r="EP27" s="103"/>
      <c r="EQ27" s="103"/>
      <c r="ER27" s="103"/>
      <c r="ES27" s="103"/>
      <c r="ET27" s="103"/>
      <c r="EU27" s="103"/>
      <c r="EV27" s="103"/>
      <c r="EW27" s="103"/>
      <c r="EX27" s="103"/>
      <c r="EY27" s="103"/>
      <c r="EZ27" s="103"/>
      <c r="FA27" s="103"/>
      <c r="FB27" s="103"/>
      <c r="FC27" s="103"/>
      <c r="FD27" s="103"/>
      <c r="FE27" s="103"/>
      <c r="FF27" s="103"/>
      <c r="FG27" s="103"/>
      <c r="FH27" s="103"/>
      <c r="FI27" s="103"/>
      <c r="FJ27" s="103"/>
      <c r="FK27" s="103"/>
      <c r="FL27" s="103"/>
      <c r="FM27" s="103"/>
      <c r="FN27" s="103"/>
      <c r="FO27" s="103"/>
      <c r="FP27" s="103"/>
      <c r="FQ27" s="103"/>
      <c r="FR27" s="103"/>
      <c r="FS27" s="103"/>
      <c r="FT27" s="103"/>
      <c r="FU27" s="103"/>
      <c r="FV27" s="103"/>
      <c r="FW27" s="103"/>
      <c r="FX27" s="103"/>
      <c r="FY27" s="103"/>
      <c r="FZ27" s="103"/>
      <c r="GA27" s="103"/>
      <c r="GB27" s="103"/>
      <c r="GC27" s="103"/>
      <c r="GD27" s="103"/>
      <c r="GE27" s="103"/>
      <c r="GF27" s="103"/>
      <c r="GG27" s="103"/>
      <c r="GH27" s="103"/>
      <c r="GI27" s="103"/>
      <c r="GJ27" s="103"/>
      <c r="GK27" s="103"/>
      <c r="GL27" s="103"/>
      <c r="GM27" s="103"/>
      <c r="GN27" s="103"/>
      <c r="GO27" s="103"/>
      <c r="GP27" s="103"/>
    </row>
    <row r="28" spans="2:198" s="111" customFormat="1" ht="18" customHeight="1" x14ac:dyDescent="0.3">
      <c r="B28" s="129"/>
      <c r="C28" s="121" t="s">
        <v>40</v>
      </c>
      <c r="D28" s="122">
        <v>6604000</v>
      </c>
      <c r="E28" s="123">
        <v>500000</v>
      </c>
      <c r="F28" s="124">
        <v>4</v>
      </c>
      <c r="G28" s="131">
        <f t="shared" si="4"/>
        <v>28416000</v>
      </c>
      <c r="H28" s="104">
        <f>4/6.5</f>
        <v>0.61538461538461542</v>
      </c>
      <c r="I28" s="136"/>
      <c r="J28" s="136">
        <v>5500000</v>
      </c>
      <c r="K28" s="136">
        <v>400000</v>
      </c>
      <c r="L28" s="223">
        <f t="shared" si="5"/>
        <v>7040000</v>
      </c>
      <c r="M28" s="223">
        <f t="shared" si="1"/>
        <v>512000</v>
      </c>
      <c r="N28" s="136">
        <f t="shared" si="2"/>
        <v>6822000</v>
      </c>
      <c r="O28" s="136"/>
      <c r="P28" s="136"/>
      <c r="Q28" s="46"/>
      <c r="R28" s="46"/>
      <c r="S28" s="103"/>
      <c r="T28" s="103"/>
      <c r="U28" s="103"/>
      <c r="V28" s="103"/>
      <c r="W28" s="103"/>
      <c r="X28" s="103"/>
      <c r="Y28" s="103"/>
      <c r="Z28" s="103"/>
      <c r="AA28" s="103"/>
      <c r="AB28" s="103"/>
      <c r="AC28" s="103"/>
      <c r="AD28" s="103"/>
      <c r="AE28" s="103"/>
      <c r="AF28" s="103"/>
      <c r="AG28" s="103"/>
      <c r="AH28" s="103"/>
      <c r="AI28" s="103"/>
      <c r="AJ28" s="103"/>
      <c r="AK28" s="103"/>
      <c r="AL28" s="103"/>
      <c r="AM28" s="103"/>
      <c r="AN28" s="103"/>
      <c r="AO28" s="103"/>
      <c r="AP28" s="103"/>
      <c r="AQ28" s="103"/>
      <c r="AR28" s="103"/>
      <c r="AS28" s="103"/>
      <c r="AT28" s="103"/>
      <c r="AU28" s="103"/>
      <c r="AV28" s="103"/>
      <c r="AW28" s="103"/>
      <c r="AX28" s="103"/>
      <c r="AY28" s="103"/>
      <c r="AZ28" s="103"/>
      <c r="BA28" s="103"/>
      <c r="BB28" s="103"/>
      <c r="BC28" s="103"/>
      <c r="BD28" s="103"/>
      <c r="BE28" s="103"/>
      <c r="BF28" s="103"/>
      <c r="BG28" s="103"/>
      <c r="BH28" s="103"/>
      <c r="BI28" s="103"/>
      <c r="BJ28" s="103"/>
      <c r="BK28" s="103"/>
      <c r="BL28" s="103"/>
      <c r="BM28" s="103"/>
      <c r="BN28" s="103"/>
      <c r="BO28" s="103"/>
      <c r="BP28" s="103"/>
      <c r="BQ28" s="103"/>
      <c r="BR28" s="103"/>
      <c r="BS28" s="103"/>
      <c r="BT28" s="103"/>
      <c r="BU28" s="103"/>
      <c r="BV28" s="103"/>
      <c r="BW28" s="103"/>
      <c r="BX28" s="103"/>
      <c r="BY28" s="103"/>
      <c r="BZ28" s="103"/>
      <c r="CA28" s="103"/>
      <c r="CB28" s="103"/>
      <c r="CC28" s="103"/>
      <c r="CD28" s="103"/>
      <c r="CE28" s="103"/>
      <c r="CF28" s="103"/>
      <c r="CG28" s="103"/>
      <c r="CH28" s="103"/>
      <c r="CI28" s="103"/>
      <c r="CJ28" s="103"/>
      <c r="CK28" s="103"/>
      <c r="CL28" s="103"/>
      <c r="CM28" s="103"/>
      <c r="CN28" s="103"/>
      <c r="CO28" s="103"/>
      <c r="CP28" s="103"/>
      <c r="CQ28" s="103"/>
      <c r="CR28" s="103"/>
      <c r="CS28" s="103"/>
      <c r="CT28" s="103"/>
      <c r="CU28" s="103"/>
      <c r="CV28" s="103"/>
      <c r="CW28" s="103"/>
      <c r="CX28" s="103"/>
      <c r="CY28" s="103"/>
      <c r="CZ28" s="103"/>
      <c r="DA28" s="103"/>
      <c r="DB28" s="103"/>
      <c r="DC28" s="103"/>
      <c r="DD28" s="103"/>
      <c r="DE28" s="103"/>
      <c r="DF28" s="103"/>
      <c r="DG28" s="103"/>
      <c r="DH28" s="103"/>
      <c r="DI28" s="103"/>
      <c r="DJ28" s="103"/>
      <c r="DK28" s="103"/>
      <c r="DL28" s="103"/>
      <c r="DM28" s="103"/>
      <c r="DN28" s="103"/>
      <c r="DO28" s="103"/>
      <c r="DP28" s="103"/>
      <c r="DQ28" s="103"/>
      <c r="DR28" s="103"/>
      <c r="DS28" s="103"/>
      <c r="DT28" s="103"/>
      <c r="DU28" s="103"/>
      <c r="DV28" s="103"/>
      <c r="DW28" s="103"/>
      <c r="DX28" s="103"/>
      <c r="DY28" s="103"/>
      <c r="DZ28" s="103"/>
      <c r="EA28" s="103"/>
      <c r="EB28" s="103"/>
      <c r="EC28" s="103"/>
      <c r="ED28" s="103"/>
      <c r="EE28" s="103"/>
      <c r="EF28" s="103"/>
      <c r="EG28" s="103"/>
      <c r="EH28" s="103"/>
      <c r="EI28" s="103"/>
      <c r="EJ28" s="103"/>
      <c r="EK28" s="103"/>
      <c r="EL28" s="103"/>
      <c r="EM28" s="103"/>
      <c r="EN28" s="103"/>
      <c r="EO28" s="103"/>
      <c r="EP28" s="103"/>
      <c r="EQ28" s="103"/>
      <c r="ER28" s="103"/>
      <c r="ES28" s="103"/>
      <c r="ET28" s="103"/>
      <c r="EU28" s="103"/>
      <c r="EV28" s="103"/>
      <c r="EW28" s="103"/>
      <c r="EX28" s="103"/>
      <c r="EY28" s="103"/>
      <c r="EZ28" s="103"/>
      <c r="FA28" s="103"/>
      <c r="FB28" s="103"/>
      <c r="FC28" s="103"/>
      <c r="FD28" s="103"/>
      <c r="FE28" s="103"/>
      <c r="FF28" s="103"/>
      <c r="FG28" s="103"/>
      <c r="FH28" s="103"/>
      <c r="FI28" s="103"/>
      <c r="FJ28" s="103"/>
      <c r="FK28" s="103"/>
      <c r="FL28" s="103"/>
      <c r="FM28" s="103"/>
      <c r="FN28" s="103"/>
      <c r="FO28" s="103"/>
      <c r="FP28" s="103"/>
      <c r="FQ28" s="103"/>
      <c r="FR28" s="103"/>
      <c r="FS28" s="103"/>
      <c r="FT28" s="103"/>
      <c r="FU28" s="103"/>
      <c r="FV28" s="103"/>
      <c r="FW28" s="103"/>
      <c r="FX28" s="103"/>
      <c r="FY28" s="103"/>
      <c r="FZ28" s="103"/>
      <c r="GA28" s="103"/>
      <c r="GB28" s="103"/>
      <c r="GC28" s="103"/>
      <c r="GD28" s="103"/>
      <c r="GE28" s="103"/>
      <c r="GF28" s="103"/>
      <c r="GG28" s="103"/>
      <c r="GH28" s="103"/>
      <c r="GI28" s="103"/>
      <c r="GJ28" s="103"/>
      <c r="GK28" s="103"/>
      <c r="GL28" s="103"/>
      <c r="GM28" s="103"/>
      <c r="GN28" s="103"/>
      <c r="GO28" s="103"/>
      <c r="GP28" s="103"/>
    </row>
    <row r="29" spans="2:198" s="111" customFormat="1" ht="18" customHeight="1" x14ac:dyDescent="0.3">
      <c r="B29" s="129"/>
      <c r="C29" s="121" t="s">
        <v>43</v>
      </c>
      <c r="D29" s="122">
        <f>+D27</f>
        <v>5176000</v>
      </c>
      <c r="E29" s="123">
        <v>500000</v>
      </c>
      <c r="F29" s="124">
        <v>6.5</v>
      </c>
      <c r="G29" s="131">
        <f t="shared" si="4"/>
        <v>36894000</v>
      </c>
      <c r="H29" s="104"/>
      <c r="I29" s="136"/>
      <c r="J29" s="136">
        <v>3800000</v>
      </c>
      <c r="K29" s="136"/>
      <c r="L29" s="223">
        <f t="shared" si="5"/>
        <v>4864000</v>
      </c>
      <c r="M29" s="223">
        <f t="shared" si="1"/>
        <v>0</v>
      </c>
      <c r="N29" s="136">
        <f t="shared" si="2"/>
        <v>5020000</v>
      </c>
      <c r="O29" s="136"/>
      <c r="P29" s="136"/>
      <c r="Q29" s="46"/>
      <c r="R29" s="46"/>
      <c r="S29" s="103"/>
      <c r="T29" s="103"/>
      <c r="U29" s="103"/>
      <c r="V29" s="103"/>
      <c r="W29" s="103"/>
      <c r="X29" s="103"/>
      <c r="Y29" s="103"/>
      <c r="Z29" s="103"/>
      <c r="AA29" s="103"/>
      <c r="AB29" s="103"/>
      <c r="AC29" s="103"/>
      <c r="AD29" s="103"/>
      <c r="AE29" s="103"/>
      <c r="AF29" s="103"/>
      <c r="AG29" s="103"/>
      <c r="AH29" s="103"/>
      <c r="AI29" s="103"/>
      <c r="AJ29" s="103"/>
      <c r="AK29" s="103"/>
      <c r="AL29" s="103"/>
      <c r="AM29" s="103"/>
      <c r="AN29" s="103"/>
      <c r="AO29" s="103"/>
      <c r="AP29" s="103"/>
      <c r="AQ29" s="103"/>
      <c r="AR29" s="103"/>
      <c r="AS29" s="103"/>
      <c r="AT29" s="103"/>
      <c r="AU29" s="103"/>
      <c r="AV29" s="103"/>
      <c r="AW29" s="103"/>
      <c r="AX29" s="103"/>
      <c r="AY29" s="103"/>
      <c r="AZ29" s="103"/>
      <c r="BA29" s="103"/>
      <c r="BB29" s="103"/>
      <c r="BC29" s="103"/>
      <c r="BD29" s="103"/>
      <c r="BE29" s="103"/>
      <c r="BF29" s="103"/>
      <c r="BG29" s="103"/>
      <c r="BH29" s="103"/>
      <c r="BI29" s="103"/>
      <c r="BJ29" s="103"/>
      <c r="BK29" s="103"/>
      <c r="BL29" s="103"/>
      <c r="BM29" s="103"/>
      <c r="BN29" s="103"/>
      <c r="BO29" s="103"/>
      <c r="BP29" s="103"/>
      <c r="BQ29" s="103"/>
      <c r="BR29" s="103"/>
      <c r="BS29" s="103"/>
      <c r="BT29" s="103"/>
      <c r="BU29" s="103"/>
      <c r="BV29" s="103"/>
      <c r="BW29" s="103"/>
      <c r="BX29" s="103"/>
      <c r="BY29" s="103"/>
      <c r="BZ29" s="103"/>
      <c r="CA29" s="103"/>
      <c r="CB29" s="103"/>
      <c r="CC29" s="103"/>
      <c r="CD29" s="103"/>
      <c r="CE29" s="103"/>
      <c r="CF29" s="103"/>
      <c r="CG29" s="103"/>
      <c r="CH29" s="103"/>
      <c r="CI29" s="103"/>
      <c r="CJ29" s="103"/>
      <c r="CK29" s="103"/>
      <c r="CL29" s="103"/>
      <c r="CM29" s="103"/>
      <c r="CN29" s="103"/>
      <c r="CO29" s="103"/>
      <c r="CP29" s="103"/>
      <c r="CQ29" s="103"/>
      <c r="CR29" s="103"/>
      <c r="CS29" s="103"/>
      <c r="CT29" s="103"/>
      <c r="CU29" s="103"/>
      <c r="CV29" s="103"/>
      <c r="CW29" s="103"/>
      <c r="CX29" s="103"/>
      <c r="CY29" s="103"/>
      <c r="CZ29" s="103"/>
      <c r="DA29" s="103"/>
      <c r="DB29" s="103"/>
      <c r="DC29" s="103"/>
      <c r="DD29" s="103"/>
      <c r="DE29" s="103"/>
      <c r="DF29" s="103"/>
      <c r="DG29" s="103"/>
      <c r="DH29" s="103"/>
      <c r="DI29" s="103"/>
      <c r="DJ29" s="103"/>
      <c r="DK29" s="103"/>
      <c r="DL29" s="103"/>
      <c r="DM29" s="103"/>
      <c r="DN29" s="103"/>
      <c r="DO29" s="103"/>
      <c r="DP29" s="103"/>
      <c r="DQ29" s="103"/>
      <c r="DR29" s="103"/>
      <c r="DS29" s="103"/>
      <c r="DT29" s="103"/>
      <c r="DU29" s="103"/>
      <c r="DV29" s="103"/>
      <c r="DW29" s="103"/>
      <c r="DX29" s="103"/>
      <c r="DY29" s="103"/>
      <c r="DZ29" s="103"/>
      <c r="EA29" s="103"/>
      <c r="EB29" s="103"/>
      <c r="EC29" s="103"/>
      <c r="ED29" s="103"/>
      <c r="EE29" s="103"/>
      <c r="EF29" s="103"/>
      <c r="EG29" s="103"/>
      <c r="EH29" s="103"/>
      <c r="EI29" s="103"/>
      <c r="EJ29" s="103"/>
      <c r="EK29" s="103"/>
      <c r="EL29" s="103"/>
      <c r="EM29" s="103"/>
      <c r="EN29" s="103"/>
      <c r="EO29" s="103"/>
      <c r="EP29" s="103"/>
      <c r="EQ29" s="103"/>
      <c r="ER29" s="103"/>
      <c r="ES29" s="103"/>
      <c r="ET29" s="103"/>
      <c r="EU29" s="103"/>
      <c r="EV29" s="103"/>
      <c r="EW29" s="103"/>
      <c r="EX29" s="103"/>
      <c r="EY29" s="103"/>
      <c r="EZ29" s="103"/>
      <c r="FA29" s="103"/>
      <c r="FB29" s="103"/>
      <c r="FC29" s="103"/>
      <c r="FD29" s="103"/>
      <c r="FE29" s="103"/>
      <c r="FF29" s="103"/>
      <c r="FG29" s="103"/>
      <c r="FH29" s="103"/>
      <c r="FI29" s="103"/>
      <c r="FJ29" s="103"/>
      <c r="FK29" s="103"/>
      <c r="FL29" s="103"/>
      <c r="FM29" s="103"/>
      <c r="FN29" s="103"/>
      <c r="FO29" s="103"/>
      <c r="FP29" s="103"/>
      <c r="FQ29" s="103"/>
      <c r="FR29" s="103"/>
      <c r="FS29" s="103"/>
      <c r="FT29" s="103"/>
      <c r="FU29" s="103"/>
      <c r="FV29" s="103"/>
      <c r="FW29" s="103"/>
      <c r="FX29" s="103"/>
      <c r="FY29" s="103"/>
      <c r="FZ29" s="103"/>
      <c r="GA29" s="103"/>
      <c r="GB29" s="103"/>
      <c r="GC29" s="103"/>
      <c r="GD29" s="103"/>
      <c r="GE29" s="103"/>
      <c r="GF29" s="103"/>
      <c r="GG29" s="103"/>
      <c r="GH29" s="103"/>
      <c r="GI29" s="103"/>
      <c r="GJ29" s="103"/>
      <c r="GK29" s="103"/>
      <c r="GL29" s="103"/>
      <c r="GM29" s="103"/>
      <c r="GN29" s="103"/>
      <c r="GO29" s="103"/>
      <c r="GP29" s="103"/>
    </row>
    <row r="30" spans="2:198" s="111" customFormat="1" ht="18" customHeight="1" x14ac:dyDescent="0.3">
      <c r="B30" s="129"/>
      <c r="C30" s="121" t="s">
        <v>44</v>
      </c>
      <c r="D30" s="122">
        <f>+D29</f>
        <v>5176000</v>
      </c>
      <c r="E30" s="123">
        <v>500000</v>
      </c>
      <c r="F30" s="124">
        <v>6.5</v>
      </c>
      <c r="G30" s="131">
        <f t="shared" si="4"/>
        <v>36894000</v>
      </c>
      <c r="H30" s="104"/>
      <c r="I30" s="136"/>
      <c r="J30" s="136">
        <v>3800000</v>
      </c>
      <c r="K30" s="136"/>
      <c r="L30" s="223">
        <f t="shared" si="5"/>
        <v>4864000</v>
      </c>
      <c r="M30" s="223">
        <f t="shared" si="1"/>
        <v>0</v>
      </c>
      <c r="N30" s="136">
        <f t="shared" si="2"/>
        <v>5020000</v>
      </c>
      <c r="O30" s="136"/>
      <c r="P30" s="136"/>
      <c r="Q30" s="46"/>
      <c r="R30" s="46"/>
      <c r="S30" s="103"/>
      <c r="T30" s="103"/>
      <c r="U30" s="103"/>
      <c r="V30" s="103"/>
      <c r="W30" s="103"/>
      <c r="X30" s="103"/>
      <c r="Y30" s="103"/>
      <c r="Z30" s="103"/>
      <c r="AA30" s="103"/>
      <c r="AB30" s="103"/>
      <c r="AC30" s="103"/>
      <c r="AD30" s="103"/>
      <c r="AE30" s="103"/>
      <c r="AF30" s="103"/>
      <c r="AG30" s="103"/>
      <c r="AH30" s="103"/>
      <c r="AI30" s="103"/>
      <c r="AJ30" s="103"/>
      <c r="AK30" s="103"/>
      <c r="AL30" s="103"/>
      <c r="AM30" s="103"/>
      <c r="AN30" s="103"/>
      <c r="AO30" s="103"/>
      <c r="AP30" s="103"/>
      <c r="AQ30" s="103"/>
      <c r="AR30" s="103"/>
      <c r="AS30" s="103"/>
      <c r="AT30" s="103"/>
      <c r="AU30" s="103"/>
      <c r="AV30" s="103"/>
      <c r="AW30" s="103"/>
      <c r="AX30" s="103"/>
      <c r="AY30" s="103"/>
      <c r="AZ30" s="103"/>
      <c r="BA30" s="103"/>
      <c r="BB30" s="103"/>
      <c r="BC30" s="103"/>
      <c r="BD30" s="103"/>
      <c r="BE30" s="103"/>
      <c r="BF30" s="103"/>
      <c r="BG30" s="103"/>
      <c r="BH30" s="103"/>
      <c r="BI30" s="103"/>
      <c r="BJ30" s="103"/>
      <c r="BK30" s="103"/>
      <c r="BL30" s="103"/>
      <c r="BM30" s="103"/>
      <c r="BN30" s="103"/>
      <c r="BO30" s="103"/>
      <c r="BP30" s="103"/>
      <c r="BQ30" s="103"/>
      <c r="BR30" s="103"/>
      <c r="BS30" s="103"/>
      <c r="BT30" s="103"/>
      <c r="BU30" s="103"/>
      <c r="BV30" s="103"/>
      <c r="BW30" s="103"/>
      <c r="BX30" s="103"/>
      <c r="BY30" s="103"/>
      <c r="BZ30" s="103"/>
      <c r="CA30" s="103"/>
      <c r="CB30" s="103"/>
      <c r="CC30" s="103"/>
      <c r="CD30" s="103"/>
      <c r="CE30" s="103"/>
      <c r="CF30" s="103"/>
      <c r="CG30" s="103"/>
      <c r="CH30" s="103"/>
      <c r="CI30" s="103"/>
      <c r="CJ30" s="103"/>
      <c r="CK30" s="103"/>
      <c r="CL30" s="103"/>
      <c r="CM30" s="103"/>
      <c r="CN30" s="103"/>
      <c r="CO30" s="103"/>
      <c r="CP30" s="103"/>
      <c r="CQ30" s="103"/>
      <c r="CR30" s="103"/>
      <c r="CS30" s="103"/>
      <c r="CT30" s="103"/>
      <c r="CU30" s="103"/>
      <c r="CV30" s="103"/>
      <c r="CW30" s="103"/>
      <c r="CX30" s="103"/>
      <c r="CY30" s="103"/>
      <c r="CZ30" s="103"/>
      <c r="DA30" s="103"/>
      <c r="DB30" s="103"/>
      <c r="DC30" s="103"/>
      <c r="DD30" s="103"/>
      <c r="DE30" s="103"/>
      <c r="DF30" s="103"/>
      <c r="DG30" s="103"/>
      <c r="DH30" s="103"/>
      <c r="DI30" s="103"/>
      <c r="DJ30" s="103"/>
      <c r="DK30" s="103"/>
      <c r="DL30" s="103"/>
      <c r="DM30" s="103"/>
      <c r="DN30" s="103"/>
      <c r="DO30" s="103"/>
      <c r="DP30" s="103"/>
      <c r="DQ30" s="103"/>
      <c r="DR30" s="103"/>
      <c r="DS30" s="103"/>
      <c r="DT30" s="103"/>
      <c r="DU30" s="103"/>
      <c r="DV30" s="103"/>
      <c r="DW30" s="103"/>
      <c r="DX30" s="103"/>
      <c r="DY30" s="103"/>
      <c r="DZ30" s="103"/>
      <c r="EA30" s="103"/>
      <c r="EB30" s="103"/>
      <c r="EC30" s="103"/>
      <c r="ED30" s="103"/>
      <c r="EE30" s="103"/>
      <c r="EF30" s="103"/>
      <c r="EG30" s="103"/>
      <c r="EH30" s="103"/>
      <c r="EI30" s="103"/>
      <c r="EJ30" s="103"/>
      <c r="EK30" s="103"/>
      <c r="EL30" s="103"/>
      <c r="EM30" s="103"/>
      <c r="EN30" s="103"/>
      <c r="EO30" s="103"/>
      <c r="EP30" s="103"/>
      <c r="EQ30" s="103"/>
      <c r="ER30" s="103"/>
      <c r="ES30" s="103"/>
      <c r="ET30" s="103"/>
      <c r="EU30" s="103"/>
      <c r="EV30" s="103"/>
      <c r="EW30" s="103"/>
      <c r="EX30" s="103"/>
      <c r="EY30" s="103"/>
      <c r="EZ30" s="103"/>
      <c r="FA30" s="103"/>
      <c r="FB30" s="103"/>
      <c r="FC30" s="103"/>
      <c r="FD30" s="103"/>
      <c r="FE30" s="103"/>
      <c r="FF30" s="103"/>
      <c r="FG30" s="103"/>
      <c r="FH30" s="103"/>
      <c r="FI30" s="103"/>
      <c r="FJ30" s="103"/>
      <c r="FK30" s="103"/>
      <c r="FL30" s="103"/>
      <c r="FM30" s="103"/>
      <c r="FN30" s="103"/>
      <c r="FO30" s="103"/>
      <c r="FP30" s="103"/>
      <c r="FQ30" s="103"/>
      <c r="FR30" s="103"/>
      <c r="FS30" s="103"/>
      <c r="FT30" s="103"/>
      <c r="FU30" s="103"/>
      <c r="FV30" s="103"/>
      <c r="FW30" s="103"/>
      <c r="FX30" s="103"/>
      <c r="FY30" s="103"/>
      <c r="FZ30" s="103"/>
      <c r="GA30" s="103"/>
      <c r="GB30" s="103"/>
      <c r="GC30" s="103"/>
      <c r="GD30" s="103"/>
      <c r="GE30" s="103"/>
      <c r="GF30" s="103"/>
      <c r="GG30" s="103"/>
      <c r="GH30" s="103"/>
      <c r="GI30" s="103"/>
      <c r="GJ30" s="103"/>
      <c r="GK30" s="103"/>
      <c r="GL30" s="103"/>
      <c r="GM30" s="103"/>
      <c r="GN30" s="103"/>
      <c r="GO30" s="103"/>
      <c r="GP30" s="103"/>
    </row>
    <row r="31" spans="2:198" s="111" customFormat="1" ht="18" customHeight="1" x14ac:dyDescent="0.3">
      <c r="B31" s="129"/>
      <c r="C31" s="121" t="s">
        <v>45</v>
      </c>
      <c r="D31" s="122">
        <f>+D30</f>
        <v>5176000</v>
      </c>
      <c r="E31" s="123">
        <v>500000</v>
      </c>
      <c r="F31" s="124">
        <v>6.5</v>
      </c>
      <c r="G31" s="131">
        <f t="shared" si="4"/>
        <v>36894000</v>
      </c>
      <c r="H31" s="104"/>
      <c r="I31" s="136"/>
      <c r="J31" s="136">
        <v>3800000</v>
      </c>
      <c r="K31" s="136"/>
      <c r="L31" s="223">
        <f t="shared" si="5"/>
        <v>4864000</v>
      </c>
      <c r="M31" s="223">
        <f t="shared" si="1"/>
        <v>0</v>
      </c>
      <c r="N31" s="136">
        <f t="shared" si="2"/>
        <v>5020000</v>
      </c>
      <c r="O31" s="136"/>
      <c r="P31" s="136"/>
      <c r="Q31" s="46"/>
      <c r="R31" s="46"/>
      <c r="S31" s="103"/>
      <c r="T31" s="103"/>
      <c r="U31" s="103"/>
      <c r="V31" s="103"/>
      <c r="W31" s="103"/>
      <c r="X31" s="103"/>
      <c r="Y31" s="103"/>
      <c r="Z31" s="103"/>
      <c r="AA31" s="103"/>
      <c r="AB31" s="103"/>
      <c r="AC31" s="103"/>
      <c r="AD31" s="103"/>
      <c r="AE31" s="103"/>
      <c r="AF31" s="103"/>
      <c r="AG31" s="103"/>
      <c r="AH31" s="103"/>
      <c r="AI31" s="103"/>
      <c r="AJ31" s="103"/>
      <c r="AK31" s="103"/>
      <c r="AL31" s="103"/>
      <c r="AM31" s="103"/>
      <c r="AN31" s="103"/>
      <c r="AO31" s="103"/>
      <c r="AP31" s="103"/>
      <c r="AQ31" s="103"/>
      <c r="AR31" s="103"/>
      <c r="AS31" s="103"/>
      <c r="AT31" s="103"/>
      <c r="AU31" s="103"/>
      <c r="AV31" s="103"/>
      <c r="AW31" s="103"/>
      <c r="AX31" s="103"/>
      <c r="AY31" s="103"/>
      <c r="AZ31" s="103"/>
      <c r="BA31" s="103"/>
      <c r="BB31" s="103"/>
      <c r="BC31" s="103"/>
      <c r="BD31" s="103"/>
      <c r="BE31" s="103"/>
      <c r="BF31" s="103"/>
      <c r="BG31" s="103"/>
      <c r="BH31" s="103"/>
      <c r="BI31" s="103"/>
      <c r="BJ31" s="103"/>
      <c r="BK31" s="103"/>
      <c r="BL31" s="103"/>
      <c r="BM31" s="103"/>
      <c r="BN31" s="103"/>
      <c r="BO31" s="103"/>
      <c r="BP31" s="103"/>
      <c r="BQ31" s="103"/>
      <c r="BR31" s="103"/>
      <c r="BS31" s="103"/>
      <c r="BT31" s="103"/>
      <c r="BU31" s="103"/>
      <c r="BV31" s="103"/>
      <c r="BW31" s="103"/>
      <c r="BX31" s="103"/>
      <c r="BY31" s="103"/>
      <c r="BZ31" s="103"/>
      <c r="CA31" s="103"/>
      <c r="CB31" s="103"/>
      <c r="CC31" s="103"/>
      <c r="CD31" s="103"/>
      <c r="CE31" s="103"/>
      <c r="CF31" s="103"/>
      <c r="CG31" s="103"/>
      <c r="CH31" s="103"/>
      <c r="CI31" s="103"/>
      <c r="CJ31" s="103"/>
      <c r="CK31" s="103"/>
      <c r="CL31" s="103"/>
      <c r="CM31" s="103"/>
      <c r="CN31" s="103"/>
      <c r="CO31" s="103"/>
      <c r="CP31" s="103"/>
      <c r="CQ31" s="103"/>
      <c r="CR31" s="103"/>
      <c r="CS31" s="103"/>
      <c r="CT31" s="103"/>
      <c r="CU31" s="103"/>
      <c r="CV31" s="103"/>
      <c r="CW31" s="103"/>
      <c r="CX31" s="103"/>
      <c r="CY31" s="103"/>
      <c r="CZ31" s="103"/>
      <c r="DA31" s="103"/>
      <c r="DB31" s="103"/>
      <c r="DC31" s="103"/>
      <c r="DD31" s="103"/>
      <c r="DE31" s="103"/>
      <c r="DF31" s="103"/>
      <c r="DG31" s="103"/>
      <c r="DH31" s="103"/>
      <c r="DI31" s="103"/>
      <c r="DJ31" s="103"/>
      <c r="DK31" s="103"/>
      <c r="DL31" s="103"/>
      <c r="DM31" s="103"/>
      <c r="DN31" s="103"/>
      <c r="DO31" s="103"/>
      <c r="DP31" s="103"/>
      <c r="DQ31" s="103"/>
      <c r="DR31" s="103"/>
      <c r="DS31" s="103"/>
      <c r="DT31" s="103"/>
      <c r="DU31" s="103"/>
      <c r="DV31" s="103"/>
      <c r="DW31" s="103"/>
      <c r="DX31" s="103"/>
      <c r="DY31" s="103"/>
      <c r="DZ31" s="103"/>
      <c r="EA31" s="103"/>
      <c r="EB31" s="103"/>
      <c r="EC31" s="103"/>
      <c r="ED31" s="103"/>
      <c r="EE31" s="103"/>
      <c r="EF31" s="103"/>
      <c r="EG31" s="103"/>
      <c r="EH31" s="103"/>
      <c r="EI31" s="103"/>
      <c r="EJ31" s="103"/>
      <c r="EK31" s="103"/>
      <c r="EL31" s="103"/>
      <c r="EM31" s="103"/>
      <c r="EN31" s="103"/>
      <c r="EO31" s="103"/>
      <c r="EP31" s="103"/>
      <c r="EQ31" s="103"/>
      <c r="ER31" s="103"/>
      <c r="ES31" s="103"/>
      <c r="ET31" s="103"/>
      <c r="EU31" s="103"/>
      <c r="EV31" s="103"/>
      <c r="EW31" s="103"/>
      <c r="EX31" s="103"/>
      <c r="EY31" s="103"/>
      <c r="EZ31" s="103"/>
      <c r="FA31" s="103"/>
      <c r="FB31" s="103"/>
      <c r="FC31" s="103"/>
      <c r="FD31" s="103"/>
      <c r="FE31" s="103"/>
      <c r="FF31" s="103"/>
      <c r="FG31" s="103"/>
      <c r="FH31" s="103"/>
      <c r="FI31" s="103"/>
      <c r="FJ31" s="103"/>
      <c r="FK31" s="103"/>
      <c r="FL31" s="103"/>
      <c r="FM31" s="103"/>
      <c r="FN31" s="103"/>
      <c r="FO31" s="103"/>
      <c r="FP31" s="103"/>
      <c r="FQ31" s="103"/>
      <c r="FR31" s="103"/>
      <c r="FS31" s="103"/>
      <c r="FT31" s="103"/>
      <c r="FU31" s="103"/>
      <c r="FV31" s="103"/>
      <c r="FW31" s="103"/>
      <c r="FX31" s="103"/>
      <c r="FY31" s="103"/>
      <c r="FZ31" s="103"/>
      <c r="GA31" s="103"/>
      <c r="GB31" s="103"/>
      <c r="GC31" s="103"/>
      <c r="GD31" s="103"/>
      <c r="GE31" s="103"/>
      <c r="GF31" s="103"/>
      <c r="GG31" s="103"/>
      <c r="GH31" s="103"/>
      <c r="GI31" s="103"/>
      <c r="GJ31" s="103"/>
      <c r="GK31" s="103"/>
      <c r="GL31" s="103"/>
      <c r="GM31" s="103"/>
      <c r="GN31" s="103"/>
      <c r="GO31" s="103"/>
      <c r="GP31" s="103"/>
    </row>
    <row r="32" spans="2:198" s="111" customFormat="1" ht="18" customHeight="1" x14ac:dyDescent="0.3">
      <c r="B32" s="129"/>
      <c r="C32" s="121" t="s">
        <v>46</v>
      </c>
      <c r="D32" s="122">
        <f>+'[7]COSTOS INTERVENTORIA (2025 OK)'!$M$21</f>
        <v>5176000</v>
      </c>
      <c r="E32" s="123"/>
      <c r="F32" s="124">
        <v>4</v>
      </c>
      <c r="G32" s="131">
        <f t="shared" si="4"/>
        <v>20704000</v>
      </c>
      <c r="H32" s="104"/>
      <c r="I32" s="136"/>
      <c r="J32" s="136">
        <v>3800000</v>
      </c>
      <c r="K32" s="136"/>
      <c r="L32" s="223">
        <f t="shared" si="5"/>
        <v>4864000</v>
      </c>
      <c r="M32" s="223">
        <f t="shared" si="1"/>
        <v>0</v>
      </c>
      <c r="N32" s="136">
        <f t="shared" si="2"/>
        <v>5020000</v>
      </c>
      <c r="O32" s="136"/>
      <c r="P32" s="136"/>
      <c r="Q32" s="46"/>
      <c r="R32" s="46"/>
      <c r="S32" s="103"/>
      <c r="T32" s="103"/>
      <c r="U32" s="103"/>
      <c r="V32" s="103"/>
      <c r="W32" s="103"/>
      <c r="X32" s="103"/>
      <c r="Y32" s="103"/>
      <c r="Z32" s="103"/>
      <c r="AA32" s="103"/>
      <c r="AB32" s="103"/>
      <c r="AC32" s="103"/>
      <c r="AD32" s="103"/>
      <c r="AE32" s="103"/>
      <c r="AF32" s="103"/>
      <c r="AG32" s="103"/>
      <c r="AH32" s="103"/>
      <c r="AI32" s="103"/>
      <c r="AJ32" s="103"/>
      <c r="AK32" s="103"/>
      <c r="AL32" s="103"/>
      <c r="AM32" s="103"/>
      <c r="AN32" s="103"/>
      <c r="AO32" s="103"/>
      <c r="AP32" s="103"/>
      <c r="AQ32" s="103"/>
      <c r="AR32" s="103"/>
      <c r="AS32" s="103"/>
      <c r="AT32" s="103"/>
      <c r="AU32" s="103"/>
      <c r="AV32" s="103"/>
      <c r="AW32" s="103"/>
      <c r="AX32" s="103"/>
      <c r="AY32" s="103"/>
      <c r="AZ32" s="103"/>
      <c r="BA32" s="103"/>
      <c r="BB32" s="103"/>
      <c r="BC32" s="103"/>
      <c r="BD32" s="103"/>
      <c r="BE32" s="103"/>
      <c r="BF32" s="103"/>
      <c r="BG32" s="103"/>
      <c r="BH32" s="103"/>
      <c r="BI32" s="103"/>
      <c r="BJ32" s="103"/>
      <c r="BK32" s="103"/>
      <c r="BL32" s="103"/>
      <c r="BM32" s="103"/>
      <c r="BN32" s="103"/>
      <c r="BO32" s="103"/>
      <c r="BP32" s="103"/>
      <c r="BQ32" s="103"/>
      <c r="BR32" s="103"/>
      <c r="BS32" s="103"/>
      <c r="BT32" s="103"/>
      <c r="BU32" s="103"/>
      <c r="BV32" s="103"/>
      <c r="BW32" s="103"/>
      <c r="BX32" s="103"/>
      <c r="BY32" s="103"/>
      <c r="BZ32" s="103"/>
      <c r="CA32" s="103"/>
      <c r="CB32" s="103"/>
      <c r="CC32" s="103"/>
      <c r="CD32" s="103"/>
      <c r="CE32" s="103"/>
      <c r="CF32" s="103"/>
      <c r="CG32" s="103"/>
      <c r="CH32" s="103"/>
      <c r="CI32" s="103"/>
      <c r="CJ32" s="103"/>
      <c r="CK32" s="103"/>
      <c r="CL32" s="103"/>
      <c r="CM32" s="103"/>
      <c r="CN32" s="103"/>
      <c r="CO32" s="103"/>
      <c r="CP32" s="103"/>
      <c r="CQ32" s="103"/>
      <c r="CR32" s="103"/>
      <c r="CS32" s="103"/>
      <c r="CT32" s="103"/>
      <c r="CU32" s="103"/>
      <c r="CV32" s="103"/>
      <c r="CW32" s="103"/>
      <c r="CX32" s="103"/>
      <c r="CY32" s="103"/>
      <c r="CZ32" s="103"/>
      <c r="DA32" s="103"/>
      <c r="DB32" s="103"/>
      <c r="DC32" s="103"/>
      <c r="DD32" s="103"/>
      <c r="DE32" s="103"/>
      <c r="DF32" s="103"/>
      <c r="DG32" s="103"/>
      <c r="DH32" s="103"/>
      <c r="DI32" s="103"/>
      <c r="DJ32" s="103"/>
      <c r="DK32" s="103"/>
      <c r="DL32" s="103"/>
      <c r="DM32" s="103"/>
      <c r="DN32" s="103"/>
      <c r="DO32" s="103"/>
      <c r="DP32" s="103"/>
      <c r="DQ32" s="103"/>
      <c r="DR32" s="103"/>
      <c r="DS32" s="103"/>
      <c r="DT32" s="103"/>
      <c r="DU32" s="103"/>
      <c r="DV32" s="103"/>
      <c r="DW32" s="103"/>
      <c r="DX32" s="103"/>
      <c r="DY32" s="103"/>
      <c r="DZ32" s="103"/>
      <c r="EA32" s="103"/>
      <c r="EB32" s="103"/>
      <c r="EC32" s="103"/>
      <c r="ED32" s="103"/>
      <c r="EE32" s="103"/>
      <c r="EF32" s="103"/>
      <c r="EG32" s="103"/>
      <c r="EH32" s="103"/>
      <c r="EI32" s="103"/>
      <c r="EJ32" s="103"/>
      <c r="EK32" s="103"/>
      <c r="EL32" s="103"/>
      <c r="EM32" s="103"/>
      <c r="EN32" s="103"/>
      <c r="EO32" s="103"/>
      <c r="EP32" s="103"/>
      <c r="EQ32" s="103"/>
      <c r="ER32" s="103"/>
      <c r="ES32" s="103"/>
      <c r="ET32" s="103"/>
      <c r="EU32" s="103"/>
      <c r="EV32" s="103"/>
      <c r="EW32" s="103"/>
      <c r="EX32" s="103"/>
      <c r="EY32" s="103"/>
      <c r="EZ32" s="103"/>
      <c r="FA32" s="103"/>
      <c r="FB32" s="103"/>
      <c r="FC32" s="103"/>
      <c r="FD32" s="103"/>
      <c r="FE32" s="103"/>
      <c r="FF32" s="103"/>
      <c r="FG32" s="103"/>
      <c r="FH32" s="103"/>
      <c r="FI32" s="103"/>
      <c r="FJ32" s="103"/>
      <c r="FK32" s="103"/>
      <c r="FL32" s="103"/>
      <c r="FM32" s="103"/>
      <c r="FN32" s="103"/>
      <c r="FO32" s="103"/>
      <c r="FP32" s="103"/>
      <c r="FQ32" s="103"/>
      <c r="FR32" s="103"/>
      <c r="FS32" s="103"/>
      <c r="FT32" s="103"/>
      <c r="FU32" s="103"/>
      <c r="FV32" s="103"/>
      <c r="FW32" s="103"/>
      <c r="FX32" s="103"/>
      <c r="FY32" s="103"/>
      <c r="FZ32" s="103"/>
      <c r="GA32" s="103"/>
      <c r="GB32" s="103"/>
      <c r="GC32" s="103"/>
      <c r="GD32" s="103"/>
      <c r="GE32" s="103"/>
      <c r="GF32" s="103"/>
      <c r="GG32" s="103"/>
      <c r="GH32" s="103"/>
      <c r="GI32" s="103"/>
      <c r="GJ32" s="103"/>
      <c r="GK32" s="103"/>
      <c r="GL32" s="103"/>
      <c r="GM32" s="103"/>
      <c r="GN32" s="103"/>
      <c r="GO32" s="103"/>
      <c r="GP32" s="103"/>
    </row>
    <row r="33" spans="2:198" s="111" customFormat="1" ht="18" customHeight="1" x14ac:dyDescent="0.3">
      <c r="B33" s="129"/>
      <c r="C33" s="121" t="s">
        <v>47</v>
      </c>
      <c r="D33" s="122">
        <f>+'[7]COSTOS INTERVENTORIA (2025 OK)'!$M$21</f>
        <v>5176000</v>
      </c>
      <c r="E33" s="123"/>
      <c r="F33" s="124">
        <v>4</v>
      </c>
      <c r="G33" s="131">
        <f t="shared" si="4"/>
        <v>20704000</v>
      </c>
      <c r="H33" s="104"/>
      <c r="I33" s="136"/>
      <c r="J33" s="136">
        <v>3800000</v>
      </c>
      <c r="K33" s="136"/>
      <c r="L33" s="223">
        <f t="shared" si="5"/>
        <v>4864000</v>
      </c>
      <c r="M33" s="223">
        <f t="shared" si="1"/>
        <v>0</v>
      </c>
      <c r="N33" s="136">
        <f t="shared" si="2"/>
        <v>5020000</v>
      </c>
      <c r="O33" s="136"/>
      <c r="P33" s="136"/>
      <c r="Q33" s="46"/>
      <c r="R33" s="46"/>
      <c r="S33" s="103"/>
      <c r="T33" s="103"/>
      <c r="U33" s="103"/>
      <c r="V33" s="103"/>
      <c r="W33" s="103"/>
      <c r="X33" s="103"/>
      <c r="Y33" s="103"/>
      <c r="Z33" s="103"/>
      <c r="AA33" s="103"/>
      <c r="AB33" s="103"/>
      <c r="AC33" s="103"/>
      <c r="AD33" s="103"/>
      <c r="AE33" s="103"/>
      <c r="AF33" s="103"/>
      <c r="AG33" s="103"/>
      <c r="AH33" s="103"/>
      <c r="AI33" s="103"/>
      <c r="AJ33" s="103"/>
      <c r="AK33" s="103"/>
      <c r="AL33" s="103"/>
      <c r="AM33" s="103"/>
      <c r="AN33" s="103"/>
      <c r="AO33" s="103"/>
      <c r="AP33" s="103"/>
      <c r="AQ33" s="103"/>
      <c r="AR33" s="103"/>
      <c r="AS33" s="103"/>
      <c r="AT33" s="103"/>
      <c r="AU33" s="103"/>
      <c r="AV33" s="103"/>
      <c r="AW33" s="103"/>
      <c r="AX33" s="103"/>
      <c r="AY33" s="103"/>
      <c r="AZ33" s="103"/>
      <c r="BA33" s="103"/>
      <c r="BB33" s="103"/>
      <c r="BC33" s="103"/>
      <c r="BD33" s="103"/>
      <c r="BE33" s="103"/>
      <c r="BF33" s="103"/>
      <c r="BG33" s="103"/>
      <c r="BH33" s="103"/>
      <c r="BI33" s="103"/>
      <c r="BJ33" s="103"/>
      <c r="BK33" s="103"/>
      <c r="BL33" s="103"/>
      <c r="BM33" s="103"/>
      <c r="BN33" s="103"/>
      <c r="BO33" s="103"/>
      <c r="BP33" s="103"/>
      <c r="BQ33" s="103"/>
      <c r="BR33" s="103"/>
      <c r="BS33" s="103"/>
      <c r="BT33" s="103"/>
      <c r="BU33" s="103"/>
      <c r="BV33" s="103"/>
      <c r="BW33" s="103"/>
      <c r="BX33" s="103"/>
      <c r="BY33" s="103"/>
      <c r="BZ33" s="103"/>
      <c r="CA33" s="103"/>
      <c r="CB33" s="103"/>
      <c r="CC33" s="103"/>
      <c r="CD33" s="103"/>
      <c r="CE33" s="103"/>
      <c r="CF33" s="103"/>
      <c r="CG33" s="103"/>
      <c r="CH33" s="103"/>
      <c r="CI33" s="103"/>
      <c r="CJ33" s="103"/>
      <c r="CK33" s="103"/>
      <c r="CL33" s="103"/>
      <c r="CM33" s="103"/>
      <c r="CN33" s="103"/>
      <c r="CO33" s="103"/>
      <c r="CP33" s="103"/>
      <c r="CQ33" s="103"/>
      <c r="CR33" s="103"/>
      <c r="CS33" s="103"/>
      <c r="CT33" s="103"/>
      <c r="CU33" s="103"/>
      <c r="CV33" s="103"/>
      <c r="CW33" s="103"/>
      <c r="CX33" s="103"/>
      <c r="CY33" s="103"/>
      <c r="CZ33" s="103"/>
      <c r="DA33" s="103"/>
      <c r="DB33" s="103"/>
      <c r="DC33" s="103"/>
      <c r="DD33" s="103"/>
      <c r="DE33" s="103"/>
      <c r="DF33" s="103"/>
      <c r="DG33" s="103"/>
      <c r="DH33" s="103"/>
      <c r="DI33" s="103"/>
      <c r="DJ33" s="103"/>
      <c r="DK33" s="103"/>
      <c r="DL33" s="103"/>
      <c r="DM33" s="103"/>
      <c r="DN33" s="103"/>
      <c r="DO33" s="103"/>
      <c r="DP33" s="103"/>
      <c r="DQ33" s="103"/>
      <c r="DR33" s="103"/>
      <c r="DS33" s="103"/>
      <c r="DT33" s="103"/>
      <c r="DU33" s="103"/>
      <c r="DV33" s="103"/>
      <c r="DW33" s="103"/>
      <c r="DX33" s="103"/>
      <c r="DY33" s="103"/>
      <c r="DZ33" s="103"/>
      <c r="EA33" s="103"/>
      <c r="EB33" s="103"/>
      <c r="EC33" s="103"/>
      <c r="ED33" s="103"/>
      <c r="EE33" s="103"/>
      <c r="EF33" s="103"/>
      <c r="EG33" s="103"/>
      <c r="EH33" s="103"/>
      <c r="EI33" s="103"/>
      <c r="EJ33" s="103"/>
      <c r="EK33" s="103"/>
      <c r="EL33" s="103"/>
      <c r="EM33" s="103"/>
      <c r="EN33" s="103"/>
      <c r="EO33" s="103"/>
      <c r="EP33" s="103"/>
      <c r="EQ33" s="103"/>
      <c r="ER33" s="103"/>
      <c r="ES33" s="103"/>
      <c r="ET33" s="103"/>
      <c r="EU33" s="103"/>
      <c r="EV33" s="103"/>
      <c r="EW33" s="103"/>
      <c r="EX33" s="103"/>
      <c r="EY33" s="103"/>
      <c r="EZ33" s="103"/>
      <c r="FA33" s="103"/>
      <c r="FB33" s="103"/>
      <c r="FC33" s="103"/>
      <c r="FD33" s="103"/>
      <c r="FE33" s="103"/>
      <c r="FF33" s="103"/>
      <c r="FG33" s="103"/>
      <c r="FH33" s="103"/>
      <c r="FI33" s="103"/>
      <c r="FJ33" s="103"/>
      <c r="FK33" s="103"/>
      <c r="FL33" s="103"/>
      <c r="FM33" s="103"/>
      <c r="FN33" s="103"/>
      <c r="FO33" s="103"/>
      <c r="FP33" s="103"/>
      <c r="FQ33" s="103"/>
      <c r="FR33" s="103"/>
      <c r="FS33" s="103"/>
      <c r="FT33" s="103"/>
      <c r="FU33" s="103"/>
      <c r="FV33" s="103"/>
      <c r="FW33" s="103"/>
      <c r="FX33" s="103"/>
      <c r="FY33" s="103"/>
      <c r="FZ33" s="103"/>
      <c r="GA33" s="103"/>
      <c r="GB33" s="103"/>
      <c r="GC33" s="103"/>
      <c r="GD33" s="103"/>
      <c r="GE33" s="103"/>
      <c r="GF33" s="103"/>
      <c r="GG33" s="103"/>
      <c r="GH33" s="103"/>
      <c r="GI33" s="103"/>
      <c r="GJ33" s="103"/>
      <c r="GK33" s="103"/>
      <c r="GL33" s="103"/>
      <c r="GM33" s="103"/>
      <c r="GN33" s="103"/>
      <c r="GO33" s="103"/>
      <c r="GP33" s="103"/>
    </row>
    <row r="34" spans="2:198" s="111" customFormat="1" ht="18" customHeight="1" x14ac:dyDescent="0.3">
      <c r="B34" s="200"/>
      <c r="C34" s="285" t="s">
        <v>48</v>
      </c>
      <c r="D34" s="285"/>
      <c r="E34" s="285"/>
      <c r="F34" s="285"/>
      <c r="G34" s="301"/>
      <c r="H34" s="104"/>
      <c r="I34" s="136"/>
      <c r="J34" s="136"/>
      <c r="K34" s="136"/>
      <c r="L34" s="223">
        <f t="shared" si="5"/>
        <v>0</v>
      </c>
      <c r="M34" s="223">
        <f t="shared" si="1"/>
        <v>0</v>
      </c>
      <c r="N34" s="136">
        <f t="shared" si="2"/>
        <v>0</v>
      </c>
      <c r="O34" s="136"/>
      <c r="P34" s="136"/>
      <c r="Q34" s="46"/>
      <c r="R34" s="46"/>
      <c r="S34" s="103"/>
      <c r="T34" s="103"/>
      <c r="U34" s="103"/>
      <c r="V34" s="103"/>
      <c r="W34" s="103"/>
      <c r="X34" s="103"/>
      <c r="Y34" s="103"/>
      <c r="Z34" s="103"/>
      <c r="AA34" s="103"/>
      <c r="AB34" s="103"/>
      <c r="AC34" s="103"/>
      <c r="AD34" s="103"/>
      <c r="AE34" s="103"/>
      <c r="AF34" s="103"/>
      <c r="AG34" s="103"/>
      <c r="AH34" s="103"/>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c r="BE34" s="103"/>
      <c r="BF34" s="103"/>
      <c r="BG34" s="103"/>
      <c r="BH34" s="103"/>
      <c r="BI34" s="103"/>
      <c r="BJ34" s="103"/>
      <c r="BK34" s="103"/>
      <c r="BL34" s="103"/>
      <c r="BM34" s="103"/>
      <c r="BN34" s="103"/>
      <c r="BO34" s="103"/>
      <c r="BP34" s="103"/>
      <c r="BQ34" s="103"/>
      <c r="BR34" s="103"/>
      <c r="BS34" s="103"/>
      <c r="BT34" s="103"/>
      <c r="BU34" s="103"/>
      <c r="BV34" s="103"/>
      <c r="BW34" s="103"/>
      <c r="BX34" s="103"/>
      <c r="BY34" s="103"/>
      <c r="BZ34" s="103"/>
      <c r="CA34" s="103"/>
      <c r="CB34" s="103"/>
      <c r="CC34" s="103"/>
      <c r="CD34" s="103"/>
      <c r="CE34" s="103"/>
      <c r="CF34" s="103"/>
      <c r="CG34" s="103"/>
      <c r="CH34" s="103"/>
      <c r="CI34" s="103"/>
      <c r="CJ34" s="103"/>
      <c r="CK34" s="103"/>
      <c r="CL34" s="103"/>
      <c r="CM34" s="103"/>
      <c r="CN34" s="103"/>
      <c r="CO34" s="103"/>
      <c r="CP34" s="103"/>
      <c r="CQ34" s="103"/>
      <c r="CR34" s="103"/>
      <c r="CS34" s="103"/>
      <c r="CT34" s="103"/>
      <c r="CU34" s="103"/>
      <c r="CV34" s="103"/>
      <c r="CW34" s="103"/>
      <c r="CX34" s="103"/>
      <c r="CY34" s="103"/>
      <c r="CZ34" s="103"/>
      <c r="DA34" s="103"/>
      <c r="DB34" s="103"/>
      <c r="DC34" s="103"/>
      <c r="DD34" s="103"/>
      <c r="DE34" s="103"/>
      <c r="DF34" s="103"/>
      <c r="DG34" s="103"/>
      <c r="DH34" s="103"/>
      <c r="DI34" s="103"/>
      <c r="DJ34" s="103"/>
      <c r="DK34" s="103"/>
      <c r="DL34" s="103"/>
      <c r="DM34" s="103"/>
      <c r="DN34" s="103"/>
      <c r="DO34" s="103"/>
      <c r="DP34" s="103"/>
      <c r="DQ34" s="103"/>
      <c r="DR34" s="103"/>
      <c r="DS34" s="103"/>
      <c r="DT34" s="103"/>
      <c r="DU34" s="103"/>
      <c r="DV34" s="103"/>
      <c r="DW34" s="103"/>
      <c r="DX34" s="103"/>
      <c r="DY34" s="103"/>
      <c r="DZ34" s="103"/>
      <c r="EA34" s="103"/>
      <c r="EB34" s="103"/>
      <c r="EC34" s="103"/>
      <c r="ED34" s="103"/>
      <c r="EE34" s="103"/>
      <c r="EF34" s="103"/>
      <c r="EG34" s="103"/>
      <c r="EH34" s="103"/>
      <c r="EI34" s="103"/>
      <c r="EJ34" s="103"/>
      <c r="EK34" s="103"/>
      <c r="EL34" s="103"/>
      <c r="EM34" s="103"/>
      <c r="EN34" s="103"/>
      <c r="EO34" s="103"/>
      <c r="EP34" s="103"/>
      <c r="EQ34" s="103"/>
      <c r="ER34" s="103"/>
      <c r="ES34" s="103"/>
      <c r="ET34" s="103"/>
      <c r="EU34" s="103"/>
      <c r="EV34" s="103"/>
      <c r="EW34" s="103"/>
      <c r="EX34" s="103"/>
      <c r="EY34" s="103"/>
      <c r="EZ34" s="103"/>
      <c r="FA34" s="103"/>
      <c r="FB34" s="103"/>
      <c r="FC34" s="103"/>
      <c r="FD34" s="103"/>
      <c r="FE34" s="103"/>
      <c r="FF34" s="103"/>
      <c r="FG34" s="103"/>
      <c r="FH34" s="103"/>
      <c r="FI34" s="103"/>
      <c r="FJ34" s="103"/>
      <c r="FK34" s="103"/>
      <c r="FL34" s="103"/>
      <c r="FM34" s="103"/>
      <c r="FN34" s="103"/>
      <c r="FO34" s="103"/>
      <c r="FP34" s="103"/>
      <c r="FQ34" s="103"/>
      <c r="FR34" s="103"/>
      <c r="FS34" s="103"/>
      <c r="FT34" s="103"/>
      <c r="FU34" s="103"/>
      <c r="FV34" s="103"/>
      <c r="FW34" s="103"/>
      <c r="FX34" s="103"/>
      <c r="FY34" s="103"/>
      <c r="FZ34" s="103"/>
      <c r="GA34" s="103"/>
      <c r="GB34" s="103"/>
      <c r="GC34" s="103"/>
      <c r="GD34" s="103"/>
      <c r="GE34" s="103"/>
      <c r="GF34" s="103"/>
      <c r="GG34" s="103"/>
      <c r="GH34" s="103"/>
      <c r="GI34" s="103"/>
      <c r="GJ34" s="103"/>
      <c r="GK34" s="103"/>
      <c r="GL34" s="103"/>
      <c r="GM34" s="103"/>
      <c r="GN34" s="103"/>
      <c r="GO34" s="103"/>
      <c r="GP34" s="103"/>
    </row>
    <row r="35" spans="2:198" s="111" customFormat="1" ht="18" customHeight="1" x14ac:dyDescent="0.3">
      <c r="B35" s="129"/>
      <c r="C35" s="218" t="s">
        <v>121</v>
      </c>
      <c r="D35" s="122">
        <f>+'[7]COSTOS INTERVENTORIA (2025 OK)'!$M$28</f>
        <v>2759000</v>
      </c>
      <c r="E35" s="123">
        <v>350000</v>
      </c>
      <c r="F35" s="124">
        <v>13</v>
      </c>
      <c r="G35" s="131">
        <f t="shared" si="4"/>
        <v>40417000</v>
      </c>
      <c r="H35" s="104"/>
      <c r="I35" s="136"/>
      <c r="J35" s="136">
        <v>2100000</v>
      </c>
      <c r="K35" s="136">
        <v>400000</v>
      </c>
      <c r="L35" s="223">
        <f t="shared" si="5"/>
        <v>2688000</v>
      </c>
      <c r="M35" s="223">
        <f t="shared" si="1"/>
        <v>512000</v>
      </c>
      <c r="N35" s="136">
        <f t="shared" si="2"/>
        <v>2723500</v>
      </c>
      <c r="O35" s="136"/>
      <c r="P35" s="136"/>
      <c r="Q35" s="46"/>
      <c r="R35" s="46"/>
      <c r="S35" s="103"/>
      <c r="T35" s="103"/>
      <c r="U35" s="103"/>
      <c r="V35" s="103"/>
      <c r="W35" s="103"/>
      <c r="X35" s="103"/>
      <c r="Y35" s="103"/>
      <c r="Z35" s="103"/>
      <c r="AA35" s="103"/>
      <c r="AB35" s="103"/>
      <c r="AC35" s="103"/>
      <c r="AD35" s="103"/>
      <c r="AE35" s="103"/>
      <c r="AF35" s="103"/>
      <c r="AG35" s="103"/>
      <c r="AH35" s="103"/>
      <c r="AI35" s="103"/>
      <c r="AJ35" s="103"/>
      <c r="AK35" s="103"/>
      <c r="AL35" s="103"/>
      <c r="AM35" s="103"/>
      <c r="AN35" s="103"/>
      <c r="AO35" s="103"/>
      <c r="AP35" s="103"/>
      <c r="AQ35" s="103"/>
      <c r="AR35" s="103"/>
      <c r="AS35" s="103"/>
      <c r="AT35" s="103"/>
      <c r="AU35" s="103"/>
      <c r="AV35" s="103"/>
      <c r="AW35" s="103"/>
      <c r="AX35" s="103"/>
      <c r="AY35" s="103"/>
      <c r="AZ35" s="103"/>
      <c r="BA35" s="103"/>
      <c r="BB35" s="103"/>
      <c r="BC35" s="103"/>
      <c r="BD35" s="103"/>
      <c r="BE35" s="103"/>
      <c r="BF35" s="103"/>
      <c r="BG35" s="103"/>
      <c r="BH35" s="103"/>
      <c r="BI35" s="103"/>
      <c r="BJ35" s="103"/>
      <c r="BK35" s="103"/>
      <c r="BL35" s="103"/>
      <c r="BM35" s="103"/>
      <c r="BN35" s="103"/>
      <c r="BO35" s="103"/>
      <c r="BP35" s="103"/>
      <c r="BQ35" s="103"/>
      <c r="BR35" s="103"/>
      <c r="BS35" s="103"/>
      <c r="BT35" s="103"/>
      <c r="BU35" s="103"/>
      <c r="BV35" s="103"/>
      <c r="BW35" s="103"/>
      <c r="BX35" s="103"/>
      <c r="BY35" s="103"/>
      <c r="BZ35" s="103"/>
      <c r="CA35" s="103"/>
      <c r="CB35" s="103"/>
      <c r="CC35" s="103"/>
      <c r="CD35" s="103"/>
      <c r="CE35" s="103"/>
      <c r="CF35" s="103"/>
      <c r="CG35" s="103"/>
      <c r="CH35" s="103"/>
      <c r="CI35" s="103"/>
      <c r="CJ35" s="103"/>
      <c r="CK35" s="103"/>
      <c r="CL35" s="103"/>
      <c r="CM35" s="103"/>
      <c r="CN35" s="103"/>
      <c r="CO35" s="103"/>
      <c r="CP35" s="103"/>
      <c r="CQ35" s="103"/>
      <c r="CR35" s="103"/>
      <c r="CS35" s="103"/>
      <c r="CT35" s="103"/>
      <c r="CU35" s="103"/>
      <c r="CV35" s="103"/>
      <c r="CW35" s="103"/>
      <c r="CX35" s="103"/>
      <c r="CY35" s="103"/>
      <c r="CZ35" s="103"/>
      <c r="DA35" s="103"/>
      <c r="DB35" s="103"/>
      <c r="DC35" s="103"/>
      <c r="DD35" s="103"/>
      <c r="DE35" s="103"/>
      <c r="DF35" s="103"/>
      <c r="DG35" s="103"/>
      <c r="DH35" s="103"/>
      <c r="DI35" s="103"/>
      <c r="DJ35" s="103"/>
      <c r="DK35" s="103"/>
      <c r="DL35" s="103"/>
      <c r="DM35" s="103"/>
      <c r="DN35" s="103"/>
      <c r="DO35" s="103"/>
      <c r="DP35" s="103"/>
      <c r="DQ35" s="103"/>
      <c r="DR35" s="103"/>
      <c r="DS35" s="103"/>
      <c r="DT35" s="103"/>
      <c r="DU35" s="103"/>
      <c r="DV35" s="103"/>
      <c r="DW35" s="103"/>
      <c r="DX35" s="103"/>
      <c r="DY35" s="103"/>
      <c r="DZ35" s="103"/>
      <c r="EA35" s="103"/>
      <c r="EB35" s="103"/>
      <c r="EC35" s="103"/>
      <c r="ED35" s="103"/>
      <c r="EE35" s="103"/>
      <c r="EF35" s="103"/>
      <c r="EG35" s="103"/>
      <c r="EH35" s="103"/>
      <c r="EI35" s="103"/>
      <c r="EJ35" s="103"/>
      <c r="EK35" s="103"/>
      <c r="EL35" s="103"/>
      <c r="EM35" s="103"/>
      <c r="EN35" s="103"/>
      <c r="EO35" s="103"/>
      <c r="EP35" s="103"/>
      <c r="EQ35" s="103"/>
      <c r="ER35" s="103"/>
      <c r="ES35" s="103"/>
      <c r="ET35" s="103"/>
      <c r="EU35" s="103"/>
      <c r="EV35" s="103"/>
      <c r="EW35" s="103"/>
      <c r="EX35" s="103"/>
      <c r="EY35" s="103"/>
      <c r="EZ35" s="103"/>
      <c r="FA35" s="103"/>
      <c r="FB35" s="103"/>
      <c r="FC35" s="103"/>
      <c r="FD35" s="103"/>
      <c r="FE35" s="103"/>
      <c r="FF35" s="103"/>
      <c r="FG35" s="103"/>
      <c r="FH35" s="103"/>
      <c r="FI35" s="103"/>
      <c r="FJ35" s="103"/>
      <c r="FK35" s="103"/>
      <c r="FL35" s="103"/>
      <c r="FM35" s="103"/>
      <c r="FN35" s="103"/>
      <c r="FO35" s="103"/>
      <c r="FP35" s="103"/>
      <c r="FQ35" s="103"/>
      <c r="FR35" s="103"/>
      <c r="FS35" s="103"/>
      <c r="FT35" s="103"/>
      <c r="FU35" s="103"/>
      <c r="FV35" s="103"/>
      <c r="FW35" s="103"/>
      <c r="FX35" s="103"/>
      <c r="FY35" s="103"/>
      <c r="FZ35" s="103"/>
      <c r="GA35" s="103"/>
      <c r="GB35" s="103"/>
      <c r="GC35" s="103"/>
      <c r="GD35" s="103"/>
      <c r="GE35" s="103"/>
      <c r="GF35" s="103"/>
      <c r="GG35" s="103"/>
      <c r="GH35" s="103"/>
      <c r="GI35" s="103"/>
      <c r="GJ35" s="103"/>
      <c r="GK35" s="103"/>
      <c r="GL35" s="103"/>
      <c r="GM35" s="103"/>
      <c r="GN35" s="103"/>
      <c r="GO35" s="103"/>
      <c r="GP35" s="103"/>
    </row>
    <row r="36" spans="2:198" s="111" customFormat="1" ht="18" customHeight="1" x14ac:dyDescent="0.3">
      <c r="B36" s="129"/>
      <c r="C36" s="218" t="s">
        <v>122</v>
      </c>
      <c r="D36" s="122">
        <f>+'[7]COSTOS INTERVENTORIA (2025 OK)'!$M$29</f>
        <v>2759000</v>
      </c>
      <c r="E36" s="123">
        <v>350000</v>
      </c>
      <c r="F36" s="124">
        <v>13</v>
      </c>
      <c r="G36" s="131">
        <f t="shared" si="4"/>
        <v>40417000</v>
      </c>
      <c r="H36" s="104"/>
      <c r="I36" s="136"/>
      <c r="J36" s="136">
        <v>2100000</v>
      </c>
      <c r="K36" s="136">
        <v>400000</v>
      </c>
      <c r="L36" s="223">
        <f t="shared" si="5"/>
        <v>2688000</v>
      </c>
      <c r="M36" s="223">
        <f t="shared" si="1"/>
        <v>512000</v>
      </c>
      <c r="N36" s="136">
        <f t="shared" si="2"/>
        <v>2723500</v>
      </c>
      <c r="O36" s="136"/>
      <c r="P36" s="136"/>
      <c r="Q36" s="46"/>
      <c r="R36" s="46"/>
      <c r="S36" s="103"/>
      <c r="T36" s="103"/>
      <c r="U36" s="103"/>
      <c r="V36" s="103"/>
      <c r="W36" s="103"/>
      <c r="X36" s="103"/>
      <c r="Y36" s="103"/>
      <c r="Z36" s="103"/>
      <c r="AA36" s="103"/>
      <c r="AB36" s="103"/>
      <c r="AC36" s="103"/>
      <c r="AD36" s="103"/>
      <c r="AE36" s="103"/>
      <c r="AF36" s="103"/>
      <c r="AG36" s="103"/>
      <c r="AH36" s="103"/>
      <c r="AI36" s="103"/>
      <c r="AJ36" s="103"/>
      <c r="AK36" s="103"/>
      <c r="AL36" s="103"/>
      <c r="AM36" s="103"/>
      <c r="AN36" s="103"/>
      <c r="AO36" s="103"/>
      <c r="AP36" s="103"/>
      <c r="AQ36" s="103"/>
      <c r="AR36" s="103"/>
      <c r="AS36" s="103"/>
      <c r="AT36" s="103"/>
      <c r="AU36" s="103"/>
      <c r="AV36" s="103"/>
      <c r="AW36" s="103"/>
      <c r="AX36" s="103"/>
      <c r="AY36" s="103"/>
      <c r="AZ36" s="103"/>
      <c r="BA36" s="103"/>
      <c r="BB36" s="103"/>
      <c r="BC36" s="103"/>
      <c r="BD36" s="103"/>
      <c r="BE36" s="103"/>
      <c r="BF36" s="103"/>
      <c r="BG36" s="103"/>
      <c r="BH36" s="103"/>
      <c r="BI36" s="103"/>
      <c r="BJ36" s="103"/>
      <c r="BK36" s="103"/>
      <c r="BL36" s="103"/>
      <c r="BM36" s="103"/>
      <c r="BN36" s="103"/>
      <c r="BO36" s="103"/>
      <c r="BP36" s="103"/>
      <c r="BQ36" s="103"/>
      <c r="BR36" s="103"/>
      <c r="BS36" s="103"/>
      <c r="BT36" s="103"/>
      <c r="BU36" s="103"/>
      <c r="BV36" s="103"/>
      <c r="BW36" s="103"/>
      <c r="BX36" s="103"/>
      <c r="BY36" s="103"/>
      <c r="BZ36" s="103"/>
      <c r="CA36" s="103"/>
      <c r="CB36" s="103"/>
      <c r="CC36" s="103"/>
      <c r="CD36" s="103"/>
      <c r="CE36" s="103"/>
      <c r="CF36" s="103"/>
      <c r="CG36" s="103"/>
      <c r="CH36" s="103"/>
      <c r="CI36" s="103"/>
      <c r="CJ36" s="103"/>
      <c r="CK36" s="103"/>
      <c r="CL36" s="103"/>
      <c r="CM36" s="103"/>
      <c r="CN36" s="103"/>
      <c r="CO36" s="103"/>
      <c r="CP36" s="103"/>
      <c r="CQ36" s="103"/>
      <c r="CR36" s="103"/>
      <c r="CS36" s="103"/>
      <c r="CT36" s="103"/>
      <c r="CU36" s="103"/>
      <c r="CV36" s="103"/>
      <c r="CW36" s="103"/>
      <c r="CX36" s="103"/>
      <c r="CY36" s="103"/>
      <c r="CZ36" s="103"/>
      <c r="DA36" s="103"/>
      <c r="DB36" s="103"/>
      <c r="DC36" s="103"/>
      <c r="DD36" s="103"/>
      <c r="DE36" s="103"/>
      <c r="DF36" s="103"/>
      <c r="DG36" s="103"/>
      <c r="DH36" s="103"/>
      <c r="DI36" s="103"/>
      <c r="DJ36" s="103"/>
      <c r="DK36" s="103"/>
      <c r="DL36" s="103"/>
      <c r="DM36" s="103"/>
      <c r="DN36" s="103"/>
      <c r="DO36" s="103"/>
      <c r="DP36" s="103"/>
      <c r="DQ36" s="103"/>
      <c r="DR36" s="103"/>
      <c r="DS36" s="103"/>
      <c r="DT36" s="103"/>
      <c r="DU36" s="103"/>
      <c r="DV36" s="103"/>
      <c r="DW36" s="103"/>
      <c r="DX36" s="103"/>
      <c r="DY36" s="103"/>
      <c r="DZ36" s="103"/>
      <c r="EA36" s="103"/>
      <c r="EB36" s="103"/>
      <c r="EC36" s="103"/>
      <c r="ED36" s="103"/>
      <c r="EE36" s="103"/>
      <c r="EF36" s="103"/>
      <c r="EG36" s="103"/>
      <c r="EH36" s="103"/>
      <c r="EI36" s="103"/>
      <c r="EJ36" s="103"/>
      <c r="EK36" s="103"/>
      <c r="EL36" s="103"/>
      <c r="EM36" s="103"/>
      <c r="EN36" s="103"/>
      <c r="EO36" s="103"/>
      <c r="EP36" s="103"/>
      <c r="EQ36" s="103"/>
      <c r="ER36" s="103"/>
      <c r="ES36" s="103"/>
      <c r="ET36" s="103"/>
      <c r="EU36" s="103"/>
      <c r="EV36" s="103"/>
      <c r="EW36" s="103"/>
      <c r="EX36" s="103"/>
      <c r="EY36" s="103"/>
      <c r="EZ36" s="103"/>
      <c r="FA36" s="103"/>
      <c r="FB36" s="103"/>
      <c r="FC36" s="103"/>
      <c r="FD36" s="103"/>
      <c r="FE36" s="103"/>
      <c r="FF36" s="103"/>
      <c r="FG36" s="103"/>
      <c r="FH36" s="103"/>
      <c r="FI36" s="103"/>
      <c r="FJ36" s="103"/>
      <c r="FK36" s="103"/>
      <c r="FL36" s="103"/>
      <c r="FM36" s="103"/>
      <c r="FN36" s="103"/>
      <c r="FO36" s="103"/>
      <c r="FP36" s="103"/>
      <c r="FQ36" s="103"/>
      <c r="FR36" s="103"/>
      <c r="FS36" s="103"/>
      <c r="FT36" s="103"/>
      <c r="FU36" s="103"/>
      <c r="FV36" s="103"/>
      <c r="FW36" s="103"/>
      <c r="FX36" s="103"/>
      <c r="FY36" s="103"/>
      <c r="FZ36" s="103"/>
      <c r="GA36" s="103"/>
      <c r="GB36" s="103"/>
      <c r="GC36" s="103"/>
      <c r="GD36" s="103"/>
      <c r="GE36" s="103"/>
      <c r="GF36" s="103"/>
      <c r="GG36" s="103"/>
      <c r="GH36" s="103"/>
      <c r="GI36" s="103"/>
      <c r="GJ36" s="103"/>
      <c r="GK36" s="103"/>
      <c r="GL36" s="103"/>
      <c r="GM36" s="103"/>
      <c r="GN36" s="103"/>
      <c r="GO36" s="103"/>
      <c r="GP36" s="103"/>
    </row>
    <row r="37" spans="2:198" s="111" customFormat="1" ht="18" customHeight="1" x14ac:dyDescent="0.3">
      <c r="B37" s="129"/>
      <c r="C37" s="218" t="s">
        <v>123</v>
      </c>
      <c r="D37" s="122">
        <f>+'[7]COSTOS INTERVENTORIA (2025 OK)'!$L$27</f>
        <v>2598000</v>
      </c>
      <c r="E37" s="123">
        <v>350000</v>
      </c>
      <c r="F37" s="124">
        <v>13</v>
      </c>
      <c r="G37" s="131">
        <f t="shared" si="4"/>
        <v>38324000</v>
      </c>
      <c r="H37" s="104"/>
      <c r="I37" s="136"/>
      <c r="J37" s="136">
        <v>2000000</v>
      </c>
      <c r="K37" s="136">
        <v>400000</v>
      </c>
      <c r="L37" s="223">
        <f t="shared" si="5"/>
        <v>2560000</v>
      </c>
      <c r="M37" s="223">
        <f t="shared" si="1"/>
        <v>512000</v>
      </c>
      <c r="N37" s="136">
        <f t="shared" si="2"/>
        <v>2579000</v>
      </c>
      <c r="O37" s="136"/>
      <c r="P37" s="136"/>
      <c r="Q37" s="46"/>
      <c r="R37" s="46"/>
      <c r="S37" s="103"/>
      <c r="T37" s="103"/>
      <c r="U37" s="103"/>
      <c r="V37" s="103"/>
      <c r="W37" s="103"/>
      <c r="X37" s="103"/>
      <c r="Y37" s="103"/>
      <c r="Z37" s="103"/>
      <c r="AA37" s="103"/>
      <c r="AB37" s="103"/>
      <c r="AC37" s="103"/>
      <c r="AD37" s="103"/>
      <c r="AE37" s="103"/>
      <c r="AF37" s="103"/>
      <c r="AG37" s="103"/>
      <c r="AH37" s="103"/>
      <c r="AI37" s="103"/>
      <c r="AJ37" s="103"/>
      <c r="AK37" s="103"/>
      <c r="AL37" s="103"/>
      <c r="AM37" s="103"/>
      <c r="AN37" s="103"/>
      <c r="AO37" s="103"/>
      <c r="AP37" s="103"/>
      <c r="AQ37" s="103"/>
      <c r="AR37" s="103"/>
      <c r="AS37" s="103"/>
      <c r="AT37" s="103"/>
      <c r="AU37" s="103"/>
      <c r="AV37" s="103"/>
      <c r="AW37" s="103"/>
      <c r="AX37" s="103"/>
      <c r="AY37" s="103"/>
      <c r="AZ37" s="103"/>
      <c r="BA37" s="103"/>
      <c r="BB37" s="103"/>
      <c r="BC37" s="103"/>
      <c r="BD37" s="103"/>
      <c r="BE37" s="103"/>
      <c r="BF37" s="103"/>
      <c r="BG37" s="103"/>
      <c r="BH37" s="103"/>
      <c r="BI37" s="103"/>
      <c r="BJ37" s="103"/>
      <c r="BK37" s="103"/>
      <c r="BL37" s="103"/>
      <c r="BM37" s="103"/>
      <c r="BN37" s="103"/>
      <c r="BO37" s="103"/>
      <c r="BP37" s="103"/>
      <c r="BQ37" s="103"/>
      <c r="BR37" s="103"/>
      <c r="BS37" s="103"/>
      <c r="BT37" s="103"/>
      <c r="BU37" s="103"/>
      <c r="BV37" s="103"/>
      <c r="BW37" s="103"/>
      <c r="BX37" s="103"/>
      <c r="BY37" s="103"/>
      <c r="BZ37" s="103"/>
      <c r="CA37" s="103"/>
      <c r="CB37" s="103"/>
      <c r="CC37" s="103"/>
      <c r="CD37" s="103"/>
      <c r="CE37" s="103"/>
      <c r="CF37" s="103"/>
      <c r="CG37" s="103"/>
      <c r="CH37" s="103"/>
      <c r="CI37" s="103"/>
      <c r="CJ37" s="103"/>
      <c r="CK37" s="103"/>
      <c r="CL37" s="103"/>
      <c r="CM37" s="103"/>
      <c r="CN37" s="103"/>
      <c r="CO37" s="103"/>
      <c r="CP37" s="103"/>
      <c r="CQ37" s="103"/>
      <c r="CR37" s="103"/>
      <c r="CS37" s="103"/>
      <c r="CT37" s="103"/>
      <c r="CU37" s="103"/>
      <c r="CV37" s="103"/>
      <c r="CW37" s="103"/>
      <c r="CX37" s="103"/>
      <c r="CY37" s="103"/>
      <c r="CZ37" s="103"/>
      <c r="DA37" s="103"/>
      <c r="DB37" s="103"/>
      <c r="DC37" s="103"/>
      <c r="DD37" s="103"/>
      <c r="DE37" s="103"/>
      <c r="DF37" s="103"/>
      <c r="DG37" s="103"/>
      <c r="DH37" s="103"/>
      <c r="DI37" s="103"/>
      <c r="DJ37" s="103"/>
      <c r="DK37" s="103"/>
      <c r="DL37" s="103"/>
      <c r="DM37" s="103"/>
      <c r="DN37" s="103"/>
      <c r="DO37" s="103"/>
      <c r="DP37" s="103"/>
      <c r="DQ37" s="103"/>
      <c r="DR37" s="103"/>
      <c r="DS37" s="103"/>
      <c r="DT37" s="103"/>
      <c r="DU37" s="103"/>
      <c r="DV37" s="103"/>
      <c r="DW37" s="103"/>
      <c r="DX37" s="103"/>
      <c r="DY37" s="103"/>
      <c r="DZ37" s="103"/>
      <c r="EA37" s="103"/>
      <c r="EB37" s="103"/>
      <c r="EC37" s="103"/>
      <c r="ED37" s="103"/>
      <c r="EE37" s="103"/>
      <c r="EF37" s="103"/>
      <c r="EG37" s="103"/>
      <c r="EH37" s="103"/>
      <c r="EI37" s="103"/>
      <c r="EJ37" s="103"/>
      <c r="EK37" s="103"/>
      <c r="EL37" s="103"/>
      <c r="EM37" s="103"/>
      <c r="EN37" s="103"/>
      <c r="EO37" s="103"/>
      <c r="EP37" s="103"/>
      <c r="EQ37" s="103"/>
      <c r="ER37" s="103"/>
      <c r="ES37" s="103"/>
      <c r="ET37" s="103"/>
      <c r="EU37" s="103"/>
      <c r="EV37" s="103"/>
      <c r="EW37" s="103"/>
      <c r="EX37" s="103"/>
      <c r="EY37" s="103"/>
      <c r="EZ37" s="103"/>
      <c r="FA37" s="103"/>
      <c r="FB37" s="103"/>
      <c r="FC37" s="103"/>
      <c r="FD37" s="103"/>
      <c r="FE37" s="103"/>
      <c r="FF37" s="103"/>
      <c r="FG37" s="103"/>
      <c r="FH37" s="103"/>
      <c r="FI37" s="103"/>
      <c r="FJ37" s="103"/>
      <c r="FK37" s="103"/>
      <c r="FL37" s="103"/>
      <c r="FM37" s="103"/>
      <c r="FN37" s="103"/>
      <c r="FO37" s="103"/>
      <c r="FP37" s="103"/>
      <c r="FQ37" s="103"/>
      <c r="FR37" s="103"/>
      <c r="FS37" s="103"/>
      <c r="FT37" s="103"/>
      <c r="FU37" s="103"/>
      <c r="FV37" s="103"/>
      <c r="FW37" s="103"/>
      <c r="FX37" s="103"/>
      <c r="FY37" s="103"/>
      <c r="FZ37" s="103"/>
      <c r="GA37" s="103"/>
      <c r="GB37" s="103"/>
      <c r="GC37" s="103"/>
      <c r="GD37" s="103"/>
      <c r="GE37" s="103"/>
      <c r="GF37" s="103"/>
      <c r="GG37" s="103"/>
      <c r="GH37" s="103"/>
      <c r="GI37" s="103"/>
      <c r="GJ37" s="103"/>
      <c r="GK37" s="103"/>
      <c r="GL37" s="103"/>
      <c r="GM37" s="103"/>
      <c r="GN37" s="103"/>
      <c r="GO37" s="103"/>
      <c r="GP37" s="103"/>
    </row>
    <row r="38" spans="2:198" s="111" customFormat="1" ht="18" customHeight="1" x14ac:dyDescent="0.3">
      <c r="B38" s="129"/>
      <c r="C38" s="218" t="s">
        <v>51</v>
      </c>
      <c r="D38" s="122">
        <f>+D37</f>
        <v>2598000</v>
      </c>
      <c r="E38" s="123">
        <v>350000</v>
      </c>
      <c r="F38" s="124">
        <v>6.5</v>
      </c>
      <c r="G38" s="131">
        <f t="shared" si="4"/>
        <v>19162000</v>
      </c>
      <c r="H38" s="104"/>
      <c r="I38" s="136"/>
      <c r="J38" s="136">
        <v>2000000</v>
      </c>
      <c r="K38" s="136">
        <v>400000</v>
      </c>
      <c r="L38" s="223">
        <f t="shared" si="5"/>
        <v>2560000</v>
      </c>
      <c r="M38" s="223">
        <f t="shared" si="1"/>
        <v>512000</v>
      </c>
      <c r="N38" s="136">
        <f t="shared" si="2"/>
        <v>2579000</v>
      </c>
      <c r="O38" s="136"/>
      <c r="P38" s="136"/>
      <c r="Q38" s="46"/>
      <c r="R38" s="46"/>
      <c r="S38" s="103"/>
      <c r="T38" s="103"/>
      <c r="U38" s="103"/>
      <c r="V38" s="103"/>
      <c r="W38" s="103"/>
      <c r="X38" s="103"/>
      <c r="Y38" s="103"/>
      <c r="Z38" s="103"/>
      <c r="AA38" s="103"/>
      <c r="AB38" s="103"/>
      <c r="AC38" s="103"/>
      <c r="AD38" s="103"/>
      <c r="AE38" s="103"/>
      <c r="AF38" s="103"/>
      <c r="AG38" s="103"/>
      <c r="AH38" s="103"/>
      <c r="AI38" s="103"/>
      <c r="AJ38" s="103"/>
      <c r="AK38" s="103"/>
      <c r="AL38" s="103"/>
      <c r="AM38" s="103"/>
      <c r="AN38" s="103"/>
      <c r="AO38" s="103"/>
      <c r="AP38" s="103"/>
      <c r="AQ38" s="103"/>
      <c r="AR38" s="103"/>
      <c r="AS38" s="103"/>
      <c r="AT38" s="103"/>
      <c r="AU38" s="103"/>
      <c r="AV38" s="103"/>
      <c r="AW38" s="103"/>
      <c r="AX38" s="103"/>
      <c r="AY38" s="103"/>
      <c r="AZ38" s="103"/>
      <c r="BA38" s="103"/>
      <c r="BB38" s="103"/>
      <c r="BC38" s="103"/>
      <c r="BD38" s="103"/>
      <c r="BE38" s="103"/>
      <c r="BF38" s="103"/>
      <c r="BG38" s="103"/>
      <c r="BH38" s="103"/>
      <c r="BI38" s="103"/>
      <c r="BJ38" s="103"/>
      <c r="BK38" s="103"/>
      <c r="BL38" s="103"/>
      <c r="BM38" s="103"/>
      <c r="BN38" s="103"/>
      <c r="BO38" s="103"/>
      <c r="BP38" s="103"/>
      <c r="BQ38" s="103"/>
      <c r="BR38" s="103"/>
      <c r="BS38" s="103"/>
      <c r="BT38" s="103"/>
      <c r="BU38" s="103"/>
      <c r="BV38" s="103"/>
      <c r="BW38" s="103"/>
      <c r="BX38" s="103"/>
      <c r="BY38" s="103"/>
      <c r="BZ38" s="103"/>
      <c r="CA38" s="103"/>
      <c r="CB38" s="103"/>
      <c r="CC38" s="103"/>
      <c r="CD38" s="103"/>
      <c r="CE38" s="103"/>
      <c r="CF38" s="103"/>
      <c r="CG38" s="103"/>
      <c r="CH38" s="103"/>
      <c r="CI38" s="103"/>
      <c r="CJ38" s="103"/>
      <c r="CK38" s="103"/>
      <c r="CL38" s="103"/>
      <c r="CM38" s="103"/>
      <c r="CN38" s="103"/>
      <c r="CO38" s="103"/>
      <c r="CP38" s="103"/>
      <c r="CQ38" s="103"/>
      <c r="CR38" s="103"/>
      <c r="CS38" s="103"/>
      <c r="CT38" s="103"/>
      <c r="CU38" s="103"/>
      <c r="CV38" s="103"/>
      <c r="CW38" s="103"/>
      <c r="CX38" s="103"/>
      <c r="CY38" s="103"/>
      <c r="CZ38" s="103"/>
      <c r="DA38" s="103"/>
      <c r="DB38" s="103"/>
      <c r="DC38" s="103"/>
      <c r="DD38" s="103"/>
      <c r="DE38" s="103"/>
      <c r="DF38" s="103"/>
      <c r="DG38" s="103"/>
      <c r="DH38" s="103"/>
      <c r="DI38" s="103"/>
      <c r="DJ38" s="103"/>
      <c r="DK38" s="103"/>
      <c r="DL38" s="103"/>
      <c r="DM38" s="103"/>
      <c r="DN38" s="103"/>
      <c r="DO38" s="103"/>
      <c r="DP38" s="103"/>
      <c r="DQ38" s="103"/>
      <c r="DR38" s="103"/>
      <c r="DS38" s="103"/>
      <c r="DT38" s="103"/>
      <c r="DU38" s="103"/>
      <c r="DV38" s="103"/>
      <c r="DW38" s="103"/>
      <c r="DX38" s="103"/>
      <c r="DY38" s="103"/>
      <c r="DZ38" s="103"/>
      <c r="EA38" s="103"/>
      <c r="EB38" s="103"/>
      <c r="EC38" s="103"/>
      <c r="ED38" s="103"/>
      <c r="EE38" s="103"/>
      <c r="EF38" s="103"/>
      <c r="EG38" s="103"/>
      <c r="EH38" s="103"/>
      <c r="EI38" s="103"/>
      <c r="EJ38" s="103"/>
      <c r="EK38" s="103"/>
      <c r="EL38" s="103"/>
      <c r="EM38" s="103"/>
      <c r="EN38" s="103"/>
      <c r="EO38" s="103"/>
      <c r="EP38" s="103"/>
      <c r="EQ38" s="103"/>
      <c r="ER38" s="103"/>
      <c r="ES38" s="103"/>
      <c r="ET38" s="103"/>
      <c r="EU38" s="103"/>
      <c r="EV38" s="103"/>
      <c r="EW38" s="103"/>
      <c r="EX38" s="103"/>
      <c r="EY38" s="103"/>
      <c r="EZ38" s="103"/>
      <c r="FA38" s="103"/>
      <c r="FB38" s="103"/>
      <c r="FC38" s="103"/>
      <c r="FD38" s="103"/>
      <c r="FE38" s="103"/>
      <c r="FF38" s="103"/>
      <c r="FG38" s="103"/>
      <c r="FH38" s="103"/>
      <c r="FI38" s="103"/>
      <c r="FJ38" s="103"/>
      <c r="FK38" s="103"/>
      <c r="FL38" s="103"/>
      <c r="FM38" s="103"/>
      <c r="FN38" s="103"/>
      <c r="FO38" s="103"/>
      <c r="FP38" s="103"/>
      <c r="FQ38" s="103"/>
      <c r="FR38" s="103"/>
      <c r="FS38" s="103"/>
      <c r="FT38" s="103"/>
      <c r="FU38" s="103"/>
      <c r="FV38" s="103"/>
      <c r="FW38" s="103"/>
      <c r="FX38" s="103"/>
      <c r="FY38" s="103"/>
      <c r="FZ38" s="103"/>
      <c r="GA38" s="103"/>
      <c r="GB38" s="103"/>
      <c r="GC38" s="103"/>
      <c r="GD38" s="103"/>
      <c r="GE38" s="103"/>
      <c r="GF38" s="103"/>
      <c r="GG38" s="103"/>
      <c r="GH38" s="103"/>
      <c r="GI38" s="103"/>
      <c r="GJ38" s="103"/>
      <c r="GK38" s="103"/>
      <c r="GL38" s="103"/>
      <c r="GM38" s="103"/>
      <c r="GN38" s="103"/>
      <c r="GO38" s="103"/>
      <c r="GP38" s="103"/>
    </row>
    <row r="39" spans="2:198" s="111" customFormat="1" ht="18" customHeight="1" x14ac:dyDescent="0.3">
      <c r="B39" s="200"/>
      <c r="C39" s="285" t="s">
        <v>52</v>
      </c>
      <c r="D39" s="285"/>
      <c r="E39" s="285"/>
      <c r="F39" s="285"/>
      <c r="G39" s="301"/>
      <c r="H39" s="104"/>
      <c r="I39" s="136"/>
      <c r="J39" s="136"/>
      <c r="K39" s="136"/>
      <c r="L39" s="223">
        <f t="shared" si="5"/>
        <v>0</v>
      </c>
      <c r="M39" s="223">
        <f t="shared" si="1"/>
        <v>0</v>
      </c>
      <c r="N39" s="136">
        <f t="shared" si="2"/>
        <v>0</v>
      </c>
      <c r="O39" s="136"/>
      <c r="P39" s="136"/>
      <c r="Q39" s="46"/>
      <c r="R39" s="46"/>
      <c r="S39" s="103"/>
      <c r="T39" s="103"/>
      <c r="U39" s="103"/>
      <c r="V39" s="103"/>
      <c r="W39" s="103"/>
      <c r="X39" s="103"/>
      <c r="Y39" s="103"/>
      <c r="Z39" s="103"/>
      <c r="AA39" s="103"/>
      <c r="AB39" s="103"/>
      <c r="AC39" s="103"/>
      <c r="AD39" s="103"/>
      <c r="AE39" s="103"/>
      <c r="AF39" s="103"/>
      <c r="AG39" s="103"/>
      <c r="AH39" s="103"/>
      <c r="AI39" s="103"/>
      <c r="AJ39" s="103"/>
      <c r="AK39" s="103"/>
      <c r="AL39" s="103"/>
      <c r="AM39" s="103"/>
      <c r="AN39" s="103"/>
      <c r="AO39" s="103"/>
      <c r="AP39" s="103"/>
      <c r="AQ39" s="103"/>
      <c r="AR39" s="103"/>
      <c r="AS39" s="103"/>
      <c r="AT39" s="103"/>
      <c r="AU39" s="103"/>
      <c r="AV39" s="103"/>
      <c r="AW39" s="103"/>
      <c r="AX39" s="103"/>
      <c r="AY39" s="103"/>
      <c r="AZ39" s="103"/>
      <c r="BA39" s="103"/>
      <c r="BB39" s="103"/>
      <c r="BC39" s="103"/>
      <c r="BD39" s="103"/>
      <c r="BE39" s="103"/>
      <c r="BF39" s="103"/>
      <c r="BG39" s="103"/>
      <c r="BH39" s="103"/>
      <c r="BI39" s="103"/>
      <c r="BJ39" s="103"/>
      <c r="BK39" s="103"/>
      <c r="BL39" s="103"/>
      <c r="BM39" s="103"/>
      <c r="BN39" s="103"/>
      <c r="BO39" s="103"/>
      <c r="BP39" s="103"/>
      <c r="BQ39" s="103"/>
      <c r="BR39" s="103"/>
      <c r="BS39" s="103"/>
      <c r="BT39" s="103"/>
      <c r="BU39" s="103"/>
      <c r="BV39" s="103"/>
      <c r="BW39" s="103"/>
      <c r="BX39" s="103"/>
      <c r="BY39" s="103"/>
      <c r="BZ39" s="103"/>
      <c r="CA39" s="103"/>
      <c r="CB39" s="103"/>
      <c r="CC39" s="103"/>
      <c r="CD39" s="103"/>
      <c r="CE39" s="103"/>
      <c r="CF39" s="103"/>
      <c r="CG39" s="103"/>
      <c r="CH39" s="103"/>
      <c r="CI39" s="103"/>
      <c r="CJ39" s="103"/>
      <c r="CK39" s="103"/>
      <c r="CL39" s="103"/>
      <c r="CM39" s="103"/>
      <c r="CN39" s="103"/>
      <c r="CO39" s="103"/>
      <c r="CP39" s="103"/>
      <c r="CQ39" s="103"/>
      <c r="CR39" s="103"/>
      <c r="CS39" s="103"/>
      <c r="CT39" s="103"/>
      <c r="CU39" s="103"/>
      <c r="CV39" s="103"/>
      <c r="CW39" s="103"/>
      <c r="CX39" s="103"/>
      <c r="CY39" s="103"/>
      <c r="CZ39" s="103"/>
      <c r="DA39" s="103"/>
      <c r="DB39" s="103"/>
      <c r="DC39" s="103"/>
      <c r="DD39" s="103"/>
      <c r="DE39" s="103"/>
      <c r="DF39" s="103"/>
      <c r="DG39" s="103"/>
      <c r="DH39" s="103"/>
      <c r="DI39" s="103"/>
      <c r="DJ39" s="103"/>
      <c r="DK39" s="103"/>
      <c r="DL39" s="103"/>
      <c r="DM39" s="103"/>
      <c r="DN39" s="103"/>
      <c r="DO39" s="103"/>
      <c r="DP39" s="103"/>
      <c r="DQ39" s="103"/>
      <c r="DR39" s="103"/>
      <c r="DS39" s="103"/>
      <c r="DT39" s="103"/>
      <c r="DU39" s="103"/>
      <c r="DV39" s="103"/>
      <c r="DW39" s="103"/>
      <c r="DX39" s="103"/>
      <c r="DY39" s="103"/>
      <c r="DZ39" s="103"/>
      <c r="EA39" s="103"/>
      <c r="EB39" s="103"/>
      <c r="EC39" s="103"/>
      <c r="ED39" s="103"/>
      <c r="EE39" s="103"/>
      <c r="EF39" s="103"/>
      <c r="EG39" s="103"/>
      <c r="EH39" s="103"/>
      <c r="EI39" s="103"/>
      <c r="EJ39" s="103"/>
      <c r="EK39" s="103"/>
      <c r="EL39" s="103"/>
      <c r="EM39" s="103"/>
      <c r="EN39" s="103"/>
      <c r="EO39" s="103"/>
      <c r="EP39" s="103"/>
      <c r="EQ39" s="103"/>
      <c r="ER39" s="103"/>
      <c r="ES39" s="103"/>
      <c r="ET39" s="103"/>
      <c r="EU39" s="103"/>
      <c r="EV39" s="103"/>
      <c r="EW39" s="103"/>
      <c r="EX39" s="103"/>
      <c r="EY39" s="103"/>
      <c r="EZ39" s="103"/>
      <c r="FA39" s="103"/>
      <c r="FB39" s="103"/>
      <c r="FC39" s="103"/>
      <c r="FD39" s="103"/>
      <c r="FE39" s="103"/>
      <c r="FF39" s="103"/>
      <c r="FG39" s="103"/>
      <c r="FH39" s="103"/>
      <c r="FI39" s="103"/>
      <c r="FJ39" s="103"/>
      <c r="FK39" s="103"/>
      <c r="FL39" s="103"/>
      <c r="FM39" s="103"/>
      <c r="FN39" s="103"/>
      <c r="FO39" s="103"/>
      <c r="FP39" s="103"/>
      <c r="FQ39" s="103"/>
      <c r="FR39" s="103"/>
      <c r="FS39" s="103"/>
      <c r="FT39" s="103"/>
      <c r="FU39" s="103"/>
      <c r="FV39" s="103"/>
      <c r="FW39" s="103"/>
      <c r="FX39" s="103"/>
      <c r="FY39" s="103"/>
      <c r="FZ39" s="103"/>
      <c r="GA39" s="103"/>
      <c r="GB39" s="103"/>
      <c r="GC39" s="103"/>
      <c r="GD39" s="103"/>
      <c r="GE39" s="103"/>
      <c r="GF39" s="103"/>
      <c r="GG39" s="103"/>
      <c r="GH39" s="103"/>
      <c r="GI39" s="103"/>
      <c r="GJ39" s="103"/>
      <c r="GK39" s="103"/>
      <c r="GL39" s="103"/>
      <c r="GM39" s="103"/>
      <c r="GN39" s="103"/>
      <c r="GO39" s="103"/>
      <c r="GP39" s="103"/>
    </row>
    <row r="40" spans="2:198" s="111" customFormat="1" ht="18" customHeight="1" x14ac:dyDescent="0.3">
      <c r="B40" s="129"/>
      <c r="C40" s="218" t="str">
        <f>+'[7]COSTOS INTERVENTORIA (2025 OK)'!$A$32</f>
        <v>Auxiliar de Laboratorio</v>
      </c>
      <c r="D40" s="122">
        <f>+'[7]COSTOS INTERVENTORIA (2025 OK)'!$L$32</f>
        <v>1551000</v>
      </c>
      <c r="E40" s="123"/>
      <c r="F40" s="124">
        <v>13</v>
      </c>
      <c r="G40" s="131">
        <f>+ROUND((D40+E40)*F40,0)</f>
        <v>20163000</v>
      </c>
      <c r="H40" s="104"/>
      <c r="I40" s="136"/>
      <c r="J40" s="136">
        <v>130000</v>
      </c>
      <c r="K40" s="136"/>
      <c r="L40" s="223">
        <f t="shared" si="5"/>
        <v>166400</v>
      </c>
      <c r="M40" s="223">
        <f t="shared" si="1"/>
        <v>0</v>
      </c>
      <c r="N40" s="136">
        <f t="shared" si="2"/>
        <v>858700</v>
      </c>
      <c r="O40" s="136"/>
      <c r="P40" s="136"/>
      <c r="Q40" s="46"/>
      <c r="R40" s="46"/>
      <c r="S40" s="103"/>
      <c r="T40" s="103"/>
      <c r="U40" s="103"/>
      <c r="V40" s="103"/>
      <c r="W40" s="103"/>
      <c r="X40" s="103"/>
      <c r="Y40" s="103"/>
      <c r="Z40" s="103"/>
      <c r="AA40" s="103"/>
      <c r="AB40" s="103"/>
      <c r="AC40" s="103"/>
      <c r="AD40" s="103"/>
      <c r="AE40" s="103"/>
      <c r="AF40" s="103"/>
      <c r="AG40" s="103"/>
      <c r="AH40" s="103"/>
      <c r="AI40" s="103"/>
      <c r="AJ40" s="103"/>
      <c r="AK40" s="103"/>
      <c r="AL40" s="103"/>
      <c r="AM40" s="103"/>
      <c r="AN40" s="103"/>
      <c r="AO40" s="103"/>
      <c r="AP40" s="103"/>
      <c r="AQ40" s="103"/>
      <c r="AR40" s="103"/>
      <c r="AS40" s="103"/>
      <c r="AT40" s="103"/>
      <c r="AU40" s="103"/>
      <c r="AV40" s="103"/>
      <c r="AW40" s="103"/>
      <c r="AX40" s="103"/>
      <c r="AY40" s="103"/>
      <c r="AZ40" s="103"/>
      <c r="BA40" s="103"/>
      <c r="BB40" s="103"/>
      <c r="BC40" s="103"/>
      <c r="BD40" s="103"/>
      <c r="BE40" s="103"/>
      <c r="BF40" s="103"/>
      <c r="BG40" s="103"/>
      <c r="BH40" s="103"/>
      <c r="BI40" s="103"/>
      <c r="BJ40" s="103"/>
      <c r="BK40" s="103"/>
      <c r="BL40" s="103"/>
      <c r="BM40" s="103"/>
      <c r="BN40" s="103"/>
      <c r="BO40" s="103"/>
      <c r="BP40" s="103"/>
      <c r="BQ40" s="103"/>
      <c r="BR40" s="103"/>
      <c r="BS40" s="103"/>
      <c r="BT40" s="103"/>
      <c r="BU40" s="103"/>
      <c r="BV40" s="103"/>
      <c r="BW40" s="103"/>
      <c r="BX40" s="103"/>
      <c r="BY40" s="103"/>
      <c r="BZ40" s="103"/>
      <c r="CA40" s="103"/>
      <c r="CB40" s="103"/>
      <c r="CC40" s="103"/>
      <c r="CD40" s="103"/>
      <c r="CE40" s="103"/>
      <c r="CF40" s="103"/>
      <c r="CG40" s="103"/>
      <c r="CH40" s="103"/>
      <c r="CI40" s="103"/>
      <c r="CJ40" s="103"/>
      <c r="CK40" s="103"/>
      <c r="CL40" s="103"/>
      <c r="CM40" s="103"/>
      <c r="CN40" s="103"/>
      <c r="CO40" s="103"/>
      <c r="CP40" s="103"/>
      <c r="CQ40" s="103"/>
      <c r="CR40" s="103"/>
      <c r="CS40" s="103"/>
      <c r="CT40" s="103"/>
      <c r="CU40" s="103"/>
      <c r="CV40" s="103"/>
      <c r="CW40" s="103"/>
      <c r="CX40" s="103"/>
      <c r="CY40" s="103"/>
      <c r="CZ40" s="103"/>
      <c r="DA40" s="103"/>
      <c r="DB40" s="103"/>
      <c r="DC40" s="103"/>
      <c r="DD40" s="103"/>
      <c r="DE40" s="103"/>
      <c r="DF40" s="103"/>
      <c r="DG40" s="103"/>
      <c r="DH40" s="103"/>
      <c r="DI40" s="103"/>
      <c r="DJ40" s="103"/>
      <c r="DK40" s="103"/>
      <c r="DL40" s="103"/>
      <c r="DM40" s="103"/>
      <c r="DN40" s="103"/>
      <c r="DO40" s="103"/>
      <c r="DP40" s="103"/>
      <c r="DQ40" s="103"/>
      <c r="DR40" s="103"/>
      <c r="DS40" s="103"/>
      <c r="DT40" s="103"/>
      <c r="DU40" s="103"/>
      <c r="DV40" s="103"/>
      <c r="DW40" s="103"/>
      <c r="DX40" s="103"/>
      <c r="DY40" s="103"/>
      <c r="DZ40" s="103"/>
      <c r="EA40" s="103"/>
      <c r="EB40" s="103"/>
      <c r="EC40" s="103"/>
      <c r="ED40" s="103"/>
      <c r="EE40" s="103"/>
      <c r="EF40" s="103"/>
      <c r="EG40" s="103"/>
      <c r="EH40" s="103"/>
      <c r="EI40" s="103"/>
      <c r="EJ40" s="103"/>
      <c r="EK40" s="103"/>
      <c r="EL40" s="103"/>
      <c r="EM40" s="103"/>
      <c r="EN40" s="103"/>
      <c r="EO40" s="103"/>
      <c r="EP40" s="103"/>
      <c r="EQ40" s="103"/>
      <c r="ER40" s="103"/>
      <c r="ES40" s="103"/>
      <c r="ET40" s="103"/>
      <c r="EU40" s="103"/>
      <c r="EV40" s="103"/>
      <c r="EW40" s="103"/>
      <c r="EX40" s="103"/>
      <c r="EY40" s="103"/>
      <c r="EZ40" s="103"/>
      <c r="FA40" s="103"/>
      <c r="FB40" s="103"/>
      <c r="FC40" s="103"/>
      <c r="FD40" s="103"/>
      <c r="FE40" s="103"/>
      <c r="FF40" s="103"/>
      <c r="FG40" s="103"/>
      <c r="FH40" s="103"/>
      <c r="FI40" s="103"/>
      <c r="FJ40" s="103"/>
      <c r="FK40" s="103"/>
      <c r="FL40" s="103"/>
      <c r="FM40" s="103"/>
      <c r="FN40" s="103"/>
      <c r="FO40" s="103"/>
      <c r="FP40" s="103"/>
      <c r="FQ40" s="103"/>
      <c r="FR40" s="103"/>
      <c r="FS40" s="103"/>
      <c r="FT40" s="103"/>
      <c r="FU40" s="103"/>
      <c r="FV40" s="103"/>
      <c r="FW40" s="103"/>
      <c r="FX40" s="103"/>
      <c r="FY40" s="103"/>
      <c r="FZ40" s="103"/>
      <c r="GA40" s="103"/>
      <c r="GB40" s="103"/>
      <c r="GC40" s="103"/>
      <c r="GD40" s="103"/>
      <c r="GE40" s="103"/>
      <c r="GF40" s="103"/>
      <c r="GG40" s="103"/>
      <c r="GH40" s="103"/>
      <c r="GI40" s="103"/>
      <c r="GJ40" s="103"/>
      <c r="GK40" s="103"/>
      <c r="GL40" s="103"/>
      <c r="GM40" s="103"/>
      <c r="GN40" s="103"/>
      <c r="GO40" s="103"/>
      <c r="GP40" s="103"/>
    </row>
    <row r="41" spans="2:198" s="111" customFormat="1" ht="18" customHeight="1" x14ac:dyDescent="0.3">
      <c r="B41" s="129"/>
      <c r="C41" s="218" t="s">
        <v>55</v>
      </c>
      <c r="D41" s="122">
        <f>+'[7]COSTOS INTERVENTORIA (2025 OK)'!$M$31</f>
        <v>1555000</v>
      </c>
      <c r="E41" s="123"/>
      <c r="F41" s="124">
        <f>13*2</f>
        <v>26</v>
      </c>
      <c r="G41" s="131">
        <f>+ROUND((D41+E41)*F41,0)</f>
        <v>40430000</v>
      </c>
      <c r="H41" s="104"/>
      <c r="I41" s="136"/>
      <c r="J41" s="136">
        <v>1300000</v>
      </c>
      <c r="K41" s="136"/>
      <c r="L41" s="223">
        <f t="shared" si="5"/>
        <v>1664000</v>
      </c>
      <c r="M41" s="223">
        <f t="shared" si="1"/>
        <v>0</v>
      </c>
      <c r="N41" s="136">
        <f t="shared" si="2"/>
        <v>1609500</v>
      </c>
      <c r="O41" s="136"/>
      <c r="P41" s="136"/>
      <c r="Q41" s="46"/>
      <c r="R41" s="46"/>
      <c r="S41" s="103"/>
      <c r="T41" s="103"/>
      <c r="U41" s="103"/>
      <c r="V41" s="103"/>
      <c r="W41" s="103"/>
      <c r="X41" s="103"/>
      <c r="Y41" s="103"/>
      <c r="Z41" s="103"/>
      <c r="AA41" s="103"/>
      <c r="AB41" s="103"/>
      <c r="AC41" s="103"/>
      <c r="AD41" s="103"/>
      <c r="AE41" s="103"/>
      <c r="AF41" s="103"/>
      <c r="AG41" s="103"/>
      <c r="AH41" s="103"/>
      <c r="AI41" s="103"/>
      <c r="AJ41" s="103"/>
      <c r="AK41" s="103"/>
      <c r="AL41" s="103"/>
      <c r="AM41" s="103"/>
      <c r="AN41" s="103"/>
      <c r="AO41" s="103"/>
      <c r="AP41" s="103"/>
      <c r="AQ41" s="103"/>
      <c r="AR41" s="103"/>
      <c r="AS41" s="103"/>
      <c r="AT41" s="103"/>
      <c r="AU41" s="103"/>
      <c r="AV41" s="103"/>
      <c r="AW41" s="103"/>
      <c r="AX41" s="103"/>
      <c r="AY41" s="103"/>
      <c r="AZ41" s="103"/>
      <c r="BA41" s="103"/>
      <c r="BB41" s="103"/>
      <c r="BC41" s="103"/>
      <c r="BD41" s="103"/>
      <c r="BE41" s="103"/>
      <c r="BF41" s="103"/>
      <c r="BG41" s="103"/>
      <c r="BH41" s="103"/>
      <c r="BI41" s="103"/>
      <c r="BJ41" s="103"/>
      <c r="BK41" s="103"/>
      <c r="BL41" s="103"/>
      <c r="BM41" s="103"/>
      <c r="BN41" s="103"/>
      <c r="BO41" s="103"/>
      <c r="BP41" s="103"/>
      <c r="BQ41" s="103"/>
      <c r="BR41" s="103"/>
      <c r="BS41" s="103"/>
      <c r="BT41" s="103"/>
      <c r="BU41" s="103"/>
      <c r="BV41" s="103"/>
      <c r="BW41" s="103"/>
      <c r="BX41" s="103"/>
      <c r="BY41" s="103"/>
      <c r="BZ41" s="103"/>
      <c r="CA41" s="103"/>
      <c r="CB41" s="103"/>
      <c r="CC41" s="103"/>
      <c r="CD41" s="103"/>
      <c r="CE41" s="103"/>
      <c r="CF41" s="103"/>
      <c r="CG41" s="103"/>
      <c r="CH41" s="103"/>
      <c r="CI41" s="103"/>
      <c r="CJ41" s="103"/>
      <c r="CK41" s="103"/>
      <c r="CL41" s="103"/>
      <c r="CM41" s="103"/>
      <c r="CN41" s="103"/>
      <c r="CO41" s="103"/>
      <c r="CP41" s="103"/>
      <c r="CQ41" s="103"/>
      <c r="CR41" s="103"/>
      <c r="CS41" s="103"/>
      <c r="CT41" s="103"/>
      <c r="CU41" s="103"/>
      <c r="CV41" s="103"/>
      <c r="CW41" s="103"/>
      <c r="CX41" s="103"/>
      <c r="CY41" s="103"/>
      <c r="CZ41" s="103"/>
      <c r="DA41" s="103"/>
      <c r="DB41" s="103"/>
      <c r="DC41" s="103"/>
      <c r="DD41" s="103"/>
      <c r="DE41" s="103"/>
      <c r="DF41" s="103"/>
      <c r="DG41" s="103"/>
      <c r="DH41" s="103"/>
      <c r="DI41" s="103"/>
      <c r="DJ41" s="103"/>
      <c r="DK41" s="103"/>
      <c r="DL41" s="103"/>
      <c r="DM41" s="103"/>
      <c r="DN41" s="103"/>
      <c r="DO41" s="103"/>
      <c r="DP41" s="103"/>
      <c r="DQ41" s="103"/>
      <c r="DR41" s="103"/>
      <c r="DS41" s="103"/>
      <c r="DT41" s="103"/>
      <c r="DU41" s="103"/>
      <c r="DV41" s="103"/>
      <c r="DW41" s="103"/>
      <c r="DX41" s="103"/>
      <c r="DY41" s="103"/>
      <c r="DZ41" s="103"/>
      <c r="EA41" s="103"/>
      <c r="EB41" s="103"/>
      <c r="EC41" s="103"/>
      <c r="ED41" s="103"/>
      <c r="EE41" s="103"/>
      <c r="EF41" s="103"/>
      <c r="EG41" s="103"/>
      <c r="EH41" s="103"/>
      <c r="EI41" s="103"/>
      <c r="EJ41" s="103"/>
      <c r="EK41" s="103"/>
      <c r="EL41" s="103"/>
      <c r="EM41" s="103"/>
      <c r="EN41" s="103"/>
      <c r="EO41" s="103"/>
      <c r="EP41" s="103"/>
      <c r="EQ41" s="103"/>
      <c r="ER41" s="103"/>
      <c r="ES41" s="103"/>
      <c r="ET41" s="103"/>
      <c r="EU41" s="103"/>
      <c r="EV41" s="103"/>
      <c r="EW41" s="103"/>
      <c r="EX41" s="103"/>
      <c r="EY41" s="103"/>
      <c r="EZ41" s="103"/>
      <c r="FA41" s="103"/>
      <c r="FB41" s="103"/>
      <c r="FC41" s="103"/>
      <c r="FD41" s="103"/>
      <c r="FE41" s="103"/>
      <c r="FF41" s="103"/>
      <c r="FG41" s="103"/>
      <c r="FH41" s="103"/>
      <c r="FI41" s="103"/>
      <c r="FJ41" s="103"/>
      <c r="FK41" s="103"/>
      <c r="FL41" s="103"/>
      <c r="FM41" s="103"/>
      <c r="FN41" s="103"/>
      <c r="FO41" s="103"/>
      <c r="FP41" s="103"/>
      <c r="FQ41" s="103"/>
      <c r="FR41" s="103"/>
      <c r="FS41" s="103"/>
      <c r="FT41" s="103"/>
      <c r="FU41" s="103"/>
      <c r="FV41" s="103"/>
      <c r="FW41" s="103"/>
      <c r="FX41" s="103"/>
      <c r="FY41" s="103"/>
      <c r="FZ41" s="103"/>
      <c r="GA41" s="103"/>
      <c r="GB41" s="103"/>
      <c r="GC41" s="103"/>
      <c r="GD41" s="103"/>
      <c r="GE41" s="103"/>
      <c r="GF41" s="103"/>
      <c r="GG41" s="103"/>
      <c r="GH41" s="103"/>
      <c r="GI41" s="103"/>
      <c r="GJ41" s="103"/>
      <c r="GK41" s="103"/>
      <c r="GL41" s="103"/>
      <c r="GM41" s="103"/>
      <c r="GN41" s="103"/>
      <c r="GO41" s="103"/>
      <c r="GP41" s="103"/>
    </row>
    <row r="42" spans="2:198" s="111" customFormat="1" ht="18" customHeight="1" x14ac:dyDescent="0.3">
      <c r="B42" s="200"/>
      <c r="C42" s="285" t="s">
        <v>53</v>
      </c>
      <c r="D42" s="285"/>
      <c r="E42" s="285"/>
      <c r="F42" s="285"/>
      <c r="G42" s="301"/>
      <c r="H42" s="103"/>
      <c r="I42" s="136"/>
      <c r="J42" s="136"/>
      <c r="K42" s="136"/>
      <c r="L42" s="223">
        <f t="shared" si="5"/>
        <v>0</v>
      </c>
      <c r="M42" s="223">
        <f t="shared" si="1"/>
        <v>0</v>
      </c>
      <c r="N42" s="136">
        <f t="shared" si="2"/>
        <v>0</v>
      </c>
      <c r="O42" s="136"/>
      <c r="P42" s="136"/>
      <c r="Q42" s="103"/>
      <c r="R42" s="103"/>
      <c r="S42" s="103"/>
      <c r="T42" s="103"/>
      <c r="U42" s="103"/>
      <c r="V42" s="103"/>
      <c r="W42" s="103"/>
      <c r="X42" s="103"/>
      <c r="Y42" s="103"/>
      <c r="Z42" s="103"/>
      <c r="AA42" s="103"/>
      <c r="AB42" s="103"/>
      <c r="AC42" s="103"/>
      <c r="AD42" s="103"/>
      <c r="AE42" s="103"/>
      <c r="AF42" s="103"/>
      <c r="AG42" s="103"/>
      <c r="AH42" s="103"/>
      <c r="AI42" s="103"/>
      <c r="AJ42" s="103"/>
      <c r="AK42" s="103"/>
      <c r="AL42" s="103"/>
      <c r="AM42" s="103"/>
      <c r="AN42" s="103"/>
      <c r="AO42" s="103"/>
      <c r="AP42" s="103"/>
      <c r="AQ42" s="103"/>
      <c r="AR42" s="103"/>
      <c r="AS42" s="103"/>
      <c r="AT42" s="103"/>
      <c r="AU42" s="103"/>
      <c r="AV42" s="103"/>
      <c r="AW42" s="103"/>
      <c r="AX42" s="103"/>
      <c r="AY42" s="103"/>
      <c r="AZ42" s="103"/>
      <c r="BA42" s="103"/>
      <c r="BB42" s="103"/>
      <c r="BC42" s="103"/>
      <c r="BD42" s="103"/>
      <c r="BE42" s="103"/>
      <c r="BF42" s="103"/>
      <c r="BG42" s="103"/>
      <c r="BH42" s="103"/>
      <c r="BI42" s="103"/>
      <c r="BJ42" s="103"/>
      <c r="BK42" s="103"/>
      <c r="BL42" s="103"/>
      <c r="BM42" s="103"/>
      <c r="BN42" s="103"/>
      <c r="BO42" s="103"/>
      <c r="BP42" s="103"/>
      <c r="BQ42" s="103"/>
      <c r="BR42" s="103"/>
      <c r="BS42" s="103"/>
      <c r="BT42" s="103"/>
      <c r="BU42" s="103"/>
      <c r="BV42" s="103"/>
      <c r="BW42" s="103"/>
      <c r="BX42" s="103"/>
      <c r="BY42" s="103"/>
      <c r="BZ42" s="103"/>
      <c r="CA42" s="103"/>
      <c r="CB42" s="103"/>
      <c r="CC42" s="103"/>
      <c r="CD42" s="103"/>
      <c r="CE42" s="103"/>
      <c r="CF42" s="103"/>
      <c r="CG42" s="103"/>
      <c r="CH42" s="103"/>
      <c r="CI42" s="103"/>
      <c r="CJ42" s="103"/>
      <c r="CK42" s="103"/>
      <c r="CL42" s="103"/>
      <c r="CM42" s="103"/>
      <c r="CN42" s="103"/>
      <c r="CO42" s="103"/>
      <c r="CP42" s="103"/>
      <c r="CQ42" s="103"/>
      <c r="CR42" s="103"/>
      <c r="CS42" s="103"/>
      <c r="CT42" s="103"/>
      <c r="CU42" s="103"/>
      <c r="CV42" s="103"/>
      <c r="CW42" s="103"/>
      <c r="CX42" s="103"/>
      <c r="CY42" s="103"/>
      <c r="CZ42" s="103"/>
      <c r="DA42" s="103"/>
      <c r="DB42" s="103"/>
      <c r="DC42" s="103"/>
      <c r="DD42" s="103"/>
      <c r="DE42" s="103"/>
      <c r="DF42" s="103"/>
      <c r="DG42" s="103"/>
      <c r="DH42" s="103"/>
      <c r="DI42" s="103"/>
      <c r="DJ42" s="103"/>
      <c r="DK42" s="103"/>
      <c r="DL42" s="103"/>
      <c r="DM42" s="103"/>
      <c r="DN42" s="103"/>
      <c r="DO42" s="103"/>
      <c r="DP42" s="103"/>
      <c r="DQ42" s="103"/>
      <c r="DR42" s="103"/>
      <c r="DS42" s="103"/>
      <c r="DT42" s="103"/>
      <c r="DU42" s="103"/>
      <c r="DV42" s="103"/>
      <c r="DW42" s="103"/>
      <c r="DX42" s="103"/>
      <c r="DY42" s="103"/>
      <c r="DZ42" s="103"/>
      <c r="EA42" s="103"/>
      <c r="EB42" s="103"/>
      <c r="EC42" s="103"/>
      <c r="ED42" s="103"/>
      <c r="EE42" s="103"/>
      <c r="EF42" s="103"/>
      <c r="EG42" s="103"/>
      <c r="EH42" s="103"/>
      <c r="EI42" s="103"/>
      <c r="EJ42" s="103"/>
      <c r="EK42" s="103"/>
      <c r="EL42" s="103"/>
      <c r="EM42" s="103"/>
      <c r="EN42" s="103"/>
      <c r="EO42" s="103"/>
      <c r="EP42" s="103"/>
      <c r="EQ42" s="103"/>
      <c r="ER42" s="103"/>
      <c r="ES42" s="103"/>
      <c r="ET42" s="103"/>
      <c r="EU42" s="103"/>
      <c r="EV42" s="103"/>
      <c r="EW42" s="103"/>
      <c r="EX42" s="103"/>
      <c r="EY42" s="103"/>
      <c r="EZ42" s="103"/>
      <c r="FA42" s="103"/>
      <c r="FB42" s="103"/>
      <c r="FC42" s="103"/>
      <c r="FD42" s="103"/>
      <c r="FE42" s="103"/>
      <c r="FF42" s="103"/>
      <c r="FG42" s="103"/>
      <c r="FH42" s="103"/>
      <c r="FI42" s="103"/>
      <c r="FJ42" s="103"/>
      <c r="FK42" s="103"/>
      <c r="FL42" s="103"/>
      <c r="FM42" s="103"/>
      <c r="FN42" s="103"/>
      <c r="FO42" s="103"/>
      <c r="FP42" s="103"/>
      <c r="FQ42" s="103"/>
      <c r="FR42" s="103"/>
      <c r="FS42" s="103"/>
      <c r="FT42" s="103"/>
      <c r="FU42" s="103"/>
      <c r="FV42" s="103"/>
      <c r="FW42" s="103"/>
      <c r="FX42" s="103"/>
      <c r="FY42" s="103"/>
      <c r="FZ42" s="103"/>
      <c r="GA42" s="103"/>
      <c r="GB42" s="103"/>
      <c r="GC42" s="103"/>
      <c r="GD42" s="103"/>
      <c r="GE42" s="103"/>
      <c r="GF42" s="103"/>
      <c r="GG42" s="103"/>
      <c r="GH42" s="103"/>
      <c r="GI42" s="103"/>
      <c r="GJ42" s="103"/>
      <c r="GK42" s="103"/>
      <c r="GL42" s="103"/>
    </row>
    <row r="43" spans="2:198" s="111" customFormat="1" ht="14.4" x14ac:dyDescent="0.3">
      <c r="B43" s="129"/>
      <c r="C43" s="121" t="s">
        <v>54</v>
      </c>
      <c r="D43" s="122">
        <f>+'[7]COSTOS INTERVENTORIA (2025 OK)'!$M$34</f>
        <v>1502000</v>
      </c>
      <c r="E43" s="130"/>
      <c r="F43" s="124">
        <v>6.5</v>
      </c>
      <c r="G43" s="131">
        <f t="shared" si="4"/>
        <v>9763000</v>
      </c>
      <c r="H43" s="103"/>
      <c r="I43" s="136"/>
      <c r="J43" s="136">
        <v>1000000</v>
      </c>
      <c r="K43" s="136"/>
      <c r="L43" s="223">
        <f t="shared" si="5"/>
        <v>1280000</v>
      </c>
      <c r="M43" s="223">
        <f t="shared" si="1"/>
        <v>0</v>
      </c>
      <c r="N43" s="136">
        <f t="shared" si="2"/>
        <v>1391000</v>
      </c>
      <c r="O43" s="136"/>
      <c r="P43" s="136"/>
      <c r="Q43" s="44"/>
      <c r="R43" s="44"/>
      <c r="S43" s="103"/>
      <c r="T43" s="103"/>
      <c r="U43" s="103"/>
      <c r="V43" s="103"/>
      <c r="W43" s="103"/>
      <c r="X43" s="103"/>
      <c r="Y43" s="103"/>
      <c r="Z43" s="103"/>
      <c r="AA43" s="103"/>
      <c r="AB43" s="103"/>
      <c r="AC43" s="103"/>
      <c r="AD43" s="103"/>
      <c r="AE43" s="103"/>
      <c r="AF43" s="103"/>
      <c r="AG43" s="103"/>
      <c r="AH43" s="103"/>
      <c r="AI43" s="103"/>
      <c r="AJ43" s="103"/>
      <c r="AK43" s="103"/>
      <c r="AL43" s="103"/>
      <c r="AM43" s="103"/>
      <c r="AN43" s="103"/>
      <c r="AO43" s="103"/>
      <c r="AP43" s="103"/>
      <c r="AQ43" s="103"/>
      <c r="AR43" s="103"/>
      <c r="AS43" s="103"/>
      <c r="AT43" s="103"/>
      <c r="AU43" s="103"/>
      <c r="AV43" s="103"/>
      <c r="AW43" s="103"/>
      <c r="AX43" s="103"/>
      <c r="AY43" s="103"/>
      <c r="AZ43" s="103"/>
      <c r="BA43" s="103"/>
      <c r="BB43" s="103"/>
      <c r="BC43" s="103"/>
      <c r="BD43" s="103"/>
      <c r="BE43" s="103"/>
      <c r="BF43" s="103"/>
      <c r="BG43" s="103"/>
      <c r="BH43" s="103"/>
      <c r="BI43" s="103"/>
      <c r="BJ43" s="103"/>
      <c r="BK43" s="103"/>
      <c r="BL43" s="103"/>
      <c r="BM43" s="103"/>
      <c r="BN43" s="103"/>
      <c r="BO43" s="103"/>
      <c r="BP43" s="103"/>
      <c r="BQ43" s="103"/>
      <c r="BR43" s="103"/>
      <c r="BS43" s="103"/>
      <c r="BT43" s="103"/>
      <c r="BU43" s="103"/>
      <c r="BV43" s="103"/>
      <c r="BW43" s="103"/>
      <c r="BX43" s="103"/>
      <c r="BY43" s="103"/>
      <c r="BZ43" s="103"/>
      <c r="CA43" s="103"/>
      <c r="CB43" s="103"/>
      <c r="CC43" s="103"/>
      <c r="CD43" s="103"/>
      <c r="CE43" s="103"/>
      <c r="CF43" s="103"/>
      <c r="CG43" s="103"/>
      <c r="CH43" s="103"/>
      <c r="CI43" s="103"/>
      <c r="CJ43" s="103"/>
      <c r="CK43" s="103"/>
      <c r="CL43" s="103"/>
      <c r="CM43" s="103"/>
      <c r="CN43" s="103"/>
      <c r="CO43" s="103"/>
      <c r="CP43" s="103"/>
      <c r="CQ43" s="103"/>
      <c r="CR43" s="103"/>
      <c r="CS43" s="103"/>
      <c r="CT43" s="103"/>
      <c r="CU43" s="103"/>
      <c r="CV43" s="103"/>
      <c r="CW43" s="103"/>
      <c r="CX43" s="103"/>
      <c r="CY43" s="103"/>
      <c r="CZ43" s="103"/>
      <c r="DA43" s="103"/>
      <c r="DB43" s="103"/>
      <c r="DC43" s="103"/>
      <c r="DD43" s="103"/>
      <c r="DE43" s="103"/>
      <c r="DF43" s="103"/>
      <c r="DG43" s="103"/>
      <c r="DH43" s="103"/>
      <c r="DI43" s="103"/>
      <c r="DJ43" s="103"/>
      <c r="DK43" s="103"/>
      <c r="DL43" s="103"/>
      <c r="DM43" s="103"/>
      <c r="DN43" s="103"/>
      <c r="DO43" s="103"/>
      <c r="DP43" s="103"/>
      <c r="DQ43" s="103"/>
      <c r="DR43" s="103"/>
      <c r="DS43" s="103"/>
      <c r="DT43" s="103"/>
      <c r="DU43" s="103"/>
      <c r="DV43" s="103"/>
      <c r="DW43" s="103"/>
      <c r="DX43" s="103"/>
      <c r="DY43" s="103"/>
      <c r="DZ43" s="103"/>
      <c r="EA43" s="103"/>
      <c r="EB43" s="103"/>
      <c r="EC43" s="103"/>
      <c r="ED43" s="103"/>
      <c r="EE43" s="103"/>
      <c r="EF43" s="103"/>
      <c r="EG43" s="103"/>
      <c r="EH43" s="103"/>
      <c r="EI43" s="103"/>
      <c r="EJ43" s="103"/>
      <c r="EK43" s="103"/>
      <c r="EL43" s="103"/>
      <c r="EM43" s="103"/>
      <c r="EN43" s="103"/>
      <c r="EO43" s="103"/>
      <c r="EP43" s="103"/>
      <c r="EQ43" s="103"/>
      <c r="ER43" s="103"/>
      <c r="ES43" s="103"/>
      <c r="ET43" s="103"/>
      <c r="EU43" s="103"/>
      <c r="EV43" s="103"/>
      <c r="EW43" s="103"/>
      <c r="EX43" s="103"/>
      <c r="EY43" s="103"/>
      <c r="EZ43" s="103"/>
      <c r="FA43" s="103"/>
      <c r="FB43" s="103"/>
      <c r="FC43" s="103"/>
      <c r="FD43" s="103"/>
      <c r="FE43" s="103"/>
      <c r="FF43" s="103"/>
      <c r="FG43" s="103"/>
      <c r="FH43" s="103"/>
      <c r="FI43" s="103"/>
      <c r="FJ43" s="103"/>
      <c r="FK43" s="103"/>
      <c r="FL43" s="103"/>
      <c r="FM43" s="103"/>
      <c r="FN43" s="103"/>
      <c r="FO43" s="103"/>
      <c r="FP43" s="103"/>
      <c r="FQ43" s="103"/>
      <c r="FR43" s="103"/>
      <c r="FS43" s="103"/>
      <c r="FT43" s="103"/>
      <c r="FU43" s="103"/>
      <c r="FV43" s="103"/>
      <c r="FW43" s="103"/>
      <c r="FX43" s="103"/>
      <c r="FY43" s="103"/>
      <c r="FZ43" s="103"/>
      <c r="GA43" s="103"/>
      <c r="GB43" s="103"/>
      <c r="GC43" s="103"/>
      <c r="GD43" s="103"/>
      <c r="GE43" s="103"/>
      <c r="GF43" s="103"/>
      <c r="GG43" s="103"/>
      <c r="GH43" s="103"/>
      <c r="GI43" s="103"/>
      <c r="GJ43" s="103"/>
      <c r="GK43" s="103"/>
      <c r="GL43" s="103"/>
    </row>
    <row r="44" spans="2:198" s="111" customFormat="1" ht="14.4" x14ac:dyDescent="0.3">
      <c r="B44" s="129"/>
      <c r="C44" s="121" t="s">
        <v>56</v>
      </c>
      <c r="D44" s="122">
        <f>+'[7]COSTOS INTERVENTORIA (2025 OK)'!$M$35</f>
        <v>1555000</v>
      </c>
      <c r="E44" s="130"/>
      <c r="F44" s="124">
        <f>13+6.5</f>
        <v>19.5</v>
      </c>
      <c r="G44" s="131">
        <f t="shared" si="4"/>
        <v>30322500</v>
      </c>
      <c r="H44" s="103"/>
      <c r="I44" s="136"/>
      <c r="J44" s="136">
        <v>1000000</v>
      </c>
      <c r="K44" s="136"/>
      <c r="L44" s="223">
        <f t="shared" si="5"/>
        <v>1280000</v>
      </c>
      <c r="M44" s="223">
        <f t="shared" si="1"/>
        <v>0</v>
      </c>
      <c r="N44" s="136">
        <f t="shared" si="2"/>
        <v>1417500</v>
      </c>
      <c r="O44" s="136"/>
      <c r="P44" s="136"/>
      <c r="Q44" s="46"/>
      <c r="R44" s="46"/>
      <c r="S44" s="103"/>
      <c r="T44" s="103"/>
      <c r="U44" s="103"/>
      <c r="V44" s="103"/>
      <c r="W44" s="103"/>
      <c r="X44" s="103"/>
      <c r="Y44" s="103"/>
      <c r="Z44" s="103"/>
      <c r="AA44" s="103"/>
      <c r="AB44" s="103"/>
      <c r="AC44" s="103"/>
      <c r="AD44" s="103"/>
      <c r="AE44" s="103"/>
      <c r="AF44" s="103"/>
      <c r="AG44" s="103"/>
      <c r="AH44" s="103"/>
      <c r="AI44" s="103"/>
      <c r="AJ44" s="103"/>
      <c r="AK44" s="103"/>
      <c r="AL44" s="103"/>
      <c r="AM44" s="103"/>
      <c r="AN44" s="103"/>
      <c r="AO44" s="103"/>
      <c r="AP44" s="103"/>
      <c r="AQ44" s="103"/>
      <c r="AR44" s="103"/>
      <c r="AS44" s="103"/>
      <c r="AT44" s="103"/>
      <c r="AU44" s="103"/>
      <c r="AV44" s="103"/>
      <c r="AW44" s="103"/>
      <c r="AX44" s="103"/>
      <c r="AY44" s="103"/>
      <c r="AZ44" s="103"/>
      <c r="BA44" s="103"/>
      <c r="BB44" s="103"/>
      <c r="BC44" s="103"/>
      <c r="BD44" s="103"/>
      <c r="BE44" s="103"/>
      <c r="BF44" s="103"/>
      <c r="BG44" s="103"/>
      <c r="BH44" s="103"/>
      <c r="BI44" s="103"/>
      <c r="BJ44" s="103"/>
      <c r="BK44" s="103"/>
      <c r="BL44" s="103"/>
      <c r="BM44" s="103"/>
      <c r="BN44" s="103"/>
      <c r="BO44" s="103"/>
      <c r="BP44" s="103"/>
      <c r="BQ44" s="103"/>
      <c r="BR44" s="103"/>
      <c r="BS44" s="103"/>
      <c r="BT44" s="103"/>
      <c r="BU44" s="103"/>
      <c r="BV44" s="103"/>
      <c r="BW44" s="103"/>
      <c r="BX44" s="103"/>
      <c r="BY44" s="103"/>
      <c r="BZ44" s="103"/>
      <c r="CA44" s="103"/>
      <c r="CB44" s="103"/>
      <c r="CC44" s="103"/>
      <c r="CD44" s="103"/>
      <c r="CE44" s="103"/>
      <c r="CF44" s="103"/>
      <c r="CG44" s="103"/>
      <c r="CH44" s="103"/>
      <c r="CI44" s="103"/>
      <c r="CJ44" s="103"/>
      <c r="CK44" s="103"/>
      <c r="CL44" s="103"/>
      <c r="CM44" s="103"/>
      <c r="CN44" s="103"/>
      <c r="CO44" s="103"/>
      <c r="CP44" s="103"/>
      <c r="CQ44" s="103"/>
      <c r="CR44" s="103"/>
      <c r="CS44" s="103"/>
      <c r="CT44" s="103"/>
      <c r="CU44" s="103"/>
      <c r="CV44" s="103"/>
      <c r="CW44" s="103"/>
      <c r="CX44" s="103"/>
      <c r="CY44" s="103"/>
      <c r="CZ44" s="103"/>
      <c r="DA44" s="103"/>
      <c r="DB44" s="103"/>
      <c r="DC44" s="103"/>
      <c r="DD44" s="103"/>
      <c r="DE44" s="103"/>
      <c r="DF44" s="103"/>
      <c r="DG44" s="103"/>
      <c r="DH44" s="103"/>
      <c r="DI44" s="103"/>
      <c r="DJ44" s="103"/>
      <c r="DK44" s="103"/>
      <c r="DL44" s="103"/>
      <c r="DM44" s="103"/>
      <c r="DN44" s="103"/>
      <c r="DO44" s="103"/>
      <c r="DP44" s="103"/>
      <c r="DQ44" s="103"/>
      <c r="DR44" s="103"/>
      <c r="DS44" s="103"/>
      <c r="DT44" s="103"/>
      <c r="DU44" s="103"/>
      <c r="DV44" s="103"/>
      <c r="DW44" s="103"/>
      <c r="DX44" s="103"/>
      <c r="DY44" s="103"/>
      <c r="DZ44" s="103"/>
      <c r="EA44" s="103"/>
      <c r="EB44" s="103"/>
      <c r="EC44" s="103"/>
      <c r="ED44" s="103"/>
      <c r="EE44" s="103"/>
      <c r="EF44" s="103"/>
      <c r="EG44" s="103"/>
      <c r="EH44" s="103"/>
      <c r="EI44" s="103"/>
      <c r="EJ44" s="103"/>
      <c r="EK44" s="103"/>
      <c r="EL44" s="103"/>
      <c r="EM44" s="103"/>
      <c r="EN44" s="103"/>
      <c r="EO44" s="103"/>
      <c r="EP44" s="103"/>
      <c r="EQ44" s="103"/>
      <c r="ER44" s="103"/>
      <c r="ES44" s="103"/>
      <c r="ET44" s="103"/>
      <c r="EU44" s="103"/>
      <c r="EV44" s="103"/>
      <c r="EW44" s="103"/>
      <c r="EX44" s="103"/>
      <c r="EY44" s="103"/>
      <c r="EZ44" s="103"/>
      <c r="FA44" s="103"/>
      <c r="FB44" s="103"/>
      <c r="FC44" s="103"/>
      <c r="FD44" s="103"/>
      <c r="FE44" s="103"/>
      <c r="FF44" s="103"/>
      <c r="FG44" s="103"/>
      <c r="FH44" s="103"/>
      <c r="FI44" s="103"/>
      <c r="FJ44" s="103"/>
      <c r="FK44" s="103"/>
      <c r="FL44" s="103"/>
      <c r="FM44" s="103"/>
      <c r="FN44" s="103"/>
      <c r="FO44" s="103"/>
      <c r="FP44" s="103"/>
      <c r="FQ44" s="103"/>
      <c r="FR44" s="103"/>
      <c r="FS44" s="103"/>
      <c r="FT44" s="103"/>
      <c r="FU44" s="103"/>
      <c r="FV44" s="103"/>
      <c r="FW44" s="103"/>
      <c r="FX44" s="103"/>
      <c r="FY44" s="103"/>
      <c r="FZ44" s="103"/>
      <c r="GA44" s="103"/>
      <c r="GB44" s="103"/>
      <c r="GC44" s="103"/>
      <c r="GD44" s="103"/>
      <c r="GE44" s="103"/>
      <c r="GF44" s="103"/>
      <c r="GG44" s="103"/>
      <c r="GH44" s="103"/>
      <c r="GI44" s="103"/>
      <c r="GJ44" s="103"/>
      <c r="GK44" s="103"/>
      <c r="GL44" s="103"/>
    </row>
    <row r="45" spans="2:198" s="111" customFormat="1" ht="14.7" customHeight="1" thickBot="1" x14ac:dyDescent="0.35">
      <c r="B45" s="132"/>
      <c r="C45" s="285" t="s">
        <v>59</v>
      </c>
      <c r="D45" s="285"/>
      <c r="E45" s="285"/>
      <c r="F45" s="285"/>
      <c r="G45" s="201">
        <f>ROUND(SUM(G15:G44),0)</f>
        <v>1095524500</v>
      </c>
      <c r="H45" s="103"/>
      <c r="I45" s="136"/>
      <c r="J45" s="136"/>
      <c r="K45" s="136"/>
      <c r="L45" s="223"/>
      <c r="M45" s="223">
        <f t="shared" si="1"/>
        <v>0</v>
      </c>
      <c r="N45" s="136" t="e">
        <f t="shared" si="2"/>
        <v>#DIV/0!</v>
      </c>
      <c r="O45" s="136"/>
      <c r="P45" s="136"/>
      <c r="Q45" s="103"/>
      <c r="R45" s="103"/>
      <c r="S45" s="103"/>
      <c r="T45" s="103"/>
      <c r="U45" s="103"/>
      <c r="V45" s="103"/>
      <c r="W45" s="103"/>
      <c r="X45" s="103"/>
      <c r="Y45" s="103"/>
      <c r="Z45" s="103"/>
      <c r="AA45" s="103"/>
      <c r="AB45" s="103"/>
      <c r="AC45" s="103"/>
      <c r="AD45" s="103"/>
      <c r="AE45" s="103"/>
      <c r="AF45" s="103"/>
      <c r="AG45" s="103"/>
      <c r="AH45" s="103"/>
      <c r="AI45" s="103"/>
      <c r="AJ45" s="103"/>
      <c r="AK45" s="103"/>
      <c r="AL45" s="103"/>
      <c r="AM45" s="103"/>
      <c r="AN45" s="103"/>
      <c r="AO45" s="103"/>
      <c r="AP45" s="103"/>
      <c r="AQ45" s="103"/>
      <c r="AR45" s="103"/>
      <c r="AS45" s="103"/>
      <c r="AT45" s="103"/>
      <c r="AU45" s="103"/>
      <c r="AV45" s="103"/>
      <c r="AW45" s="103"/>
      <c r="AX45" s="103"/>
      <c r="AY45" s="103"/>
      <c r="AZ45" s="103"/>
      <c r="BA45" s="103"/>
      <c r="BB45" s="103"/>
      <c r="BC45" s="103"/>
      <c r="BD45" s="103"/>
      <c r="BE45" s="103"/>
      <c r="BF45" s="103"/>
      <c r="BG45" s="103"/>
      <c r="BH45" s="103"/>
      <c r="BI45" s="103"/>
      <c r="BJ45" s="103"/>
      <c r="BK45" s="103"/>
      <c r="BL45" s="103"/>
      <c r="BM45" s="103"/>
      <c r="BN45" s="103"/>
      <c r="BO45" s="103"/>
      <c r="BP45" s="103"/>
      <c r="BQ45" s="103"/>
      <c r="BR45" s="103"/>
      <c r="BS45" s="103"/>
      <c r="BT45" s="103"/>
      <c r="BU45" s="103"/>
      <c r="BV45" s="103"/>
      <c r="BW45" s="103"/>
      <c r="BX45" s="103"/>
      <c r="BY45" s="103"/>
      <c r="BZ45" s="103"/>
      <c r="CA45" s="103"/>
      <c r="CB45" s="103"/>
      <c r="CC45" s="103"/>
      <c r="CD45" s="103"/>
      <c r="CE45" s="103"/>
      <c r="CF45" s="103"/>
      <c r="CG45" s="103"/>
      <c r="CH45" s="103"/>
      <c r="CI45" s="103"/>
      <c r="CJ45" s="103"/>
      <c r="CK45" s="103"/>
      <c r="CL45" s="103"/>
      <c r="CM45" s="103"/>
      <c r="CN45" s="103"/>
      <c r="CO45" s="103"/>
      <c r="CP45" s="103"/>
      <c r="CQ45" s="103"/>
      <c r="CR45" s="103"/>
      <c r="CS45" s="103"/>
      <c r="CT45" s="103"/>
      <c r="CU45" s="103"/>
      <c r="CV45" s="103"/>
      <c r="CW45" s="103"/>
      <c r="CX45" s="103"/>
      <c r="CY45" s="103"/>
      <c r="CZ45" s="103"/>
      <c r="DA45" s="103"/>
      <c r="DB45" s="103"/>
      <c r="DC45" s="103"/>
      <c r="DD45" s="103"/>
      <c r="DE45" s="103"/>
      <c r="DF45" s="103"/>
      <c r="DG45" s="103"/>
      <c r="DH45" s="103"/>
      <c r="DI45" s="103"/>
      <c r="DJ45" s="103"/>
      <c r="DK45" s="103"/>
      <c r="DL45" s="103"/>
      <c r="DM45" s="103"/>
      <c r="DN45" s="103"/>
      <c r="DO45" s="103"/>
      <c r="DP45" s="103"/>
      <c r="DQ45" s="103"/>
      <c r="DR45" s="103"/>
      <c r="DS45" s="103"/>
      <c r="DT45" s="103"/>
      <c r="DU45" s="103"/>
      <c r="DV45" s="103"/>
      <c r="DW45" s="103"/>
      <c r="DX45" s="103"/>
      <c r="DY45" s="103"/>
      <c r="DZ45" s="103"/>
      <c r="EA45" s="103"/>
      <c r="EB45" s="103"/>
      <c r="EC45" s="103"/>
      <c r="ED45" s="103"/>
      <c r="EE45" s="103"/>
      <c r="EF45" s="103"/>
      <c r="EG45" s="103"/>
      <c r="EH45" s="103"/>
      <c r="EI45" s="103"/>
      <c r="EJ45" s="103"/>
      <c r="EK45" s="103"/>
      <c r="EL45" s="103"/>
      <c r="EM45" s="103"/>
      <c r="EN45" s="103"/>
      <c r="EO45" s="103"/>
      <c r="EP45" s="103"/>
      <c r="EQ45" s="103"/>
      <c r="ER45" s="103"/>
      <c r="ES45" s="103"/>
      <c r="ET45" s="103"/>
      <c r="EU45" s="103"/>
      <c r="EV45" s="103"/>
      <c r="EW45" s="103"/>
      <c r="EX45" s="103"/>
      <c r="EY45" s="103"/>
      <c r="EZ45" s="103"/>
      <c r="FA45" s="103"/>
      <c r="FB45" s="103"/>
      <c r="FC45" s="103"/>
      <c r="FD45" s="103"/>
      <c r="FE45" s="103"/>
      <c r="FF45" s="103"/>
      <c r="FG45" s="103"/>
      <c r="FH45" s="103"/>
      <c r="FI45" s="103"/>
      <c r="FJ45" s="103"/>
      <c r="FK45" s="103"/>
      <c r="FL45" s="103"/>
      <c r="FM45" s="103"/>
      <c r="FN45" s="103"/>
      <c r="FO45" s="103"/>
      <c r="FP45" s="103"/>
      <c r="FQ45" s="103"/>
      <c r="FR45" s="103"/>
      <c r="FS45" s="103"/>
      <c r="FT45" s="103"/>
      <c r="FU45" s="103"/>
      <c r="FV45" s="103"/>
      <c r="FW45" s="103"/>
      <c r="FX45" s="103"/>
      <c r="FY45" s="103"/>
      <c r="FZ45" s="103"/>
      <c r="GA45" s="103"/>
      <c r="GB45" s="103"/>
      <c r="GC45" s="103"/>
      <c r="GD45" s="103"/>
      <c r="GE45" s="103"/>
      <c r="GF45" s="103"/>
      <c r="GG45" s="103"/>
      <c r="GH45" s="103"/>
      <c r="GI45" s="103"/>
      <c r="GJ45" s="103"/>
      <c r="GK45" s="103"/>
      <c r="GL45" s="103"/>
      <c r="GM45" s="103"/>
      <c r="GN45" s="103"/>
      <c r="GO45" s="103"/>
      <c r="GP45" s="103"/>
    </row>
    <row r="46" spans="2:198" s="111" customFormat="1" ht="18" customHeight="1" thickBot="1" x14ac:dyDescent="0.35">
      <c r="B46" s="133"/>
      <c r="C46" s="286" t="s">
        <v>60</v>
      </c>
      <c r="D46" s="286"/>
      <c r="E46" s="286"/>
      <c r="F46" s="286"/>
      <c r="G46" s="134">
        <v>2.4</v>
      </c>
      <c r="H46" s="135" t="s">
        <v>61</v>
      </c>
      <c r="I46" s="335">
        <f>+G45*0.4</f>
        <v>438209800</v>
      </c>
      <c r="J46" s="336"/>
      <c r="K46" s="220"/>
      <c r="L46" s="220"/>
      <c r="M46" s="136">
        <f t="shared" si="1"/>
        <v>0</v>
      </c>
      <c r="N46" s="136" t="e">
        <f t="shared" si="2"/>
        <v>#DIV/0!</v>
      </c>
      <c r="O46" s="136"/>
      <c r="P46" s="136"/>
      <c r="Q46" s="103"/>
      <c r="R46" s="103"/>
      <c r="S46" s="103"/>
      <c r="T46" s="103"/>
      <c r="U46" s="103"/>
      <c r="V46" s="103"/>
      <c r="W46" s="103"/>
      <c r="X46" s="103"/>
      <c r="Y46" s="103"/>
      <c r="Z46" s="103"/>
      <c r="AA46" s="103"/>
      <c r="AB46" s="103"/>
      <c r="AC46" s="103"/>
      <c r="AD46" s="103"/>
      <c r="AE46" s="103"/>
      <c r="AF46" s="103"/>
      <c r="AG46" s="103"/>
      <c r="AH46" s="103"/>
      <c r="AI46" s="103"/>
      <c r="AJ46" s="103"/>
      <c r="AK46" s="103"/>
      <c r="AL46" s="103"/>
      <c r="AM46" s="103"/>
      <c r="AN46" s="103"/>
      <c r="AO46" s="103"/>
      <c r="AP46" s="103"/>
      <c r="AQ46" s="103"/>
      <c r="AR46" s="103"/>
      <c r="AS46" s="103"/>
      <c r="AT46" s="103"/>
      <c r="AU46" s="103"/>
      <c r="AV46" s="103"/>
      <c r="AW46" s="103"/>
      <c r="AX46" s="103"/>
      <c r="AY46" s="103"/>
      <c r="AZ46" s="103"/>
      <c r="BA46" s="103"/>
      <c r="BB46" s="103"/>
      <c r="BC46" s="103"/>
      <c r="BD46" s="103"/>
      <c r="BE46" s="103"/>
      <c r="BF46" s="103"/>
      <c r="BG46" s="103"/>
      <c r="BH46" s="103"/>
      <c r="BI46" s="103"/>
      <c r="BJ46" s="103"/>
      <c r="BK46" s="103"/>
      <c r="BL46" s="103"/>
      <c r="BM46" s="103"/>
      <c r="BN46" s="103"/>
      <c r="BO46" s="103"/>
      <c r="BP46" s="103"/>
      <c r="BQ46" s="103"/>
      <c r="BR46" s="103"/>
      <c r="BS46" s="103"/>
      <c r="BT46" s="103"/>
      <c r="BU46" s="103"/>
      <c r="BV46" s="103"/>
      <c r="BW46" s="103"/>
      <c r="BX46" s="103"/>
      <c r="BY46" s="103"/>
      <c r="BZ46" s="103"/>
      <c r="CA46" s="103"/>
      <c r="CB46" s="103"/>
      <c r="CC46" s="103"/>
      <c r="CD46" s="103"/>
      <c r="CE46" s="103"/>
      <c r="CF46" s="103"/>
      <c r="CG46" s="103"/>
      <c r="CH46" s="103"/>
      <c r="CI46" s="103"/>
      <c r="CJ46" s="103"/>
      <c r="CK46" s="103"/>
      <c r="CL46" s="103"/>
      <c r="CM46" s="103"/>
      <c r="CN46" s="103"/>
      <c r="CO46" s="103"/>
      <c r="CP46" s="103"/>
      <c r="CQ46" s="103"/>
      <c r="CR46" s="103"/>
      <c r="CS46" s="103"/>
      <c r="CT46" s="103"/>
      <c r="CU46" s="103"/>
      <c r="CV46" s="103"/>
      <c r="CW46" s="103"/>
      <c r="CX46" s="103"/>
      <c r="CY46" s="103"/>
      <c r="CZ46" s="103"/>
      <c r="DA46" s="103"/>
      <c r="DB46" s="103"/>
      <c r="DC46" s="103"/>
      <c r="DD46" s="103"/>
      <c r="DE46" s="103"/>
      <c r="DF46" s="103"/>
      <c r="DG46" s="103"/>
      <c r="DH46" s="103"/>
      <c r="DI46" s="103"/>
      <c r="DJ46" s="103"/>
      <c r="DK46" s="103"/>
      <c r="DL46" s="103"/>
      <c r="DM46" s="103"/>
      <c r="DN46" s="103"/>
      <c r="DO46" s="103"/>
      <c r="DP46" s="103"/>
      <c r="DQ46" s="103"/>
      <c r="DR46" s="103"/>
      <c r="DS46" s="103"/>
      <c r="DT46" s="103"/>
      <c r="DU46" s="103"/>
      <c r="DV46" s="103"/>
      <c r="DW46" s="103"/>
      <c r="DX46" s="103"/>
      <c r="DY46" s="103"/>
      <c r="DZ46" s="103"/>
      <c r="EA46" s="103"/>
      <c r="EB46" s="103"/>
      <c r="EC46" s="103"/>
      <c r="ED46" s="103"/>
      <c r="EE46" s="103"/>
      <c r="EF46" s="103"/>
      <c r="EG46" s="103"/>
      <c r="EH46" s="103"/>
      <c r="EI46" s="103"/>
      <c r="EJ46" s="103"/>
      <c r="EK46" s="103"/>
      <c r="EL46" s="103"/>
      <c r="EM46" s="103"/>
      <c r="EN46" s="103"/>
      <c r="EO46" s="103"/>
      <c r="EP46" s="103"/>
      <c r="EQ46" s="103"/>
      <c r="ER46" s="103"/>
      <c r="ES46" s="103"/>
      <c r="ET46" s="103"/>
      <c r="EU46" s="103"/>
      <c r="EV46" s="103"/>
      <c r="EW46" s="103"/>
      <c r="EX46" s="103"/>
      <c r="EY46" s="103"/>
      <c r="EZ46" s="103"/>
      <c r="FA46" s="103"/>
      <c r="FB46" s="103"/>
      <c r="FC46" s="103"/>
      <c r="FD46" s="103"/>
      <c r="FE46" s="103"/>
      <c r="FF46" s="103"/>
      <c r="FG46" s="103"/>
      <c r="FH46" s="103"/>
      <c r="FI46" s="103"/>
      <c r="FJ46" s="103"/>
      <c r="FK46" s="103"/>
      <c r="FL46" s="103"/>
      <c r="FM46" s="103"/>
      <c r="FN46" s="103"/>
      <c r="FO46" s="103"/>
      <c r="FP46" s="103"/>
      <c r="FQ46" s="103"/>
      <c r="FR46" s="103"/>
      <c r="FS46" s="103"/>
      <c r="FT46" s="103"/>
      <c r="FU46" s="103"/>
      <c r="FV46" s="103"/>
      <c r="FW46" s="103"/>
      <c r="FX46" s="103"/>
      <c r="FY46" s="103"/>
      <c r="FZ46" s="103"/>
      <c r="GA46" s="103"/>
      <c r="GB46" s="103"/>
      <c r="GC46" s="103"/>
      <c r="GD46" s="103"/>
      <c r="GE46" s="103"/>
      <c r="GF46" s="103"/>
      <c r="GG46" s="103"/>
      <c r="GH46" s="103"/>
      <c r="GI46" s="103"/>
      <c r="GJ46" s="103"/>
      <c r="GK46" s="103"/>
      <c r="GL46" s="103"/>
      <c r="GM46" s="103"/>
      <c r="GN46" s="103"/>
      <c r="GO46" s="103"/>
      <c r="GP46" s="103"/>
    </row>
    <row r="47" spans="2:198" s="111" customFormat="1" ht="18" customHeight="1" thickBot="1" x14ac:dyDescent="0.35">
      <c r="B47" s="137"/>
      <c r="C47" s="268" t="s">
        <v>62</v>
      </c>
      <c r="D47" s="268"/>
      <c r="E47" s="268"/>
      <c r="F47" s="268"/>
      <c r="G47" s="138">
        <f>+ROUND(G45*G46,0)</f>
        <v>2629258800</v>
      </c>
      <c r="H47" s="139"/>
      <c r="I47" s="220"/>
      <c r="J47" s="221">
        <f>+I46/6.5</f>
        <v>67416892.307692304</v>
      </c>
      <c r="K47" s="325" t="s">
        <v>124</v>
      </c>
      <c r="L47" s="325"/>
      <c r="M47" s="136" t="e">
        <f t="shared" si="1"/>
        <v>#VALUE!</v>
      </c>
      <c r="N47" s="136" t="e">
        <f t="shared" si="2"/>
        <v>#DIV/0!</v>
      </c>
      <c r="O47" s="136"/>
      <c r="P47" s="136"/>
      <c r="Q47" s="103"/>
      <c r="R47" s="103"/>
      <c r="S47" s="103"/>
      <c r="T47" s="103"/>
      <c r="U47" s="103"/>
      <c r="V47" s="103"/>
      <c r="W47" s="103"/>
      <c r="X47" s="103"/>
      <c r="Y47" s="103"/>
      <c r="Z47" s="103"/>
      <c r="AA47" s="103"/>
      <c r="AB47" s="103"/>
      <c r="AC47" s="103"/>
      <c r="AD47" s="103"/>
      <c r="AE47" s="103"/>
      <c r="AF47" s="103"/>
      <c r="AG47" s="103"/>
      <c r="AH47" s="103"/>
      <c r="AI47" s="103"/>
      <c r="AJ47" s="103"/>
      <c r="AK47" s="103"/>
      <c r="AL47" s="103"/>
      <c r="AM47" s="103"/>
      <c r="AN47" s="103"/>
      <c r="AO47" s="103"/>
      <c r="AP47" s="103"/>
      <c r="AQ47" s="103"/>
      <c r="AR47" s="103"/>
      <c r="AS47" s="103"/>
      <c r="AT47" s="103"/>
      <c r="AU47" s="103"/>
      <c r="AV47" s="103"/>
      <c r="AW47" s="103"/>
      <c r="AX47" s="103"/>
      <c r="AY47" s="103"/>
      <c r="AZ47" s="103"/>
      <c r="BA47" s="103"/>
      <c r="BB47" s="103"/>
      <c r="BC47" s="103"/>
      <c r="BD47" s="103"/>
      <c r="BE47" s="103"/>
      <c r="BF47" s="103"/>
      <c r="BG47" s="103"/>
      <c r="BH47" s="103"/>
      <c r="BI47" s="103"/>
      <c r="BJ47" s="103"/>
      <c r="BK47" s="103"/>
      <c r="BL47" s="103"/>
      <c r="BM47" s="103"/>
      <c r="BN47" s="103"/>
      <c r="BO47" s="103"/>
      <c r="BP47" s="103"/>
      <c r="BQ47" s="103"/>
      <c r="BR47" s="103"/>
      <c r="BS47" s="103"/>
      <c r="BT47" s="103"/>
      <c r="BU47" s="103"/>
      <c r="BV47" s="103"/>
      <c r="BW47" s="103"/>
      <c r="BX47" s="103"/>
      <c r="BY47" s="103"/>
      <c r="BZ47" s="103"/>
      <c r="CA47" s="103"/>
      <c r="CB47" s="103"/>
      <c r="CC47" s="103"/>
      <c r="CD47" s="103"/>
      <c r="CE47" s="103"/>
      <c r="CF47" s="103"/>
      <c r="CG47" s="103"/>
      <c r="CH47" s="103"/>
      <c r="CI47" s="103"/>
      <c r="CJ47" s="103"/>
      <c r="CK47" s="103"/>
      <c r="CL47" s="103"/>
      <c r="CM47" s="103"/>
      <c r="CN47" s="103"/>
      <c r="CO47" s="103"/>
      <c r="CP47" s="103"/>
      <c r="CQ47" s="103"/>
      <c r="CR47" s="103"/>
      <c r="CS47" s="103"/>
      <c r="CT47" s="103"/>
      <c r="CU47" s="103"/>
      <c r="CV47" s="103"/>
      <c r="CW47" s="103"/>
      <c r="CX47" s="103"/>
      <c r="CY47" s="103"/>
      <c r="CZ47" s="103"/>
      <c r="DA47" s="103"/>
      <c r="DB47" s="103"/>
      <c r="DC47" s="103"/>
      <c r="DD47" s="103"/>
      <c r="DE47" s="103"/>
      <c r="DF47" s="103"/>
      <c r="DG47" s="103"/>
      <c r="DH47" s="103"/>
      <c r="DI47" s="103"/>
      <c r="DJ47" s="103"/>
      <c r="DK47" s="103"/>
      <c r="DL47" s="103"/>
      <c r="DM47" s="103"/>
      <c r="DN47" s="103"/>
      <c r="DO47" s="103"/>
      <c r="DP47" s="103"/>
      <c r="DQ47" s="103"/>
      <c r="DR47" s="103"/>
      <c r="DS47" s="103"/>
      <c r="DT47" s="103"/>
      <c r="DU47" s="103"/>
      <c r="DV47" s="103"/>
      <c r="DW47" s="103"/>
      <c r="DX47" s="103"/>
      <c r="DY47" s="103"/>
      <c r="DZ47" s="103"/>
      <c r="EA47" s="103"/>
      <c r="EB47" s="103"/>
      <c r="EC47" s="103"/>
      <c r="ED47" s="103"/>
      <c r="EE47" s="103"/>
      <c r="EF47" s="103"/>
      <c r="EG47" s="103"/>
      <c r="EH47" s="103"/>
      <c r="EI47" s="103"/>
      <c r="EJ47" s="103"/>
      <c r="EK47" s="103"/>
      <c r="EL47" s="103"/>
      <c r="EM47" s="103"/>
      <c r="EN47" s="103"/>
      <c r="EO47" s="103"/>
      <c r="EP47" s="103"/>
      <c r="EQ47" s="103"/>
      <c r="ER47" s="103"/>
      <c r="ES47" s="103"/>
      <c r="ET47" s="103"/>
      <c r="EU47" s="103"/>
      <c r="EV47" s="103"/>
      <c r="EW47" s="103"/>
      <c r="EX47" s="103"/>
      <c r="EY47" s="103"/>
      <c r="EZ47" s="103"/>
      <c r="FA47" s="103"/>
      <c r="FB47" s="103"/>
      <c r="FC47" s="103"/>
      <c r="FD47" s="103"/>
      <c r="FE47" s="103"/>
      <c r="FF47" s="103"/>
      <c r="FG47" s="103"/>
      <c r="FH47" s="103"/>
      <c r="FI47" s="103"/>
      <c r="FJ47" s="103"/>
      <c r="FK47" s="103"/>
      <c r="FL47" s="103"/>
      <c r="FM47" s="103"/>
      <c r="FN47" s="103"/>
      <c r="FO47" s="103"/>
      <c r="FP47" s="103"/>
      <c r="FQ47" s="103"/>
      <c r="FR47" s="103"/>
      <c r="FS47" s="103"/>
      <c r="FT47" s="103"/>
      <c r="FU47" s="103"/>
      <c r="FV47" s="103"/>
      <c r="FW47" s="103"/>
      <c r="FX47" s="103"/>
      <c r="FY47" s="103"/>
      <c r="FZ47" s="103"/>
      <c r="GA47" s="103"/>
      <c r="GB47" s="103"/>
      <c r="GC47" s="103"/>
      <c r="GD47" s="103"/>
      <c r="GE47" s="103"/>
      <c r="GF47" s="103"/>
      <c r="GG47" s="103"/>
      <c r="GH47" s="103"/>
      <c r="GI47" s="103"/>
      <c r="GJ47" s="103"/>
      <c r="GK47" s="103"/>
      <c r="GL47" s="103"/>
      <c r="GM47" s="103"/>
      <c r="GN47" s="103"/>
      <c r="GO47" s="103"/>
      <c r="GP47" s="103"/>
    </row>
    <row r="48" spans="2:198" s="111" customFormat="1" ht="18" customHeight="1" thickBot="1" x14ac:dyDescent="0.35">
      <c r="B48" s="269" t="s">
        <v>63</v>
      </c>
      <c r="C48" s="270"/>
      <c r="D48" s="270"/>
      <c r="E48" s="270"/>
      <c r="F48" s="270"/>
      <c r="G48" s="271"/>
      <c r="H48" s="140"/>
      <c r="I48" s="136"/>
      <c r="J48" s="136"/>
      <c r="K48" s="136"/>
      <c r="L48" s="136"/>
      <c r="M48" s="136">
        <f t="shared" si="1"/>
        <v>0</v>
      </c>
      <c r="N48" s="136" t="e">
        <f t="shared" si="2"/>
        <v>#DIV/0!</v>
      </c>
      <c r="O48" s="136"/>
      <c r="P48" s="136"/>
      <c r="Q48" s="103"/>
      <c r="R48" s="103"/>
      <c r="S48" s="103"/>
      <c r="T48" s="103"/>
      <c r="U48" s="103"/>
      <c r="V48" s="103"/>
      <c r="W48" s="103"/>
      <c r="X48" s="103"/>
      <c r="Y48" s="103"/>
      <c r="Z48" s="103"/>
      <c r="AA48" s="103"/>
      <c r="AB48" s="103"/>
      <c r="AC48" s="103"/>
      <c r="AD48" s="103"/>
      <c r="AE48" s="103"/>
      <c r="AF48" s="103"/>
      <c r="AG48" s="103"/>
      <c r="AH48" s="103"/>
      <c r="AI48" s="103"/>
      <c r="AJ48" s="103"/>
      <c r="AK48" s="103"/>
      <c r="AL48" s="103"/>
      <c r="AM48" s="103"/>
      <c r="AN48" s="103"/>
      <c r="AO48" s="103"/>
      <c r="AP48" s="103"/>
      <c r="AQ48" s="103"/>
      <c r="AR48" s="103"/>
      <c r="AS48" s="103"/>
      <c r="AT48" s="103"/>
      <c r="AU48" s="103"/>
      <c r="AV48" s="103"/>
      <c r="AW48" s="103"/>
      <c r="AX48" s="103"/>
      <c r="AY48" s="103"/>
      <c r="AZ48" s="103"/>
      <c r="BA48" s="103"/>
      <c r="BB48" s="103"/>
      <c r="BC48" s="103"/>
      <c r="BD48" s="103"/>
      <c r="BE48" s="103"/>
      <c r="BF48" s="103"/>
      <c r="BG48" s="103"/>
      <c r="BH48" s="103"/>
      <c r="BI48" s="103"/>
      <c r="BJ48" s="103"/>
      <c r="BK48" s="103"/>
      <c r="BL48" s="103"/>
      <c r="BM48" s="103"/>
      <c r="BN48" s="103"/>
      <c r="BO48" s="103"/>
      <c r="BP48" s="103"/>
      <c r="BQ48" s="103"/>
      <c r="BR48" s="103"/>
      <c r="BS48" s="103"/>
      <c r="BT48" s="103"/>
      <c r="BU48" s="103"/>
      <c r="BV48" s="103"/>
      <c r="BW48" s="103"/>
      <c r="BX48" s="103"/>
      <c r="BY48" s="103"/>
      <c r="BZ48" s="103"/>
      <c r="CA48" s="103"/>
      <c r="CB48" s="103"/>
      <c r="CC48" s="103"/>
      <c r="CD48" s="103"/>
      <c r="CE48" s="103"/>
      <c r="CF48" s="103"/>
      <c r="CG48" s="103"/>
      <c r="CH48" s="103"/>
      <c r="CI48" s="103"/>
      <c r="CJ48" s="103"/>
      <c r="CK48" s="103"/>
      <c r="CL48" s="103"/>
      <c r="CM48" s="103"/>
      <c r="CN48" s="103"/>
      <c r="CO48" s="103"/>
      <c r="CP48" s="103"/>
      <c r="CQ48" s="103"/>
      <c r="CR48" s="103"/>
      <c r="CS48" s="103"/>
      <c r="CT48" s="103"/>
      <c r="CU48" s="103"/>
      <c r="CV48" s="103"/>
      <c r="CW48" s="103"/>
      <c r="CX48" s="103"/>
      <c r="CY48" s="103"/>
      <c r="CZ48" s="103"/>
      <c r="DA48" s="103"/>
      <c r="DB48" s="103"/>
      <c r="DC48" s="103"/>
      <c r="DD48" s="103"/>
      <c r="DE48" s="103"/>
      <c r="DF48" s="103"/>
      <c r="DG48" s="103"/>
      <c r="DH48" s="103"/>
      <c r="DI48" s="103"/>
      <c r="DJ48" s="103"/>
      <c r="DK48" s="103"/>
      <c r="DL48" s="103"/>
      <c r="DM48" s="103"/>
      <c r="DN48" s="103"/>
      <c r="DO48" s="103"/>
      <c r="DP48" s="103"/>
      <c r="DQ48" s="103"/>
      <c r="DR48" s="103"/>
      <c r="DS48" s="103"/>
      <c r="DT48" s="103"/>
      <c r="DU48" s="103"/>
      <c r="DV48" s="103"/>
      <c r="DW48" s="103"/>
      <c r="DX48" s="103"/>
      <c r="DY48" s="103"/>
      <c r="DZ48" s="103"/>
      <c r="EA48" s="103"/>
      <c r="EB48" s="103"/>
      <c r="EC48" s="103"/>
      <c r="ED48" s="103"/>
      <c r="EE48" s="103"/>
      <c r="EF48" s="103"/>
      <c r="EG48" s="103"/>
      <c r="EH48" s="103"/>
      <c r="EI48" s="103"/>
      <c r="EJ48" s="103"/>
      <c r="EK48" s="103"/>
      <c r="EL48" s="103"/>
      <c r="EM48" s="103"/>
      <c r="EN48" s="103"/>
      <c r="EO48" s="103"/>
      <c r="EP48" s="103"/>
      <c r="EQ48" s="103"/>
      <c r="ER48" s="103"/>
      <c r="ES48" s="103"/>
      <c r="ET48" s="103"/>
      <c r="EU48" s="103"/>
      <c r="EV48" s="103"/>
      <c r="EW48" s="103"/>
      <c r="EX48" s="103"/>
      <c r="EY48" s="103"/>
      <c r="EZ48" s="103"/>
      <c r="FA48" s="103"/>
      <c r="FB48" s="103"/>
      <c r="FC48" s="103"/>
      <c r="FD48" s="103"/>
      <c r="FE48" s="103"/>
      <c r="FF48" s="103"/>
      <c r="FG48" s="103"/>
      <c r="FH48" s="103"/>
      <c r="FI48" s="103"/>
      <c r="FJ48" s="103"/>
      <c r="FK48" s="103"/>
      <c r="FL48" s="103"/>
      <c r="FM48" s="103"/>
      <c r="FN48" s="103"/>
      <c r="FO48" s="103"/>
      <c r="FP48" s="103"/>
      <c r="FQ48" s="103"/>
      <c r="FR48" s="103"/>
      <c r="FS48" s="103"/>
      <c r="FT48" s="103"/>
      <c r="FU48" s="103"/>
      <c r="FV48" s="103"/>
      <c r="FW48" s="103"/>
      <c r="FX48" s="103"/>
      <c r="FY48" s="103"/>
      <c r="FZ48" s="103"/>
      <c r="GA48" s="103"/>
      <c r="GB48" s="103"/>
      <c r="GC48" s="103"/>
      <c r="GD48" s="103"/>
      <c r="GE48" s="103"/>
      <c r="GF48" s="103"/>
      <c r="GG48" s="103"/>
      <c r="GH48" s="103"/>
      <c r="GI48" s="103"/>
      <c r="GJ48" s="103"/>
      <c r="GK48" s="103"/>
      <c r="GL48" s="103"/>
      <c r="GM48" s="103"/>
      <c r="GN48" s="103"/>
      <c r="GO48" s="103"/>
      <c r="GP48" s="103"/>
    </row>
    <row r="49" spans="2:198" s="111" customFormat="1" ht="14.7" customHeight="1" x14ac:dyDescent="0.3">
      <c r="B49" s="272"/>
      <c r="C49" s="274" t="s">
        <v>64</v>
      </c>
      <c r="D49" s="274" t="s">
        <v>65</v>
      </c>
      <c r="E49" s="141" t="s">
        <v>66</v>
      </c>
      <c r="F49" s="276" t="s">
        <v>67</v>
      </c>
      <c r="G49" s="142" t="s">
        <v>12</v>
      </c>
      <c r="H49" s="128"/>
      <c r="I49" s="136"/>
      <c r="J49" s="136"/>
      <c r="K49" s="136"/>
      <c r="L49" s="136"/>
      <c r="M49" s="136">
        <f t="shared" si="1"/>
        <v>0</v>
      </c>
      <c r="N49" s="136" t="e">
        <f t="shared" si="2"/>
        <v>#DIV/0!</v>
      </c>
      <c r="O49" s="136"/>
      <c r="P49" s="136"/>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c r="BR49" s="103"/>
      <c r="BS49" s="103"/>
      <c r="BT49" s="103"/>
      <c r="BU49" s="103"/>
      <c r="BV49" s="103"/>
      <c r="BW49" s="103"/>
      <c r="BX49" s="103"/>
      <c r="BY49" s="103"/>
      <c r="BZ49" s="103"/>
      <c r="CA49" s="103"/>
      <c r="CB49" s="103"/>
      <c r="CC49" s="103"/>
      <c r="CD49" s="103"/>
      <c r="CE49" s="103"/>
      <c r="CF49" s="103"/>
      <c r="CG49" s="103"/>
      <c r="CH49" s="103"/>
      <c r="CI49" s="103"/>
      <c r="CJ49" s="103"/>
      <c r="CK49" s="103"/>
      <c r="CL49" s="103"/>
      <c r="CM49" s="103"/>
      <c r="CN49" s="103"/>
      <c r="CO49" s="103"/>
      <c r="CP49" s="103"/>
      <c r="CQ49" s="103"/>
      <c r="CR49" s="103"/>
      <c r="CS49" s="103"/>
      <c r="CT49" s="103"/>
      <c r="CU49" s="103"/>
      <c r="CV49" s="103"/>
      <c r="CW49" s="103"/>
      <c r="CX49" s="103"/>
      <c r="CY49" s="103"/>
      <c r="CZ49" s="103"/>
      <c r="DA49" s="103"/>
      <c r="DB49" s="103"/>
      <c r="DC49" s="103"/>
      <c r="DD49" s="103"/>
      <c r="DE49" s="103"/>
      <c r="DF49" s="103"/>
      <c r="DG49" s="103"/>
      <c r="DH49" s="103"/>
      <c r="DI49" s="103"/>
      <c r="DJ49" s="103"/>
      <c r="DK49" s="103"/>
      <c r="DL49" s="103"/>
      <c r="DM49" s="103"/>
      <c r="DN49" s="103"/>
      <c r="DO49" s="103"/>
      <c r="DP49" s="103"/>
      <c r="DQ49" s="103"/>
      <c r="DR49" s="103"/>
      <c r="DS49" s="103"/>
      <c r="DT49" s="103"/>
      <c r="DU49" s="103"/>
      <c r="DV49" s="103"/>
      <c r="DW49" s="103"/>
      <c r="DX49" s="103"/>
      <c r="DY49" s="103"/>
      <c r="DZ49" s="103"/>
      <c r="EA49" s="103"/>
      <c r="EB49" s="103"/>
      <c r="EC49" s="103"/>
      <c r="ED49" s="103"/>
      <c r="EE49" s="103"/>
      <c r="EF49" s="103"/>
      <c r="EG49" s="103"/>
      <c r="EH49" s="103"/>
      <c r="EI49" s="103"/>
      <c r="EJ49" s="103"/>
      <c r="EK49" s="103"/>
      <c r="EL49" s="103"/>
      <c r="EM49" s="103"/>
      <c r="EN49" s="103"/>
      <c r="EO49" s="103"/>
      <c r="EP49" s="103"/>
      <c r="EQ49" s="103"/>
      <c r="ER49" s="103"/>
      <c r="ES49" s="103"/>
      <c r="ET49" s="103"/>
      <c r="EU49" s="103"/>
      <c r="EV49" s="103"/>
      <c r="EW49" s="103"/>
      <c r="EX49" s="103"/>
      <c r="EY49" s="103"/>
      <c r="EZ49" s="103"/>
      <c r="FA49" s="103"/>
      <c r="FB49" s="103"/>
      <c r="FC49" s="103"/>
      <c r="FD49" s="103"/>
      <c r="FE49" s="103"/>
      <c r="FF49" s="103"/>
      <c r="FG49" s="103"/>
      <c r="FH49" s="103"/>
      <c r="FI49" s="103"/>
      <c r="FJ49" s="103"/>
      <c r="FK49" s="103"/>
      <c r="FL49" s="103"/>
      <c r="FM49" s="103"/>
      <c r="FN49" s="103"/>
      <c r="FO49" s="103"/>
      <c r="FP49" s="103"/>
      <c r="FQ49" s="103"/>
      <c r="FR49" s="103"/>
      <c r="FS49" s="103"/>
      <c r="FT49" s="103"/>
      <c r="FU49" s="103"/>
      <c r="FV49" s="103"/>
      <c r="FW49" s="103"/>
      <c r="FX49" s="103"/>
      <c r="FY49" s="103"/>
      <c r="FZ49" s="103"/>
      <c r="GA49" s="103"/>
      <c r="GB49" s="103"/>
      <c r="GC49" s="103"/>
      <c r="GD49" s="103"/>
      <c r="GE49" s="103"/>
      <c r="GF49" s="103"/>
      <c r="GG49" s="103"/>
      <c r="GH49" s="103"/>
      <c r="GI49" s="103"/>
      <c r="GJ49" s="103"/>
      <c r="GK49" s="103"/>
      <c r="GL49" s="103"/>
      <c r="GM49" s="103"/>
      <c r="GN49" s="103"/>
      <c r="GO49" s="103"/>
      <c r="GP49" s="103"/>
    </row>
    <row r="50" spans="2:198" s="111" customFormat="1" ht="14.7" customHeight="1" x14ac:dyDescent="0.3">
      <c r="B50" s="273"/>
      <c r="C50" s="275"/>
      <c r="D50" s="275"/>
      <c r="E50" s="143" t="s">
        <v>68</v>
      </c>
      <c r="F50" s="277"/>
      <c r="G50" s="144" t="s">
        <v>16</v>
      </c>
      <c r="H50" s="103"/>
      <c r="I50" s="136"/>
      <c r="J50" s="136"/>
      <c r="K50" s="136"/>
      <c r="L50" s="136"/>
      <c r="M50" s="136">
        <f t="shared" si="1"/>
        <v>0</v>
      </c>
      <c r="N50" s="136" t="e">
        <f t="shared" si="2"/>
        <v>#DIV/0!</v>
      </c>
      <c r="O50" s="136"/>
      <c r="P50" s="136"/>
      <c r="Q50" s="103"/>
      <c r="R50" s="103"/>
      <c r="S50" s="103"/>
      <c r="T50" s="103"/>
      <c r="U50" s="103"/>
      <c r="V50" s="103"/>
      <c r="W50" s="103"/>
      <c r="X50" s="103"/>
      <c r="Y50" s="103"/>
      <c r="Z50" s="103"/>
      <c r="AA50" s="103"/>
      <c r="AB50" s="103"/>
      <c r="AC50" s="103"/>
      <c r="AD50" s="103"/>
      <c r="AE50" s="103"/>
      <c r="AF50" s="103"/>
      <c r="AG50" s="103"/>
      <c r="AH50" s="103"/>
      <c r="AI50" s="103"/>
      <c r="AJ50" s="103"/>
      <c r="AK50" s="103"/>
      <c r="AL50" s="103"/>
      <c r="AM50" s="103"/>
      <c r="AN50" s="103"/>
      <c r="AO50" s="103"/>
      <c r="AP50" s="103"/>
      <c r="AQ50" s="103"/>
      <c r="AR50" s="103"/>
      <c r="AS50" s="103"/>
      <c r="AT50" s="103"/>
      <c r="AU50" s="103"/>
      <c r="AV50" s="103"/>
      <c r="AW50" s="103"/>
      <c r="AX50" s="103"/>
      <c r="AY50" s="103"/>
      <c r="AZ50" s="103"/>
      <c r="BA50" s="103"/>
      <c r="BB50" s="103"/>
      <c r="BC50" s="103"/>
      <c r="BD50" s="103"/>
      <c r="BE50" s="103"/>
      <c r="BF50" s="103"/>
      <c r="BG50" s="103"/>
      <c r="BH50" s="103"/>
      <c r="BI50" s="103"/>
      <c r="BJ50" s="103"/>
      <c r="BK50" s="103"/>
      <c r="BL50" s="103"/>
      <c r="BM50" s="103"/>
      <c r="BN50" s="103"/>
      <c r="BO50" s="103"/>
      <c r="BP50" s="103"/>
      <c r="BQ50" s="103"/>
      <c r="BR50" s="103"/>
      <c r="BS50" s="103"/>
      <c r="BT50" s="103"/>
      <c r="BU50" s="103"/>
      <c r="BV50" s="103"/>
      <c r="BW50" s="103"/>
      <c r="BX50" s="103"/>
      <c r="BY50" s="103"/>
      <c r="BZ50" s="103"/>
      <c r="CA50" s="103"/>
      <c r="CB50" s="103"/>
      <c r="CC50" s="103"/>
      <c r="CD50" s="103"/>
      <c r="CE50" s="103"/>
      <c r="CF50" s="103"/>
      <c r="CG50" s="103"/>
      <c r="CH50" s="103"/>
      <c r="CI50" s="103"/>
      <c r="CJ50" s="103"/>
      <c r="CK50" s="103"/>
      <c r="CL50" s="103"/>
      <c r="CM50" s="103"/>
      <c r="CN50" s="103"/>
      <c r="CO50" s="103"/>
      <c r="CP50" s="103"/>
      <c r="CQ50" s="103"/>
      <c r="CR50" s="103"/>
      <c r="CS50" s="103"/>
      <c r="CT50" s="103"/>
      <c r="CU50" s="103"/>
      <c r="CV50" s="103"/>
      <c r="CW50" s="103"/>
      <c r="CX50" s="103"/>
      <c r="CY50" s="103"/>
      <c r="CZ50" s="103"/>
      <c r="DA50" s="103"/>
      <c r="DB50" s="103"/>
      <c r="DC50" s="103"/>
      <c r="DD50" s="103"/>
      <c r="DE50" s="103"/>
      <c r="DF50" s="103"/>
      <c r="DG50" s="103"/>
      <c r="DH50" s="103"/>
      <c r="DI50" s="103"/>
      <c r="DJ50" s="103"/>
      <c r="DK50" s="103"/>
      <c r="DL50" s="103"/>
      <c r="DM50" s="103"/>
      <c r="DN50" s="103"/>
      <c r="DO50" s="103"/>
      <c r="DP50" s="103"/>
      <c r="DQ50" s="103"/>
      <c r="DR50" s="103"/>
      <c r="DS50" s="103"/>
      <c r="DT50" s="103"/>
      <c r="DU50" s="103"/>
      <c r="DV50" s="103"/>
      <c r="DW50" s="103"/>
      <c r="DX50" s="103"/>
      <c r="DY50" s="103"/>
      <c r="DZ50" s="103"/>
      <c r="EA50" s="103"/>
      <c r="EB50" s="103"/>
      <c r="EC50" s="103"/>
      <c r="ED50" s="103"/>
      <c r="EE50" s="103"/>
      <c r="EF50" s="103"/>
      <c r="EG50" s="103"/>
      <c r="EH50" s="103"/>
      <c r="EI50" s="103"/>
      <c r="EJ50" s="103"/>
      <c r="EK50" s="103"/>
      <c r="EL50" s="103"/>
      <c r="EM50" s="103"/>
      <c r="EN50" s="103"/>
      <c r="EO50" s="103"/>
      <c r="EP50" s="103"/>
      <c r="EQ50" s="103"/>
      <c r="ER50" s="103"/>
      <c r="ES50" s="103"/>
      <c r="ET50" s="103"/>
      <c r="EU50" s="103"/>
      <c r="EV50" s="103"/>
      <c r="EW50" s="103"/>
      <c r="EX50" s="103"/>
      <c r="EY50" s="103"/>
      <c r="EZ50" s="103"/>
      <c r="FA50" s="103"/>
      <c r="FB50" s="103"/>
      <c r="FC50" s="103"/>
      <c r="FD50" s="103"/>
      <c r="FE50" s="103"/>
      <c r="FF50" s="103"/>
      <c r="FG50" s="103"/>
      <c r="FH50" s="103"/>
      <c r="FI50" s="103"/>
      <c r="FJ50" s="103"/>
      <c r="FK50" s="103"/>
      <c r="FL50" s="103"/>
      <c r="FM50" s="103"/>
      <c r="FN50" s="103"/>
      <c r="FO50" s="103"/>
      <c r="FP50" s="103"/>
      <c r="FQ50" s="103"/>
      <c r="FR50" s="103"/>
      <c r="FS50" s="103"/>
      <c r="FT50" s="103"/>
      <c r="FU50" s="103"/>
      <c r="FV50" s="103"/>
      <c r="FW50" s="103"/>
      <c r="FX50" s="103"/>
      <c r="FY50" s="103"/>
      <c r="FZ50" s="103"/>
      <c r="GA50" s="103"/>
      <c r="GB50" s="103"/>
      <c r="GC50" s="103"/>
      <c r="GD50" s="103"/>
      <c r="GE50" s="103"/>
      <c r="GF50" s="103"/>
      <c r="GG50" s="103"/>
      <c r="GH50" s="103"/>
      <c r="GI50" s="103"/>
      <c r="GJ50" s="103"/>
      <c r="GK50" s="103"/>
      <c r="GL50" s="103"/>
      <c r="GM50" s="103"/>
      <c r="GN50" s="103"/>
      <c r="GO50" s="103"/>
      <c r="GP50" s="103"/>
    </row>
    <row r="51" spans="2:198" s="111" customFormat="1" ht="15" customHeight="1" thickBot="1" x14ac:dyDescent="0.35">
      <c r="B51" s="273"/>
      <c r="C51" s="275"/>
      <c r="D51" s="275"/>
      <c r="E51" s="118" t="s">
        <v>69</v>
      </c>
      <c r="F51" s="118" t="s">
        <v>70</v>
      </c>
      <c r="G51" s="120" t="s">
        <v>71</v>
      </c>
      <c r="H51" s="103"/>
      <c r="I51" s="136"/>
      <c r="J51" s="136"/>
      <c r="K51" s="136"/>
      <c r="L51" s="136"/>
      <c r="M51" s="136">
        <f t="shared" si="1"/>
        <v>0</v>
      </c>
      <c r="N51" s="136" t="e">
        <f t="shared" si="2"/>
        <v>#DIV/0!</v>
      </c>
      <c r="O51" s="136"/>
      <c r="P51" s="136"/>
      <c r="Q51" s="103"/>
      <c r="R51" s="103"/>
      <c r="S51" s="103"/>
      <c r="T51" s="103"/>
      <c r="U51" s="103"/>
      <c r="V51" s="103"/>
      <c r="W51" s="103"/>
      <c r="X51" s="103"/>
      <c r="Y51" s="103"/>
      <c r="Z51" s="103"/>
      <c r="AA51" s="103"/>
      <c r="AB51" s="103"/>
      <c r="AC51" s="103"/>
      <c r="AD51" s="103"/>
      <c r="AE51" s="103"/>
      <c r="AF51" s="103"/>
      <c r="AG51" s="103"/>
      <c r="AH51" s="103"/>
      <c r="AI51" s="103"/>
      <c r="AJ51" s="103"/>
      <c r="AK51" s="103"/>
      <c r="AL51" s="103"/>
      <c r="AM51" s="103"/>
      <c r="AN51" s="103"/>
      <c r="AO51" s="103"/>
      <c r="AP51" s="103"/>
      <c r="AQ51" s="103"/>
      <c r="AR51" s="103"/>
      <c r="AS51" s="103"/>
      <c r="AT51" s="103"/>
      <c r="AU51" s="103"/>
      <c r="AV51" s="103"/>
      <c r="AW51" s="103"/>
      <c r="AX51" s="103"/>
      <c r="AY51" s="103"/>
      <c r="AZ51" s="103"/>
      <c r="BA51" s="103"/>
      <c r="BB51" s="103"/>
      <c r="BC51" s="103"/>
      <c r="BD51" s="103"/>
      <c r="BE51" s="103"/>
      <c r="BF51" s="103"/>
      <c r="BG51" s="103"/>
      <c r="BH51" s="103"/>
      <c r="BI51" s="103"/>
      <c r="BJ51" s="103"/>
      <c r="BK51" s="103"/>
      <c r="BL51" s="103"/>
      <c r="BM51" s="103"/>
      <c r="BN51" s="103"/>
      <c r="BO51" s="103"/>
      <c r="BP51" s="103"/>
      <c r="BQ51" s="103"/>
      <c r="BR51" s="103"/>
      <c r="BS51" s="103"/>
      <c r="BT51" s="103"/>
      <c r="BU51" s="103"/>
      <c r="BV51" s="103"/>
      <c r="BW51" s="103"/>
      <c r="BX51" s="103"/>
      <c r="BY51" s="103"/>
      <c r="BZ51" s="103"/>
      <c r="CA51" s="103"/>
      <c r="CB51" s="103"/>
      <c r="CC51" s="103"/>
      <c r="CD51" s="103"/>
      <c r="CE51" s="103"/>
      <c r="CF51" s="103"/>
      <c r="CG51" s="103"/>
      <c r="CH51" s="103"/>
      <c r="CI51" s="103"/>
      <c r="CJ51" s="103"/>
      <c r="CK51" s="103"/>
      <c r="CL51" s="103"/>
      <c r="CM51" s="103"/>
      <c r="CN51" s="103"/>
      <c r="CO51" s="103"/>
      <c r="CP51" s="103"/>
      <c r="CQ51" s="103"/>
      <c r="CR51" s="103"/>
      <c r="CS51" s="103"/>
      <c r="CT51" s="103"/>
      <c r="CU51" s="103"/>
      <c r="CV51" s="103"/>
      <c r="CW51" s="103"/>
      <c r="CX51" s="103"/>
      <c r="CY51" s="103"/>
      <c r="CZ51" s="103"/>
      <c r="DA51" s="103"/>
      <c r="DB51" s="103"/>
      <c r="DC51" s="103"/>
      <c r="DD51" s="103"/>
      <c r="DE51" s="103"/>
      <c r="DF51" s="103"/>
      <c r="DG51" s="103"/>
      <c r="DH51" s="103"/>
      <c r="DI51" s="103"/>
      <c r="DJ51" s="103"/>
      <c r="DK51" s="103"/>
      <c r="DL51" s="103"/>
      <c r="DM51" s="103"/>
      <c r="DN51" s="103"/>
      <c r="DO51" s="103"/>
      <c r="DP51" s="103"/>
      <c r="DQ51" s="103"/>
      <c r="DR51" s="103"/>
      <c r="DS51" s="103"/>
      <c r="DT51" s="103"/>
      <c r="DU51" s="103"/>
      <c r="DV51" s="103"/>
      <c r="DW51" s="103"/>
      <c r="DX51" s="103"/>
      <c r="DY51" s="103"/>
      <c r="DZ51" s="103"/>
      <c r="EA51" s="103"/>
      <c r="EB51" s="103"/>
      <c r="EC51" s="103"/>
      <c r="ED51" s="103"/>
      <c r="EE51" s="103"/>
      <c r="EF51" s="103"/>
      <c r="EG51" s="103"/>
      <c r="EH51" s="103"/>
      <c r="EI51" s="103"/>
      <c r="EJ51" s="103"/>
      <c r="EK51" s="103"/>
      <c r="EL51" s="103"/>
      <c r="EM51" s="103"/>
      <c r="EN51" s="103"/>
      <c r="EO51" s="103"/>
      <c r="EP51" s="103"/>
      <c r="EQ51" s="103"/>
      <c r="ER51" s="103"/>
      <c r="ES51" s="103"/>
      <c r="ET51" s="103"/>
      <c r="EU51" s="103"/>
      <c r="EV51" s="103"/>
      <c r="EW51" s="103"/>
      <c r="EX51" s="103"/>
      <c r="EY51" s="103"/>
      <c r="EZ51" s="103"/>
      <c r="FA51" s="103"/>
      <c r="FB51" s="103"/>
      <c r="FC51" s="103"/>
      <c r="FD51" s="103"/>
      <c r="FE51" s="103"/>
      <c r="FF51" s="103"/>
      <c r="FG51" s="103"/>
      <c r="FH51" s="103"/>
      <c r="FI51" s="103"/>
      <c r="FJ51" s="103"/>
      <c r="FK51" s="103"/>
      <c r="FL51" s="103"/>
      <c r="FM51" s="103"/>
      <c r="FN51" s="103"/>
      <c r="FO51" s="103"/>
      <c r="FP51" s="103"/>
      <c r="FQ51" s="103"/>
      <c r="FR51" s="103"/>
      <c r="FS51" s="103"/>
      <c r="FT51" s="103"/>
      <c r="FU51" s="103"/>
      <c r="FV51" s="103"/>
      <c r="FW51" s="103"/>
      <c r="FX51" s="103"/>
      <c r="FY51" s="103"/>
      <c r="FZ51" s="103"/>
      <c r="GA51" s="103"/>
      <c r="GB51" s="103"/>
      <c r="GC51" s="103"/>
      <c r="GD51" s="103"/>
      <c r="GE51" s="103"/>
      <c r="GF51" s="103"/>
      <c r="GG51" s="103"/>
      <c r="GH51" s="103"/>
      <c r="GI51" s="103"/>
      <c r="GJ51" s="103"/>
      <c r="GK51" s="103"/>
      <c r="GL51" s="103"/>
      <c r="GM51" s="103"/>
      <c r="GN51" s="103"/>
      <c r="GO51" s="103"/>
      <c r="GP51" s="103"/>
    </row>
    <row r="52" spans="2:198" s="111" customFormat="1" ht="15" thickBot="1" x14ac:dyDescent="0.35">
      <c r="B52" s="145"/>
      <c r="C52" s="146" t="s">
        <v>72</v>
      </c>
      <c r="D52" s="147"/>
      <c r="E52" s="148"/>
      <c r="F52" s="149"/>
      <c r="G52" s="150"/>
      <c r="H52" s="103"/>
      <c r="I52" s="136"/>
      <c r="J52" s="136"/>
      <c r="K52" s="136"/>
      <c r="L52" s="136"/>
      <c r="M52" s="136">
        <f t="shared" si="1"/>
        <v>0</v>
      </c>
      <c r="N52" s="136" t="e">
        <f t="shared" si="2"/>
        <v>#DIV/0!</v>
      </c>
      <c r="O52" s="136"/>
      <c r="P52" s="136"/>
      <c r="Q52" s="44"/>
      <c r="R52" s="44"/>
      <c r="S52" s="103"/>
      <c r="T52" s="103"/>
      <c r="U52" s="103"/>
      <c r="V52" s="103"/>
      <c r="W52" s="103"/>
      <c r="X52" s="103"/>
      <c r="Y52" s="103"/>
      <c r="Z52" s="103"/>
      <c r="AA52" s="103"/>
      <c r="AB52" s="103"/>
      <c r="AC52" s="103"/>
      <c r="AD52" s="103"/>
      <c r="AE52" s="103"/>
      <c r="AF52" s="103"/>
      <c r="AG52" s="103"/>
      <c r="AH52" s="103"/>
      <c r="AI52" s="103"/>
      <c r="AJ52" s="103"/>
      <c r="AK52" s="103"/>
      <c r="AL52" s="103"/>
      <c r="AM52" s="103"/>
      <c r="AN52" s="103"/>
      <c r="AO52" s="103"/>
      <c r="AP52" s="103"/>
      <c r="AQ52" s="103"/>
      <c r="AR52" s="103"/>
      <c r="AS52" s="103"/>
      <c r="AT52" s="103"/>
      <c r="AU52" s="103"/>
      <c r="AV52" s="103"/>
      <c r="AW52" s="103"/>
      <c r="AX52" s="103"/>
      <c r="AY52" s="103"/>
      <c r="AZ52" s="103"/>
      <c r="BA52" s="103"/>
      <c r="BB52" s="103"/>
      <c r="BC52" s="103"/>
      <c r="BD52" s="103"/>
      <c r="BE52" s="103"/>
      <c r="BF52" s="103"/>
      <c r="BG52" s="103"/>
      <c r="BH52" s="103"/>
      <c r="BI52" s="103"/>
      <c r="BJ52" s="103"/>
      <c r="BK52" s="103"/>
      <c r="BL52" s="103"/>
      <c r="BM52" s="103"/>
      <c r="BN52" s="103"/>
      <c r="BO52" s="103"/>
      <c r="BP52" s="103"/>
      <c r="BQ52" s="103"/>
      <c r="BR52" s="103"/>
      <c r="BS52" s="103"/>
      <c r="BT52" s="103"/>
      <c r="BU52" s="103"/>
      <c r="BV52" s="103"/>
      <c r="BW52" s="103"/>
      <c r="BX52" s="103"/>
      <c r="BY52" s="103"/>
      <c r="BZ52" s="103"/>
      <c r="CA52" s="103"/>
      <c r="CB52" s="103"/>
      <c r="CC52" s="103"/>
      <c r="CD52" s="103"/>
      <c r="CE52" s="103"/>
      <c r="CF52" s="103"/>
      <c r="CG52" s="103"/>
      <c r="CH52" s="103"/>
      <c r="CI52" s="103"/>
      <c r="CJ52" s="103"/>
      <c r="CK52" s="103"/>
      <c r="CL52" s="103"/>
      <c r="CM52" s="103"/>
      <c r="CN52" s="103"/>
      <c r="CO52" s="103"/>
      <c r="CP52" s="103"/>
      <c r="CQ52" s="103"/>
      <c r="CR52" s="103"/>
      <c r="CS52" s="103"/>
      <c r="CT52" s="103"/>
      <c r="CU52" s="103"/>
      <c r="CV52" s="103"/>
      <c r="CW52" s="103"/>
      <c r="CX52" s="103"/>
      <c r="CY52" s="103"/>
      <c r="CZ52" s="103"/>
      <c r="DA52" s="103"/>
      <c r="DB52" s="103"/>
      <c r="DC52" s="103"/>
      <c r="DD52" s="103"/>
      <c r="DE52" s="103"/>
      <c r="DF52" s="103"/>
      <c r="DG52" s="103"/>
      <c r="DH52" s="103"/>
      <c r="DI52" s="103"/>
      <c r="DJ52" s="103"/>
      <c r="DK52" s="103"/>
      <c r="DL52" s="103"/>
      <c r="DM52" s="103"/>
      <c r="DN52" s="103"/>
      <c r="DO52" s="103"/>
      <c r="DP52" s="103"/>
      <c r="DQ52" s="103"/>
      <c r="DR52" s="103"/>
      <c r="DS52" s="103"/>
      <c r="DT52" s="103"/>
      <c r="DU52" s="103"/>
      <c r="DV52" s="103"/>
      <c r="DW52" s="103"/>
      <c r="DX52" s="103"/>
      <c r="DY52" s="103"/>
      <c r="DZ52" s="103"/>
      <c r="EA52" s="103"/>
      <c r="EB52" s="103"/>
      <c r="EC52" s="103"/>
      <c r="ED52" s="103"/>
      <c r="EE52" s="103"/>
      <c r="EF52" s="103"/>
      <c r="EG52" s="103"/>
      <c r="EH52" s="103"/>
      <c r="EI52" s="103"/>
      <c r="EJ52" s="103"/>
      <c r="EK52" s="103"/>
      <c r="EL52" s="103"/>
      <c r="EM52" s="103"/>
      <c r="EN52" s="103"/>
      <c r="EO52" s="103"/>
      <c r="EP52" s="103"/>
      <c r="EQ52" s="103"/>
      <c r="ER52" s="103"/>
      <c r="ES52" s="103"/>
      <c r="ET52" s="103"/>
      <c r="EU52" s="103"/>
      <c r="EV52" s="103"/>
      <c r="EW52" s="103"/>
      <c r="EX52" s="103"/>
      <c r="EY52" s="103"/>
      <c r="EZ52" s="103"/>
      <c r="FA52" s="103"/>
      <c r="FB52" s="103"/>
      <c r="FC52" s="103"/>
      <c r="FD52" s="103"/>
      <c r="FE52" s="103"/>
      <c r="FF52" s="103"/>
      <c r="FG52" s="103"/>
      <c r="FH52" s="103"/>
      <c r="FI52" s="103"/>
      <c r="FJ52" s="103"/>
      <c r="FK52" s="103"/>
      <c r="FL52" s="103"/>
      <c r="FM52" s="103"/>
      <c r="FN52" s="103"/>
      <c r="FO52" s="103"/>
      <c r="FP52" s="103"/>
      <c r="FQ52" s="103"/>
      <c r="FR52" s="103"/>
      <c r="FS52" s="103"/>
      <c r="FT52" s="103"/>
      <c r="FU52" s="103"/>
      <c r="FV52" s="103"/>
      <c r="FW52" s="103"/>
      <c r="FX52" s="103"/>
      <c r="FY52" s="103"/>
      <c r="FZ52" s="103"/>
      <c r="GA52" s="103"/>
      <c r="GB52" s="103"/>
      <c r="GC52" s="103"/>
      <c r="GD52" s="103"/>
      <c r="GE52" s="103"/>
      <c r="GF52" s="103"/>
      <c r="GG52" s="103"/>
      <c r="GH52" s="103"/>
      <c r="GI52" s="103"/>
      <c r="GJ52" s="103"/>
      <c r="GK52" s="103"/>
      <c r="GL52" s="103"/>
      <c r="GM52" s="103"/>
      <c r="GN52" s="103"/>
      <c r="GO52" s="103"/>
      <c r="GP52" s="103"/>
    </row>
    <row r="53" spans="2:198" s="111" customFormat="1" ht="15" thickBot="1" x14ac:dyDescent="0.35">
      <c r="B53" s="151"/>
      <c r="C53" s="152" t="s">
        <v>73</v>
      </c>
      <c r="D53" s="153" t="s">
        <v>74</v>
      </c>
      <c r="E53" s="154">
        <f>+'[7]COSTOS INTERVENTORIA (2025 OK)'!$L$36</f>
        <v>270000</v>
      </c>
      <c r="F53" s="155">
        <v>152</v>
      </c>
      <c r="G53" s="131">
        <f>+ROUND(F53*E53,0)</f>
        <v>41040000</v>
      </c>
      <c r="H53" s="103"/>
      <c r="I53" s="136"/>
      <c r="J53" s="136">
        <v>200000</v>
      </c>
      <c r="K53" s="136"/>
      <c r="L53" s="223">
        <f t="shared" ref="L53:L64" si="6">+ROUND(J53*$K$13,0)</f>
        <v>256000</v>
      </c>
      <c r="M53" s="223">
        <f t="shared" si="1"/>
        <v>0</v>
      </c>
      <c r="N53" s="136">
        <f t="shared" si="2"/>
        <v>256000</v>
      </c>
      <c r="O53" s="136"/>
      <c r="P53" s="136"/>
      <c r="Q53" s="44"/>
      <c r="R53" s="44"/>
      <c r="S53" s="103"/>
      <c r="T53" s="103"/>
      <c r="U53" s="103"/>
      <c r="V53" s="103"/>
      <c r="W53" s="103"/>
      <c r="X53" s="103"/>
      <c r="Y53" s="103"/>
      <c r="Z53" s="103"/>
      <c r="AA53" s="103"/>
      <c r="AB53" s="103"/>
      <c r="AC53" s="103"/>
      <c r="AD53" s="103"/>
      <c r="AE53" s="103"/>
      <c r="AF53" s="103"/>
      <c r="AG53" s="103"/>
      <c r="AH53" s="103"/>
      <c r="AI53" s="103"/>
      <c r="AJ53" s="103"/>
      <c r="AK53" s="103"/>
      <c r="AL53" s="103"/>
      <c r="AM53" s="103"/>
      <c r="AN53" s="103"/>
      <c r="AO53" s="103"/>
      <c r="AP53" s="103"/>
      <c r="AQ53" s="103"/>
      <c r="AR53" s="103"/>
      <c r="AS53" s="103"/>
      <c r="AT53" s="103"/>
      <c r="AU53" s="103"/>
      <c r="AV53" s="103"/>
      <c r="AW53" s="103"/>
      <c r="AX53" s="103"/>
      <c r="AY53" s="103"/>
      <c r="AZ53" s="103"/>
      <c r="BA53" s="103"/>
      <c r="BB53" s="103"/>
      <c r="BC53" s="103"/>
      <c r="BD53" s="103"/>
      <c r="BE53" s="103"/>
      <c r="BF53" s="103"/>
      <c r="BG53" s="103"/>
      <c r="BH53" s="103"/>
      <c r="BI53" s="103"/>
      <c r="BJ53" s="103"/>
      <c r="BK53" s="103"/>
      <c r="BL53" s="103"/>
      <c r="BM53" s="103"/>
      <c r="BN53" s="103"/>
      <c r="BO53" s="103"/>
      <c r="BP53" s="103"/>
      <c r="BQ53" s="103"/>
      <c r="BR53" s="103"/>
      <c r="BS53" s="103"/>
      <c r="BT53" s="103"/>
      <c r="BU53" s="103"/>
      <c r="BV53" s="103"/>
      <c r="BW53" s="103"/>
      <c r="BX53" s="103"/>
      <c r="BY53" s="103"/>
      <c r="BZ53" s="103"/>
      <c r="CA53" s="103"/>
      <c r="CB53" s="103"/>
      <c r="CC53" s="103"/>
      <c r="CD53" s="103"/>
      <c r="CE53" s="103"/>
      <c r="CF53" s="103"/>
      <c r="CG53" s="103"/>
      <c r="CH53" s="103"/>
      <c r="CI53" s="103"/>
      <c r="CJ53" s="103"/>
      <c r="CK53" s="103"/>
      <c r="CL53" s="103"/>
      <c r="CM53" s="103"/>
      <c r="CN53" s="103"/>
      <c r="CO53" s="103"/>
      <c r="CP53" s="103"/>
      <c r="CQ53" s="103"/>
      <c r="CR53" s="103"/>
      <c r="CS53" s="103"/>
      <c r="CT53" s="103"/>
      <c r="CU53" s="103"/>
      <c r="CV53" s="103"/>
      <c r="CW53" s="103"/>
      <c r="CX53" s="103"/>
      <c r="CY53" s="103"/>
      <c r="CZ53" s="103"/>
      <c r="DA53" s="103"/>
      <c r="DB53" s="103"/>
      <c r="DC53" s="103"/>
      <c r="DD53" s="103"/>
      <c r="DE53" s="103"/>
      <c r="DF53" s="103"/>
      <c r="DG53" s="103"/>
      <c r="DH53" s="103"/>
      <c r="DI53" s="103"/>
      <c r="DJ53" s="103"/>
      <c r="DK53" s="103"/>
      <c r="DL53" s="103"/>
      <c r="DM53" s="103"/>
      <c r="DN53" s="103"/>
      <c r="DO53" s="103"/>
      <c r="DP53" s="103"/>
      <c r="DQ53" s="103"/>
      <c r="DR53" s="103"/>
      <c r="DS53" s="103"/>
      <c r="DT53" s="103"/>
      <c r="DU53" s="103"/>
      <c r="DV53" s="103"/>
      <c r="DW53" s="103"/>
      <c r="DX53" s="103"/>
      <c r="DY53" s="103"/>
      <c r="DZ53" s="103"/>
      <c r="EA53" s="103"/>
      <c r="EB53" s="103"/>
      <c r="EC53" s="103"/>
      <c r="ED53" s="103"/>
      <c r="EE53" s="103"/>
      <c r="EF53" s="103"/>
      <c r="EG53" s="103"/>
      <c r="EH53" s="103"/>
      <c r="EI53" s="103"/>
      <c r="EJ53" s="103"/>
      <c r="EK53" s="103"/>
      <c r="EL53" s="103"/>
      <c r="EM53" s="103"/>
      <c r="EN53" s="103"/>
      <c r="EO53" s="103"/>
      <c r="EP53" s="103"/>
      <c r="EQ53" s="103"/>
      <c r="ER53" s="103"/>
      <c r="ES53" s="103"/>
      <c r="ET53" s="103"/>
      <c r="EU53" s="103"/>
      <c r="EV53" s="103"/>
      <c r="EW53" s="103"/>
      <c r="EX53" s="103"/>
      <c r="EY53" s="103"/>
      <c r="EZ53" s="103"/>
      <c r="FA53" s="103"/>
      <c r="FB53" s="103"/>
      <c r="FC53" s="103"/>
      <c r="FD53" s="103"/>
      <c r="FE53" s="103"/>
      <c r="FF53" s="103"/>
      <c r="FG53" s="103"/>
      <c r="FH53" s="103"/>
      <c r="FI53" s="103"/>
      <c r="FJ53" s="103"/>
      <c r="FK53" s="103"/>
      <c r="FL53" s="103"/>
      <c r="FM53" s="103"/>
      <c r="FN53" s="103"/>
      <c r="FO53" s="103"/>
      <c r="FP53" s="103"/>
      <c r="FQ53" s="103"/>
      <c r="FR53" s="103"/>
      <c r="FS53" s="103"/>
      <c r="FT53" s="103"/>
      <c r="FU53" s="103"/>
      <c r="FV53" s="103"/>
      <c r="FW53" s="103"/>
      <c r="FX53" s="103"/>
      <c r="FY53" s="103"/>
      <c r="FZ53" s="103"/>
      <c r="GA53" s="103"/>
      <c r="GB53" s="103"/>
      <c r="GC53" s="103"/>
      <c r="GD53" s="103"/>
      <c r="GE53" s="103"/>
      <c r="GF53" s="103"/>
      <c r="GG53" s="103"/>
      <c r="GH53" s="103"/>
      <c r="GI53" s="103"/>
      <c r="GJ53" s="103"/>
      <c r="GK53" s="103"/>
      <c r="GL53" s="103"/>
      <c r="GM53" s="103"/>
      <c r="GN53" s="103"/>
      <c r="GO53" s="103"/>
      <c r="GP53" s="103"/>
    </row>
    <row r="54" spans="2:198" s="111" customFormat="1" ht="15" thickBot="1" x14ac:dyDescent="0.35">
      <c r="B54" s="145"/>
      <c r="C54" s="146" t="s">
        <v>75</v>
      </c>
      <c r="D54" s="147"/>
      <c r="E54" s="148"/>
      <c r="F54" s="149"/>
      <c r="G54" s="150"/>
      <c r="H54" s="103"/>
      <c r="I54" s="136"/>
      <c r="J54" s="136"/>
      <c r="K54" s="136"/>
      <c r="L54" s="223">
        <f t="shared" si="6"/>
        <v>0</v>
      </c>
      <c r="M54" s="223">
        <f t="shared" si="1"/>
        <v>0</v>
      </c>
      <c r="N54" s="136">
        <f t="shared" si="2"/>
        <v>0</v>
      </c>
      <c r="O54" s="136"/>
      <c r="P54" s="136"/>
      <c r="Q54" s="44"/>
      <c r="R54" s="44"/>
      <c r="S54" s="103"/>
      <c r="T54" s="103"/>
      <c r="U54" s="103"/>
      <c r="V54" s="103"/>
      <c r="W54" s="103"/>
      <c r="X54" s="103"/>
      <c r="Y54" s="103"/>
      <c r="Z54" s="103"/>
      <c r="AA54" s="103"/>
      <c r="AB54" s="103"/>
      <c r="AC54" s="103"/>
      <c r="AD54" s="103"/>
      <c r="AE54" s="103"/>
      <c r="AF54" s="103"/>
      <c r="AG54" s="103"/>
      <c r="AH54" s="103"/>
      <c r="AI54" s="103"/>
      <c r="AJ54" s="103"/>
      <c r="AK54" s="103"/>
      <c r="AL54" s="103"/>
      <c r="AM54" s="103"/>
      <c r="AN54" s="103"/>
      <c r="AO54" s="103"/>
      <c r="AP54" s="103"/>
      <c r="AQ54" s="103"/>
      <c r="AR54" s="103"/>
      <c r="AS54" s="103"/>
      <c r="AT54" s="103"/>
      <c r="AU54" s="103"/>
      <c r="AV54" s="103"/>
      <c r="AW54" s="103"/>
      <c r="AX54" s="103"/>
      <c r="AY54" s="103"/>
      <c r="AZ54" s="103"/>
      <c r="BA54" s="103"/>
      <c r="BB54" s="103"/>
      <c r="BC54" s="103"/>
      <c r="BD54" s="103"/>
      <c r="BE54" s="103"/>
      <c r="BF54" s="103"/>
      <c r="BG54" s="103"/>
      <c r="BH54" s="103"/>
      <c r="BI54" s="103"/>
      <c r="BJ54" s="103"/>
      <c r="BK54" s="103"/>
      <c r="BL54" s="103"/>
      <c r="BM54" s="103"/>
      <c r="BN54" s="103"/>
      <c r="BO54" s="103"/>
      <c r="BP54" s="103"/>
      <c r="BQ54" s="103"/>
      <c r="BR54" s="103"/>
      <c r="BS54" s="103"/>
      <c r="BT54" s="103"/>
      <c r="BU54" s="103"/>
      <c r="BV54" s="103"/>
      <c r="BW54" s="103"/>
      <c r="BX54" s="103"/>
      <c r="BY54" s="103"/>
      <c r="BZ54" s="103"/>
      <c r="CA54" s="103"/>
      <c r="CB54" s="103"/>
      <c r="CC54" s="103"/>
      <c r="CD54" s="103"/>
      <c r="CE54" s="103"/>
      <c r="CF54" s="103"/>
      <c r="CG54" s="103"/>
      <c r="CH54" s="103"/>
      <c r="CI54" s="103"/>
      <c r="CJ54" s="103"/>
      <c r="CK54" s="103"/>
      <c r="CL54" s="103"/>
      <c r="CM54" s="103"/>
      <c r="CN54" s="103"/>
      <c r="CO54" s="103"/>
      <c r="CP54" s="103"/>
      <c r="CQ54" s="103"/>
      <c r="CR54" s="103"/>
      <c r="CS54" s="103"/>
      <c r="CT54" s="103"/>
      <c r="CU54" s="103"/>
      <c r="CV54" s="103"/>
      <c r="CW54" s="103"/>
      <c r="CX54" s="103"/>
      <c r="CY54" s="103"/>
      <c r="CZ54" s="103"/>
      <c r="DA54" s="103"/>
      <c r="DB54" s="103"/>
      <c r="DC54" s="103"/>
      <c r="DD54" s="103"/>
      <c r="DE54" s="103"/>
      <c r="DF54" s="103"/>
      <c r="DG54" s="103"/>
      <c r="DH54" s="103"/>
      <c r="DI54" s="103"/>
      <c r="DJ54" s="103"/>
      <c r="DK54" s="103"/>
      <c r="DL54" s="103"/>
      <c r="DM54" s="103"/>
      <c r="DN54" s="103"/>
      <c r="DO54" s="103"/>
      <c r="DP54" s="103"/>
      <c r="DQ54" s="103"/>
      <c r="DR54" s="103"/>
      <c r="DS54" s="103"/>
      <c r="DT54" s="103"/>
      <c r="DU54" s="103"/>
      <c r="DV54" s="103"/>
      <c r="DW54" s="103"/>
      <c r="DX54" s="103"/>
      <c r="DY54" s="103"/>
      <c r="DZ54" s="103"/>
      <c r="EA54" s="103"/>
      <c r="EB54" s="103"/>
      <c r="EC54" s="103"/>
      <c r="ED54" s="103"/>
      <c r="EE54" s="103"/>
      <c r="EF54" s="103"/>
      <c r="EG54" s="103"/>
      <c r="EH54" s="103"/>
      <c r="EI54" s="103"/>
      <c r="EJ54" s="103"/>
      <c r="EK54" s="103"/>
      <c r="EL54" s="103"/>
      <c r="EM54" s="103"/>
      <c r="EN54" s="103"/>
      <c r="EO54" s="103"/>
      <c r="EP54" s="103"/>
      <c r="EQ54" s="103"/>
      <c r="ER54" s="103"/>
      <c r="ES54" s="103"/>
      <c r="ET54" s="103"/>
      <c r="EU54" s="103"/>
      <c r="EV54" s="103"/>
      <c r="EW54" s="103"/>
      <c r="EX54" s="103"/>
      <c r="EY54" s="103"/>
      <c r="EZ54" s="103"/>
      <c r="FA54" s="103"/>
      <c r="FB54" s="103"/>
      <c r="FC54" s="103"/>
      <c r="FD54" s="103"/>
      <c r="FE54" s="103"/>
      <c r="FF54" s="103"/>
      <c r="FG54" s="103"/>
      <c r="FH54" s="103"/>
      <c r="FI54" s="103"/>
      <c r="FJ54" s="103"/>
      <c r="FK54" s="103"/>
      <c r="FL54" s="103"/>
      <c r="FM54" s="103"/>
      <c r="FN54" s="103"/>
      <c r="FO54" s="103"/>
      <c r="FP54" s="103"/>
      <c r="FQ54" s="103"/>
      <c r="FR54" s="103"/>
      <c r="FS54" s="103"/>
      <c r="FT54" s="103"/>
      <c r="FU54" s="103"/>
      <c r="FV54" s="103"/>
      <c r="FW54" s="103"/>
      <c r="FX54" s="103"/>
      <c r="FY54" s="103"/>
      <c r="FZ54" s="103"/>
      <c r="GA54" s="103"/>
      <c r="GB54" s="103"/>
      <c r="GC54" s="103"/>
      <c r="GD54" s="103"/>
      <c r="GE54" s="103"/>
      <c r="GF54" s="103"/>
      <c r="GG54" s="103"/>
      <c r="GH54" s="103"/>
      <c r="GI54" s="103"/>
      <c r="GJ54" s="103"/>
      <c r="GK54" s="103"/>
      <c r="GL54" s="103"/>
      <c r="GM54" s="103"/>
      <c r="GN54" s="103"/>
      <c r="GO54" s="103"/>
      <c r="GP54" s="103"/>
    </row>
    <row r="55" spans="2:198" s="111" customFormat="1" ht="45" customHeight="1" x14ac:dyDescent="0.3">
      <c r="B55" s="156"/>
      <c r="C55" s="202" t="str">
        <f>+'[7]COSTOS INTERVENTORIA (2025 OK)'!$A$38</f>
        <v>Vehículo tipo campero ó camioneta  (incluye peajes y combustible) y cuyo modelo sea hasta diez (10) años anteriores al año de suscripción del contrato.</v>
      </c>
      <c r="D55" s="157" t="s">
        <v>77</v>
      </c>
      <c r="E55" s="158">
        <v>6100000</v>
      </c>
      <c r="F55" s="159">
        <f>+F16+6.5</f>
        <v>19.5</v>
      </c>
      <c r="G55" s="131">
        <f>+ROUND(F55*E55,0)</f>
        <v>118950000</v>
      </c>
      <c r="H55" s="103"/>
      <c r="I55" s="136"/>
      <c r="J55" s="136">
        <v>5000000</v>
      </c>
      <c r="K55" s="136"/>
      <c r="L55" s="223">
        <f t="shared" si="6"/>
        <v>6400000</v>
      </c>
      <c r="M55" s="223">
        <f t="shared" si="1"/>
        <v>0</v>
      </c>
      <c r="N55" s="136">
        <f t="shared" si="2"/>
        <v>6400000</v>
      </c>
      <c r="O55" s="136"/>
      <c r="P55" s="136"/>
      <c r="Q55" s="44"/>
      <c r="R55" s="44"/>
      <c r="S55" s="103"/>
      <c r="T55" s="103"/>
      <c r="U55" s="103"/>
      <c r="V55" s="103"/>
      <c r="W55" s="103"/>
      <c r="X55" s="103"/>
      <c r="Y55" s="103"/>
      <c r="Z55" s="103"/>
      <c r="AA55" s="103"/>
      <c r="AB55" s="103"/>
      <c r="AC55" s="103"/>
      <c r="AD55" s="103"/>
      <c r="AE55" s="103"/>
      <c r="AF55" s="103"/>
      <c r="AG55" s="103"/>
      <c r="AH55" s="103"/>
      <c r="AI55" s="103"/>
      <c r="AJ55" s="103"/>
      <c r="AK55" s="103"/>
      <c r="AL55" s="103"/>
      <c r="AM55" s="103"/>
      <c r="AN55" s="103"/>
      <c r="AO55" s="103"/>
      <c r="AP55" s="103"/>
      <c r="AQ55" s="103"/>
      <c r="AR55" s="103"/>
      <c r="AS55" s="103"/>
      <c r="AT55" s="103"/>
      <c r="AU55" s="103"/>
      <c r="AV55" s="103"/>
      <c r="AW55" s="103"/>
      <c r="AX55" s="103"/>
      <c r="AY55" s="103"/>
      <c r="AZ55" s="103"/>
      <c r="BA55" s="103"/>
      <c r="BB55" s="103"/>
      <c r="BC55" s="103"/>
      <c r="BD55" s="103"/>
      <c r="BE55" s="103"/>
      <c r="BF55" s="103"/>
      <c r="BG55" s="103"/>
      <c r="BH55" s="103"/>
      <c r="BI55" s="103"/>
      <c r="BJ55" s="103"/>
      <c r="BK55" s="103"/>
      <c r="BL55" s="103"/>
      <c r="BM55" s="103"/>
      <c r="BN55" s="103"/>
      <c r="BO55" s="103"/>
      <c r="BP55" s="103"/>
      <c r="BQ55" s="103"/>
      <c r="BR55" s="103"/>
      <c r="BS55" s="103"/>
      <c r="BT55" s="103"/>
      <c r="BU55" s="103"/>
      <c r="BV55" s="103"/>
      <c r="BW55" s="103"/>
      <c r="BX55" s="103"/>
      <c r="BY55" s="103"/>
      <c r="BZ55" s="103"/>
      <c r="CA55" s="103"/>
      <c r="CB55" s="103"/>
      <c r="CC55" s="103"/>
      <c r="CD55" s="103"/>
      <c r="CE55" s="103"/>
      <c r="CF55" s="103"/>
      <c r="CG55" s="103"/>
      <c r="CH55" s="103"/>
      <c r="CI55" s="103"/>
      <c r="CJ55" s="103"/>
      <c r="CK55" s="103"/>
      <c r="CL55" s="103"/>
      <c r="CM55" s="103"/>
      <c r="CN55" s="103"/>
      <c r="CO55" s="103"/>
      <c r="CP55" s="103"/>
      <c r="CQ55" s="103"/>
      <c r="CR55" s="103"/>
      <c r="CS55" s="103"/>
      <c r="CT55" s="103"/>
      <c r="CU55" s="103"/>
      <c r="CV55" s="103"/>
      <c r="CW55" s="103"/>
      <c r="CX55" s="103"/>
      <c r="CY55" s="103"/>
      <c r="CZ55" s="103"/>
      <c r="DA55" s="103"/>
      <c r="DB55" s="103"/>
      <c r="DC55" s="103"/>
      <c r="DD55" s="103"/>
      <c r="DE55" s="103"/>
      <c r="DF55" s="103"/>
      <c r="DG55" s="103"/>
      <c r="DH55" s="103"/>
      <c r="DI55" s="103"/>
      <c r="DJ55" s="103"/>
      <c r="DK55" s="103"/>
      <c r="DL55" s="103"/>
      <c r="DM55" s="103"/>
      <c r="DN55" s="103"/>
      <c r="DO55" s="103"/>
      <c r="DP55" s="103"/>
      <c r="DQ55" s="103"/>
      <c r="DR55" s="103"/>
      <c r="DS55" s="103"/>
      <c r="DT55" s="103"/>
      <c r="DU55" s="103"/>
      <c r="DV55" s="103"/>
      <c r="DW55" s="103"/>
      <c r="DX55" s="103"/>
      <c r="DY55" s="103"/>
      <c r="DZ55" s="103"/>
      <c r="EA55" s="103"/>
      <c r="EB55" s="103"/>
      <c r="EC55" s="103"/>
      <c r="ED55" s="103"/>
      <c r="EE55" s="103"/>
      <c r="EF55" s="103"/>
      <c r="EG55" s="103"/>
      <c r="EH55" s="103"/>
      <c r="EI55" s="103"/>
      <c r="EJ55" s="103"/>
      <c r="EK55" s="103"/>
      <c r="EL55" s="103"/>
      <c r="EM55" s="103"/>
      <c r="EN55" s="103"/>
      <c r="EO55" s="103"/>
      <c r="EP55" s="103"/>
      <c r="EQ55" s="103"/>
      <c r="ER55" s="103"/>
      <c r="ES55" s="103"/>
      <c r="ET55" s="103"/>
      <c r="EU55" s="103"/>
      <c r="EV55" s="103"/>
      <c r="EW55" s="103"/>
      <c r="EX55" s="103"/>
      <c r="EY55" s="103"/>
      <c r="EZ55" s="103"/>
      <c r="FA55" s="103"/>
      <c r="FB55" s="103"/>
      <c r="FC55" s="103"/>
      <c r="FD55" s="103"/>
      <c r="FE55" s="103"/>
      <c r="FF55" s="103"/>
      <c r="FG55" s="103"/>
      <c r="FH55" s="103"/>
      <c r="FI55" s="103"/>
      <c r="FJ55" s="103"/>
      <c r="FK55" s="103"/>
      <c r="FL55" s="103"/>
      <c r="FM55" s="103"/>
      <c r="FN55" s="103"/>
      <c r="FO55" s="103"/>
      <c r="FP55" s="103"/>
      <c r="FQ55" s="103"/>
      <c r="FR55" s="103"/>
      <c r="FS55" s="103"/>
      <c r="FT55" s="103"/>
      <c r="FU55" s="103"/>
      <c r="FV55" s="103"/>
      <c r="FW55" s="103"/>
      <c r="FX55" s="103"/>
      <c r="FY55" s="103"/>
      <c r="FZ55" s="103"/>
      <c r="GA55" s="103"/>
      <c r="GB55" s="103"/>
      <c r="GC55" s="103"/>
      <c r="GD55" s="103"/>
      <c r="GE55" s="103"/>
      <c r="GF55" s="103"/>
      <c r="GG55" s="103"/>
      <c r="GH55" s="103"/>
      <c r="GI55" s="103"/>
      <c r="GJ55" s="103"/>
      <c r="GK55" s="103"/>
      <c r="GL55" s="103"/>
      <c r="GM55" s="103"/>
      <c r="GN55" s="103"/>
      <c r="GO55" s="103"/>
      <c r="GP55" s="103"/>
    </row>
    <row r="56" spans="2:198" s="111" customFormat="1" ht="27" customHeight="1" x14ac:dyDescent="0.3">
      <c r="B56" s="156"/>
      <c r="C56" s="202" t="str">
        <f>+'[7]COSTOS INTERVENTORIA (2025 OK)'!$A$42</f>
        <v>Equipo completo de topografía</v>
      </c>
      <c r="D56" s="157" t="s">
        <v>77</v>
      </c>
      <c r="E56" s="158">
        <f>+'[7]COSTOS INTERVENTORIA (2025 OK)'!$M$42</f>
        <v>2932000</v>
      </c>
      <c r="F56" s="159">
        <v>13</v>
      </c>
      <c r="G56" s="131">
        <f>+ROUND(F56*E56,0)</f>
        <v>38116000</v>
      </c>
      <c r="H56" s="103"/>
      <c r="I56" s="136"/>
      <c r="J56" s="136">
        <v>2500000</v>
      </c>
      <c r="K56" s="136"/>
      <c r="L56" s="223">
        <f t="shared" si="6"/>
        <v>3200000</v>
      </c>
      <c r="M56" s="223">
        <f t="shared" si="1"/>
        <v>0</v>
      </c>
      <c r="N56" s="136">
        <f t="shared" si="2"/>
        <v>3200000</v>
      </c>
      <c r="O56" s="136"/>
      <c r="P56" s="136"/>
      <c r="Q56" s="44"/>
      <c r="R56" s="44"/>
      <c r="S56" s="103"/>
      <c r="T56" s="103"/>
      <c r="U56" s="103"/>
      <c r="V56" s="103"/>
      <c r="W56" s="103"/>
      <c r="X56" s="103"/>
      <c r="Y56" s="103"/>
      <c r="Z56" s="103"/>
      <c r="AA56" s="103"/>
      <c r="AB56" s="103"/>
      <c r="AC56" s="103"/>
      <c r="AD56" s="103"/>
      <c r="AE56" s="103"/>
      <c r="AF56" s="103"/>
      <c r="AG56" s="103"/>
      <c r="AH56" s="103"/>
      <c r="AI56" s="103"/>
      <c r="AJ56" s="103"/>
      <c r="AK56" s="103"/>
      <c r="AL56" s="103"/>
      <c r="AM56" s="103"/>
      <c r="AN56" s="103"/>
      <c r="AO56" s="103"/>
      <c r="AP56" s="103"/>
      <c r="AQ56" s="103"/>
      <c r="AR56" s="103"/>
      <c r="AS56" s="103"/>
      <c r="AT56" s="103"/>
      <c r="AU56" s="103"/>
      <c r="AV56" s="103"/>
      <c r="AW56" s="103"/>
      <c r="AX56" s="103"/>
      <c r="AY56" s="103"/>
      <c r="AZ56" s="103"/>
      <c r="BA56" s="103"/>
      <c r="BB56" s="103"/>
      <c r="BC56" s="103"/>
      <c r="BD56" s="103"/>
      <c r="BE56" s="103"/>
      <c r="BF56" s="103"/>
      <c r="BG56" s="103"/>
      <c r="BH56" s="103"/>
      <c r="BI56" s="103"/>
      <c r="BJ56" s="103"/>
      <c r="BK56" s="103"/>
      <c r="BL56" s="103"/>
      <c r="BM56" s="103"/>
      <c r="BN56" s="103"/>
      <c r="BO56" s="103"/>
      <c r="BP56" s="103"/>
      <c r="BQ56" s="103"/>
      <c r="BR56" s="103"/>
      <c r="BS56" s="103"/>
      <c r="BT56" s="103"/>
      <c r="BU56" s="103"/>
      <c r="BV56" s="103"/>
      <c r="BW56" s="103"/>
      <c r="BX56" s="103"/>
      <c r="BY56" s="103"/>
      <c r="BZ56" s="103"/>
      <c r="CA56" s="103"/>
      <c r="CB56" s="103"/>
      <c r="CC56" s="103"/>
      <c r="CD56" s="103"/>
      <c r="CE56" s="103"/>
      <c r="CF56" s="103"/>
      <c r="CG56" s="103"/>
      <c r="CH56" s="103"/>
      <c r="CI56" s="103"/>
      <c r="CJ56" s="103"/>
      <c r="CK56" s="103"/>
      <c r="CL56" s="103"/>
      <c r="CM56" s="103"/>
      <c r="CN56" s="103"/>
      <c r="CO56" s="103"/>
      <c r="CP56" s="103"/>
      <c r="CQ56" s="103"/>
      <c r="CR56" s="103"/>
      <c r="CS56" s="103"/>
      <c r="CT56" s="103"/>
      <c r="CU56" s="103"/>
      <c r="CV56" s="103"/>
      <c r="CW56" s="103"/>
      <c r="CX56" s="103"/>
      <c r="CY56" s="103"/>
      <c r="CZ56" s="103"/>
      <c r="DA56" s="103"/>
      <c r="DB56" s="103"/>
      <c r="DC56" s="103"/>
      <c r="DD56" s="103"/>
      <c r="DE56" s="103"/>
      <c r="DF56" s="103"/>
      <c r="DG56" s="103"/>
      <c r="DH56" s="103"/>
      <c r="DI56" s="103"/>
      <c r="DJ56" s="103"/>
      <c r="DK56" s="103"/>
      <c r="DL56" s="103"/>
      <c r="DM56" s="103"/>
      <c r="DN56" s="103"/>
      <c r="DO56" s="103"/>
      <c r="DP56" s="103"/>
      <c r="DQ56" s="103"/>
      <c r="DR56" s="103"/>
      <c r="DS56" s="103"/>
      <c r="DT56" s="103"/>
      <c r="DU56" s="103"/>
      <c r="DV56" s="103"/>
      <c r="DW56" s="103"/>
      <c r="DX56" s="103"/>
      <c r="DY56" s="103"/>
      <c r="DZ56" s="103"/>
      <c r="EA56" s="103"/>
      <c r="EB56" s="103"/>
      <c r="EC56" s="103"/>
      <c r="ED56" s="103"/>
      <c r="EE56" s="103"/>
      <c r="EF56" s="103"/>
      <c r="EG56" s="103"/>
      <c r="EH56" s="103"/>
      <c r="EI56" s="103"/>
      <c r="EJ56" s="103"/>
      <c r="EK56" s="103"/>
      <c r="EL56" s="103"/>
      <c r="EM56" s="103"/>
      <c r="EN56" s="103"/>
      <c r="EO56" s="103"/>
      <c r="EP56" s="103"/>
      <c r="EQ56" s="103"/>
      <c r="ER56" s="103"/>
      <c r="ES56" s="103"/>
      <c r="ET56" s="103"/>
      <c r="EU56" s="103"/>
      <c r="EV56" s="103"/>
      <c r="EW56" s="103"/>
      <c r="EX56" s="103"/>
      <c r="EY56" s="103"/>
      <c r="EZ56" s="103"/>
      <c r="FA56" s="103"/>
      <c r="FB56" s="103"/>
      <c r="FC56" s="103"/>
      <c r="FD56" s="103"/>
      <c r="FE56" s="103"/>
      <c r="FF56" s="103"/>
      <c r="FG56" s="103"/>
      <c r="FH56" s="103"/>
      <c r="FI56" s="103"/>
      <c r="FJ56" s="103"/>
      <c r="FK56" s="103"/>
      <c r="FL56" s="103"/>
      <c r="FM56" s="103"/>
      <c r="FN56" s="103"/>
      <c r="FO56" s="103"/>
      <c r="FP56" s="103"/>
      <c r="FQ56" s="103"/>
      <c r="FR56" s="103"/>
      <c r="FS56" s="103"/>
      <c r="FT56" s="103"/>
      <c r="FU56" s="103"/>
      <c r="FV56" s="103"/>
      <c r="FW56" s="103"/>
      <c r="FX56" s="103"/>
      <c r="FY56" s="103"/>
      <c r="FZ56" s="103"/>
      <c r="GA56" s="103"/>
      <c r="GB56" s="103"/>
      <c r="GC56" s="103"/>
      <c r="GD56" s="103"/>
      <c r="GE56" s="103"/>
      <c r="GF56" s="103"/>
      <c r="GG56" s="103"/>
      <c r="GH56" s="103"/>
      <c r="GI56" s="103"/>
      <c r="GJ56" s="103"/>
      <c r="GK56" s="103"/>
      <c r="GL56" s="103"/>
      <c r="GM56" s="103"/>
      <c r="GN56" s="103"/>
      <c r="GO56" s="103"/>
      <c r="GP56" s="103"/>
    </row>
    <row r="57" spans="2:198" s="111" customFormat="1" ht="29.4" customHeight="1" x14ac:dyDescent="0.3">
      <c r="B57" s="156"/>
      <c r="C57" s="202" t="str">
        <f>+'[7]COSTOS INTERVENTORIA (2025 OK)'!$A$44</f>
        <v>Equipo completo de Laboratorio de Suelos, Materiales, Pavimentos y Concretos</v>
      </c>
      <c r="D57" s="157" t="s">
        <v>77</v>
      </c>
      <c r="E57" s="158">
        <f>+E56</f>
        <v>2932000</v>
      </c>
      <c r="F57" s="159">
        <v>13</v>
      </c>
      <c r="G57" s="131">
        <f>+ROUND(F57*E57,0)</f>
        <v>38116000</v>
      </c>
      <c r="H57" s="103"/>
      <c r="I57" s="136"/>
      <c r="J57" s="136">
        <v>2500000</v>
      </c>
      <c r="K57" s="136"/>
      <c r="L57" s="223">
        <f t="shared" si="6"/>
        <v>3200000</v>
      </c>
      <c r="M57" s="223">
        <f t="shared" si="1"/>
        <v>0</v>
      </c>
      <c r="N57" s="136">
        <f t="shared" si="2"/>
        <v>3200000</v>
      </c>
      <c r="O57" s="136"/>
      <c r="P57" s="136"/>
      <c r="Q57" s="44"/>
      <c r="R57" s="44"/>
      <c r="S57" s="103"/>
      <c r="T57" s="103"/>
      <c r="U57" s="103"/>
      <c r="V57" s="103"/>
      <c r="W57" s="103"/>
      <c r="X57" s="103"/>
      <c r="Y57" s="103"/>
      <c r="Z57" s="103"/>
      <c r="AA57" s="103"/>
      <c r="AB57" s="103"/>
      <c r="AC57" s="103"/>
      <c r="AD57" s="103"/>
      <c r="AE57" s="103"/>
      <c r="AF57" s="103"/>
      <c r="AG57" s="103"/>
      <c r="AH57" s="103"/>
      <c r="AI57" s="103"/>
      <c r="AJ57" s="103"/>
      <c r="AK57" s="103"/>
      <c r="AL57" s="103"/>
      <c r="AM57" s="103"/>
      <c r="AN57" s="103"/>
      <c r="AO57" s="103"/>
      <c r="AP57" s="103"/>
      <c r="AQ57" s="103"/>
      <c r="AR57" s="103"/>
      <c r="AS57" s="103"/>
      <c r="AT57" s="103"/>
      <c r="AU57" s="103"/>
      <c r="AV57" s="103"/>
      <c r="AW57" s="103"/>
      <c r="AX57" s="103"/>
      <c r="AY57" s="103"/>
      <c r="AZ57" s="103"/>
      <c r="BA57" s="103"/>
      <c r="BB57" s="103"/>
      <c r="BC57" s="103"/>
      <c r="BD57" s="103"/>
      <c r="BE57" s="103"/>
      <c r="BF57" s="103"/>
      <c r="BG57" s="103"/>
      <c r="BH57" s="103"/>
      <c r="BI57" s="103"/>
      <c r="BJ57" s="103"/>
      <c r="BK57" s="103"/>
      <c r="BL57" s="103"/>
      <c r="BM57" s="103"/>
      <c r="BN57" s="103"/>
      <c r="BO57" s="103"/>
      <c r="BP57" s="103"/>
      <c r="BQ57" s="103"/>
      <c r="BR57" s="103"/>
      <c r="BS57" s="103"/>
      <c r="BT57" s="103"/>
      <c r="BU57" s="103"/>
      <c r="BV57" s="103"/>
      <c r="BW57" s="103"/>
      <c r="BX57" s="103"/>
      <c r="BY57" s="103"/>
      <c r="BZ57" s="103"/>
      <c r="CA57" s="103"/>
      <c r="CB57" s="103"/>
      <c r="CC57" s="103"/>
      <c r="CD57" s="103"/>
      <c r="CE57" s="103"/>
      <c r="CF57" s="103"/>
      <c r="CG57" s="103"/>
      <c r="CH57" s="103"/>
      <c r="CI57" s="103"/>
      <c r="CJ57" s="103"/>
      <c r="CK57" s="103"/>
      <c r="CL57" s="103"/>
      <c r="CM57" s="103"/>
      <c r="CN57" s="103"/>
      <c r="CO57" s="103"/>
      <c r="CP57" s="103"/>
      <c r="CQ57" s="103"/>
      <c r="CR57" s="103"/>
      <c r="CS57" s="103"/>
      <c r="CT57" s="103"/>
      <c r="CU57" s="103"/>
      <c r="CV57" s="103"/>
      <c r="CW57" s="103"/>
      <c r="CX57" s="103"/>
      <c r="CY57" s="103"/>
      <c r="CZ57" s="103"/>
      <c r="DA57" s="103"/>
      <c r="DB57" s="103"/>
      <c r="DC57" s="103"/>
      <c r="DD57" s="103"/>
      <c r="DE57" s="103"/>
      <c r="DF57" s="103"/>
      <c r="DG57" s="103"/>
      <c r="DH57" s="103"/>
      <c r="DI57" s="103"/>
      <c r="DJ57" s="103"/>
      <c r="DK57" s="103"/>
      <c r="DL57" s="103"/>
      <c r="DM57" s="103"/>
      <c r="DN57" s="103"/>
      <c r="DO57" s="103"/>
      <c r="DP57" s="103"/>
      <c r="DQ57" s="103"/>
      <c r="DR57" s="103"/>
      <c r="DS57" s="103"/>
      <c r="DT57" s="103"/>
      <c r="DU57" s="103"/>
      <c r="DV57" s="103"/>
      <c r="DW57" s="103"/>
      <c r="DX57" s="103"/>
      <c r="DY57" s="103"/>
      <c r="DZ57" s="103"/>
      <c r="EA57" s="103"/>
      <c r="EB57" s="103"/>
      <c r="EC57" s="103"/>
      <c r="ED57" s="103"/>
      <c r="EE57" s="103"/>
      <c r="EF57" s="103"/>
      <c r="EG57" s="103"/>
      <c r="EH57" s="103"/>
      <c r="EI57" s="103"/>
      <c r="EJ57" s="103"/>
      <c r="EK57" s="103"/>
      <c r="EL57" s="103"/>
      <c r="EM57" s="103"/>
      <c r="EN57" s="103"/>
      <c r="EO57" s="103"/>
      <c r="EP57" s="103"/>
      <c r="EQ57" s="103"/>
      <c r="ER57" s="103"/>
      <c r="ES57" s="103"/>
      <c r="ET57" s="103"/>
      <c r="EU57" s="103"/>
      <c r="EV57" s="103"/>
      <c r="EW57" s="103"/>
      <c r="EX57" s="103"/>
      <c r="EY57" s="103"/>
      <c r="EZ57" s="103"/>
      <c r="FA57" s="103"/>
      <c r="FB57" s="103"/>
      <c r="FC57" s="103"/>
      <c r="FD57" s="103"/>
      <c r="FE57" s="103"/>
      <c r="FF57" s="103"/>
      <c r="FG57" s="103"/>
      <c r="FH57" s="103"/>
      <c r="FI57" s="103"/>
      <c r="FJ57" s="103"/>
      <c r="FK57" s="103"/>
      <c r="FL57" s="103"/>
      <c r="FM57" s="103"/>
      <c r="FN57" s="103"/>
      <c r="FO57" s="103"/>
      <c r="FP57" s="103"/>
      <c r="FQ57" s="103"/>
      <c r="FR57" s="103"/>
      <c r="FS57" s="103"/>
      <c r="FT57" s="103"/>
      <c r="FU57" s="103"/>
      <c r="FV57" s="103"/>
      <c r="FW57" s="103"/>
      <c r="FX57" s="103"/>
      <c r="FY57" s="103"/>
      <c r="FZ57" s="103"/>
      <c r="GA57" s="103"/>
      <c r="GB57" s="103"/>
      <c r="GC57" s="103"/>
      <c r="GD57" s="103"/>
      <c r="GE57" s="103"/>
      <c r="GF57" s="103"/>
      <c r="GG57" s="103"/>
      <c r="GH57" s="103"/>
      <c r="GI57" s="103"/>
      <c r="GJ57" s="103"/>
      <c r="GK57" s="103"/>
      <c r="GL57" s="103"/>
      <c r="GM57" s="103"/>
      <c r="GN57" s="103"/>
      <c r="GO57" s="103"/>
      <c r="GP57" s="103"/>
    </row>
    <row r="58" spans="2:198" s="111" customFormat="1" ht="30" customHeight="1" thickBot="1" x14ac:dyDescent="0.35">
      <c r="B58" s="151"/>
      <c r="C58" s="152" t="s">
        <v>80</v>
      </c>
      <c r="D58" s="153" t="s">
        <v>77</v>
      </c>
      <c r="E58" s="154">
        <v>2200000</v>
      </c>
      <c r="F58" s="155">
        <v>6.5</v>
      </c>
      <c r="G58" s="205">
        <f>+ROUND(F58*E58,0)</f>
        <v>14300000</v>
      </c>
      <c r="H58" s="103"/>
      <c r="I58" s="136"/>
      <c r="J58" s="136">
        <v>2000000</v>
      </c>
      <c r="K58" s="136"/>
      <c r="L58" s="223">
        <f t="shared" si="6"/>
        <v>2560000</v>
      </c>
      <c r="M58" s="223">
        <f t="shared" si="1"/>
        <v>0</v>
      </c>
      <c r="N58" s="136">
        <f t="shared" si="2"/>
        <v>2560000</v>
      </c>
      <c r="O58" s="136"/>
      <c r="P58" s="136"/>
      <c r="Q58" s="44"/>
      <c r="R58" s="44"/>
      <c r="S58" s="103"/>
      <c r="T58" s="103"/>
      <c r="U58" s="103"/>
      <c r="V58" s="103"/>
      <c r="W58" s="103"/>
      <c r="X58" s="103"/>
      <c r="Y58" s="103"/>
      <c r="Z58" s="103"/>
      <c r="AA58" s="103"/>
      <c r="AB58" s="103"/>
      <c r="AC58" s="103"/>
      <c r="AD58" s="103"/>
      <c r="AE58" s="103"/>
      <c r="AF58" s="103"/>
      <c r="AG58" s="103"/>
      <c r="AH58" s="103"/>
      <c r="AI58" s="103"/>
      <c r="AJ58" s="103"/>
      <c r="AK58" s="103"/>
      <c r="AL58" s="103"/>
      <c r="AM58" s="103"/>
      <c r="AN58" s="103"/>
      <c r="AO58" s="103"/>
      <c r="AP58" s="103"/>
      <c r="AQ58" s="103"/>
      <c r="AR58" s="103"/>
      <c r="AS58" s="103"/>
      <c r="AT58" s="103"/>
      <c r="AU58" s="103"/>
      <c r="AV58" s="103"/>
      <c r="AW58" s="103"/>
      <c r="AX58" s="103"/>
      <c r="AY58" s="103"/>
      <c r="AZ58" s="103"/>
      <c r="BA58" s="103"/>
      <c r="BB58" s="103"/>
      <c r="BC58" s="103"/>
      <c r="BD58" s="103"/>
      <c r="BE58" s="103"/>
      <c r="BF58" s="103"/>
      <c r="BG58" s="103"/>
      <c r="BH58" s="103"/>
      <c r="BI58" s="103"/>
      <c r="BJ58" s="103"/>
      <c r="BK58" s="103"/>
      <c r="BL58" s="103"/>
      <c r="BM58" s="103"/>
      <c r="BN58" s="103"/>
      <c r="BO58" s="103"/>
      <c r="BP58" s="103"/>
      <c r="BQ58" s="103"/>
      <c r="BR58" s="103"/>
      <c r="BS58" s="103"/>
      <c r="BT58" s="103"/>
      <c r="BU58" s="103"/>
      <c r="BV58" s="103"/>
      <c r="BW58" s="103"/>
      <c r="BX58" s="103"/>
      <c r="BY58" s="103"/>
      <c r="BZ58" s="103"/>
      <c r="CA58" s="103"/>
      <c r="CB58" s="103"/>
      <c r="CC58" s="103"/>
      <c r="CD58" s="103"/>
      <c r="CE58" s="103"/>
      <c r="CF58" s="103"/>
      <c r="CG58" s="103"/>
      <c r="CH58" s="103"/>
      <c r="CI58" s="103"/>
      <c r="CJ58" s="103"/>
      <c r="CK58" s="103"/>
      <c r="CL58" s="103"/>
      <c r="CM58" s="103"/>
      <c r="CN58" s="103"/>
      <c r="CO58" s="103"/>
      <c r="CP58" s="103"/>
      <c r="CQ58" s="103"/>
      <c r="CR58" s="103"/>
      <c r="CS58" s="103"/>
      <c r="CT58" s="103"/>
      <c r="CU58" s="103"/>
      <c r="CV58" s="103"/>
      <c r="CW58" s="103"/>
      <c r="CX58" s="103"/>
      <c r="CY58" s="103"/>
      <c r="CZ58" s="103"/>
      <c r="DA58" s="103"/>
      <c r="DB58" s="103"/>
      <c r="DC58" s="103"/>
      <c r="DD58" s="103"/>
      <c r="DE58" s="103"/>
      <c r="DF58" s="103"/>
      <c r="DG58" s="103"/>
      <c r="DH58" s="103"/>
      <c r="DI58" s="103"/>
      <c r="DJ58" s="103"/>
      <c r="DK58" s="103"/>
      <c r="DL58" s="103"/>
      <c r="DM58" s="103"/>
      <c r="DN58" s="103"/>
      <c r="DO58" s="103"/>
      <c r="DP58" s="103"/>
      <c r="DQ58" s="103"/>
      <c r="DR58" s="103"/>
      <c r="DS58" s="103"/>
      <c r="DT58" s="103"/>
      <c r="DU58" s="103"/>
      <c r="DV58" s="103"/>
      <c r="DW58" s="103"/>
      <c r="DX58" s="103"/>
      <c r="DY58" s="103"/>
      <c r="DZ58" s="103"/>
      <c r="EA58" s="103"/>
      <c r="EB58" s="103"/>
      <c r="EC58" s="103"/>
      <c r="ED58" s="103"/>
      <c r="EE58" s="103"/>
      <c r="EF58" s="103"/>
      <c r="EG58" s="103"/>
      <c r="EH58" s="103"/>
      <c r="EI58" s="103"/>
      <c r="EJ58" s="103"/>
      <c r="EK58" s="103"/>
      <c r="EL58" s="103"/>
      <c r="EM58" s="103"/>
      <c r="EN58" s="103"/>
      <c r="EO58" s="103"/>
      <c r="EP58" s="103"/>
      <c r="EQ58" s="103"/>
      <c r="ER58" s="103"/>
      <c r="ES58" s="103"/>
      <c r="ET58" s="103"/>
      <c r="EU58" s="103"/>
      <c r="EV58" s="103"/>
      <c r="EW58" s="103"/>
      <c r="EX58" s="103"/>
      <c r="EY58" s="103"/>
      <c r="EZ58" s="103"/>
      <c r="FA58" s="103"/>
      <c r="FB58" s="103"/>
      <c r="FC58" s="103"/>
      <c r="FD58" s="103"/>
      <c r="FE58" s="103"/>
      <c r="FF58" s="103"/>
      <c r="FG58" s="103"/>
      <c r="FH58" s="103"/>
      <c r="FI58" s="103"/>
      <c r="FJ58" s="103"/>
      <c r="FK58" s="103"/>
      <c r="FL58" s="103"/>
      <c r="FM58" s="103"/>
      <c r="FN58" s="103"/>
      <c r="FO58" s="103"/>
      <c r="FP58" s="103"/>
      <c r="FQ58" s="103"/>
      <c r="FR58" s="103"/>
      <c r="FS58" s="103"/>
      <c r="FT58" s="103"/>
      <c r="FU58" s="103"/>
      <c r="FV58" s="103"/>
      <c r="FW58" s="103"/>
      <c r="FX58" s="103"/>
      <c r="FY58" s="103"/>
      <c r="FZ58" s="103"/>
      <c r="GA58" s="103"/>
      <c r="GB58" s="103"/>
      <c r="GC58" s="103"/>
      <c r="GD58" s="103"/>
      <c r="GE58" s="103"/>
      <c r="GF58" s="103"/>
      <c r="GG58" s="103"/>
      <c r="GH58" s="103"/>
      <c r="GI58" s="103"/>
      <c r="GJ58" s="103"/>
      <c r="GK58" s="103"/>
      <c r="GL58" s="103"/>
      <c r="GM58" s="103"/>
      <c r="GN58" s="103"/>
      <c r="GO58" s="103"/>
      <c r="GP58" s="103"/>
    </row>
    <row r="59" spans="2:198" s="111" customFormat="1" ht="15" thickBot="1" x14ac:dyDescent="0.35">
      <c r="B59" s="145"/>
      <c r="C59" s="146" t="s">
        <v>63</v>
      </c>
      <c r="D59" s="147"/>
      <c r="E59" s="148"/>
      <c r="F59" s="149"/>
      <c r="G59" s="150"/>
      <c r="H59" s="103"/>
      <c r="I59" s="136"/>
      <c r="J59" s="136"/>
      <c r="K59" s="136"/>
      <c r="L59" s="223">
        <f t="shared" si="6"/>
        <v>0</v>
      </c>
      <c r="M59" s="223">
        <f t="shared" si="1"/>
        <v>0</v>
      </c>
      <c r="N59" s="136">
        <f t="shared" si="2"/>
        <v>0</v>
      </c>
      <c r="O59" s="136"/>
      <c r="P59" s="136"/>
      <c r="Q59" s="44"/>
      <c r="R59" s="44"/>
      <c r="S59" s="103"/>
      <c r="T59" s="103"/>
      <c r="U59" s="103"/>
      <c r="V59" s="103"/>
      <c r="W59" s="103"/>
      <c r="X59" s="103"/>
      <c r="Y59" s="103"/>
      <c r="Z59" s="103"/>
      <c r="AA59" s="103"/>
      <c r="AB59" s="103"/>
      <c r="AC59" s="103"/>
      <c r="AD59" s="103"/>
      <c r="AE59" s="103"/>
      <c r="AF59" s="103"/>
      <c r="AG59" s="103"/>
      <c r="AH59" s="103"/>
      <c r="AI59" s="103"/>
      <c r="AJ59" s="103"/>
      <c r="AK59" s="103"/>
      <c r="AL59" s="103"/>
      <c r="AM59" s="103"/>
      <c r="AN59" s="103"/>
      <c r="AO59" s="103"/>
      <c r="AP59" s="103"/>
      <c r="AQ59" s="103"/>
      <c r="AR59" s="103"/>
      <c r="AS59" s="103"/>
      <c r="AT59" s="103"/>
      <c r="AU59" s="103"/>
      <c r="AV59" s="103"/>
      <c r="AW59" s="103"/>
      <c r="AX59" s="103"/>
      <c r="AY59" s="103"/>
      <c r="AZ59" s="103"/>
      <c r="BA59" s="103"/>
      <c r="BB59" s="103"/>
      <c r="BC59" s="103"/>
      <c r="BD59" s="103"/>
      <c r="BE59" s="103"/>
      <c r="BF59" s="103"/>
      <c r="BG59" s="103"/>
      <c r="BH59" s="103"/>
      <c r="BI59" s="103"/>
      <c r="BJ59" s="103"/>
      <c r="BK59" s="103"/>
      <c r="BL59" s="103"/>
      <c r="BM59" s="103"/>
      <c r="BN59" s="103"/>
      <c r="BO59" s="103"/>
      <c r="BP59" s="103"/>
      <c r="BQ59" s="103"/>
      <c r="BR59" s="103"/>
      <c r="BS59" s="103"/>
      <c r="BT59" s="103"/>
      <c r="BU59" s="103"/>
      <c r="BV59" s="103"/>
      <c r="BW59" s="103"/>
      <c r="BX59" s="103"/>
      <c r="BY59" s="103"/>
      <c r="BZ59" s="103"/>
      <c r="CA59" s="103"/>
      <c r="CB59" s="103"/>
      <c r="CC59" s="103"/>
      <c r="CD59" s="103"/>
      <c r="CE59" s="103"/>
      <c r="CF59" s="103"/>
      <c r="CG59" s="103"/>
      <c r="CH59" s="103"/>
      <c r="CI59" s="103"/>
      <c r="CJ59" s="103"/>
      <c r="CK59" s="103"/>
      <c r="CL59" s="103"/>
      <c r="CM59" s="103"/>
      <c r="CN59" s="103"/>
      <c r="CO59" s="103"/>
      <c r="CP59" s="103"/>
      <c r="CQ59" s="103"/>
      <c r="CR59" s="103"/>
      <c r="CS59" s="103"/>
      <c r="CT59" s="103"/>
      <c r="CU59" s="103"/>
      <c r="CV59" s="103"/>
      <c r="CW59" s="103"/>
      <c r="CX59" s="103"/>
      <c r="CY59" s="103"/>
      <c r="CZ59" s="103"/>
      <c r="DA59" s="103"/>
      <c r="DB59" s="103"/>
      <c r="DC59" s="103"/>
      <c r="DD59" s="103"/>
      <c r="DE59" s="103"/>
      <c r="DF59" s="103"/>
      <c r="DG59" s="103"/>
      <c r="DH59" s="103"/>
      <c r="DI59" s="103"/>
      <c r="DJ59" s="103"/>
      <c r="DK59" s="103"/>
      <c r="DL59" s="103"/>
      <c r="DM59" s="103"/>
      <c r="DN59" s="103"/>
      <c r="DO59" s="103"/>
      <c r="DP59" s="103"/>
      <c r="DQ59" s="103"/>
      <c r="DR59" s="103"/>
      <c r="DS59" s="103"/>
      <c r="DT59" s="103"/>
      <c r="DU59" s="103"/>
      <c r="DV59" s="103"/>
      <c r="DW59" s="103"/>
      <c r="DX59" s="103"/>
      <c r="DY59" s="103"/>
      <c r="DZ59" s="103"/>
      <c r="EA59" s="103"/>
      <c r="EB59" s="103"/>
      <c r="EC59" s="103"/>
      <c r="ED59" s="103"/>
      <c r="EE59" s="103"/>
      <c r="EF59" s="103"/>
      <c r="EG59" s="103"/>
      <c r="EH59" s="103"/>
      <c r="EI59" s="103"/>
      <c r="EJ59" s="103"/>
      <c r="EK59" s="103"/>
      <c r="EL59" s="103"/>
      <c r="EM59" s="103"/>
      <c r="EN59" s="103"/>
      <c r="EO59" s="103"/>
      <c r="EP59" s="103"/>
      <c r="EQ59" s="103"/>
      <c r="ER59" s="103"/>
      <c r="ES59" s="103"/>
      <c r="ET59" s="103"/>
      <c r="EU59" s="103"/>
      <c r="EV59" s="103"/>
      <c r="EW59" s="103"/>
      <c r="EX59" s="103"/>
      <c r="EY59" s="103"/>
      <c r="EZ59" s="103"/>
      <c r="FA59" s="103"/>
      <c r="FB59" s="103"/>
      <c r="FC59" s="103"/>
      <c r="FD59" s="103"/>
      <c r="FE59" s="103"/>
      <c r="FF59" s="103"/>
      <c r="FG59" s="103"/>
      <c r="FH59" s="103"/>
      <c r="FI59" s="103"/>
      <c r="FJ59" s="103"/>
      <c r="FK59" s="103"/>
      <c r="FL59" s="103"/>
      <c r="FM59" s="103"/>
      <c r="FN59" s="103"/>
      <c r="FO59" s="103"/>
      <c r="FP59" s="103"/>
      <c r="FQ59" s="103"/>
      <c r="FR59" s="103"/>
      <c r="FS59" s="103"/>
      <c r="FT59" s="103"/>
      <c r="FU59" s="103"/>
      <c r="FV59" s="103"/>
      <c r="FW59" s="103"/>
      <c r="FX59" s="103"/>
      <c r="FY59" s="103"/>
      <c r="FZ59" s="103"/>
      <c r="GA59" s="103"/>
      <c r="GB59" s="103"/>
      <c r="GC59" s="103"/>
      <c r="GD59" s="103"/>
      <c r="GE59" s="103"/>
      <c r="GF59" s="103"/>
      <c r="GG59" s="103"/>
      <c r="GH59" s="103"/>
      <c r="GI59" s="103"/>
      <c r="GJ59" s="103"/>
      <c r="GK59" s="103"/>
      <c r="GL59" s="103"/>
      <c r="GM59" s="103"/>
      <c r="GN59" s="103"/>
      <c r="GO59" s="103"/>
      <c r="GP59" s="103"/>
    </row>
    <row r="60" spans="2:198" s="111" customFormat="1" ht="27.6" customHeight="1" x14ac:dyDescent="0.3">
      <c r="B60" s="206"/>
      <c r="C60" s="207" t="s">
        <v>81</v>
      </c>
      <c r="D60" s="208" t="s">
        <v>77</v>
      </c>
      <c r="E60" s="209">
        <f>+'[7]COSTOS INTERVENTORIA (2025 OK)'!$M$47</f>
        <v>2862000</v>
      </c>
      <c r="F60" s="210">
        <v>6.5</v>
      </c>
      <c r="G60" s="211">
        <f>+ROUND(F60*E60,0)</f>
        <v>18603000</v>
      </c>
      <c r="H60" s="103"/>
      <c r="I60" s="219"/>
      <c r="J60" s="219">
        <v>1700000</v>
      </c>
      <c r="K60" s="136"/>
      <c r="L60" s="223">
        <f t="shared" si="6"/>
        <v>2176000</v>
      </c>
      <c r="M60" s="223">
        <f t="shared" si="1"/>
        <v>0</v>
      </c>
      <c r="N60" s="136">
        <f t="shared" si="2"/>
        <v>2176000</v>
      </c>
      <c r="O60" s="136"/>
      <c r="P60" s="136"/>
      <c r="Q60" s="44"/>
      <c r="R60" s="44"/>
      <c r="S60" s="103"/>
      <c r="T60" s="103"/>
      <c r="U60" s="103"/>
      <c r="V60" s="103"/>
      <c r="W60" s="103"/>
      <c r="X60" s="103"/>
      <c r="Y60" s="103"/>
      <c r="Z60" s="103"/>
      <c r="AA60" s="103"/>
      <c r="AB60" s="103"/>
      <c r="AC60" s="103"/>
      <c r="AD60" s="103"/>
      <c r="AE60" s="103"/>
      <c r="AF60" s="103"/>
      <c r="AG60" s="103"/>
      <c r="AH60" s="103"/>
      <c r="AI60" s="103"/>
      <c r="AJ60" s="103"/>
      <c r="AK60" s="103"/>
      <c r="AL60" s="103"/>
      <c r="AM60" s="103"/>
      <c r="AN60" s="103"/>
      <c r="AO60" s="103"/>
      <c r="AP60" s="103"/>
      <c r="AQ60" s="103"/>
      <c r="AR60" s="103"/>
      <c r="AS60" s="103"/>
      <c r="AT60" s="103"/>
      <c r="AU60" s="103"/>
      <c r="AV60" s="103"/>
      <c r="AW60" s="103"/>
      <c r="AX60" s="103"/>
      <c r="AY60" s="103"/>
      <c r="AZ60" s="103"/>
      <c r="BA60" s="103"/>
      <c r="BB60" s="103"/>
      <c r="BC60" s="103"/>
      <c r="BD60" s="103"/>
      <c r="BE60" s="103"/>
      <c r="BF60" s="103"/>
      <c r="BG60" s="103"/>
      <c r="BH60" s="103"/>
      <c r="BI60" s="103"/>
      <c r="BJ60" s="103"/>
      <c r="BK60" s="103"/>
      <c r="BL60" s="103"/>
      <c r="BM60" s="103"/>
      <c r="BN60" s="103"/>
      <c r="BO60" s="103"/>
      <c r="BP60" s="103"/>
      <c r="BQ60" s="103"/>
      <c r="BR60" s="103"/>
      <c r="BS60" s="103"/>
      <c r="BT60" s="103"/>
      <c r="BU60" s="103"/>
      <c r="BV60" s="103"/>
      <c r="BW60" s="103"/>
      <c r="BX60" s="103"/>
      <c r="BY60" s="103"/>
      <c r="BZ60" s="103"/>
      <c r="CA60" s="103"/>
      <c r="CB60" s="103"/>
      <c r="CC60" s="103"/>
      <c r="CD60" s="103"/>
      <c r="CE60" s="103"/>
      <c r="CF60" s="103"/>
      <c r="CG60" s="103"/>
      <c r="CH60" s="103"/>
      <c r="CI60" s="103"/>
      <c r="CJ60" s="103"/>
      <c r="CK60" s="103"/>
      <c r="CL60" s="103"/>
      <c r="CM60" s="103"/>
      <c r="CN60" s="103"/>
      <c r="CO60" s="103"/>
      <c r="CP60" s="103"/>
      <c r="CQ60" s="103"/>
      <c r="CR60" s="103"/>
      <c r="CS60" s="103"/>
      <c r="CT60" s="103"/>
      <c r="CU60" s="103"/>
      <c r="CV60" s="103"/>
      <c r="CW60" s="103"/>
      <c r="CX60" s="103"/>
      <c r="CY60" s="103"/>
      <c r="CZ60" s="103"/>
      <c r="DA60" s="103"/>
      <c r="DB60" s="103"/>
      <c r="DC60" s="103"/>
      <c r="DD60" s="103"/>
      <c r="DE60" s="103"/>
      <c r="DF60" s="103"/>
      <c r="DG60" s="103"/>
      <c r="DH60" s="103"/>
      <c r="DI60" s="103"/>
      <c r="DJ60" s="103"/>
      <c r="DK60" s="103"/>
      <c r="DL60" s="103"/>
      <c r="DM60" s="103"/>
      <c r="DN60" s="103"/>
      <c r="DO60" s="103"/>
      <c r="DP60" s="103"/>
      <c r="DQ60" s="103"/>
      <c r="DR60" s="103"/>
      <c r="DS60" s="103"/>
      <c r="DT60" s="103"/>
      <c r="DU60" s="103"/>
      <c r="DV60" s="103"/>
      <c r="DW60" s="103"/>
      <c r="DX60" s="103"/>
      <c r="DY60" s="103"/>
      <c r="DZ60" s="103"/>
      <c r="EA60" s="103"/>
      <c r="EB60" s="103"/>
      <c r="EC60" s="103"/>
      <c r="ED60" s="103"/>
      <c r="EE60" s="103"/>
      <c r="EF60" s="103"/>
      <c r="EG60" s="103"/>
      <c r="EH60" s="103"/>
      <c r="EI60" s="103"/>
      <c r="EJ60" s="103"/>
      <c r="EK60" s="103"/>
      <c r="EL60" s="103"/>
      <c r="EM60" s="103"/>
      <c r="EN60" s="103"/>
      <c r="EO60" s="103"/>
      <c r="EP60" s="103"/>
      <c r="EQ60" s="103"/>
      <c r="ER60" s="103"/>
      <c r="ES60" s="103"/>
      <c r="ET60" s="103"/>
      <c r="EU60" s="103"/>
      <c r="EV60" s="103"/>
      <c r="EW60" s="103"/>
      <c r="EX60" s="103"/>
      <c r="EY60" s="103"/>
      <c r="EZ60" s="103"/>
      <c r="FA60" s="103"/>
      <c r="FB60" s="103"/>
      <c r="FC60" s="103"/>
      <c r="FD60" s="103"/>
      <c r="FE60" s="103"/>
      <c r="FF60" s="103"/>
      <c r="FG60" s="103"/>
      <c r="FH60" s="103"/>
      <c r="FI60" s="103"/>
      <c r="FJ60" s="103"/>
      <c r="FK60" s="103"/>
      <c r="FL60" s="103"/>
      <c r="FM60" s="103"/>
      <c r="FN60" s="103"/>
      <c r="FO60" s="103"/>
      <c r="FP60" s="103"/>
      <c r="FQ60" s="103"/>
      <c r="FR60" s="103"/>
      <c r="FS60" s="103"/>
      <c r="FT60" s="103"/>
      <c r="FU60" s="103"/>
      <c r="FV60" s="103"/>
      <c r="FW60" s="103"/>
      <c r="FX60" s="103"/>
      <c r="FY60" s="103"/>
      <c r="FZ60" s="103"/>
      <c r="GA60" s="103"/>
      <c r="GB60" s="103"/>
      <c r="GC60" s="103"/>
      <c r="GD60" s="103"/>
      <c r="GE60" s="103"/>
      <c r="GF60" s="103"/>
      <c r="GG60" s="103"/>
      <c r="GH60" s="103"/>
      <c r="GI60" s="103"/>
      <c r="GJ60" s="103"/>
      <c r="GK60" s="103"/>
      <c r="GL60" s="103"/>
      <c r="GM60" s="103"/>
      <c r="GN60" s="103"/>
      <c r="GO60" s="103"/>
      <c r="GP60" s="103"/>
    </row>
    <row r="61" spans="2:198" s="111" customFormat="1" ht="30.6" customHeight="1" thickBot="1" x14ac:dyDescent="0.35">
      <c r="B61" s="160"/>
      <c r="C61" s="161" t="s">
        <v>82</v>
      </c>
      <c r="D61" s="162" t="s">
        <v>77</v>
      </c>
      <c r="E61" s="163">
        <f>+'[7]COSTOS INTERVENTORIA (2025 OK)'!$M$48</f>
        <v>1127000</v>
      </c>
      <c r="F61" s="164">
        <v>6.5</v>
      </c>
      <c r="G61" s="131">
        <f>+ROUND(F61*E61,0)</f>
        <v>7325500</v>
      </c>
      <c r="H61" s="103"/>
      <c r="I61" s="219"/>
      <c r="J61" s="219">
        <v>700000</v>
      </c>
      <c r="K61" s="136"/>
      <c r="L61" s="223">
        <f t="shared" si="6"/>
        <v>896000</v>
      </c>
      <c r="M61" s="223">
        <f t="shared" si="1"/>
        <v>0</v>
      </c>
      <c r="N61" s="136">
        <f t="shared" si="2"/>
        <v>896000</v>
      </c>
      <c r="O61" s="136"/>
      <c r="P61" s="136"/>
      <c r="Q61" s="45"/>
      <c r="R61" s="45"/>
      <c r="S61" s="103"/>
      <c r="T61" s="103"/>
      <c r="U61" s="103"/>
      <c r="V61" s="103"/>
      <c r="W61" s="103"/>
      <c r="X61" s="103"/>
      <c r="Y61" s="103"/>
      <c r="Z61" s="103"/>
      <c r="AA61" s="103"/>
      <c r="AB61" s="103"/>
      <c r="AC61" s="103"/>
      <c r="AD61" s="103"/>
      <c r="AE61" s="103"/>
      <c r="AF61" s="103"/>
      <c r="AG61" s="103"/>
      <c r="AH61" s="103"/>
      <c r="AI61" s="103"/>
      <c r="AJ61" s="103"/>
      <c r="AK61" s="103"/>
      <c r="AL61" s="103"/>
      <c r="AM61" s="103"/>
      <c r="AN61" s="103"/>
      <c r="AO61" s="103"/>
      <c r="AP61" s="103"/>
      <c r="AQ61" s="103"/>
      <c r="AR61" s="103"/>
      <c r="AS61" s="103"/>
      <c r="AT61" s="103"/>
      <c r="AU61" s="103"/>
      <c r="AV61" s="103"/>
      <c r="AW61" s="103"/>
      <c r="AX61" s="103"/>
      <c r="AY61" s="103"/>
      <c r="AZ61" s="103"/>
      <c r="BA61" s="103"/>
      <c r="BB61" s="103"/>
      <c r="BC61" s="103"/>
      <c r="BD61" s="103"/>
      <c r="BE61" s="103"/>
      <c r="BF61" s="103"/>
      <c r="BG61" s="103"/>
      <c r="BH61" s="103"/>
      <c r="BI61" s="103"/>
      <c r="BJ61" s="103"/>
      <c r="BK61" s="103"/>
      <c r="BL61" s="103"/>
      <c r="BM61" s="103"/>
      <c r="BN61" s="103"/>
      <c r="BO61" s="103"/>
      <c r="BP61" s="103"/>
      <c r="BQ61" s="103"/>
      <c r="BR61" s="103"/>
      <c r="BS61" s="103"/>
      <c r="BT61" s="103"/>
      <c r="BU61" s="103"/>
      <c r="BV61" s="103"/>
      <c r="BW61" s="103"/>
      <c r="BX61" s="103"/>
      <c r="BY61" s="103"/>
      <c r="BZ61" s="103"/>
      <c r="CA61" s="103"/>
      <c r="CB61" s="103"/>
      <c r="CC61" s="103"/>
      <c r="CD61" s="103"/>
      <c r="CE61" s="103"/>
      <c r="CF61" s="103"/>
      <c r="CG61" s="103"/>
      <c r="CH61" s="103"/>
      <c r="CI61" s="103"/>
      <c r="CJ61" s="103"/>
      <c r="CK61" s="103"/>
      <c r="CL61" s="103"/>
      <c r="CM61" s="103"/>
      <c r="CN61" s="103"/>
      <c r="CO61" s="103"/>
      <c r="CP61" s="103"/>
      <c r="CQ61" s="103"/>
      <c r="CR61" s="103"/>
      <c r="CS61" s="103"/>
      <c r="CT61" s="103"/>
      <c r="CU61" s="103"/>
      <c r="CV61" s="103"/>
      <c r="CW61" s="103"/>
      <c r="CX61" s="103"/>
      <c r="CY61" s="103"/>
      <c r="CZ61" s="103"/>
      <c r="DA61" s="103"/>
      <c r="DB61" s="103"/>
      <c r="DC61" s="103"/>
      <c r="DD61" s="103"/>
      <c r="DE61" s="103"/>
      <c r="DF61" s="103"/>
      <c r="DG61" s="103"/>
      <c r="DH61" s="103"/>
      <c r="DI61" s="103"/>
      <c r="DJ61" s="103"/>
      <c r="DK61" s="103"/>
      <c r="DL61" s="103"/>
      <c r="DM61" s="103"/>
      <c r="DN61" s="103"/>
      <c r="DO61" s="103"/>
      <c r="DP61" s="103"/>
      <c r="DQ61" s="103"/>
      <c r="DR61" s="103"/>
      <c r="DS61" s="103"/>
      <c r="DT61" s="103"/>
      <c r="DU61" s="103"/>
      <c r="DV61" s="103"/>
      <c r="DW61" s="103"/>
      <c r="DX61" s="103"/>
      <c r="DY61" s="103"/>
      <c r="DZ61" s="103"/>
      <c r="EA61" s="103"/>
      <c r="EB61" s="103"/>
      <c r="EC61" s="103"/>
      <c r="ED61" s="103"/>
      <c r="EE61" s="103"/>
      <c r="EF61" s="103"/>
      <c r="EG61" s="103"/>
      <c r="EH61" s="103"/>
      <c r="EI61" s="103"/>
      <c r="EJ61" s="103"/>
      <c r="EK61" s="103"/>
      <c r="EL61" s="103"/>
      <c r="EM61" s="103"/>
      <c r="EN61" s="103"/>
      <c r="EO61" s="103"/>
      <c r="EP61" s="103"/>
      <c r="EQ61" s="103"/>
      <c r="ER61" s="103"/>
      <c r="ES61" s="103"/>
      <c r="ET61" s="103"/>
      <c r="EU61" s="103"/>
      <c r="EV61" s="103"/>
      <c r="EW61" s="103"/>
      <c r="EX61" s="103"/>
      <c r="EY61" s="103"/>
      <c r="EZ61" s="103"/>
      <c r="FA61" s="103"/>
      <c r="FB61" s="103"/>
      <c r="FC61" s="103"/>
      <c r="FD61" s="103"/>
      <c r="FE61" s="103"/>
      <c r="FF61" s="103"/>
      <c r="FG61" s="103"/>
      <c r="FH61" s="103"/>
      <c r="FI61" s="103"/>
      <c r="FJ61" s="103"/>
      <c r="FK61" s="103"/>
      <c r="FL61" s="103"/>
      <c r="FM61" s="103"/>
      <c r="FN61" s="103"/>
      <c r="FO61" s="103"/>
      <c r="FP61" s="103"/>
      <c r="FQ61" s="103"/>
      <c r="FR61" s="103"/>
      <c r="FS61" s="103"/>
      <c r="FT61" s="103"/>
      <c r="FU61" s="103"/>
      <c r="FV61" s="103"/>
      <c r="FW61" s="103"/>
      <c r="FX61" s="103"/>
      <c r="FY61" s="103"/>
      <c r="FZ61" s="103"/>
      <c r="GA61" s="103"/>
      <c r="GB61" s="103"/>
      <c r="GC61" s="103"/>
      <c r="GD61" s="103"/>
      <c r="GE61" s="103"/>
      <c r="GF61" s="103"/>
      <c r="GG61" s="103"/>
      <c r="GH61" s="103"/>
      <c r="GI61" s="103"/>
      <c r="GJ61" s="103"/>
      <c r="GK61" s="103"/>
      <c r="GL61" s="103"/>
      <c r="GM61" s="103"/>
      <c r="GN61" s="103"/>
      <c r="GO61" s="103"/>
      <c r="GP61" s="103"/>
    </row>
    <row r="62" spans="2:198" s="111" customFormat="1" ht="21.6" customHeight="1" x14ac:dyDescent="0.3">
      <c r="B62" s="160"/>
      <c r="C62" s="161" t="s">
        <v>83</v>
      </c>
      <c r="D62" s="165" t="s">
        <v>77</v>
      </c>
      <c r="E62" s="163">
        <f>+'[7]COSTOS INTERVENTORIA (2025 OK)'!$L$49*1.2</f>
        <v>1248000</v>
      </c>
      <c r="F62" s="164">
        <v>6.5</v>
      </c>
      <c r="G62" s="131">
        <f>+ROUND(F62*E62,0)</f>
        <v>8112000</v>
      </c>
      <c r="H62" s="103"/>
      <c r="I62" s="136"/>
      <c r="J62" s="136">
        <v>945000</v>
      </c>
      <c r="K62" s="136"/>
      <c r="L62" s="223">
        <f t="shared" si="6"/>
        <v>1209600</v>
      </c>
      <c r="M62" s="223">
        <f t="shared" si="1"/>
        <v>0</v>
      </c>
      <c r="N62" s="136">
        <f t="shared" si="2"/>
        <v>1209600</v>
      </c>
      <c r="O62" s="136"/>
      <c r="P62" s="136"/>
      <c r="Q62" s="44"/>
      <c r="R62" s="44"/>
      <c r="S62" s="103"/>
      <c r="T62" s="103"/>
      <c r="U62" s="103"/>
      <c r="V62" s="103"/>
      <c r="W62" s="103"/>
      <c r="X62" s="103"/>
      <c r="Y62" s="103"/>
      <c r="Z62" s="103"/>
      <c r="AA62" s="103"/>
      <c r="AB62" s="103"/>
      <c r="AC62" s="103"/>
      <c r="AD62" s="103"/>
      <c r="AE62" s="103"/>
      <c r="AF62" s="103"/>
      <c r="AG62" s="103"/>
      <c r="AH62" s="103"/>
      <c r="AI62" s="103"/>
      <c r="AJ62" s="103"/>
      <c r="AK62" s="103"/>
      <c r="AL62" s="103"/>
      <c r="AM62" s="103"/>
      <c r="AN62" s="103"/>
      <c r="AO62" s="103"/>
      <c r="AP62" s="103"/>
      <c r="AQ62" s="103"/>
      <c r="AR62" s="103"/>
      <c r="AS62" s="103"/>
      <c r="AT62" s="103"/>
      <c r="AU62" s="103"/>
      <c r="AV62" s="103"/>
      <c r="AW62" s="103"/>
      <c r="AX62" s="103"/>
      <c r="AY62" s="103"/>
      <c r="AZ62" s="103"/>
      <c r="BA62" s="103"/>
      <c r="BB62" s="103"/>
      <c r="BC62" s="103"/>
      <c r="BD62" s="103"/>
      <c r="BE62" s="103"/>
      <c r="BF62" s="103"/>
      <c r="BG62" s="103"/>
      <c r="BH62" s="103"/>
      <c r="BI62" s="103"/>
      <c r="BJ62" s="103"/>
      <c r="BK62" s="103"/>
      <c r="BL62" s="103"/>
      <c r="BM62" s="103"/>
      <c r="BN62" s="103"/>
      <c r="BO62" s="103"/>
      <c r="BP62" s="103"/>
      <c r="BQ62" s="103"/>
      <c r="BR62" s="103"/>
      <c r="BS62" s="103"/>
      <c r="BT62" s="103"/>
      <c r="BU62" s="103"/>
      <c r="BV62" s="103"/>
      <c r="BW62" s="103"/>
      <c r="BX62" s="103"/>
      <c r="BY62" s="103"/>
      <c r="BZ62" s="103"/>
      <c r="CA62" s="103"/>
      <c r="CB62" s="103"/>
      <c r="CC62" s="103"/>
      <c r="CD62" s="103"/>
      <c r="CE62" s="103"/>
      <c r="CF62" s="103"/>
      <c r="CG62" s="103"/>
      <c r="CH62" s="103"/>
      <c r="CI62" s="103"/>
      <c r="CJ62" s="103"/>
      <c r="CK62" s="103"/>
      <c r="CL62" s="103"/>
      <c r="CM62" s="103"/>
      <c r="CN62" s="103"/>
      <c r="CO62" s="103"/>
      <c r="CP62" s="103"/>
      <c r="CQ62" s="103"/>
      <c r="CR62" s="103"/>
      <c r="CS62" s="103"/>
      <c r="CT62" s="103"/>
      <c r="CU62" s="103"/>
      <c r="CV62" s="103"/>
      <c r="CW62" s="103"/>
      <c r="CX62" s="103"/>
      <c r="CY62" s="103"/>
      <c r="CZ62" s="103"/>
      <c r="DA62" s="103"/>
      <c r="DB62" s="103"/>
      <c r="DC62" s="103"/>
      <c r="DD62" s="103"/>
      <c r="DE62" s="103"/>
      <c r="DF62" s="103"/>
      <c r="DG62" s="103"/>
      <c r="DH62" s="103"/>
      <c r="DI62" s="103"/>
      <c r="DJ62" s="103"/>
      <c r="DK62" s="103"/>
      <c r="DL62" s="103"/>
      <c r="DM62" s="103"/>
      <c r="DN62" s="103"/>
      <c r="DO62" s="103"/>
      <c r="DP62" s="103"/>
      <c r="DQ62" s="103"/>
      <c r="DR62" s="103"/>
      <c r="DS62" s="103"/>
      <c r="DT62" s="103"/>
      <c r="DU62" s="103"/>
      <c r="DV62" s="103"/>
      <c r="DW62" s="103"/>
      <c r="DX62" s="103"/>
      <c r="DY62" s="103"/>
      <c r="DZ62" s="103"/>
      <c r="EA62" s="103"/>
      <c r="EB62" s="103"/>
      <c r="EC62" s="103"/>
      <c r="ED62" s="103"/>
      <c r="EE62" s="103"/>
      <c r="EF62" s="103"/>
      <c r="EG62" s="103"/>
      <c r="EH62" s="103"/>
      <c r="EI62" s="103"/>
      <c r="EJ62" s="103"/>
      <c r="EK62" s="103"/>
      <c r="EL62" s="103"/>
      <c r="EM62" s="103"/>
      <c r="EN62" s="103"/>
      <c r="EO62" s="103"/>
      <c r="EP62" s="103"/>
      <c r="EQ62" s="103"/>
      <c r="ER62" s="103"/>
      <c r="ES62" s="103"/>
      <c r="ET62" s="103"/>
      <c r="EU62" s="103"/>
      <c r="EV62" s="103"/>
      <c r="EW62" s="103"/>
      <c r="EX62" s="103"/>
      <c r="EY62" s="103"/>
      <c r="EZ62" s="103"/>
      <c r="FA62" s="103"/>
      <c r="FB62" s="103"/>
      <c r="FC62" s="103"/>
      <c r="FD62" s="103"/>
      <c r="FE62" s="103"/>
      <c r="FF62" s="103"/>
      <c r="FG62" s="103"/>
      <c r="FH62" s="103"/>
      <c r="FI62" s="103"/>
      <c r="FJ62" s="103"/>
      <c r="FK62" s="103"/>
      <c r="FL62" s="103"/>
      <c r="FM62" s="103"/>
      <c r="FN62" s="103"/>
      <c r="FO62" s="103"/>
      <c r="FP62" s="103"/>
      <c r="FQ62" s="103"/>
      <c r="FR62" s="103"/>
      <c r="FS62" s="103"/>
      <c r="FT62" s="103"/>
      <c r="FU62" s="103"/>
      <c r="FV62" s="103"/>
      <c r="FW62" s="103"/>
      <c r="FX62" s="103"/>
      <c r="FY62" s="103"/>
      <c r="FZ62" s="103"/>
      <c r="GA62" s="103"/>
      <c r="GB62" s="103"/>
      <c r="GC62" s="103"/>
      <c r="GD62" s="103"/>
      <c r="GE62" s="103"/>
      <c r="GF62" s="103"/>
      <c r="GG62" s="103"/>
      <c r="GH62" s="103"/>
      <c r="GI62" s="103"/>
      <c r="GJ62" s="103"/>
      <c r="GK62" s="103"/>
      <c r="GL62" s="103"/>
      <c r="GM62" s="103"/>
      <c r="GN62" s="103"/>
      <c r="GO62" s="103"/>
      <c r="GP62" s="103"/>
    </row>
    <row r="63" spans="2:198" s="111" customFormat="1" ht="29.4" customHeight="1" thickBot="1" x14ac:dyDescent="0.35">
      <c r="B63" s="215"/>
      <c r="C63" s="212" t="s">
        <v>84</v>
      </c>
      <c r="D63" s="213" t="s">
        <v>77</v>
      </c>
      <c r="E63" s="214">
        <v>250000</v>
      </c>
      <c r="F63" s="166">
        <v>6.5</v>
      </c>
      <c r="G63" s="167">
        <f>+ROUND(E63*F63,0)</f>
        <v>1625000</v>
      </c>
      <c r="H63" s="168" t="s">
        <v>27</v>
      </c>
      <c r="I63" s="103"/>
      <c r="J63" s="103"/>
      <c r="K63" s="103"/>
      <c r="L63" s="223">
        <f t="shared" si="6"/>
        <v>0</v>
      </c>
      <c r="M63" s="223">
        <f t="shared" si="1"/>
        <v>0</v>
      </c>
      <c r="N63" s="136">
        <f t="shared" si="2"/>
        <v>0</v>
      </c>
      <c r="O63" s="136"/>
      <c r="P63" s="136"/>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c r="AP63" s="103"/>
      <c r="AQ63" s="103"/>
      <c r="AR63" s="103"/>
      <c r="AS63" s="103"/>
      <c r="AT63" s="103"/>
      <c r="AU63" s="103"/>
      <c r="AV63" s="103"/>
      <c r="AW63" s="103"/>
      <c r="AX63" s="103"/>
      <c r="AY63" s="103"/>
      <c r="AZ63" s="103"/>
      <c r="BA63" s="103"/>
      <c r="BB63" s="103"/>
      <c r="BC63" s="103"/>
      <c r="BD63" s="103"/>
      <c r="BE63" s="103"/>
      <c r="BF63" s="103"/>
      <c r="BG63" s="103"/>
      <c r="BH63" s="103"/>
      <c r="BI63" s="103"/>
      <c r="BJ63" s="103"/>
      <c r="BK63" s="103"/>
      <c r="BL63" s="103"/>
      <c r="BM63" s="103"/>
      <c r="BN63" s="103"/>
      <c r="BO63" s="103"/>
      <c r="BP63" s="103"/>
      <c r="BQ63" s="103"/>
      <c r="BR63" s="103"/>
      <c r="BS63" s="103"/>
      <c r="BT63" s="103"/>
      <c r="BU63" s="103"/>
      <c r="BV63" s="103"/>
      <c r="BW63" s="103"/>
      <c r="BX63" s="103"/>
      <c r="BY63" s="103"/>
      <c r="BZ63" s="103"/>
      <c r="CA63" s="103"/>
      <c r="CB63" s="103"/>
      <c r="CC63" s="103"/>
      <c r="CD63" s="103"/>
      <c r="CE63" s="103"/>
      <c r="CF63" s="103"/>
      <c r="CG63" s="103"/>
      <c r="CH63" s="103"/>
      <c r="CI63" s="103"/>
      <c r="CJ63" s="103"/>
      <c r="CK63" s="103"/>
      <c r="CL63" s="103"/>
      <c r="CM63" s="103"/>
      <c r="CN63" s="103"/>
      <c r="CO63" s="103"/>
      <c r="CP63" s="103"/>
      <c r="CQ63" s="103"/>
      <c r="CR63" s="103"/>
      <c r="CS63" s="103"/>
      <c r="CT63" s="103"/>
      <c r="CU63" s="103"/>
      <c r="CV63" s="103"/>
      <c r="CW63" s="103"/>
      <c r="CX63" s="103"/>
      <c r="CY63" s="103"/>
      <c r="CZ63" s="103"/>
      <c r="DA63" s="103"/>
      <c r="DB63" s="103"/>
      <c r="DC63" s="103"/>
      <c r="DD63" s="103"/>
      <c r="DE63" s="103"/>
      <c r="DF63" s="103"/>
      <c r="DG63" s="103"/>
      <c r="DH63" s="103"/>
      <c r="DI63" s="103"/>
      <c r="DJ63" s="103"/>
      <c r="DK63" s="103"/>
      <c r="DL63" s="103"/>
      <c r="DM63" s="103"/>
      <c r="DN63" s="103"/>
      <c r="DO63" s="103"/>
      <c r="DP63" s="103"/>
      <c r="DQ63" s="103"/>
      <c r="DR63" s="103"/>
      <c r="DS63" s="103"/>
      <c r="DT63" s="103"/>
      <c r="DU63" s="103"/>
      <c r="DV63" s="103"/>
      <c r="DW63" s="103"/>
      <c r="DX63" s="103"/>
      <c r="DY63" s="103"/>
      <c r="DZ63" s="103"/>
      <c r="EA63" s="103"/>
      <c r="EB63" s="103"/>
      <c r="EC63" s="103"/>
      <c r="ED63" s="103"/>
      <c r="EE63" s="103"/>
      <c r="EF63" s="103"/>
      <c r="EG63" s="103"/>
      <c r="EH63" s="103"/>
      <c r="EI63" s="103"/>
      <c r="EJ63" s="103"/>
      <c r="EK63" s="103"/>
      <c r="EL63" s="103"/>
      <c r="EM63" s="103"/>
      <c r="EN63" s="103"/>
      <c r="EO63" s="103"/>
      <c r="EP63" s="103"/>
      <c r="EQ63" s="103"/>
      <c r="ER63" s="103"/>
      <c r="ES63" s="103"/>
      <c r="ET63" s="103"/>
      <c r="EU63" s="103"/>
      <c r="EV63" s="103"/>
      <c r="EW63" s="103"/>
      <c r="EX63" s="103"/>
      <c r="EY63" s="103"/>
      <c r="EZ63" s="103"/>
      <c r="FA63" s="103"/>
      <c r="FB63" s="103"/>
      <c r="FC63" s="103"/>
      <c r="FD63" s="103"/>
      <c r="FE63" s="103"/>
      <c r="FF63" s="103"/>
      <c r="FG63" s="103"/>
      <c r="FH63" s="103"/>
      <c r="FI63" s="103"/>
      <c r="FJ63" s="103"/>
      <c r="FK63" s="103"/>
      <c r="FL63" s="103"/>
      <c r="FM63" s="103"/>
      <c r="FN63" s="103"/>
      <c r="FO63" s="103"/>
      <c r="FP63" s="103"/>
      <c r="FQ63" s="103"/>
      <c r="FR63" s="103"/>
      <c r="FS63" s="103"/>
      <c r="FT63" s="103"/>
      <c r="FU63" s="103"/>
      <c r="FV63" s="103"/>
      <c r="FW63" s="103"/>
      <c r="FX63" s="103"/>
      <c r="FY63" s="103"/>
      <c r="FZ63" s="103"/>
      <c r="GA63" s="103"/>
      <c r="GB63" s="103"/>
      <c r="GC63" s="103"/>
      <c r="GD63" s="103"/>
      <c r="GE63" s="103"/>
      <c r="GF63" s="103"/>
      <c r="GG63" s="103"/>
      <c r="GH63" s="103"/>
      <c r="GI63" s="103"/>
      <c r="GJ63" s="103"/>
      <c r="GK63" s="103"/>
      <c r="GL63" s="103"/>
      <c r="GM63" s="103"/>
      <c r="GN63" s="103"/>
      <c r="GO63" s="103"/>
      <c r="GP63" s="103"/>
    </row>
    <row r="64" spans="2:198" s="111" customFormat="1" ht="16.5" customHeight="1" x14ac:dyDescent="0.3">
      <c r="B64" s="169"/>
      <c r="C64" s="278" t="s">
        <v>85</v>
      </c>
      <c r="D64" s="279"/>
      <c r="E64" s="279"/>
      <c r="F64" s="280"/>
      <c r="G64" s="170">
        <f>SUM(G52:G63)</f>
        <v>286187500</v>
      </c>
      <c r="H64" s="171"/>
      <c r="I64" s="172"/>
      <c r="J64" s="173"/>
      <c r="K64" s="139"/>
      <c r="L64" s="136">
        <f t="shared" si="6"/>
        <v>0</v>
      </c>
      <c r="M64" s="136">
        <f t="shared" si="1"/>
        <v>0</v>
      </c>
      <c r="N64" s="136">
        <f t="shared" si="2"/>
        <v>0</v>
      </c>
      <c r="O64" s="136"/>
      <c r="P64" s="136"/>
      <c r="Q64" s="139"/>
      <c r="V64" s="103"/>
      <c r="W64" s="103"/>
      <c r="X64" s="103"/>
      <c r="Y64" s="103"/>
      <c r="Z64" s="103"/>
      <c r="AA64" s="103"/>
      <c r="AB64" s="103"/>
      <c r="AC64" s="103"/>
      <c r="AD64" s="103"/>
      <c r="AE64" s="103"/>
      <c r="AF64" s="103"/>
      <c r="AG64" s="103"/>
      <c r="AH64" s="103"/>
      <c r="AI64" s="103"/>
      <c r="AJ64" s="103"/>
      <c r="AK64" s="103"/>
      <c r="AL64" s="103"/>
      <c r="AM64" s="103"/>
      <c r="AN64" s="103"/>
      <c r="AO64" s="103"/>
      <c r="AP64" s="103"/>
      <c r="AQ64" s="103"/>
      <c r="AR64" s="103"/>
      <c r="AS64" s="103"/>
      <c r="AT64" s="103"/>
      <c r="AU64" s="103"/>
      <c r="AV64" s="103"/>
      <c r="AW64" s="103"/>
      <c r="AX64" s="103"/>
      <c r="AY64" s="103"/>
      <c r="AZ64" s="103"/>
      <c r="BA64" s="103"/>
      <c r="BB64" s="103"/>
      <c r="BC64" s="103"/>
      <c r="BD64" s="103"/>
      <c r="BE64" s="103"/>
      <c r="BF64" s="103"/>
      <c r="BG64" s="103"/>
      <c r="BH64" s="103"/>
      <c r="BI64" s="103"/>
      <c r="BJ64" s="103"/>
      <c r="BK64" s="103"/>
      <c r="BL64" s="103"/>
      <c r="BM64" s="103"/>
      <c r="BN64" s="103"/>
      <c r="BO64" s="103"/>
      <c r="BP64" s="103"/>
      <c r="BQ64" s="103"/>
      <c r="BR64" s="103"/>
      <c r="BS64" s="103"/>
      <c r="BT64" s="103"/>
      <c r="BU64" s="103"/>
      <c r="BV64" s="103"/>
      <c r="BW64" s="103"/>
      <c r="BX64" s="103"/>
      <c r="BY64" s="103"/>
      <c r="BZ64" s="103"/>
      <c r="CA64" s="103"/>
      <c r="CB64" s="103"/>
      <c r="CC64" s="103"/>
      <c r="CD64" s="103"/>
      <c r="CE64" s="103"/>
      <c r="CF64" s="103"/>
      <c r="CG64" s="103"/>
      <c r="CH64" s="103"/>
      <c r="CI64" s="103"/>
      <c r="CJ64" s="103"/>
      <c r="CK64" s="103"/>
      <c r="CL64" s="103"/>
      <c r="CM64" s="103"/>
      <c r="CN64" s="103"/>
      <c r="CO64" s="103"/>
      <c r="CP64" s="103"/>
      <c r="CQ64" s="103"/>
      <c r="CR64" s="103"/>
      <c r="CS64" s="103"/>
      <c r="CT64" s="103"/>
      <c r="CU64" s="103"/>
      <c r="CV64" s="103"/>
      <c r="CW64" s="103"/>
      <c r="CX64" s="103"/>
      <c r="CY64" s="103"/>
      <c r="CZ64" s="103"/>
      <c r="DA64" s="103"/>
      <c r="DB64" s="103"/>
      <c r="DC64" s="103"/>
      <c r="DD64" s="103"/>
      <c r="DE64" s="103"/>
      <c r="DF64" s="103"/>
      <c r="DG64" s="103"/>
      <c r="DH64" s="103"/>
      <c r="DI64" s="103"/>
      <c r="DJ64" s="103"/>
      <c r="DK64" s="103"/>
      <c r="DL64" s="103"/>
      <c r="DM64" s="103"/>
      <c r="DN64" s="103"/>
      <c r="DO64" s="103"/>
      <c r="DP64" s="103"/>
      <c r="DQ64" s="103"/>
      <c r="DR64" s="103"/>
      <c r="DS64" s="103"/>
      <c r="DT64" s="103"/>
      <c r="DU64" s="103"/>
      <c r="DV64" s="103"/>
      <c r="DW64" s="103"/>
      <c r="DX64" s="103"/>
      <c r="DY64" s="103"/>
      <c r="DZ64" s="103"/>
      <c r="EA64" s="103"/>
      <c r="EB64" s="103"/>
      <c r="EC64" s="103"/>
      <c r="ED64" s="103"/>
      <c r="EE64" s="103"/>
      <c r="EF64" s="103"/>
      <c r="EG64" s="103"/>
      <c r="EH64" s="103"/>
      <c r="EI64" s="103"/>
      <c r="EJ64" s="103"/>
      <c r="EK64" s="103"/>
      <c r="EL64" s="103"/>
      <c r="EM64" s="103"/>
      <c r="EN64" s="103"/>
      <c r="EO64" s="103"/>
      <c r="EP64" s="103"/>
      <c r="EQ64" s="103"/>
      <c r="ER64" s="103"/>
      <c r="ES64" s="103"/>
      <c r="ET64" s="103"/>
      <c r="EU64" s="103"/>
      <c r="EV64" s="103"/>
      <c r="EW64" s="103"/>
      <c r="EX64" s="103"/>
      <c r="EY64" s="103"/>
      <c r="EZ64" s="103"/>
      <c r="FA64" s="103"/>
      <c r="FB64" s="103"/>
      <c r="FC64" s="103"/>
      <c r="FD64" s="103"/>
      <c r="FE64" s="103"/>
      <c r="FF64" s="103"/>
      <c r="FG64" s="103"/>
      <c r="FH64" s="103"/>
      <c r="FI64" s="103"/>
      <c r="FJ64" s="103"/>
      <c r="FK64" s="103"/>
      <c r="FL64" s="103"/>
      <c r="FM64" s="103"/>
      <c r="FN64" s="103"/>
      <c r="FO64" s="103"/>
      <c r="FP64" s="103"/>
      <c r="FQ64" s="103"/>
      <c r="FR64" s="103"/>
      <c r="FS64" s="103"/>
      <c r="FT64" s="103"/>
      <c r="FU64" s="103"/>
      <c r="FV64" s="103"/>
      <c r="FW64" s="103"/>
      <c r="FX64" s="103"/>
      <c r="FY64" s="103"/>
      <c r="FZ64" s="103"/>
      <c r="GA64" s="103"/>
      <c r="GB64" s="103"/>
      <c r="GC64" s="103"/>
      <c r="GD64" s="103"/>
      <c r="GE64" s="103"/>
      <c r="GF64" s="103"/>
      <c r="GG64" s="103"/>
      <c r="GH64" s="103"/>
      <c r="GI64" s="103"/>
      <c r="GJ64" s="103"/>
      <c r="GK64" s="103"/>
      <c r="GL64" s="103"/>
      <c r="GM64" s="103"/>
      <c r="GN64" s="103"/>
      <c r="GO64" s="103"/>
      <c r="GP64" s="103"/>
    </row>
    <row r="65" spans="1:198" s="111" customFormat="1" ht="18" customHeight="1" x14ac:dyDescent="0.3">
      <c r="B65" s="174"/>
      <c r="C65" s="281" t="s">
        <v>86</v>
      </c>
      <c r="D65" s="282"/>
      <c r="E65" s="282"/>
      <c r="F65" s="283"/>
      <c r="G65" s="175">
        <f>+G64+G47</f>
        <v>2915446300</v>
      </c>
      <c r="H65" s="176"/>
      <c r="I65" s="177"/>
      <c r="J65" s="103"/>
      <c r="K65" s="103"/>
      <c r="L65" s="103"/>
      <c r="M65" s="136">
        <f t="shared" si="1"/>
        <v>0</v>
      </c>
      <c r="N65" s="136" t="e">
        <f t="shared" si="2"/>
        <v>#DIV/0!</v>
      </c>
      <c r="O65" s="136"/>
      <c r="P65" s="136"/>
      <c r="Q65" s="103"/>
      <c r="R65" s="103"/>
      <c r="S65" s="103"/>
      <c r="T65" s="103"/>
      <c r="U65" s="103"/>
      <c r="V65" s="103"/>
      <c r="W65" s="103"/>
      <c r="X65" s="103"/>
      <c r="Y65" s="103"/>
      <c r="Z65" s="103"/>
      <c r="AA65" s="103"/>
      <c r="AB65" s="103"/>
      <c r="AC65" s="103"/>
      <c r="AD65" s="103"/>
      <c r="AE65" s="103"/>
      <c r="AF65" s="103"/>
      <c r="AG65" s="103"/>
      <c r="AH65" s="103"/>
      <c r="AI65" s="103"/>
      <c r="AJ65" s="103"/>
      <c r="AK65" s="103"/>
      <c r="AL65" s="103"/>
      <c r="AM65" s="103"/>
      <c r="AN65" s="103"/>
      <c r="AO65" s="103"/>
      <c r="AP65" s="103"/>
      <c r="AQ65" s="103"/>
      <c r="AR65" s="103"/>
      <c r="AS65" s="103"/>
      <c r="AT65" s="103"/>
      <c r="AU65" s="103"/>
      <c r="AV65" s="103"/>
      <c r="AW65" s="103"/>
      <c r="AX65" s="103"/>
      <c r="AY65" s="103"/>
      <c r="AZ65" s="103"/>
      <c r="BA65" s="103"/>
      <c r="BB65" s="103"/>
      <c r="BC65" s="103"/>
      <c r="BD65" s="103"/>
      <c r="BE65" s="103"/>
      <c r="BF65" s="103"/>
      <c r="BG65" s="103"/>
      <c r="BH65" s="103"/>
      <c r="BI65" s="103"/>
      <c r="BJ65" s="103"/>
      <c r="BK65" s="103"/>
      <c r="BL65" s="103"/>
      <c r="BM65" s="103"/>
      <c r="BN65" s="103"/>
      <c r="BO65" s="103"/>
      <c r="BP65" s="103"/>
      <c r="BQ65" s="103"/>
      <c r="BR65" s="103"/>
      <c r="BS65" s="103"/>
      <c r="BT65" s="103"/>
      <c r="BU65" s="103"/>
      <c r="BV65" s="103"/>
      <c r="BW65" s="103"/>
      <c r="BX65" s="103"/>
      <c r="BY65" s="103"/>
      <c r="BZ65" s="103"/>
      <c r="CA65" s="103"/>
      <c r="CB65" s="103"/>
      <c r="CC65" s="103"/>
      <c r="CD65" s="103"/>
      <c r="CE65" s="103"/>
      <c r="CF65" s="103"/>
      <c r="CG65" s="103"/>
      <c r="CH65" s="103"/>
      <c r="CI65" s="103"/>
      <c r="CJ65" s="103"/>
      <c r="CK65" s="103"/>
      <c r="CL65" s="103"/>
      <c r="CM65" s="103"/>
      <c r="CN65" s="103"/>
      <c r="CO65" s="103"/>
      <c r="CP65" s="103"/>
      <c r="CQ65" s="103"/>
      <c r="CR65" s="103"/>
      <c r="CS65" s="103"/>
      <c r="CT65" s="103"/>
      <c r="CU65" s="103"/>
      <c r="CV65" s="103"/>
      <c r="CW65" s="103"/>
      <c r="CX65" s="103"/>
      <c r="CY65" s="103"/>
      <c r="CZ65" s="103"/>
      <c r="DA65" s="103"/>
      <c r="DB65" s="103"/>
      <c r="DC65" s="103"/>
      <c r="DD65" s="103"/>
      <c r="DE65" s="103"/>
      <c r="DF65" s="103"/>
      <c r="DG65" s="103"/>
      <c r="DH65" s="103"/>
      <c r="DI65" s="103"/>
      <c r="DJ65" s="103"/>
      <c r="DK65" s="103"/>
      <c r="DL65" s="103"/>
      <c r="DM65" s="103"/>
      <c r="DN65" s="103"/>
      <c r="DO65" s="103"/>
      <c r="DP65" s="103"/>
      <c r="DQ65" s="103"/>
      <c r="DR65" s="103"/>
      <c r="DS65" s="103"/>
      <c r="DT65" s="103"/>
      <c r="DU65" s="103"/>
      <c r="DV65" s="103"/>
      <c r="DW65" s="103"/>
      <c r="DX65" s="103"/>
      <c r="DY65" s="103"/>
      <c r="DZ65" s="103"/>
      <c r="EA65" s="103"/>
      <c r="EB65" s="103"/>
      <c r="EC65" s="103"/>
      <c r="ED65" s="103"/>
      <c r="EE65" s="103"/>
      <c r="EF65" s="103"/>
      <c r="EG65" s="103"/>
      <c r="EH65" s="103"/>
      <c r="EI65" s="103"/>
      <c r="EJ65" s="103"/>
      <c r="EK65" s="103"/>
      <c r="EL65" s="103"/>
      <c r="EM65" s="103"/>
      <c r="EN65" s="103"/>
      <c r="EO65" s="103"/>
      <c r="EP65" s="103"/>
      <c r="EQ65" s="103"/>
      <c r="ER65" s="103"/>
      <c r="ES65" s="103"/>
      <c r="ET65" s="103"/>
      <c r="EU65" s="103"/>
      <c r="EV65" s="103"/>
      <c r="EW65" s="103"/>
      <c r="EX65" s="103"/>
      <c r="EY65" s="103"/>
      <c r="EZ65" s="103"/>
      <c r="FA65" s="103"/>
      <c r="FB65" s="103"/>
      <c r="FC65" s="103"/>
      <c r="FD65" s="103"/>
      <c r="FE65" s="103"/>
      <c r="FF65" s="103"/>
      <c r="FG65" s="103"/>
      <c r="FH65" s="103"/>
      <c r="FI65" s="103"/>
      <c r="FJ65" s="103"/>
      <c r="FK65" s="103"/>
      <c r="FL65" s="103"/>
      <c r="FM65" s="103"/>
      <c r="FN65" s="103"/>
      <c r="FO65" s="103"/>
      <c r="FP65" s="103"/>
      <c r="FQ65" s="103"/>
      <c r="FR65" s="103"/>
      <c r="FS65" s="103"/>
      <c r="FT65" s="103"/>
      <c r="FU65" s="103"/>
      <c r="FV65" s="103"/>
      <c r="FW65" s="103"/>
      <c r="FX65" s="103"/>
      <c r="FY65" s="103"/>
      <c r="FZ65" s="103"/>
      <c r="GA65" s="103"/>
      <c r="GB65" s="103"/>
      <c r="GC65" s="103"/>
      <c r="GD65" s="103"/>
      <c r="GE65" s="103"/>
      <c r="GF65" s="103"/>
      <c r="GG65" s="103"/>
      <c r="GH65" s="103"/>
      <c r="GI65" s="103"/>
      <c r="GJ65" s="103"/>
      <c r="GK65" s="103"/>
      <c r="GL65" s="103"/>
      <c r="GM65" s="103"/>
      <c r="GN65" s="103"/>
      <c r="GO65" s="103"/>
      <c r="GP65" s="103"/>
    </row>
    <row r="66" spans="1:198" s="111" customFormat="1" ht="18" customHeight="1" x14ac:dyDescent="0.3">
      <c r="B66" s="178"/>
      <c r="C66" s="284" t="s">
        <v>125</v>
      </c>
      <c r="D66" s="284"/>
      <c r="E66" s="284"/>
      <c r="F66" s="284"/>
      <c r="G66" s="179">
        <f>+G65*0.4</f>
        <v>1166178520</v>
      </c>
      <c r="H66" s="168" t="s">
        <v>27</v>
      </c>
      <c r="I66" s="180"/>
      <c r="J66" s="136"/>
      <c r="K66" s="103"/>
      <c r="L66" s="103"/>
      <c r="M66" s="136">
        <f t="shared" si="1"/>
        <v>0</v>
      </c>
      <c r="N66" s="136" t="e">
        <f t="shared" si="2"/>
        <v>#DIV/0!</v>
      </c>
      <c r="O66" s="136"/>
      <c r="P66" s="136"/>
      <c r="Q66" s="103"/>
      <c r="R66" s="103"/>
      <c r="S66" s="103"/>
      <c r="T66" s="103"/>
      <c r="U66" s="103"/>
      <c r="V66" s="103"/>
      <c r="W66" s="103"/>
      <c r="X66" s="103"/>
      <c r="Y66" s="103"/>
      <c r="Z66" s="103"/>
      <c r="AA66" s="103"/>
      <c r="AB66" s="103"/>
      <c r="AC66" s="103"/>
      <c r="AD66" s="103"/>
      <c r="AE66" s="103"/>
      <c r="AF66" s="103"/>
      <c r="AG66" s="103"/>
      <c r="AH66" s="103"/>
      <c r="AI66" s="103"/>
      <c r="AJ66" s="103"/>
      <c r="AK66" s="103"/>
      <c r="AL66" s="103"/>
      <c r="AM66" s="103"/>
      <c r="AN66" s="103"/>
      <c r="AO66" s="103"/>
      <c r="AP66" s="103"/>
      <c r="AQ66" s="103"/>
      <c r="AR66" s="103"/>
      <c r="AS66" s="103"/>
      <c r="AT66" s="103"/>
      <c r="AU66" s="103"/>
      <c r="AV66" s="103"/>
      <c r="AW66" s="103"/>
      <c r="AX66" s="103"/>
      <c r="AY66" s="103"/>
      <c r="AZ66" s="103"/>
      <c r="BA66" s="103"/>
      <c r="BB66" s="103"/>
      <c r="BC66" s="103"/>
      <c r="BD66" s="103"/>
      <c r="BE66" s="103"/>
      <c r="BF66" s="103"/>
      <c r="BG66" s="103"/>
      <c r="BH66" s="103"/>
      <c r="BI66" s="103"/>
      <c r="BJ66" s="103"/>
      <c r="BK66" s="103"/>
      <c r="BL66" s="103"/>
      <c r="BM66" s="103"/>
      <c r="BN66" s="103"/>
      <c r="BO66" s="103"/>
      <c r="BP66" s="103"/>
      <c r="BQ66" s="103"/>
      <c r="BR66" s="103"/>
      <c r="BS66" s="103"/>
      <c r="BT66" s="103"/>
      <c r="BU66" s="103"/>
      <c r="BV66" s="103"/>
      <c r="BW66" s="103"/>
      <c r="BX66" s="103"/>
      <c r="BY66" s="103"/>
      <c r="BZ66" s="103"/>
      <c r="CA66" s="103"/>
      <c r="CB66" s="103"/>
      <c r="CC66" s="103"/>
      <c r="CD66" s="103"/>
      <c r="CE66" s="103"/>
      <c r="CF66" s="103"/>
      <c r="CG66" s="103"/>
      <c r="CH66" s="103"/>
      <c r="CI66" s="103"/>
      <c r="CJ66" s="103"/>
      <c r="CK66" s="103"/>
      <c r="CL66" s="103"/>
      <c r="CM66" s="103"/>
      <c r="CN66" s="103"/>
      <c r="CO66" s="103"/>
      <c r="CP66" s="103"/>
      <c r="CQ66" s="103"/>
      <c r="CR66" s="103"/>
      <c r="CS66" s="103"/>
      <c r="CT66" s="103"/>
      <c r="CU66" s="103"/>
      <c r="CV66" s="103"/>
      <c r="CW66" s="103"/>
      <c r="CX66" s="103"/>
      <c r="CY66" s="103"/>
      <c r="CZ66" s="103"/>
      <c r="DA66" s="103"/>
      <c r="DB66" s="103"/>
      <c r="DC66" s="103"/>
      <c r="DD66" s="103"/>
      <c r="DE66" s="103"/>
      <c r="DF66" s="103"/>
      <c r="DG66" s="103"/>
      <c r="DH66" s="103"/>
      <c r="DI66" s="103"/>
      <c r="DJ66" s="103"/>
      <c r="DK66" s="103"/>
      <c r="DL66" s="103"/>
      <c r="DM66" s="103"/>
      <c r="DN66" s="103"/>
      <c r="DO66" s="103"/>
      <c r="DP66" s="103"/>
      <c r="DQ66" s="103"/>
      <c r="DR66" s="103"/>
      <c r="DS66" s="103"/>
      <c r="DT66" s="103"/>
      <c r="DU66" s="103"/>
      <c r="DV66" s="103"/>
      <c r="DW66" s="103"/>
      <c r="DX66" s="103"/>
      <c r="DY66" s="103"/>
      <c r="DZ66" s="103"/>
      <c r="EA66" s="103"/>
      <c r="EB66" s="103"/>
      <c r="EC66" s="103"/>
      <c r="ED66" s="103"/>
      <c r="EE66" s="103"/>
      <c r="EF66" s="103"/>
      <c r="EG66" s="103"/>
      <c r="EH66" s="103"/>
      <c r="EI66" s="103"/>
      <c r="EJ66" s="103"/>
      <c r="EK66" s="103"/>
      <c r="EL66" s="103"/>
      <c r="EM66" s="103"/>
      <c r="EN66" s="103"/>
      <c r="EO66" s="103"/>
      <c r="EP66" s="103"/>
      <c r="EQ66" s="103"/>
      <c r="ER66" s="103"/>
      <c r="ES66" s="103"/>
      <c r="ET66" s="103"/>
      <c r="EU66" s="103"/>
      <c r="EV66" s="103"/>
      <c r="EW66" s="103"/>
      <c r="EX66" s="103"/>
      <c r="EY66" s="103"/>
      <c r="EZ66" s="103"/>
      <c r="FA66" s="103"/>
      <c r="FB66" s="103"/>
      <c r="FC66" s="103"/>
      <c r="FD66" s="103"/>
      <c r="FE66" s="103"/>
      <c r="FF66" s="103"/>
      <c r="FG66" s="103"/>
      <c r="FH66" s="103"/>
      <c r="FI66" s="103"/>
      <c r="FJ66" s="103"/>
      <c r="FK66" s="103"/>
      <c r="FL66" s="103"/>
      <c r="FM66" s="103"/>
      <c r="FN66" s="103"/>
      <c r="FO66" s="103"/>
      <c r="FP66" s="103"/>
      <c r="FQ66" s="103"/>
      <c r="FR66" s="103"/>
      <c r="FS66" s="103"/>
      <c r="FT66" s="103"/>
      <c r="FU66" s="103"/>
      <c r="FV66" s="103"/>
      <c r="FW66" s="103"/>
      <c r="FX66" s="103"/>
      <c r="FY66" s="103"/>
      <c r="FZ66" s="103"/>
      <c r="GA66" s="103"/>
      <c r="GB66" s="103"/>
      <c r="GC66" s="103"/>
      <c r="GD66" s="103"/>
      <c r="GE66" s="103"/>
      <c r="GF66" s="103"/>
      <c r="GG66" s="103"/>
      <c r="GH66" s="103"/>
      <c r="GI66" s="103"/>
      <c r="GJ66" s="103"/>
      <c r="GK66" s="103"/>
      <c r="GL66" s="103"/>
      <c r="GM66" s="103"/>
      <c r="GN66" s="103"/>
      <c r="GO66" s="103"/>
      <c r="GP66" s="103"/>
    </row>
    <row r="67" spans="1:198" s="111" customFormat="1" ht="18" customHeight="1" x14ac:dyDescent="0.3">
      <c r="B67" s="174"/>
      <c r="C67" s="285" t="s">
        <v>88</v>
      </c>
      <c r="D67" s="285"/>
      <c r="E67" s="285"/>
      <c r="F67" s="285"/>
      <c r="G67" s="175">
        <f>+G66+G65</f>
        <v>4081624820</v>
      </c>
      <c r="H67" s="171">
        <f>+G66/G69</f>
        <v>0.24009603840547983</v>
      </c>
      <c r="I67" s="177"/>
      <c r="J67" s="180"/>
      <c r="K67" s="103"/>
      <c r="L67" s="103"/>
      <c r="M67" s="136">
        <f t="shared" si="1"/>
        <v>0</v>
      </c>
      <c r="N67" s="136"/>
      <c r="O67" s="136"/>
      <c r="P67" s="136"/>
      <c r="Q67" s="103"/>
      <c r="R67" s="103"/>
      <c r="S67" s="103"/>
      <c r="T67" s="103"/>
      <c r="U67" s="103"/>
      <c r="V67" s="103"/>
      <c r="W67" s="103"/>
      <c r="X67" s="103"/>
      <c r="Y67" s="103"/>
      <c r="Z67" s="103"/>
      <c r="AA67" s="103"/>
      <c r="AB67" s="103"/>
      <c r="AC67" s="103"/>
      <c r="AD67" s="103"/>
      <c r="AE67" s="103"/>
      <c r="AF67" s="103"/>
      <c r="AG67" s="103"/>
      <c r="AH67" s="103"/>
      <c r="AI67" s="103"/>
      <c r="AJ67" s="103"/>
      <c r="AK67" s="103"/>
      <c r="AL67" s="103"/>
      <c r="AM67" s="103"/>
      <c r="AN67" s="103"/>
      <c r="AO67" s="103"/>
      <c r="AP67" s="103"/>
      <c r="AQ67" s="103"/>
      <c r="AR67" s="103"/>
      <c r="AS67" s="103"/>
      <c r="AT67" s="103"/>
      <c r="AU67" s="103"/>
      <c r="AV67" s="103"/>
      <c r="AW67" s="103"/>
      <c r="AX67" s="103"/>
      <c r="AY67" s="103"/>
      <c r="AZ67" s="103"/>
      <c r="BA67" s="103"/>
      <c r="BB67" s="103"/>
      <c r="BC67" s="103"/>
      <c r="BD67" s="103"/>
      <c r="BE67" s="103"/>
      <c r="BF67" s="103"/>
      <c r="BG67" s="103"/>
      <c r="BH67" s="103"/>
      <c r="BI67" s="103"/>
      <c r="BJ67" s="103"/>
      <c r="BK67" s="103"/>
      <c r="BL67" s="103"/>
      <c r="BM67" s="103"/>
      <c r="BN67" s="103"/>
      <c r="BO67" s="103"/>
      <c r="BP67" s="103"/>
      <c r="BQ67" s="103"/>
      <c r="BR67" s="103"/>
      <c r="BS67" s="103"/>
      <c r="BT67" s="103"/>
      <c r="BU67" s="103"/>
      <c r="BV67" s="103"/>
      <c r="BW67" s="103"/>
      <c r="BX67" s="103"/>
      <c r="BY67" s="103"/>
      <c r="BZ67" s="103"/>
      <c r="CA67" s="103"/>
      <c r="CB67" s="103"/>
      <c r="CC67" s="103"/>
      <c r="CD67" s="103"/>
      <c r="CE67" s="103"/>
      <c r="CF67" s="103"/>
      <c r="CG67" s="103"/>
      <c r="CH67" s="103"/>
      <c r="CI67" s="103"/>
      <c r="CJ67" s="103"/>
      <c r="CK67" s="103"/>
      <c r="CL67" s="103"/>
      <c r="CM67" s="103"/>
      <c r="CN67" s="103"/>
      <c r="CO67" s="103"/>
      <c r="CP67" s="103"/>
      <c r="CQ67" s="103"/>
      <c r="CR67" s="103"/>
      <c r="CS67" s="103"/>
      <c r="CT67" s="103"/>
      <c r="CU67" s="103"/>
      <c r="CV67" s="103"/>
      <c r="CW67" s="103"/>
      <c r="CX67" s="103"/>
      <c r="CY67" s="103"/>
      <c r="CZ67" s="103"/>
      <c r="DA67" s="103"/>
      <c r="DB67" s="103"/>
      <c r="DC67" s="103"/>
      <c r="DD67" s="103"/>
      <c r="DE67" s="103"/>
      <c r="DF67" s="103"/>
      <c r="DG67" s="103"/>
      <c r="DH67" s="103"/>
      <c r="DI67" s="103"/>
      <c r="DJ67" s="103"/>
      <c r="DK67" s="103"/>
      <c r="DL67" s="103"/>
      <c r="DM67" s="103"/>
      <c r="DN67" s="103"/>
      <c r="DO67" s="103"/>
      <c r="DP67" s="103"/>
      <c r="DQ67" s="103"/>
      <c r="DR67" s="103"/>
      <c r="DS67" s="103"/>
      <c r="DT67" s="103"/>
      <c r="DU67" s="103"/>
      <c r="DV67" s="103"/>
      <c r="DW67" s="103"/>
      <c r="DX67" s="103"/>
      <c r="DY67" s="103"/>
      <c r="DZ67" s="103"/>
      <c r="EA67" s="103"/>
      <c r="EB67" s="103"/>
      <c r="EC67" s="103"/>
      <c r="ED67" s="103"/>
      <c r="EE67" s="103"/>
      <c r="EF67" s="103"/>
      <c r="EG67" s="103"/>
      <c r="EH67" s="103"/>
      <c r="EI67" s="103"/>
      <c r="EJ67" s="103"/>
      <c r="EK67" s="103"/>
      <c r="EL67" s="103"/>
      <c r="EM67" s="103"/>
      <c r="EN67" s="103"/>
      <c r="EO67" s="103"/>
      <c r="EP67" s="103"/>
      <c r="EQ67" s="103"/>
      <c r="ER67" s="103"/>
      <c r="ES67" s="103"/>
      <c r="ET67" s="103"/>
      <c r="EU67" s="103"/>
      <c r="EV67" s="103"/>
      <c r="EW67" s="103"/>
      <c r="EX67" s="103"/>
      <c r="EY67" s="103"/>
      <c r="EZ67" s="103"/>
      <c r="FA67" s="103"/>
      <c r="FB67" s="103"/>
      <c r="FC67" s="103"/>
      <c r="FD67" s="103"/>
      <c r="FE67" s="103"/>
      <c r="FF67" s="103"/>
      <c r="FG67" s="103"/>
      <c r="FH67" s="103"/>
      <c r="FI67" s="103"/>
      <c r="FJ67" s="103"/>
      <c r="FK67" s="103"/>
      <c r="FL67" s="103"/>
      <c r="FM67" s="103"/>
      <c r="FN67" s="103"/>
      <c r="FO67" s="103"/>
      <c r="FP67" s="103"/>
      <c r="FQ67" s="103"/>
      <c r="FR67" s="103"/>
      <c r="FS67" s="103"/>
      <c r="FT67" s="103"/>
      <c r="FU67" s="103"/>
      <c r="FV67" s="103"/>
      <c r="FW67" s="103"/>
      <c r="FX67" s="103"/>
      <c r="FY67" s="103"/>
      <c r="FZ67" s="103"/>
      <c r="GA67" s="103"/>
      <c r="GB67" s="103"/>
      <c r="GC67" s="103"/>
      <c r="GD67" s="103"/>
      <c r="GE67" s="103"/>
      <c r="GF67" s="103"/>
      <c r="GG67" s="103"/>
      <c r="GH67" s="103"/>
      <c r="GI67" s="103"/>
      <c r="GJ67" s="103"/>
      <c r="GK67" s="103"/>
      <c r="GL67" s="103"/>
      <c r="GM67" s="103"/>
      <c r="GN67" s="103"/>
      <c r="GO67" s="103"/>
      <c r="GP67" s="103"/>
    </row>
    <row r="68" spans="1:198" s="111" customFormat="1" ht="18" customHeight="1" x14ac:dyDescent="0.3">
      <c r="B68" s="174"/>
      <c r="C68" s="285" t="s">
        <v>89</v>
      </c>
      <c r="D68" s="285"/>
      <c r="E68" s="285"/>
      <c r="F68" s="285"/>
      <c r="G68" s="181">
        <f>+ROUND(G67*19%,0)</f>
        <v>775508716</v>
      </c>
      <c r="H68" s="128"/>
      <c r="I68" s="136"/>
      <c r="J68" s="103"/>
      <c r="K68" s="103"/>
      <c r="L68" s="103"/>
      <c r="M68" s="136">
        <f t="shared" si="1"/>
        <v>0</v>
      </c>
      <c r="N68" s="136"/>
      <c r="O68" s="136"/>
      <c r="P68" s="136"/>
      <c r="Q68" s="103"/>
      <c r="R68" s="103"/>
      <c r="S68" s="103"/>
      <c r="T68" s="103"/>
      <c r="U68" s="103"/>
      <c r="V68" s="103"/>
      <c r="W68" s="103"/>
      <c r="X68" s="103"/>
      <c r="Y68" s="103"/>
      <c r="Z68" s="103"/>
      <c r="AA68" s="103"/>
      <c r="AB68" s="103"/>
      <c r="AC68" s="103"/>
      <c r="AD68" s="103"/>
      <c r="AE68" s="103"/>
      <c r="AF68" s="103"/>
      <c r="AG68" s="103"/>
      <c r="AH68" s="103"/>
      <c r="AI68" s="103"/>
      <c r="AJ68" s="103"/>
      <c r="AK68" s="103"/>
      <c r="AL68" s="103"/>
      <c r="AM68" s="103"/>
      <c r="AN68" s="103"/>
      <c r="AO68" s="103"/>
      <c r="AP68" s="103"/>
      <c r="AQ68" s="103"/>
      <c r="AR68" s="103"/>
      <c r="AS68" s="103"/>
      <c r="AT68" s="103"/>
      <c r="AU68" s="103"/>
      <c r="AV68" s="103"/>
      <c r="AW68" s="103"/>
      <c r="AX68" s="103"/>
      <c r="AY68" s="103"/>
      <c r="AZ68" s="103"/>
      <c r="BA68" s="103"/>
      <c r="BB68" s="103"/>
      <c r="BC68" s="103"/>
      <c r="BD68" s="103"/>
      <c r="BE68" s="103"/>
      <c r="BF68" s="103"/>
      <c r="BG68" s="103"/>
      <c r="BH68" s="103"/>
      <c r="BI68" s="103"/>
      <c r="BJ68" s="103"/>
      <c r="BK68" s="103"/>
      <c r="BL68" s="103"/>
      <c r="BM68" s="103"/>
      <c r="BN68" s="103"/>
      <c r="BO68" s="103"/>
      <c r="BP68" s="103"/>
      <c r="BQ68" s="103"/>
      <c r="BR68" s="103"/>
      <c r="BS68" s="103"/>
      <c r="BT68" s="103"/>
      <c r="BU68" s="103"/>
      <c r="BV68" s="103"/>
      <c r="BW68" s="103"/>
      <c r="BX68" s="103"/>
      <c r="BY68" s="103"/>
      <c r="BZ68" s="103"/>
      <c r="CA68" s="103"/>
      <c r="CB68" s="103"/>
      <c r="CC68" s="103"/>
      <c r="CD68" s="103"/>
      <c r="CE68" s="103"/>
      <c r="CF68" s="103"/>
      <c r="CG68" s="103"/>
      <c r="CH68" s="103"/>
      <c r="CI68" s="103"/>
      <c r="CJ68" s="103"/>
      <c r="CK68" s="103"/>
      <c r="CL68" s="103"/>
      <c r="CM68" s="103"/>
      <c r="CN68" s="103"/>
      <c r="CO68" s="103"/>
      <c r="CP68" s="103"/>
      <c r="CQ68" s="103"/>
      <c r="CR68" s="103"/>
      <c r="CS68" s="103"/>
      <c r="CT68" s="103"/>
      <c r="CU68" s="103"/>
      <c r="CV68" s="103"/>
      <c r="CW68" s="103"/>
      <c r="CX68" s="103"/>
      <c r="CY68" s="103"/>
      <c r="CZ68" s="103"/>
      <c r="DA68" s="103"/>
      <c r="DB68" s="103"/>
      <c r="DC68" s="103"/>
      <c r="DD68" s="103"/>
      <c r="DE68" s="103"/>
      <c r="DF68" s="103"/>
      <c r="DG68" s="103"/>
      <c r="DH68" s="103"/>
      <c r="DI68" s="103"/>
      <c r="DJ68" s="103"/>
      <c r="DK68" s="103"/>
      <c r="DL68" s="103"/>
      <c r="DM68" s="103"/>
      <c r="DN68" s="103"/>
      <c r="DO68" s="103"/>
      <c r="DP68" s="103"/>
      <c r="DQ68" s="103"/>
      <c r="DR68" s="103"/>
      <c r="DS68" s="103"/>
      <c r="DT68" s="103"/>
      <c r="DU68" s="103"/>
      <c r="DV68" s="103"/>
      <c r="DW68" s="103"/>
      <c r="DX68" s="103"/>
      <c r="DY68" s="103"/>
      <c r="DZ68" s="103"/>
      <c r="EA68" s="103"/>
      <c r="EB68" s="103"/>
      <c r="EC68" s="103"/>
      <c r="ED68" s="103"/>
      <c r="EE68" s="103"/>
      <c r="EF68" s="103"/>
      <c r="EG68" s="103"/>
      <c r="EH68" s="103"/>
      <c r="EI68" s="103"/>
      <c r="EJ68" s="103"/>
      <c r="EK68" s="103"/>
      <c r="EL68" s="103"/>
      <c r="EM68" s="103"/>
      <c r="EN68" s="103"/>
      <c r="EO68" s="103"/>
      <c r="EP68" s="103"/>
      <c r="EQ68" s="103"/>
      <c r="ER68" s="103"/>
      <c r="ES68" s="103"/>
      <c r="ET68" s="103"/>
      <c r="EU68" s="103"/>
      <c r="EV68" s="103"/>
      <c r="EW68" s="103"/>
      <c r="EX68" s="103"/>
      <c r="EY68" s="103"/>
      <c r="EZ68" s="103"/>
      <c r="FA68" s="103"/>
      <c r="FB68" s="103"/>
      <c r="FC68" s="103"/>
      <c r="FD68" s="103"/>
      <c r="FE68" s="103"/>
      <c r="FF68" s="103"/>
      <c r="FG68" s="103"/>
      <c r="FH68" s="103"/>
      <c r="FI68" s="103"/>
      <c r="FJ68" s="103"/>
      <c r="FK68" s="103"/>
      <c r="FL68" s="103"/>
      <c r="FM68" s="103"/>
      <c r="FN68" s="103"/>
      <c r="FO68" s="103"/>
      <c r="FP68" s="103"/>
      <c r="FQ68" s="103"/>
      <c r="FR68" s="103"/>
      <c r="FS68" s="103"/>
      <c r="FT68" s="103"/>
      <c r="FU68" s="103"/>
      <c r="FV68" s="103"/>
      <c r="FW68" s="103"/>
      <c r="FX68" s="103"/>
      <c r="FY68" s="103"/>
      <c r="FZ68" s="103"/>
      <c r="GA68" s="103"/>
      <c r="GB68" s="103"/>
      <c r="GC68" s="103"/>
      <c r="GD68" s="103"/>
      <c r="GE68" s="103"/>
      <c r="GF68" s="103"/>
      <c r="GG68" s="103"/>
      <c r="GH68" s="103"/>
      <c r="GI68" s="103"/>
      <c r="GJ68" s="103"/>
      <c r="GK68" s="103"/>
      <c r="GL68" s="103"/>
      <c r="GM68" s="103"/>
      <c r="GN68" s="103"/>
      <c r="GO68" s="103"/>
      <c r="GP68" s="103"/>
    </row>
    <row r="69" spans="1:198" s="111" customFormat="1" ht="18" customHeight="1" thickBot="1" x14ac:dyDescent="0.35">
      <c r="A69" s="182"/>
      <c r="B69" s="183"/>
      <c r="C69" s="267" t="s">
        <v>90</v>
      </c>
      <c r="D69" s="267"/>
      <c r="E69" s="267"/>
      <c r="F69" s="267"/>
      <c r="G69" s="184">
        <f>+G67+G68</f>
        <v>4857133536</v>
      </c>
      <c r="H69" s="204">
        <f>+G69/138000000000</f>
        <v>3.5196619826086954E-2</v>
      </c>
      <c r="I69" s="185"/>
      <c r="J69" s="177"/>
      <c r="K69" s="186"/>
      <c r="L69" s="186"/>
      <c r="M69" s="136">
        <f t="shared" si="1"/>
        <v>0</v>
      </c>
      <c r="N69" s="136"/>
      <c r="O69" s="136"/>
      <c r="P69" s="136"/>
      <c r="Q69" s="103"/>
      <c r="R69" s="103"/>
      <c r="S69" s="103"/>
      <c r="T69" s="103"/>
      <c r="U69" s="103"/>
      <c r="V69" s="103"/>
      <c r="W69" s="103"/>
      <c r="X69" s="103"/>
      <c r="Y69" s="103"/>
      <c r="Z69" s="103"/>
      <c r="AA69" s="103"/>
      <c r="AB69" s="103"/>
      <c r="AC69" s="103"/>
      <c r="AD69" s="103"/>
      <c r="AE69" s="103"/>
      <c r="AF69" s="103"/>
      <c r="AG69" s="103"/>
      <c r="AH69" s="103"/>
      <c r="AI69" s="103"/>
      <c r="AJ69" s="103"/>
      <c r="AK69" s="103"/>
      <c r="AL69" s="103"/>
      <c r="AM69" s="103"/>
      <c r="AN69" s="103"/>
      <c r="AO69" s="103"/>
      <c r="AP69" s="103"/>
      <c r="AQ69" s="103"/>
      <c r="AR69" s="103"/>
      <c r="AS69" s="103"/>
      <c r="AT69" s="103"/>
      <c r="AU69" s="103"/>
      <c r="AV69" s="103"/>
      <c r="AW69" s="103"/>
      <c r="AX69" s="103"/>
      <c r="AY69" s="103"/>
      <c r="AZ69" s="103"/>
      <c r="BA69" s="103"/>
      <c r="BB69" s="103"/>
      <c r="BC69" s="103"/>
      <c r="BD69" s="103"/>
      <c r="BE69" s="103"/>
      <c r="BF69" s="103"/>
      <c r="BG69" s="103"/>
      <c r="BH69" s="103"/>
      <c r="BI69" s="103"/>
      <c r="BJ69" s="103"/>
      <c r="BK69" s="103"/>
      <c r="BL69" s="103"/>
      <c r="BM69" s="103"/>
      <c r="BN69" s="103"/>
      <c r="BO69" s="103"/>
      <c r="BP69" s="103"/>
      <c r="BQ69" s="103"/>
      <c r="BR69" s="103"/>
      <c r="BS69" s="103"/>
      <c r="BT69" s="103"/>
      <c r="BU69" s="103"/>
      <c r="BV69" s="103"/>
      <c r="BW69" s="103"/>
      <c r="BX69" s="103"/>
      <c r="BY69" s="103"/>
      <c r="BZ69" s="103"/>
      <c r="CA69" s="103"/>
      <c r="CB69" s="103"/>
      <c r="CC69" s="103"/>
      <c r="CD69" s="103"/>
      <c r="CE69" s="103"/>
      <c r="CF69" s="103"/>
      <c r="CG69" s="103"/>
      <c r="CH69" s="103"/>
      <c r="CI69" s="103"/>
      <c r="CJ69" s="103"/>
      <c r="CK69" s="103"/>
      <c r="CL69" s="103"/>
      <c r="CM69" s="103"/>
      <c r="CN69" s="103"/>
      <c r="CO69" s="103"/>
      <c r="CP69" s="103"/>
      <c r="CQ69" s="103"/>
      <c r="CR69" s="103"/>
      <c r="CS69" s="103"/>
      <c r="CT69" s="103"/>
      <c r="CU69" s="103"/>
      <c r="CV69" s="103"/>
      <c r="CW69" s="103"/>
      <c r="CX69" s="103"/>
      <c r="CY69" s="103"/>
      <c r="CZ69" s="103"/>
      <c r="DA69" s="103"/>
      <c r="DB69" s="103"/>
      <c r="DC69" s="103"/>
      <c r="DD69" s="103"/>
      <c r="DE69" s="103"/>
      <c r="DF69" s="103"/>
      <c r="DG69" s="103"/>
      <c r="DH69" s="103"/>
      <c r="DI69" s="103"/>
      <c r="DJ69" s="103"/>
      <c r="DK69" s="103"/>
      <c r="DL69" s="103"/>
      <c r="DM69" s="103"/>
      <c r="DN69" s="103"/>
      <c r="DO69" s="103"/>
      <c r="DP69" s="103"/>
      <c r="DQ69" s="103"/>
      <c r="DR69" s="103"/>
      <c r="DS69" s="103"/>
      <c r="DT69" s="103"/>
      <c r="DU69" s="103"/>
      <c r="DV69" s="103"/>
      <c r="DW69" s="103"/>
      <c r="DX69" s="103"/>
      <c r="DY69" s="103"/>
      <c r="DZ69" s="103"/>
      <c r="EA69" s="103"/>
      <c r="EB69" s="103"/>
      <c r="EC69" s="103"/>
      <c r="ED69" s="103"/>
      <c r="EE69" s="103"/>
      <c r="EF69" s="103"/>
      <c r="EG69" s="103"/>
      <c r="EH69" s="103"/>
      <c r="EI69" s="103"/>
      <c r="EJ69" s="103"/>
      <c r="EK69" s="103"/>
      <c r="EL69" s="103"/>
      <c r="EM69" s="103"/>
      <c r="EN69" s="103"/>
      <c r="EO69" s="103"/>
      <c r="EP69" s="103"/>
      <c r="EQ69" s="103"/>
      <c r="ER69" s="103"/>
      <c r="ES69" s="103"/>
      <c r="ET69" s="103"/>
      <c r="EU69" s="103"/>
      <c r="EV69" s="103"/>
      <c r="EW69" s="103"/>
      <c r="EX69" s="103"/>
      <c r="EY69" s="103"/>
      <c r="EZ69" s="103"/>
      <c r="FA69" s="103"/>
      <c r="FB69" s="103"/>
      <c r="FC69" s="103"/>
      <c r="FD69" s="103"/>
      <c r="FE69" s="103"/>
      <c r="FF69" s="103"/>
      <c r="FG69" s="103"/>
      <c r="FH69" s="103"/>
      <c r="FI69" s="103"/>
      <c r="FJ69" s="103"/>
      <c r="FK69" s="103"/>
      <c r="FL69" s="103"/>
      <c r="FM69" s="103"/>
      <c r="FN69" s="103"/>
      <c r="FO69" s="103"/>
      <c r="FP69" s="103"/>
      <c r="FQ69" s="103"/>
      <c r="FR69" s="103"/>
      <c r="FS69" s="103"/>
      <c r="FT69" s="103"/>
      <c r="FU69" s="103"/>
      <c r="FV69" s="103"/>
      <c r="FW69" s="103"/>
      <c r="FX69" s="103"/>
      <c r="FY69" s="103"/>
      <c r="FZ69" s="103"/>
      <c r="GA69" s="103"/>
      <c r="GB69" s="103"/>
      <c r="GC69" s="103"/>
      <c r="GD69" s="103"/>
      <c r="GE69" s="103"/>
      <c r="GF69" s="103"/>
      <c r="GG69" s="103"/>
      <c r="GH69" s="103"/>
      <c r="GI69" s="103"/>
      <c r="GJ69" s="103"/>
      <c r="GK69" s="103"/>
      <c r="GL69" s="103"/>
      <c r="GM69" s="103"/>
      <c r="GN69" s="103"/>
      <c r="GO69" s="103"/>
      <c r="GP69" s="103"/>
    </row>
    <row r="70" spans="1:198" ht="19.95" customHeight="1" x14ac:dyDescent="0.3">
      <c r="B70" s="261" t="s">
        <v>91</v>
      </c>
      <c r="C70" s="262"/>
      <c r="D70" s="262"/>
      <c r="E70" s="262"/>
      <c r="F70" s="262"/>
      <c r="G70" s="263"/>
      <c r="H70" s="187"/>
      <c r="I70" s="188"/>
      <c r="L70" s="189"/>
      <c r="M70" s="136">
        <f t="shared" si="1"/>
        <v>0</v>
      </c>
      <c r="N70" s="136"/>
      <c r="O70" s="136"/>
      <c r="P70" s="136"/>
    </row>
    <row r="71" spans="1:198" ht="36.75" customHeight="1" x14ac:dyDescent="0.3">
      <c r="B71" s="332" t="s">
        <v>92</v>
      </c>
      <c r="C71" s="333"/>
      <c r="D71" s="333"/>
      <c r="E71" s="333"/>
      <c r="F71" s="333"/>
      <c r="G71" s="334"/>
      <c r="H71" s="190"/>
      <c r="I71" s="136"/>
      <c r="M71" s="136">
        <f t="shared" si="1"/>
        <v>0</v>
      </c>
      <c r="N71" s="136"/>
      <c r="O71" s="136"/>
      <c r="P71" s="136"/>
    </row>
    <row r="72" spans="1:198" ht="30" customHeight="1" x14ac:dyDescent="0.3">
      <c r="B72" s="332" t="s">
        <v>93</v>
      </c>
      <c r="C72" s="333"/>
      <c r="D72" s="333"/>
      <c r="E72" s="333"/>
      <c r="F72" s="333"/>
      <c r="G72" s="334"/>
      <c r="H72" s="171"/>
      <c r="I72" s="190"/>
      <c r="K72" s="190"/>
      <c r="M72" s="136">
        <f t="shared" si="1"/>
        <v>0</v>
      </c>
      <c r="N72" s="136"/>
      <c r="O72" s="136"/>
      <c r="P72" s="136"/>
      <c r="R72" s="190"/>
    </row>
    <row r="73" spans="1:198" ht="19.95" customHeight="1" x14ac:dyDescent="0.3">
      <c r="B73" s="332" t="s">
        <v>94</v>
      </c>
      <c r="C73" s="333"/>
      <c r="D73" s="333"/>
      <c r="E73" s="333"/>
      <c r="F73" s="333"/>
      <c r="G73" s="334"/>
      <c r="H73" s="136"/>
      <c r="I73" s="190"/>
      <c r="M73" s="136">
        <f t="shared" si="1"/>
        <v>0</v>
      </c>
      <c r="N73" s="136"/>
      <c r="O73" s="136"/>
      <c r="P73" s="136"/>
      <c r="Q73" s="190"/>
    </row>
    <row r="74" spans="1:198" ht="35.4" customHeight="1" x14ac:dyDescent="0.3">
      <c r="B74" s="332" t="s">
        <v>95</v>
      </c>
      <c r="C74" s="333"/>
      <c r="D74" s="333"/>
      <c r="E74" s="333"/>
      <c r="F74" s="333"/>
      <c r="G74" s="334"/>
      <c r="H74" s="177"/>
      <c r="J74" s="190"/>
      <c r="L74" s="190"/>
      <c r="M74" s="136">
        <f t="shared" si="1"/>
        <v>0</v>
      </c>
      <c r="N74" s="136"/>
      <c r="O74" s="136"/>
      <c r="P74" s="136"/>
    </row>
    <row r="75" spans="1:198" ht="15.6" customHeight="1" x14ac:dyDescent="0.3">
      <c r="B75" s="332" t="s">
        <v>96</v>
      </c>
      <c r="C75" s="333"/>
      <c r="D75" s="333"/>
      <c r="E75" s="333"/>
      <c r="F75" s="333"/>
      <c r="G75" s="334"/>
      <c r="M75" s="136">
        <f t="shared" si="1"/>
        <v>0</v>
      </c>
      <c r="N75" s="136"/>
      <c r="O75" s="136"/>
      <c r="P75" s="136"/>
    </row>
    <row r="76" spans="1:198" ht="14.4" customHeight="1" x14ac:dyDescent="0.3">
      <c r="B76" s="332" t="s">
        <v>126</v>
      </c>
      <c r="C76" s="333"/>
      <c r="D76" s="333"/>
      <c r="E76" s="333"/>
      <c r="F76" s="333"/>
      <c r="G76" s="334"/>
      <c r="M76" s="136">
        <f t="shared" si="1"/>
        <v>0</v>
      </c>
      <c r="N76" s="136"/>
      <c r="O76" s="136"/>
      <c r="P76" s="136"/>
    </row>
    <row r="77" spans="1:198" ht="22.2" customHeight="1" x14ac:dyDescent="0.3">
      <c r="B77" s="332" t="s">
        <v>127</v>
      </c>
      <c r="C77" s="333"/>
      <c r="D77" s="333"/>
      <c r="E77" s="333"/>
      <c r="F77" s="333"/>
      <c r="G77" s="334"/>
      <c r="M77" s="136">
        <f t="shared" si="1"/>
        <v>0</v>
      </c>
      <c r="N77" s="136"/>
      <c r="O77" s="136"/>
      <c r="P77" s="136"/>
    </row>
    <row r="78" spans="1:198" ht="30.6" customHeight="1" x14ac:dyDescent="0.3">
      <c r="B78" s="332" t="s">
        <v>99</v>
      </c>
      <c r="C78" s="333"/>
      <c r="D78" s="333"/>
      <c r="E78" s="333"/>
      <c r="F78" s="333"/>
      <c r="G78" s="334"/>
    </row>
    <row r="79" spans="1:198" ht="30.75" customHeight="1" x14ac:dyDescent="0.3">
      <c r="B79" s="332" t="s">
        <v>100</v>
      </c>
      <c r="C79" s="333"/>
      <c r="D79" s="333"/>
      <c r="E79" s="333"/>
      <c r="F79" s="333"/>
      <c r="G79" s="334"/>
    </row>
    <row r="80" spans="1:198" ht="30" customHeight="1" x14ac:dyDescent="0.3">
      <c r="B80" s="264" t="s">
        <v>101</v>
      </c>
      <c r="C80" s="265"/>
      <c r="D80" s="265"/>
      <c r="E80" s="265"/>
      <c r="F80" s="265"/>
      <c r="G80" s="266"/>
    </row>
    <row r="81" spans="2:7" ht="50.7" customHeight="1" x14ac:dyDescent="0.3">
      <c r="B81" s="332" t="s">
        <v>102</v>
      </c>
      <c r="C81" s="333"/>
      <c r="D81" s="333"/>
      <c r="E81" s="333"/>
      <c r="F81" s="333"/>
      <c r="G81" s="334"/>
    </row>
    <row r="82" spans="2:7" ht="37.950000000000003" customHeight="1" x14ac:dyDescent="0.3">
      <c r="B82" s="332" t="s">
        <v>103</v>
      </c>
      <c r="C82" s="333"/>
      <c r="D82" s="333"/>
      <c r="E82" s="333"/>
      <c r="F82" s="333"/>
      <c r="G82" s="334"/>
    </row>
    <row r="83" spans="2:7" ht="25.2" customHeight="1" x14ac:dyDescent="0.3">
      <c r="B83" s="329" t="s">
        <v>104</v>
      </c>
      <c r="C83" s="330"/>
      <c r="D83" s="330"/>
      <c r="E83" s="330"/>
      <c r="F83" s="330"/>
      <c r="G83" s="331"/>
    </row>
    <row r="84" spans="2:7" ht="27.6" customHeight="1" x14ac:dyDescent="0.3">
      <c r="B84" s="326" t="s">
        <v>128</v>
      </c>
      <c r="C84" s="327"/>
      <c r="D84" s="327"/>
      <c r="E84" s="327"/>
      <c r="F84" s="327"/>
      <c r="G84" s="328"/>
    </row>
    <row r="85" spans="2:7" ht="36.6" customHeight="1" x14ac:dyDescent="0.3">
      <c r="B85" s="319" t="s">
        <v>129</v>
      </c>
      <c r="C85" s="320"/>
      <c r="D85" s="320"/>
      <c r="E85" s="320"/>
      <c r="F85" s="320"/>
      <c r="G85" s="321"/>
    </row>
    <row r="86" spans="2:7" ht="49.95" customHeight="1" x14ac:dyDescent="0.3">
      <c r="B86" s="319" t="s">
        <v>130</v>
      </c>
      <c r="C86" s="320"/>
      <c r="D86" s="320"/>
      <c r="E86" s="320"/>
      <c r="F86" s="320"/>
      <c r="G86" s="321"/>
    </row>
    <row r="87" spans="2:7" ht="40.200000000000003" customHeight="1" thickBot="1" x14ac:dyDescent="0.35">
      <c r="B87" s="322" t="s">
        <v>109</v>
      </c>
      <c r="C87" s="323"/>
      <c r="D87" s="323"/>
      <c r="E87" s="323"/>
      <c r="F87" s="323"/>
      <c r="G87" s="324"/>
    </row>
  </sheetData>
  <mergeCells count="48">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 ref="C68:F68"/>
    <mergeCell ref="C47:F47"/>
    <mergeCell ref="B48:G48"/>
    <mergeCell ref="B49:B51"/>
    <mergeCell ref="C49:C51"/>
    <mergeCell ref="D49:D51"/>
    <mergeCell ref="F49:F50"/>
    <mergeCell ref="C64:F64"/>
    <mergeCell ref="C65:F65"/>
    <mergeCell ref="C66:F66"/>
    <mergeCell ref="C67:F67"/>
    <mergeCell ref="B73:G73"/>
    <mergeCell ref="B74:G74"/>
    <mergeCell ref="B75:G75"/>
    <mergeCell ref="B76:G76"/>
    <mergeCell ref="B77:G77"/>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IB56"/>
  <sheetViews>
    <sheetView tabSelected="1" zoomScale="40" zoomScaleNormal="40" workbookViewId="0">
      <selection activeCell="A4" sqref="A4:IA4"/>
    </sheetView>
  </sheetViews>
  <sheetFormatPr baseColWidth="10" defaultColWidth="10.109375" defaultRowHeight="18" x14ac:dyDescent="0.3"/>
  <cols>
    <col min="1" max="1" width="49.5546875" style="55" customWidth="1"/>
    <col min="2" max="40" width="3.33203125" style="55" customWidth="1"/>
    <col min="41" max="41" width="5.44140625" style="55" customWidth="1"/>
    <col min="42" max="44" width="3.33203125" style="55" customWidth="1"/>
    <col min="45" max="45" width="5.6640625" style="55" customWidth="1"/>
    <col min="46" max="48" width="3.33203125" style="55" customWidth="1"/>
    <col min="49" max="49" width="4.88671875" style="55" customWidth="1"/>
    <col min="50" max="88" width="3.33203125" style="55" customWidth="1"/>
    <col min="89" max="89" width="5.44140625" style="55" customWidth="1"/>
    <col min="90" max="92" width="3.33203125" style="55" customWidth="1"/>
    <col min="93" max="93" width="5" style="55" customWidth="1"/>
    <col min="94" max="96" width="3.33203125" style="55" customWidth="1"/>
    <col min="97" max="97" width="4.6640625" style="55" customWidth="1"/>
    <col min="98" max="100" width="3.33203125" style="55" customWidth="1"/>
    <col min="101" max="101" width="5" style="55" customWidth="1"/>
    <col min="102" max="104" width="3.33203125" style="55" customWidth="1"/>
    <col min="105" max="137" width="4.6640625" style="55" customWidth="1"/>
    <col min="138" max="205" width="4.6640625" style="55" hidden="1" customWidth="1"/>
    <col min="206" max="206" width="113.5546875" style="55" customWidth="1"/>
    <col min="207" max="207" width="17" style="70" customWidth="1"/>
    <col min="208" max="208" width="18.44140625" style="70" customWidth="1"/>
    <col min="209" max="209" width="18.6640625" style="70" customWidth="1"/>
    <col min="210" max="210" width="17.44140625" style="70" customWidth="1"/>
    <col min="211" max="221" width="20.109375" style="70" customWidth="1"/>
    <col min="222" max="223" width="17.5546875" style="70" customWidth="1"/>
    <col min="224" max="224" width="18.44140625" style="70" customWidth="1"/>
    <col min="225" max="225" width="15.88671875" style="70" customWidth="1"/>
    <col min="226" max="229" width="18.6640625" style="70" customWidth="1"/>
    <col min="230" max="232" width="18.6640625" style="70" hidden="1" customWidth="1"/>
    <col min="233" max="235" width="18.6640625" style="70" customWidth="1"/>
    <col min="236" max="428" width="10.109375" style="55"/>
    <col min="429" max="429" width="36.33203125" style="55" customWidth="1"/>
    <col min="430" max="453" width="3.33203125" style="55" customWidth="1"/>
    <col min="454" max="454" width="44.109375" style="55" customWidth="1"/>
    <col min="455" max="472" width="9.88671875" style="55" customWidth="1"/>
    <col min="473" max="684" width="10.109375" style="55"/>
    <col min="685" max="685" width="36.33203125" style="55" customWidth="1"/>
    <col min="686" max="709" width="3.33203125" style="55" customWidth="1"/>
    <col min="710" max="710" width="44.109375" style="55" customWidth="1"/>
    <col min="711" max="728" width="9.88671875" style="55" customWidth="1"/>
    <col min="729" max="940" width="10.109375" style="55"/>
    <col min="941" max="941" width="36.33203125" style="55" customWidth="1"/>
    <col min="942" max="965" width="3.33203125" style="55" customWidth="1"/>
    <col min="966" max="966" width="44.109375" style="55" customWidth="1"/>
    <col min="967" max="984" width="9.88671875" style="55" customWidth="1"/>
    <col min="985" max="1196" width="10.109375" style="55"/>
    <col min="1197" max="1197" width="36.33203125" style="55" customWidth="1"/>
    <col min="1198" max="1221" width="3.33203125" style="55" customWidth="1"/>
    <col min="1222" max="1222" width="44.109375" style="55" customWidth="1"/>
    <col min="1223" max="1240" width="9.88671875" style="55" customWidth="1"/>
    <col min="1241" max="1452" width="10.109375" style="55"/>
    <col min="1453" max="1453" width="36.33203125" style="55" customWidth="1"/>
    <col min="1454" max="1477" width="3.33203125" style="55" customWidth="1"/>
    <col min="1478" max="1478" width="44.109375" style="55" customWidth="1"/>
    <col min="1479" max="1496" width="9.88671875" style="55" customWidth="1"/>
    <col min="1497" max="1708" width="10.109375" style="55"/>
    <col min="1709" max="1709" width="36.33203125" style="55" customWidth="1"/>
    <col min="1710" max="1733" width="3.33203125" style="55" customWidth="1"/>
    <col min="1734" max="1734" width="44.109375" style="55" customWidth="1"/>
    <col min="1735" max="1752" width="9.88671875" style="55" customWidth="1"/>
    <col min="1753" max="1964" width="10.109375" style="55"/>
    <col min="1965" max="1965" width="36.33203125" style="55" customWidth="1"/>
    <col min="1966" max="1989" width="3.33203125" style="55" customWidth="1"/>
    <col min="1990" max="1990" width="44.109375" style="55" customWidth="1"/>
    <col min="1991" max="2008" width="9.88671875" style="55" customWidth="1"/>
    <col min="2009" max="2220" width="10.109375" style="55"/>
    <col min="2221" max="2221" width="36.33203125" style="55" customWidth="1"/>
    <col min="2222" max="2245" width="3.33203125" style="55" customWidth="1"/>
    <col min="2246" max="2246" width="44.109375" style="55" customWidth="1"/>
    <col min="2247" max="2264" width="9.88671875" style="55" customWidth="1"/>
    <col min="2265" max="2476" width="10.109375" style="55"/>
    <col min="2477" max="2477" width="36.33203125" style="55" customWidth="1"/>
    <col min="2478" max="2501" width="3.33203125" style="55" customWidth="1"/>
    <col min="2502" max="2502" width="44.109375" style="55" customWidth="1"/>
    <col min="2503" max="2520" width="9.88671875" style="55" customWidth="1"/>
    <col min="2521" max="2732" width="10.109375" style="55"/>
    <col min="2733" max="2733" width="36.33203125" style="55" customWidth="1"/>
    <col min="2734" max="2757" width="3.33203125" style="55" customWidth="1"/>
    <col min="2758" max="2758" width="44.109375" style="55" customWidth="1"/>
    <col min="2759" max="2776" width="9.88671875" style="55" customWidth="1"/>
    <col min="2777" max="2988" width="10.109375" style="55"/>
    <col min="2989" max="2989" width="36.33203125" style="55" customWidth="1"/>
    <col min="2990" max="3013" width="3.33203125" style="55" customWidth="1"/>
    <col min="3014" max="3014" width="44.109375" style="55" customWidth="1"/>
    <col min="3015" max="3032" width="9.88671875" style="55" customWidth="1"/>
    <col min="3033" max="3244" width="10.109375" style="55"/>
    <col min="3245" max="3245" width="36.33203125" style="55" customWidth="1"/>
    <col min="3246" max="3269" width="3.33203125" style="55" customWidth="1"/>
    <col min="3270" max="3270" width="44.109375" style="55" customWidth="1"/>
    <col min="3271" max="3288" width="9.88671875" style="55" customWidth="1"/>
    <col min="3289" max="3500" width="10.109375" style="55"/>
    <col min="3501" max="3501" width="36.33203125" style="55" customWidth="1"/>
    <col min="3502" max="3525" width="3.33203125" style="55" customWidth="1"/>
    <col min="3526" max="3526" width="44.109375" style="55" customWidth="1"/>
    <col min="3527" max="3544" width="9.88671875" style="55" customWidth="1"/>
    <col min="3545" max="3756" width="10.109375" style="55"/>
    <col min="3757" max="3757" width="36.33203125" style="55" customWidth="1"/>
    <col min="3758" max="3781" width="3.33203125" style="55" customWidth="1"/>
    <col min="3782" max="3782" width="44.109375" style="55" customWidth="1"/>
    <col min="3783" max="3800" width="9.88671875" style="55" customWidth="1"/>
    <col min="3801" max="4012" width="10.109375" style="55"/>
    <col min="4013" max="4013" width="36.33203125" style="55" customWidth="1"/>
    <col min="4014" max="4037" width="3.33203125" style="55" customWidth="1"/>
    <col min="4038" max="4038" width="44.109375" style="55" customWidth="1"/>
    <col min="4039" max="4056" width="9.88671875" style="55" customWidth="1"/>
    <col min="4057" max="4268" width="10.109375" style="55"/>
    <col min="4269" max="4269" width="36.33203125" style="55" customWidth="1"/>
    <col min="4270" max="4293" width="3.33203125" style="55" customWidth="1"/>
    <col min="4294" max="4294" width="44.109375" style="55" customWidth="1"/>
    <col min="4295" max="4312" width="9.88671875" style="55" customWidth="1"/>
    <col min="4313" max="4524" width="10.109375" style="55"/>
    <col min="4525" max="4525" width="36.33203125" style="55" customWidth="1"/>
    <col min="4526" max="4549" width="3.33203125" style="55" customWidth="1"/>
    <col min="4550" max="4550" width="44.109375" style="55" customWidth="1"/>
    <col min="4551" max="4568" width="9.88671875" style="55" customWidth="1"/>
    <col min="4569" max="4780" width="10.109375" style="55"/>
    <col min="4781" max="4781" width="36.33203125" style="55" customWidth="1"/>
    <col min="4782" max="4805" width="3.33203125" style="55" customWidth="1"/>
    <col min="4806" max="4806" width="44.109375" style="55" customWidth="1"/>
    <col min="4807" max="4824" width="9.88671875" style="55" customWidth="1"/>
    <col min="4825" max="5036" width="10.109375" style="55"/>
    <col min="5037" max="5037" width="36.33203125" style="55" customWidth="1"/>
    <col min="5038" max="5061" width="3.33203125" style="55" customWidth="1"/>
    <col min="5062" max="5062" width="44.109375" style="55" customWidth="1"/>
    <col min="5063" max="5080" width="9.88671875" style="55" customWidth="1"/>
    <col min="5081" max="5292" width="10.109375" style="55"/>
    <col min="5293" max="5293" width="36.33203125" style="55" customWidth="1"/>
    <col min="5294" max="5317" width="3.33203125" style="55" customWidth="1"/>
    <col min="5318" max="5318" width="44.109375" style="55" customWidth="1"/>
    <col min="5319" max="5336" width="9.88671875" style="55" customWidth="1"/>
    <col min="5337" max="5548" width="10.109375" style="55"/>
    <col min="5549" max="5549" width="36.33203125" style="55" customWidth="1"/>
    <col min="5550" max="5573" width="3.33203125" style="55" customWidth="1"/>
    <col min="5574" max="5574" width="44.109375" style="55" customWidth="1"/>
    <col min="5575" max="5592" width="9.88671875" style="55" customWidth="1"/>
    <col min="5593" max="5804" width="10.109375" style="55"/>
    <col min="5805" max="5805" width="36.33203125" style="55" customWidth="1"/>
    <col min="5806" max="5829" width="3.33203125" style="55" customWidth="1"/>
    <col min="5830" max="5830" width="44.109375" style="55" customWidth="1"/>
    <col min="5831" max="5848" width="9.88671875" style="55" customWidth="1"/>
    <col min="5849" max="6060" width="10.109375" style="55"/>
    <col min="6061" max="6061" width="36.33203125" style="55" customWidth="1"/>
    <col min="6062" max="6085" width="3.33203125" style="55" customWidth="1"/>
    <col min="6086" max="6086" width="44.109375" style="55" customWidth="1"/>
    <col min="6087" max="6104" width="9.88671875" style="55" customWidth="1"/>
    <col min="6105" max="6316" width="10.109375" style="55"/>
    <col min="6317" max="6317" width="36.33203125" style="55" customWidth="1"/>
    <col min="6318" max="6341" width="3.33203125" style="55" customWidth="1"/>
    <col min="6342" max="6342" width="44.109375" style="55" customWidth="1"/>
    <col min="6343" max="6360" width="9.88671875" style="55" customWidth="1"/>
    <col min="6361" max="6572" width="10.109375" style="55"/>
    <col min="6573" max="6573" width="36.33203125" style="55" customWidth="1"/>
    <col min="6574" max="6597" width="3.33203125" style="55" customWidth="1"/>
    <col min="6598" max="6598" width="44.109375" style="55" customWidth="1"/>
    <col min="6599" max="6616" width="9.88671875" style="55" customWidth="1"/>
    <col min="6617" max="6828" width="10.109375" style="55"/>
    <col min="6829" max="6829" width="36.33203125" style="55" customWidth="1"/>
    <col min="6830" max="6853" width="3.33203125" style="55" customWidth="1"/>
    <col min="6854" max="6854" width="44.109375" style="55" customWidth="1"/>
    <col min="6855" max="6872" width="9.88671875" style="55" customWidth="1"/>
    <col min="6873" max="7084" width="10.109375" style="55"/>
    <col min="7085" max="7085" width="36.33203125" style="55" customWidth="1"/>
    <col min="7086" max="7109" width="3.33203125" style="55" customWidth="1"/>
    <col min="7110" max="7110" width="44.109375" style="55" customWidth="1"/>
    <col min="7111" max="7128" width="9.88671875" style="55" customWidth="1"/>
    <col min="7129" max="7340" width="10.109375" style="55"/>
    <col min="7341" max="7341" width="36.33203125" style="55" customWidth="1"/>
    <col min="7342" max="7365" width="3.33203125" style="55" customWidth="1"/>
    <col min="7366" max="7366" width="44.109375" style="55" customWidth="1"/>
    <col min="7367" max="7384" width="9.88671875" style="55" customWidth="1"/>
    <col min="7385" max="7596" width="10.109375" style="55"/>
    <col min="7597" max="7597" width="36.33203125" style="55" customWidth="1"/>
    <col min="7598" max="7621" width="3.33203125" style="55" customWidth="1"/>
    <col min="7622" max="7622" width="44.109375" style="55" customWidth="1"/>
    <col min="7623" max="7640" width="9.88671875" style="55" customWidth="1"/>
    <col min="7641" max="7852" width="10.109375" style="55"/>
    <col min="7853" max="7853" width="36.33203125" style="55" customWidth="1"/>
    <col min="7854" max="7877" width="3.33203125" style="55" customWidth="1"/>
    <col min="7878" max="7878" width="44.109375" style="55" customWidth="1"/>
    <col min="7879" max="7896" width="9.88671875" style="55" customWidth="1"/>
    <col min="7897" max="8108" width="10.109375" style="55"/>
    <col min="8109" max="8109" width="36.33203125" style="55" customWidth="1"/>
    <col min="8110" max="8133" width="3.33203125" style="55" customWidth="1"/>
    <col min="8134" max="8134" width="44.109375" style="55" customWidth="1"/>
    <col min="8135" max="8152" width="9.88671875" style="55" customWidth="1"/>
    <col min="8153" max="8364" width="10.109375" style="55"/>
    <col min="8365" max="8365" width="36.33203125" style="55" customWidth="1"/>
    <col min="8366" max="8389" width="3.33203125" style="55" customWidth="1"/>
    <col min="8390" max="8390" width="44.109375" style="55" customWidth="1"/>
    <col min="8391" max="8408" width="9.88671875" style="55" customWidth="1"/>
    <col min="8409" max="8620" width="10.109375" style="55"/>
    <col min="8621" max="8621" width="36.33203125" style="55" customWidth="1"/>
    <col min="8622" max="8645" width="3.33203125" style="55" customWidth="1"/>
    <col min="8646" max="8646" width="44.109375" style="55" customWidth="1"/>
    <col min="8647" max="8664" width="9.88671875" style="55" customWidth="1"/>
    <col min="8665" max="8876" width="10.109375" style="55"/>
    <col min="8877" max="8877" width="36.33203125" style="55" customWidth="1"/>
    <col min="8878" max="8901" width="3.33203125" style="55" customWidth="1"/>
    <col min="8902" max="8902" width="44.109375" style="55" customWidth="1"/>
    <col min="8903" max="8920" width="9.88671875" style="55" customWidth="1"/>
    <col min="8921" max="9132" width="10.109375" style="55"/>
    <col min="9133" max="9133" width="36.33203125" style="55" customWidth="1"/>
    <col min="9134" max="9157" width="3.33203125" style="55" customWidth="1"/>
    <col min="9158" max="9158" width="44.109375" style="55" customWidth="1"/>
    <col min="9159" max="9176" width="9.88671875" style="55" customWidth="1"/>
    <col min="9177" max="9388" width="10.109375" style="55"/>
    <col min="9389" max="9389" width="36.33203125" style="55" customWidth="1"/>
    <col min="9390" max="9413" width="3.33203125" style="55" customWidth="1"/>
    <col min="9414" max="9414" width="44.109375" style="55" customWidth="1"/>
    <col min="9415" max="9432" width="9.88671875" style="55" customWidth="1"/>
    <col min="9433" max="9644" width="10.109375" style="55"/>
    <col min="9645" max="9645" width="36.33203125" style="55" customWidth="1"/>
    <col min="9646" max="9669" width="3.33203125" style="55" customWidth="1"/>
    <col min="9670" max="9670" width="44.109375" style="55" customWidth="1"/>
    <col min="9671" max="9688" width="9.88671875" style="55" customWidth="1"/>
    <col min="9689" max="9900" width="10.109375" style="55"/>
    <col min="9901" max="9901" width="36.33203125" style="55" customWidth="1"/>
    <col min="9902" max="9925" width="3.33203125" style="55" customWidth="1"/>
    <col min="9926" max="9926" width="44.109375" style="55" customWidth="1"/>
    <col min="9927" max="9944" width="9.88671875" style="55" customWidth="1"/>
    <col min="9945" max="10156" width="10.109375" style="55"/>
    <col min="10157" max="10157" width="36.33203125" style="55" customWidth="1"/>
    <col min="10158" max="10181" width="3.33203125" style="55" customWidth="1"/>
    <col min="10182" max="10182" width="44.109375" style="55" customWidth="1"/>
    <col min="10183" max="10200" width="9.88671875" style="55" customWidth="1"/>
    <col min="10201" max="10412" width="10.109375" style="55"/>
    <col min="10413" max="10413" width="36.33203125" style="55" customWidth="1"/>
    <col min="10414" max="10437" width="3.33203125" style="55" customWidth="1"/>
    <col min="10438" max="10438" width="44.109375" style="55" customWidth="1"/>
    <col min="10439" max="10456" width="9.88671875" style="55" customWidth="1"/>
    <col min="10457" max="10668" width="10.109375" style="55"/>
    <col min="10669" max="10669" width="36.33203125" style="55" customWidth="1"/>
    <col min="10670" max="10693" width="3.33203125" style="55" customWidth="1"/>
    <col min="10694" max="10694" width="44.109375" style="55" customWidth="1"/>
    <col min="10695" max="10712" width="9.88671875" style="55" customWidth="1"/>
    <col min="10713" max="10924" width="10.109375" style="55"/>
    <col min="10925" max="10925" width="36.33203125" style="55" customWidth="1"/>
    <col min="10926" max="10949" width="3.33203125" style="55" customWidth="1"/>
    <col min="10950" max="10950" width="44.109375" style="55" customWidth="1"/>
    <col min="10951" max="10968" width="9.88671875" style="55" customWidth="1"/>
    <col min="10969" max="11180" width="10.109375" style="55"/>
    <col min="11181" max="11181" width="36.33203125" style="55" customWidth="1"/>
    <col min="11182" max="11205" width="3.33203125" style="55" customWidth="1"/>
    <col min="11206" max="11206" width="44.109375" style="55" customWidth="1"/>
    <col min="11207" max="11224" width="9.88671875" style="55" customWidth="1"/>
    <col min="11225" max="11436" width="10.109375" style="55"/>
    <col min="11437" max="11437" width="36.33203125" style="55" customWidth="1"/>
    <col min="11438" max="11461" width="3.33203125" style="55" customWidth="1"/>
    <col min="11462" max="11462" width="44.109375" style="55" customWidth="1"/>
    <col min="11463" max="11480" width="9.88671875" style="55" customWidth="1"/>
    <col min="11481" max="11692" width="10.109375" style="55"/>
    <col min="11693" max="11693" width="36.33203125" style="55" customWidth="1"/>
    <col min="11694" max="11717" width="3.33203125" style="55" customWidth="1"/>
    <col min="11718" max="11718" width="44.109375" style="55" customWidth="1"/>
    <col min="11719" max="11736" width="9.88671875" style="55" customWidth="1"/>
    <col min="11737" max="11948" width="10.109375" style="55"/>
    <col min="11949" max="11949" width="36.33203125" style="55" customWidth="1"/>
    <col min="11950" max="11973" width="3.33203125" style="55" customWidth="1"/>
    <col min="11974" max="11974" width="44.109375" style="55" customWidth="1"/>
    <col min="11975" max="11992" width="9.88671875" style="55" customWidth="1"/>
    <col min="11993" max="12204" width="10.109375" style="55"/>
    <col min="12205" max="12205" width="36.33203125" style="55" customWidth="1"/>
    <col min="12206" max="12229" width="3.33203125" style="55" customWidth="1"/>
    <col min="12230" max="12230" width="44.109375" style="55" customWidth="1"/>
    <col min="12231" max="12248" width="9.88671875" style="55" customWidth="1"/>
    <col min="12249" max="12460" width="10.109375" style="55"/>
    <col min="12461" max="12461" width="36.33203125" style="55" customWidth="1"/>
    <col min="12462" max="12485" width="3.33203125" style="55" customWidth="1"/>
    <col min="12486" max="12486" width="44.109375" style="55" customWidth="1"/>
    <col min="12487" max="12504" width="9.88671875" style="55" customWidth="1"/>
    <col min="12505" max="12716" width="10.109375" style="55"/>
    <col min="12717" max="12717" width="36.33203125" style="55" customWidth="1"/>
    <col min="12718" max="12741" width="3.33203125" style="55" customWidth="1"/>
    <col min="12742" max="12742" width="44.109375" style="55" customWidth="1"/>
    <col min="12743" max="12760" width="9.88671875" style="55" customWidth="1"/>
    <col min="12761" max="12972" width="10.109375" style="55"/>
    <col min="12973" max="12973" width="36.33203125" style="55" customWidth="1"/>
    <col min="12974" max="12997" width="3.33203125" style="55" customWidth="1"/>
    <col min="12998" max="12998" width="44.109375" style="55" customWidth="1"/>
    <col min="12999" max="13016" width="9.88671875" style="55" customWidth="1"/>
    <col min="13017" max="13228" width="10.109375" style="55"/>
    <col min="13229" max="13229" width="36.33203125" style="55" customWidth="1"/>
    <col min="13230" max="13253" width="3.33203125" style="55" customWidth="1"/>
    <col min="13254" max="13254" width="44.109375" style="55" customWidth="1"/>
    <col min="13255" max="13272" width="9.88671875" style="55" customWidth="1"/>
    <col min="13273" max="13484" width="10.109375" style="55"/>
    <col min="13485" max="13485" width="36.33203125" style="55" customWidth="1"/>
    <col min="13486" max="13509" width="3.33203125" style="55" customWidth="1"/>
    <col min="13510" max="13510" width="44.109375" style="55" customWidth="1"/>
    <col min="13511" max="13528" width="9.88671875" style="55" customWidth="1"/>
    <col min="13529" max="13740" width="10.109375" style="55"/>
    <col min="13741" max="13741" width="36.33203125" style="55" customWidth="1"/>
    <col min="13742" max="13765" width="3.33203125" style="55" customWidth="1"/>
    <col min="13766" max="13766" width="44.109375" style="55" customWidth="1"/>
    <col min="13767" max="13784" width="9.88671875" style="55" customWidth="1"/>
    <col min="13785" max="13996" width="10.109375" style="55"/>
    <col min="13997" max="13997" width="36.33203125" style="55" customWidth="1"/>
    <col min="13998" max="14021" width="3.33203125" style="55" customWidth="1"/>
    <col min="14022" max="14022" width="44.109375" style="55" customWidth="1"/>
    <col min="14023" max="14040" width="9.88671875" style="55" customWidth="1"/>
    <col min="14041" max="14252" width="10.109375" style="55"/>
    <col min="14253" max="14253" width="36.33203125" style="55" customWidth="1"/>
    <col min="14254" max="14277" width="3.33203125" style="55" customWidth="1"/>
    <col min="14278" max="14278" width="44.109375" style="55" customWidth="1"/>
    <col min="14279" max="14296" width="9.88671875" style="55" customWidth="1"/>
    <col min="14297" max="14508" width="10.109375" style="55"/>
    <col min="14509" max="14509" width="36.33203125" style="55" customWidth="1"/>
    <col min="14510" max="14533" width="3.33203125" style="55" customWidth="1"/>
    <col min="14534" max="14534" width="44.109375" style="55" customWidth="1"/>
    <col min="14535" max="14552" width="9.88671875" style="55" customWidth="1"/>
    <col min="14553" max="14764" width="10.109375" style="55"/>
    <col min="14765" max="14765" width="36.33203125" style="55" customWidth="1"/>
    <col min="14766" max="14789" width="3.33203125" style="55" customWidth="1"/>
    <col min="14790" max="14790" width="44.109375" style="55" customWidth="1"/>
    <col min="14791" max="14808" width="9.88671875" style="55" customWidth="1"/>
    <col min="14809" max="15020" width="10.109375" style="55"/>
    <col min="15021" max="15021" width="36.33203125" style="55" customWidth="1"/>
    <col min="15022" max="15045" width="3.33203125" style="55" customWidth="1"/>
    <col min="15046" max="15046" width="44.109375" style="55" customWidth="1"/>
    <col min="15047" max="15064" width="9.88671875" style="55" customWidth="1"/>
    <col min="15065" max="15276" width="10.109375" style="55"/>
    <col min="15277" max="15277" width="36.33203125" style="55" customWidth="1"/>
    <col min="15278" max="15301" width="3.33203125" style="55" customWidth="1"/>
    <col min="15302" max="15302" width="44.109375" style="55" customWidth="1"/>
    <col min="15303" max="15320" width="9.88671875" style="55" customWidth="1"/>
    <col min="15321" max="15532" width="10.109375" style="55"/>
    <col min="15533" max="15533" width="36.33203125" style="55" customWidth="1"/>
    <col min="15534" max="15557" width="3.33203125" style="55" customWidth="1"/>
    <col min="15558" max="15558" width="44.109375" style="55" customWidth="1"/>
    <col min="15559" max="15576" width="9.88671875" style="55" customWidth="1"/>
    <col min="15577" max="15788" width="10.109375" style="55"/>
    <col min="15789" max="15789" width="36.33203125" style="55" customWidth="1"/>
    <col min="15790" max="15813" width="3.33203125" style="55" customWidth="1"/>
    <col min="15814" max="15814" width="44.109375" style="55" customWidth="1"/>
    <col min="15815" max="15832" width="9.88671875" style="55" customWidth="1"/>
    <col min="15833" max="16044" width="10.109375" style="55"/>
    <col min="16045" max="16045" width="36.33203125" style="55" customWidth="1"/>
    <col min="16046" max="16069" width="3.33203125" style="55" customWidth="1"/>
    <col min="16070" max="16070" width="44.109375" style="55" customWidth="1"/>
    <col min="16071" max="16088" width="9.88671875" style="55" customWidth="1"/>
    <col min="16089" max="16300" width="10.109375" style="55"/>
    <col min="16301" max="16301" width="36.33203125" style="55" customWidth="1"/>
    <col min="16302" max="16325" width="3.33203125" style="55" customWidth="1"/>
    <col min="16326" max="16326" width="44.109375" style="55" customWidth="1"/>
    <col min="16327" max="16344" width="9.88671875" style="55" customWidth="1"/>
    <col min="16345" max="16384" width="10.109375" style="55"/>
  </cols>
  <sheetData>
    <row r="1" spans="1:235" ht="11.25" customHeight="1" thickTop="1" x14ac:dyDescent="0.3">
      <c r="A1" s="351" t="s">
        <v>0</v>
      </c>
      <c r="B1" s="352"/>
      <c r="C1" s="352"/>
      <c r="D1" s="352"/>
      <c r="E1" s="352"/>
      <c r="F1" s="352"/>
      <c r="G1" s="352"/>
      <c r="H1" s="352"/>
      <c r="I1" s="352"/>
      <c r="J1" s="352"/>
      <c r="K1" s="352"/>
      <c r="L1" s="352"/>
      <c r="M1" s="352"/>
      <c r="N1" s="352"/>
      <c r="O1" s="352"/>
      <c r="P1" s="352"/>
      <c r="Q1" s="352"/>
      <c r="R1" s="352"/>
      <c r="S1" s="352"/>
      <c r="T1" s="352"/>
      <c r="U1" s="352"/>
      <c r="V1" s="352"/>
      <c r="W1" s="352"/>
      <c r="X1" s="352"/>
      <c r="Y1" s="352"/>
      <c r="Z1" s="352"/>
      <c r="AA1" s="352"/>
      <c r="AB1" s="352"/>
      <c r="AC1" s="352"/>
      <c r="AD1" s="352"/>
      <c r="AE1" s="352"/>
      <c r="AF1" s="352"/>
      <c r="AG1" s="352"/>
      <c r="AH1" s="352"/>
      <c r="AI1" s="352"/>
      <c r="AJ1" s="352"/>
      <c r="AK1" s="352"/>
      <c r="AL1" s="352"/>
      <c r="AM1" s="352"/>
      <c r="AN1" s="352"/>
      <c r="AO1" s="352"/>
      <c r="AP1" s="352"/>
      <c r="AQ1" s="352"/>
      <c r="AR1" s="352"/>
      <c r="AS1" s="352"/>
      <c r="AT1" s="352"/>
      <c r="AU1" s="352"/>
      <c r="AV1" s="352"/>
      <c r="AW1" s="352"/>
      <c r="AX1" s="352"/>
      <c r="AY1" s="352"/>
      <c r="AZ1" s="352"/>
      <c r="BA1" s="352"/>
      <c r="BB1" s="352"/>
      <c r="BC1" s="352"/>
      <c r="BD1" s="352"/>
      <c r="BE1" s="352"/>
      <c r="BF1" s="352"/>
      <c r="BG1" s="352"/>
      <c r="BH1" s="352"/>
      <c r="BI1" s="352"/>
      <c r="BJ1" s="352"/>
      <c r="BK1" s="352"/>
      <c r="BL1" s="352"/>
      <c r="BM1" s="352"/>
      <c r="BN1" s="352"/>
      <c r="BO1" s="352"/>
      <c r="BP1" s="352"/>
      <c r="BQ1" s="352"/>
      <c r="BR1" s="352"/>
      <c r="BS1" s="352"/>
      <c r="BT1" s="352"/>
      <c r="BU1" s="352"/>
      <c r="BV1" s="352"/>
      <c r="BW1" s="352"/>
      <c r="BX1" s="352"/>
      <c r="BY1" s="352"/>
      <c r="BZ1" s="352"/>
      <c r="CA1" s="352"/>
      <c r="CB1" s="352"/>
      <c r="CC1" s="352"/>
      <c r="CD1" s="352"/>
      <c r="CE1" s="352"/>
      <c r="CF1" s="352"/>
      <c r="CG1" s="352"/>
      <c r="CH1" s="352"/>
      <c r="CI1" s="352"/>
      <c r="CJ1" s="352"/>
      <c r="CK1" s="352"/>
      <c r="CL1" s="352"/>
      <c r="CM1" s="352"/>
      <c r="CN1" s="352"/>
      <c r="CO1" s="352"/>
      <c r="CP1" s="352"/>
      <c r="CQ1" s="352"/>
      <c r="CR1" s="352"/>
      <c r="CS1" s="352"/>
      <c r="CT1" s="352"/>
      <c r="CU1" s="352"/>
      <c r="CV1" s="352"/>
      <c r="CW1" s="352"/>
      <c r="CX1" s="352"/>
      <c r="CY1" s="352"/>
      <c r="CZ1" s="352"/>
      <c r="DA1" s="352"/>
      <c r="DB1" s="352"/>
      <c r="DC1" s="352"/>
      <c r="DD1" s="352"/>
      <c r="DE1" s="352"/>
      <c r="DF1" s="352"/>
      <c r="DG1" s="352"/>
      <c r="DH1" s="352"/>
      <c r="DI1" s="352"/>
      <c r="DJ1" s="352"/>
      <c r="DK1" s="352"/>
      <c r="DL1" s="352"/>
      <c r="DM1" s="352"/>
      <c r="DN1" s="352"/>
      <c r="DO1" s="352"/>
      <c r="DP1" s="352"/>
      <c r="DQ1" s="352"/>
      <c r="DR1" s="352"/>
      <c r="DS1" s="352"/>
      <c r="DT1" s="352"/>
      <c r="DU1" s="352"/>
      <c r="DV1" s="352"/>
      <c r="DW1" s="352"/>
      <c r="DX1" s="352"/>
      <c r="DY1" s="352"/>
      <c r="DZ1" s="352"/>
      <c r="EA1" s="352"/>
      <c r="EB1" s="352"/>
      <c r="EC1" s="352"/>
      <c r="ED1" s="352"/>
      <c r="EE1" s="352"/>
      <c r="EF1" s="352"/>
      <c r="EG1" s="352"/>
      <c r="EH1" s="352"/>
      <c r="EI1" s="352"/>
      <c r="EJ1" s="352"/>
      <c r="EK1" s="352"/>
      <c r="EL1" s="352"/>
      <c r="EM1" s="352"/>
      <c r="EN1" s="352"/>
      <c r="EO1" s="352"/>
      <c r="EP1" s="352"/>
      <c r="EQ1" s="352"/>
      <c r="ER1" s="352"/>
      <c r="ES1" s="352"/>
      <c r="ET1" s="352"/>
      <c r="EU1" s="352"/>
      <c r="EV1" s="352"/>
      <c r="EW1" s="352"/>
      <c r="EX1" s="352"/>
      <c r="EY1" s="352"/>
      <c r="EZ1" s="352"/>
      <c r="FA1" s="352"/>
      <c r="FB1" s="352"/>
      <c r="FC1" s="352"/>
      <c r="FD1" s="352"/>
      <c r="FE1" s="352"/>
      <c r="FF1" s="352"/>
      <c r="FG1" s="352"/>
      <c r="FH1" s="352"/>
      <c r="FI1" s="352"/>
      <c r="FJ1" s="352"/>
      <c r="FK1" s="352"/>
      <c r="FL1" s="352"/>
      <c r="FM1" s="352"/>
      <c r="FN1" s="352"/>
      <c r="FO1" s="352"/>
      <c r="FP1" s="352"/>
      <c r="FQ1" s="352"/>
      <c r="FR1" s="352"/>
      <c r="FS1" s="352"/>
      <c r="FT1" s="352"/>
      <c r="FU1" s="352"/>
      <c r="FV1" s="352"/>
      <c r="FW1" s="352"/>
      <c r="FX1" s="352"/>
      <c r="FY1" s="352"/>
      <c r="FZ1" s="352"/>
      <c r="GA1" s="352"/>
      <c r="GB1" s="352"/>
      <c r="GC1" s="352"/>
      <c r="GD1" s="352"/>
      <c r="GE1" s="352"/>
      <c r="GF1" s="352"/>
      <c r="GG1" s="352"/>
      <c r="GH1" s="352"/>
      <c r="GI1" s="352"/>
      <c r="GJ1" s="352"/>
      <c r="GK1" s="352"/>
      <c r="GL1" s="352"/>
      <c r="GM1" s="352"/>
      <c r="GN1" s="352"/>
      <c r="GO1" s="352"/>
      <c r="GP1" s="352"/>
      <c r="GQ1" s="352"/>
      <c r="GR1" s="352"/>
      <c r="GS1" s="352"/>
      <c r="GT1" s="352"/>
      <c r="GU1" s="352"/>
      <c r="GV1" s="352"/>
      <c r="GW1" s="352"/>
      <c r="GX1" s="352"/>
      <c r="GY1" s="352"/>
      <c r="GZ1" s="352"/>
      <c r="HA1" s="352"/>
      <c r="HB1" s="352"/>
      <c r="HC1" s="352"/>
      <c r="HD1" s="352"/>
      <c r="HE1" s="352"/>
      <c r="HF1" s="352"/>
      <c r="HG1" s="352"/>
      <c r="HH1" s="352"/>
      <c r="HI1" s="352"/>
      <c r="HJ1" s="352"/>
      <c r="HK1" s="352"/>
      <c r="HL1" s="352"/>
      <c r="HM1" s="352"/>
      <c r="HN1" s="352"/>
      <c r="HO1" s="352"/>
      <c r="HP1" s="352"/>
      <c r="HQ1" s="352"/>
      <c r="HR1" s="352"/>
      <c r="HS1" s="352"/>
      <c r="HT1" s="352"/>
      <c r="HU1" s="352"/>
      <c r="HV1" s="352"/>
      <c r="HW1" s="352"/>
      <c r="HX1" s="352"/>
      <c r="HY1" s="352"/>
      <c r="HZ1" s="352"/>
      <c r="IA1" s="352"/>
    </row>
    <row r="2" spans="1:235" ht="19.95" customHeight="1" x14ac:dyDescent="0.3">
      <c r="A2" s="353" t="s">
        <v>1</v>
      </c>
      <c r="B2" s="354"/>
      <c r="C2" s="354"/>
      <c r="D2" s="354"/>
      <c r="E2" s="354"/>
      <c r="F2" s="354"/>
      <c r="G2" s="354"/>
      <c r="H2" s="354"/>
      <c r="I2" s="354"/>
      <c r="J2" s="354"/>
      <c r="K2" s="354"/>
      <c r="L2" s="354"/>
      <c r="M2" s="354"/>
      <c r="N2" s="354"/>
      <c r="O2" s="354"/>
      <c r="P2" s="354"/>
      <c r="Q2" s="354"/>
      <c r="R2" s="354"/>
      <c r="S2" s="354"/>
      <c r="T2" s="354"/>
      <c r="U2" s="354"/>
      <c r="V2" s="354"/>
      <c r="W2" s="354"/>
      <c r="X2" s="354"/>
      <c r="Y2" s="354"/>
      <c r="Z2" s="354"/>
      <c r="AA2" s="354"/>
      <c r="AB2" s="354"/>
      <c r="AC2" s="354"/>
      <c r="AD2" s="354"/>
      <c r="AE2" s="354"/>
      <c r="AF2" s="354"/>
      <c r="AG2" s="354"/>
      <c r="AH2" s="354"/>
      <c r="AI2" s="354"/>
      <c r="AJ2" s="354"/>
      <c r="AK2" s="354"/>
      <c r="AL2" s="354"/>
      <c r="AM2" s="354"/>
      <c r="AN2" s="354"/>
      <c r="AO2" s="354"/>
      <c r="AP2" s="354"/>
      <c r="AQ2" s="354"/>
      <c r="AR2" s="354"/>
      <c r="AS2" s="354"/>
      <c r="AT2" s="354"/>
      <c r="AU2" s="354"/>
      <c r="AV2" s="354"/>
      <c r="AW2" s="354"/>
      <c r="AX2" s="354"/>
      <c r="AY2" s="354"/>
      <c r="AZ2" s="354"/>
      <c r="BA2" s="354"/>
      <c r="BB2" s="354"/>
      <c r="BC2" s="354"/>
      <c r="BD2" s="354"/>
      <c r="BE2" s="354"/>
      <c r="BF2" s="354"/>
      <c r="BG2" s="354"/>
      <c r="BH2" s="354"/>
      <c r="BI2" s="354"/>
      <c r="BJ2" s="354"/>
      <c r="BK2" s="354"/>
      <c r="BL2" s="354"/>
      <c r="BM2" s="354"/>
      <c r="BN2" s="354"/>
      <c r="BO2" s="354"/>
      <c r="BP2" s="354"/>
      <c r="BQ2" s="354"/>
      <c r="BR2" s="354"/>
      <c r="BS2" s="354"/>
      <c r="BT2" s="354"/>
      <c r="BU2" s="354"/>
      <c r="BV2" s="354"/>
      <c r="BW2" s="354"/>
      <c r="BX2" s="354"/>
      <c r="BY2" s="354"/>
      <c r="BZ2" s="354"/>
      <c r="CA2" s="354"/>
      <c r="CB2" s="354"/>
      <c r="CC2" s="354"/>
      <c r="CD2" s="354"/>
      <c r="CE2" s="354"/>
      <c r="CF2" s="354"/>
      <c r="CG2" s="354"/>
      <c r="CH2" s="354"/>
      <c r="CI2" s="354"/>
      <c r="CJ2" s="354"/>
      <c r="CK2" s="354"/>
      <c r="CL2" s="354"/>
      <c r="CM2" s="354"/>
      <c r="CN2" s="354"/>
      <c r="CO2" s="354"/>
      <c r="CP2" s="354"/>
      <c r="CQ2" s="354"/>
      <c r="CR2" s="354"/>
      <c r="CS2" s="354"/>
      <c r="CT2" s="354"/>
      <c r="CU2" s="354"/>
      <c r="CV2" s="354"/>
      <c r="CW2" s="354"/>
      <c r="CX2" s="354"/>
      <c r="CY2" s="354"/>
      <c r="CZ2" s="354"/>
      <c r="DA2" s="354"/>
      <c r="DB2" s="354"/>
      <c r="DC2" s="354"/>
      <c r="DD2" s="354"/>
      <c r="DE2" s="354"/>
      <c r="DF2" s="354"/>
      <c r="DG2" s="354"/>
      <c r="DH2" s="354"/>
      <c r="DI2" s="354"/>
      <c r="DJ2" s="354"/>
      <c r="DK2" s="354"/>
      <c r="DL2" s="354"/>
      <c r="DM2" s="354"/>
      <c r="DN2" s="354"/>
      <c r="DO2" s="354"/>
      <c r="DP2" s="354"/>
      <c r="DQ2" s="354"/>
      <c r="DR2" s="354"/>
      <c r="DS2" s="354"/>
      <c r="DT2" s="354"/>
      <c r="DU2" s="354"/>
      <c r="DV2" s="354"/>
      <c r="DW2" s="354"/>
      <c r="DX2" s="354"/>
      <c r="DY2" s="354"/>
      <c r="DZ2" s="354"/>
      <c r="EA2" s="354"/>
      <c r="EB2" s="354"/>
      <c r="EC2" s="354"/>
      <c r="ED2" s="354"/>
      <c r="EE2" s="354"/>
      <c r="EF2" s="354"/>
      <c r="EG2" s="354"/>
      <c r="EH2" s="354"/>
      <c r="EI2" s="354"/>
      <c r="EJ2" s="354"/>
      <c r="EK2" s="354"/>
      <c r="EL2" s="354"/>
      <c r="EM2" s="354"/>
      <c r="EN2" s="354"/>
      <c r="EO2" s="354"/>
      <c r="EP2" s="354"/>
      <c r="EQ2" s="354"/>
      <c r="ER2" s="354"/>
      <c r="ES2" s="354"/>
      <c r="ET2" s="354"/>
      <c r="EU2" s="354"/>
      <c r="EV2" s="354"/>
      <c r="EW2" s="354"/>
      <c r="EX2" s="354"/>
      <c r="EY2" s="354"/>
      <c r="EZ2" s="354"/>
      <c r="FA2" s="354"/>
      <c r="FB2" s="354"/>
      <c r="FC2" s="354"/>
      <c r="FD2" s="354"/>
      <c r="FE2" s="354"/>
      <c r="FF2" s="354"/>
      <c r="FG2" s="354"/>
      <c r="FH2" s="354"/>
      <c r="FI2" s="354"/>
      <c r="FJ2" s="354"/>
      <c r="FK2" s="354"/>
      <c r="FL2" s="354"/>
      <c r="FM2" s="354"/>
      <c r="FN2" s="354"/>
      <c r="FO2" s="354"/>
      <c r="FP2" s="354"/>
      <c r="FQ2" s="354"/>
      <c r="FR2" s="354"/>
      <c r="FS2" s="354"/>
      <c r="FT2" s="354"/>
      <c r="FU2" s="354"/>
      <c r="FV2" s="354"/>
      <c r="FW2" s="354"/>
      <c r="FX2" s="354"/>
      <c r="FY2" s="354"/>
      <c r="FZ2" s="354"/>
      <c r="GA2" s="354"/>
      <c r="GB2" s="354"/>
      <c r="GC2" s="354"/>
      <c r="GD2" s="354"/>
      <c r="GE2" s="354"/>
      <c r="GF2" s="354"/>
      <c r="GG2" s="354"/>
      <c r="GH2" s="354"/>
      <c r="GI2" s="354"/>
      <c r="GJ2" s="354"/>
      <c r="GK2" s="354"/>
      <c r="GL2" s="354"/>
      <c r="GM2" s="354"/>
      <c r="GN2" s="354"/>
      <c r="GO2" s="354"/>
      <c r="GP2" s="354"/>
      <c r="GQ2" s="354"/>
      <c r="GR2" s="354"/>
      <c r="GS2" s="354"/>
      <c r="GT2" s="354"/>
      <c r="GU2" s="354"/>
      <c r="GV2" s="354"/>
      <c r="GW2" s="354"/>
      <c r="GX2" s="354"/>
      <c r="GY2" s="354"/>
      <c r="GZ2" s="354"/>
      <c r="HA2" s="354"/>
      <c r="HB2" s="354"/>
      <c r="HC2" s="354"/>
      <c r="HD2" s="354"/>
      <c r="HE2" s="354"/>
      <c r="HF2" s="354"/>
      <c r="HG2" s="354"/>
      <c r="HH2" s="354"/>
      <c r="HI2" s="354"/>
      <c r="HJ2" s="354"/>
      <c r="HK2" s="354"/>
      <c r="HL2" s="354"/>
      <c r="HM2" s="354"/>
      <c r="HN2" s="354"/>
      <c r="HO2" s="354"/>
      <c r="HP2" s="354"/>
      <c r="HQ2" s="354"/>
      <c r="HR2" s="354"/>
      <c r="HS2" s="354"/>
      <c r="HT2" s="354"/>
      <c r="HU2" s="354"/>
      <c r="HV2" s="354"/>
      <c r="HW2" s="354"/>
      <c r="HX2" s="354"/>
      <c r="HY2" s="354"/>
      <c r="HZ2" s="354"/>
      <c r="IA2" s="354"/>
    </row>
    <row r="3" spans="1:235" ht="19.95" customHeight="1" x14ac:dyDescent="0.3">
      <c r="A3" s="353" t="s">
        <v>131</v>
      </c>
      <c r="B3" s="354"/>
      <c r="C3" s="354"/>
      <c r="D3" s="354"/>
      <c r="E3" s="354"/>
      <c r="F3" s="354"/>
      <c r="G3" s="354"/>
      <c r="H3" s="354"/>
      <c r="I3" s="354"/>
      <c r="J3" s="354"/>
      <c r="K3" s="354"/>
      <c r="L3" s="354"/>
      <c r="M3" s="354"/>
      <c r="N3" s="354"/>
      <c r="O3" s="354"/>
      <c r="P3" s="354"/>
      <c r="Q3" s="354"/>
      <c r="R3" s="354"/>
      <c r="S3" s="354"/>
      <c r="T3" s="354"/>
      <c r="U3" s="354"/>
      <c r="V3" s="354"/>
      <c r="W3" s="354"/>
      <c r="X3" s="354"/>
      <c r="Y3" s="354"/>
      <c r="Z3" s="354"/>
      <c r="AA3" s="354"/>
      <c r="AB3" s="354"/>
      <c r="AC3" s="354"/>
      <c r="AD3" s="354"/>
      <c r="AE3" s="354"/>
      <c r="AF3" s="354"/>
      <c r="AG3" s="354"/>
      <c r="AH3" s="354"/>
      <c r="AI3" s="354"/>
      <c r="AJ3" s="354"/>
      <c r="AK3" s="354"/>
      <c r="AL3" s="354"/>
      <c r="AM3" s="354"/>
      <c r="AN3" s="354"/>
      <c r="AO3" s="354"/>
      <c r="AP3" s="354"/>
      <c r="AQ3" s="354"/>
      <c r="AR3" s="354"/>
      <c r="AS3" s="354"/>
      <c r="AT3" s="354"/>
      <c r="AU3" s="354"/>
      <c r="AV3" s="354"/>
      <c r="AW3" s="354"/>
      <c r="AX3" s="354"/>
      <c r="AY3" s="354"/>
      <c r="AZ3" s="354"/>
      <c r="BA3" s="354"/>
      <c r="BB3" s="354"/>
      <c r="BC3" s="354"/>
      <c r="BD3" s="354"/>
      <c r="BE3" s="354"/>
      <c r="BF3" s="354"/>
      <c r="BG3" s="354"/>
      <c r="BH3" s="354"/>
      <c r="BI3" s="354"/>
      <c r="BJ3" s="354"/>
      <c r="BK3" s="354"/>
      <c r="BL3" s="354"/>
      <c r="BM3" s="354"/>
      <c r="BN3" s="354"/>
      <c r="BO3" s="354"/>
      <c r="BP3" s="354"/>
      <c r="BQ3" s="354"/>
      <c r="BR3" s="354"/>
      <c r="BS3" s="354"/>
      <c r="BT3" s="354"/>
      <c r="BU3" s="354"/>
      <c r="BV3" s="354"/>
      <c r="BW3" s="354"/>
      <c r="BX3" s="354"/>
      <c r="BY3" s="354"/>
      <c r="BZ3" s="354"/>
      <c r="CA3" s="354"/>
      <c r="CB3" s="354"/>
      <c r="CC3" s="354"/>
      <c r="CD3" s="354"/>
      <c r="CE3" s="354"/>
      <c r="CF3" s="354"/>
      <c r="CG3" s="354"/>
      <c r="CH3" s="354"/>
      <c r="CI3" s="354"/>
      <c r="CJ3" s="354"/>
      <c r="CK3" s="354"/>
      <c r="CL3" s="354"/>
      <c r="CM3" s="354"/>
      <c r="CN3" s="354"/>
      <c r="CO3" s="354"/>
      <c r="CP3" s="354"/>
      <c r="CQ3" s="354"/>
      <c r="CR3" s="354"/>
      <c r="CS3" s="354"/>
      <c r="CT3" s="354"/>
      <c r="CU3" s="354"/>
      <c r="CV3" s="354"/>
      <c r="CW3" s="354"/>
      <c r="CX3" s="354"/>
      <c r="CY3" s="354"/>
      <c r="CZ3" s="354"/>
      <c r="DA3" s="354"/>
      <c r="DB3" s="354"/>
      <c r="DC3" s="354"/>
      <c r="DD3" s="354"/>
      <c r="DE3" s="354"/>
      <c r="DF3" s="354"/>
      <c r="DG3" s="354"/>
      <c r="DH3" s="354"/>
      <c r="DI3" s="354"/>
      <c r="DJ3" s="354"/>
      <c r="DK3" s="354"/>
      <c r="DL3" s="354"/>
      <c r="DM3" s="354"/>
      <c r="DN3" s="354"/>
      <c r="DO3" s="354"/>
      <c r="DP3" s="354"/>
      <c r="DQ3" s="354"/>
      <c r="DR3" s="354"/>
      <c r="DS3" s="354"/>
      <c r="DT3" s="354"/>
      <c r="DU3" s="354"/>
      <c r="DV3" s="354"/>
      <c r="DW3" s="354"/>
      <c r="DX3" s="354"/>
      <c r="DY3" s="354"/>
      <c r="DZ3" s="354"/>
      <c r="EA3" s="354"/>
      <c r="EB3" s="354"/>
      <c r="EC3" s="354"/>
      <c r="ED3" s="354"/>
      <c r="EE3" s="354"/>
      <c r="EF3" s="354"/>
      <c r="EG3" s="354"/>
      <c r="EH3" s="354"/>
      <c r="EI3" s="354"/>
      <c r="EJ3" s="354"/>
      <c r="EK3" s="354"/>
      <c r="EL3" s="354"/>
      <c r="EM3" s="354"/>
      <c r="EN3" s="354"/>
      <c r="EO3" s="354"/>
      <c r="EP3" s="354"/>
      <c r="EQ3" s="354"/>
      <c r="ER3" s="354"/>
      <c r="ES3" s="354"/>
      <c r="ET3" s="354"/>
      <c r="EU3" s="354"/>
      <c r="EV3" s="354"/>
      <c r="EW3" s="354"/>
      <c r="EX3" s="354"/>
      <c r="EY3" s="354"/>
      <c r="EZ3" s="354"/>
      <c r="FA3" s="354"/>
      <c r="FB3" s="354"/>
      <c r="FC3" s="354"/>
      <c r="FD3" s="354"/>
      <c r="FE3" s="354"/>
      <c r="FF3" s="354"/>
      <c r="FG3" s="354"/>
      <c r="FH3" s="354"/>
      <c r="FI3" s="354"/>
      <c r="FJ3" s="354"/>
      <c r="FK3" s="354"/>
      <c r="FL3" s="354"/>
      <c r="FM3" s="354"/>
      <c r="FN3" s="354"/>
      <c r="FO3" s="354"/>
      <c r="FP3" s="354"/>
      <c r="FQ3" s="354"/>
      <c r="FR3" s="354"/>
      <c r="FS3" s="354"/>
      <c r="FT3" s="354"/>
      <c r="FU3" s="354"/>
      <c r="FV3" s="354"/>
      <c r="FW3" s="354"/>
      <c r="FX3" s="354"/>
      <c r="FY3" s="354"/>
      <c r="FZ3" s="354"/>
      <c r="GA3" s="354"/>
      <c r="GB3" s="354"/>
      <c r="GC3" s="354"/>
      <c r="GD3" s="354"/>
      <c r="GE3" s="354"/>
      <c r="GF3" s="354"/>
      <c r="GG3" s="354"/>
      <c r="GH3" s="354"/>
      <c r="GI3" s="354"/>
      <c r="GJ3" s="354"/>
      <c r="GK3" s="354"/>
      <c r="GL3" s="354"/>
      <c r="GM3" s="354"/>
      <c r="GN3" s="354"/>
      <c r="GO3" s="354"/>
      <c r="GP3" s="354"/>
      <c r="GQ3" s="354"/>
      <c r="GR3" s="354"/>
      <c r="GS3" s="354"/>
      <c r="GT3" s="354"/>
      <c r="GU3" s="354"/>
      <c r="GV3" s="354"/>
      <c r="GW3" s="354"/>
      <c r="GX3" s="354"/>
      <c r="GY3" s="354"/>
      <c r="GZ3" s="354"/>
      <c r="HA3" s="354"/>
      <c r="HB3" s="354"/>
      <c r="HC3" s="354"/>
      <c r="HD3" s="354"/>
      <c r="HE3" s="354"/>
      <c r="HF3" s="354"/>
      <c r="HG3" s="354"/>
      <c r="HH3" s="354"/>
      <c r="HI3" s="354"/>
      <c r="HJ3" s="354"/>
      <c r="HK3" s="354"/>
      <c r="HL3" s="354"/>
      <c r="HM3" s="354"/>
      <c r="HN3" s="354"/>
      <c r="HO3" s="354"/>
      <c r="HP3" s="354"/>
      <c r="HQ3" s="354"/>
      <c r="HR3" s="354"/>
      <c r="HS3" s="354"/>
      <c r="HT3" s="354"/>
      <c r="HU3" s="354"/>
      <c r="HV3" s="354"/>
      <c r="HW3" s="354"/>
      <c r="HX3" s="354"/>
      <c r="HY3" s="354"/>
      <c r="HZ3" s="354"/>
      <c r="IA3" s="354"/>
    </row>
    <row r="4" spans="1:235" ht="16.5" customHeight="1" x14ac:dyDescent="0.3">
      <c r="A4" s="353" t="s">
        <v>241</v>
      </c>
      <c r="B4" s="354"/>
      <c r="C4" s="354"/>
      <c r="D4" s="354"/>
      <c r="E4" s="354"/>
      <c r="F4" s="354"/>
      <c r="G4" s="354"/>
      <c r="H4" s="354"/>
      <c r="I4" s="354"/>
      <c r="J4" s="354"/>
      <c r="K4" s="354"/>
      <c r="L4" s="354"/>
      <c r="M4" s="354"/>
      <c r="N4" s="354"/>
      <c r="O4" s="354"/>
      <c r="P4" s="354"/>
      <c r="Q4" s="354"/>
      <c r="R4" s="354"/>
      <c r="S4" s="354"/>
      <c r="T4" s="354"/>
      <c r="U4" s="354"/>
      <c r="V4" s="354"/>
      <c r="W4" s="354"/>
      <c r="X4" s="354"/>
      <c r="Y4" s="354"/>
      <c r="Z4" s="354"/>
      <c r="AA4" s="354"/>
      <c r="AB4" s="354"/>
      <c r="AC4" s="354"/>
      <c r="AD4" s="354"/>
      <c r="AE4" s="354"/>
      <c r="AF4" s="354"/>
      <c r="AG4" s="354"/>
      <c r="AH4" s="354"/>
      <c r="AI4" s="354"/>
      <c r="AJ4" s="354"/>
      <c r="AK4" s="354"/>
      <c r="AL4" s="354"/>
      <c r="AM4" s="354"/>
      <c r="AN4" s="354"/>
      <c r="AO4" s="354"/>
      <c r="AP4" s="354"/>
      <c r="AQ4" s="354"/>
      <c r="AR4" s="354"/>
      <c r="AS4" s="354"/>
      <c r="AT4" s="354"/>
      <c r="AU4" s="354"/>
      <c r="AV4" s="354"/>
      <c r="AW4" s="354"/>
      <c r="AX4" s="354"/>
      <c r="AY4" s="354"/>
      <c r="AZ4" s="354"/>
      <c r="BA4" s="354"/>
      <c r="BB4" s="354"/>
      <c r="BC4" s="354"/>
      <c r="BD4" s="354"/>
      <c r="BE4" s="354"/>
      <c r="BF4" s="354"/>
      <c r="BG4" s="354"/>
      <c r="BH4" s="354"/>
      <c r="BI4" s="354"/>
      <c r="BJ4" s="354"/>
      <c r="BK4" s="354"/>
      <c r="BL4" s="354"/>
      <c r="BM4" s="354"/>
      <c r="BN4" s="354"/>
      <c r="BO4" s="354"/>
      <c r="BP4" s="354"/>
      <c r="BQ4" s="354"/>
      <c r="BR4" s="354"/>
      <c r="BS4" s="354"/>
      <c r="BT4" s="354"/>
      <c r="BU4" s="354"/>
      <c r="BV4" s="354"/>
      <c r="BW4" s="354"/>
      <c r="BX4" s="354"/>
      <c r="BY4" s="354"/>
      <c r="BZ4" s="354"/>
      <c r="CA4" s="354"/>
      <c r="CB4" s="354"/>
      <c r="CC4" s="354"/>
      <c r="CD4" s="354"/>
      <c r="CE4" s="354"/>
      <c r="CF4" s="354"/>
      <c r="CG4" s="354"/>
      <c r="CH4" s="354"/>
      <c r="CI4" s="354"/>
      <c r="CJ4" s="354"/>
      <c r="CK4" s="354"/>
      <c r="CL4" s="354"/>
      <c r="CM4" s="354"/>
      <c r="CN4" s="354"/>
      <c r="CO4" s="354"/>
      <c r="CP4" s="354"/>
      <c r="CQ4" s="354"/>
      <c r="CR4" s="354"/>
      <c r="CS4" s="354"/>
      <c r="CT4" s="354"/>
      <c r="CU4" s="354"/>
      <c r="CV4" s="354"/>
      <c r="CW4" s="354"/>
      <c r="CX4" s="354"/>
      <c r="CY4" s="354"/>
      <c r="CZ4" s="354"/>
      <c r="DA4" s="354"/>
      <c r="DB4" s="354"/>
      <c r="DC4" s="354"/>
      <c r="DD4" s="354"/>
      <c r="DE4" s="354"/>
      <c r="DF4" s="354"/>
      <c r="DG4" s="354"/>
      <c r="DH4" s="354"/>
      <c r="DI4" s="354"/>
      <c r="DJ4" s="354"/>
      <c r="DK4" s="354"/>
      <c r="DL4" s="354"/>
      <c r="DM4" s="354"/>
      <c r="DN4" s="354"/>
      <c r="DO4" s="354"/>
      <c r="DP4" s="354"/>
      <c r="DQ4" s="354"/>
      <c r="DR4" s="354"/>
      <c r="DS4" s="354"/>
      <c r="DT4" s="354"/>
      <c r="DU4" s="354"/>
      <c r="DV4" s="354"/>
      <c r="DW4" s="354"/>
      <c r="DX4" s="354"/>
      <c r="DY4" s="354"/>
      <c r="DZ4" s="354"/>
      <c r="EA4" s="354"/>
      <c r="EB4" s="354"/>
      <c r="EC4" s="354"/>
      <c r="ED4" s="354"/>
      <c r="EE4" s="354"/>
      <c r="EF4" s="354"/>
      <c r="EG4" s="354"/>
      <c r="EH4" s="354"/>
      <c r="EI4" s="354"/>
      <c r="EJ4" s="354"/>
      <c r="EK4" s="354"/>
      <c r="EL4" s="354"/>
      <c r="EM4" s="354"/>
      <c r="EN4" s="354"/>
      <c r="EO4" s="354"/>
      <c r="EP4" s="354"/>
      <c r="EQ4" s="354"/>
      <c r="ER4" s="354"/>
      <c r="ES4" s="354"/>
      <c r="ET4" s="354"/>
      <c r="EU4" s="354"/>
      <c r="EV4" s="354"/>
      <c r="EW4" s="354"/>
      <c r="EX4" s="354"/>
      <c r="EY4" s="354"/>
      <c r="EZ4" s="354"/>
      <c r="FA4" s="354"/>
      <c r="FB4" s="354"/>
      <c r="FC4" s="354"/>
      <c r="FD4" s="354"/>
      <c r="FE4" s="354"/>
      <c r="FF4" s="354"/>
      <c r="FG4" s="354"/>
      <c r="FH4" s="354"/>
      <c r="FI4" s="354"/>
      <c r="FJ4" s="354"/>
      <c r="FK4" s="354"/>
      <c r="FL4" s="354"/>
      <c r="FM4" s="354"/>
      <c r="FN4" s="354"/>
      <c r="FO4" s="354"/>
      <c r="FP4" s="354"/>
      <c r="FQ4" s="354"/>
      <c r="FR4" s="354"/>
      <c r="FS4" s="354"/>
      <c r="FT4" s="354"/>
      <c r="FU4" s="354"/>
      <c r="FV4" s="354"/>
      <c r="FW4" s="354"/>
      <c r="FX4" s="354"/>
      <c r="FY4" s="354"/>
      <c r="FZ4" s="354"/>
      <c r="GA4" s="354"/>
      <c r="GB4" s="354"/>
      <c r="GC4" s="354"/>
      <c r="GD4" s="354"/>
      <c r="GE4" s="354"/>
      <c r="GF4" s="354"/>
      <c r="GG4" s="354"/>
      <c r="GH4" s="354"/>
      <c r="GI4" s="354"/>
      <c r="GJ4" s="354"/>
      <c r="GK4" s="354"/>
      <c r="GL4" s="354"/>
      <c r="GM4" s="354"/>
      <c r="GN4" s="354"/>
      <c r="GO4" s="354"/>
      <c r="GP4" s="354"/>
      <c r="GQ4" s="354"/>
      <c r="GR4" s="354"/>
      <c r="GS4" s="354"/>
      <c r="GT4" s="354"/>
      <c r="GU4" s="354"/>
      <c r="GV4" s="354"/>
      <c r="GW4" s="354"/>
      <c r="GX4" s="354"/>
      <c r="GY4" s="354"/>
      <c r="GZ4" s="354"/>
      <c r="HA4" s="354"/>
      <c r="HB4" s="354"/>
      <c r="HC4" s="354"/>
      <c r="HD4" s="354"/>
      <c r="HE4" s="354"/>
      <c r="HF4" s="354"/>
      <c r="HG4" s="354"/>
      <c r="HH4" s="354"/>
      <c r="HI4" s="354"/>
      <c r="HJ4" s="354"/>
      <c r="HK4" s="354"/>
      <c r="HL4" s="354"/>
      <c r="HM4" s="354"/>
      <c r="HN4" s="354"/>
      <c r="HO4" s="354"/>
      <c r="HP4" s="354"/>
      <c r="HQ4" s="354"/>
      <c r="HR4" s="354"/>
      <c r="HS4" s="354"/>
      <c r="HT4" s="354"/>
      <c r="HU4" s="354"/>
      <c r="HV4" s="354"/>
      <c r="HW4" s="354"/>
      <c r="HX4" s="354"/>
      <c r="HY4" s="354"/>
      <c r="HZ4" s="354"/>
      <c r="IA4" s="354"/>
    </row>
    <row r="5" spans="1:235" ht="30" customHeight="1" x14ac:dyDescent="0.3">
      <c r="A5" s="355" t="s">
        <v>4</v>
      </c>
      <c r="B5" s="356"/>
      <c r="C5" s="356"/>
      <c r="D5" s="356"/>
      <c r="E5" s="356"/>
      <c r="F5" s="356"/>
      <c r="G5" s="356"/>
      <c r="H5" s="356"/>
      <c r="I5" s="356"/>
      <c r="J5" s="356"/>
      <c r="K5" s="356"/>
      <c r="L5" s="356"/>
      <c r="M5" s="356"/>
      <c r="N5" s="356"/>
      <c r="O5" s="356"/>
      <c r="P5" s="356"/>
      <c r="Q5" s="356"/>
      <c r="R5" s="356"/>
      <c r="S5" s="356"/>
      <c r="T5" s="356"/>
      <c r="U5" s="356"/>
      <c r="V5" s="356"/>
      <c r="W5" s="356"/>
      <c r="X5" s="356"/>
      <c r="Y5" s="356"/>
      <c r="Z5" s="356"/>
      <c r="AA5" s="356"/>
      <c r="AB5" s="356"/>
      <c r="AC5" s="356"/>
      <c r="AD5" s="356"/>
      <c r="AE5" s="356"/>
      <c r="AF5" s="356"/>
      <c r="AG5" s="356"/>
      <c r="AH5" s="356"/>
      <c r="AI5" s="356"/>
      <c r="AJ5" s="356"/>
      <c r="AK5" s="356"/>
      <c r="AL5" s="356"/>
      <c r="AM5" s="356"/>
      <c r="AN5" s="356"/>
      <c r="AO5" s="356"/>
      <c r="AP5" s="356"/>
      <c r="AQ5" s="356"/>
      <c r="AR5" s="356"/>
      <c r="AS5" s="356"/>
      <c r="AT5" s="356"/>
      <c r="AU5" s="356"/>
      <c r="AV5" s="356"/>
      <c r="AW5" s="356"/>
      <c r="AX5" s="356"/>
      <c r="AY5" s="356"/>
      <c r="AZ5" s="356"/>
      <c r="BA5" s="356"/>
      <c r="BB5" s="356"/>
      <c r="BC5" s="356"/>
      <c r="BD5" s="356"/>
      <c r="BE5" s="356"/>
      <c r="BF5" s="356"/>
      <c r="BG5" s="356"/>
      <c r="BH5" s="356"/>
      <c r="BI5" s="356"/>
      <c r="BJ5" s="356"/>
      <c r="BK5" s="356"/>
      <c r="BL5" s="356"/>
      <c r="BM5" s="356"/>
      <c r="BN5" s="356"/>
      <c r="BO5" s="356"/>
      <c r="BP5" s="356"/>
      <c r="BQ5" s="356"/>
      <c r="BR5" s="356"/>
      <c r="BS5" s="356"/>
      <c r="BT5" s="356"/>
      <c r="BU5" s="356"/>
      <c r="BV5" s="356"/>
      <c r="BW5" s="356"/>
      <c r="BX5" s="356"/>
      <c r="BY5" s="356"/>
      <c r="BZ5" s="356"/>
      <c r="CA5" s="356"/>
      <c r="CB5" s="356"/>
      <c r="CC5" s="356"/>
      <c r="CD5" s="356"/>
      <c r="CE5" s="356"/>
      <c r="CF5" s="356"/>
      <c r="CG5" s="356"/>
      <c r="CH5" s="356"/>
      <c r="CI5" s="356"/>
      <c r="CJ5" s="356"/>
      <c r="CK5" s="356"/>
      <c r="CL5" s="356"/>
      <c r="CM5" s="356"/>
      <c r="CN5" s="356"/>
      <c r="CO5" s="356"/>
      <c r="CP5" s="356"/>
      <c r="CQ5" s="356"/>
      <c r="CR5" s="356"/>
      <c r="CS5" s="356"/>
      <c r="CT5" s="356"/>
      <c r="CU5" s="356"/>
      <c r="CV5" s="356"/>
      <c r="CW5" s="356"/>
      <c r="CX5" s="356"/>
      <c r="CY5" s="356"/>
      <c r="CZ5" s="356"/>
      <c r="DA5" s="356"/>
      <c r="DB5" s="356"/>
      <c r="DC5" s="356"/>
      <c r="DD5" s="356"/>
      <c r="DE5" s="356"/>
      <c r="DF5" s="356"/>
      <c r="DG5" s="356"/>
      <c r="DH5" s="356"/>
      <c r="DI5" s="356"/>
      <c r="DJ5" s="356"/>
      <c r="DK5" s="356"/>
      <c r="DL5" s="356"/>
      <c r="DM5" s="356"/>
      <c r="DN5" s="356"/>
      <c r="DO5" s="356"/>
      <c r="DP5" s="356"/>
      <c r="DQ5" s="356"/>
      <c r="DR5" s="356"/>
      <c r="DS5" s="356"/>
      <c r="DT5" s="356"/>
      <c r="DU5" s="356"/>
      <c r="DV5" s="356"/>
      <c r="DW5" s="356"/>
      <c r="DX5" s="356"/>
      <c r="DY5" s="356"/>
      <c r="DZ5" s="356"/>
      <c r="EA5" s="356"/>
      <c r="EB5" s="356"/>
      <c r="EC5" s="356"/>
      <c r="ED5" s="356"/>
      <c r="EE5" s="356"/>
      <c r="EF5" s="356"/>
      <c r="EG5" s="356"/>
      <c r="EH5" s="356"/>
      <c r="EI5" s="356"/>
      <c r="EJ5" s="356"/>
      <c r="EK5" s="356"/>
      <c r="EL5" s="356"/>
      <c r="EM5" s="356"/>
      <c r="EN5" s="356"/>
      <c r="EO5" s="356"/>
      <c r="EP5" s="356"/>
      <c r="EQ5" s="356"/>
      <c r="ER5" s="356"/>
      <c r="ES5" s="356"/>
      <c r="ET5" s="356"/>
      <c r="EU5" s="356"/>
      <c r="EV5" s="356"/>
      <c r="EW5" s="356"/>
      <c r="EX5" s="356"/>
      <c r="EY5" s="356"/>
      <c r="EZ5" s="356"/>
      <c r="FA5" s="356"/>
      <c r="FB5" s="356"/>
      <c r="FC5" s="356"/>
      <c r="FD5" s="356"/>
      <c r="FE5" s="356"/>
      <c r="FF5" s="356"/>
      <c r="FG5" s="356"/>
      <c r="FH5" s="356"/>
      <c r="FI5" s="356"/>
      <c r="FJ5" s="356"/>
      <c r="FK5" s="356"/>
      <c r="FL5" s="356"/>
      <c r="FM5" s="356"/>
      <c r="FN5" s="356"/>
      <c r="FO5" s="356"/>
      <c r="FP5" s="356"/>
      <c r="FQ5" s="356"/>
      <c r="FR5" s="356"/>
      <c r="FS5" s="356"/>
      <c r="FT5" s="356"/>
      <c r="FU5" s="356"/>
      <c r="FV5" s="356"/>
      <c r="FW5" s="356"/>
      <c r="FX5" s="356"/>
      <c r="FY5" s="356"/>
      <c r="FZ5" s="356"/>
      <c r="GA5" s="356"/>
      <c r="GB5" s="356"/>
      <c r="GC5" s="356"/>
      <c r="GD5" s="356"/>
      <c r="GE5" s="356"/>
      <c r="GF5" s="356"/>
      <c r="GG5" s="356"/>
      <c r="GH5" s="356"/>
      <c r="GI5" s="356"/>
      <c r="GJ5" s="356"/>
      <c r="GK5" s="356"/>
      <c r="GL5" s="356"/>
      <c r="GM5" s="356"/>
      <c r="GN5" s="356"/>
      <c r="GO5" s="356"/>
      <c r="GP5" s="356"/>
      <c r="GQ5" s="356"/>
      <c r="GR5" s="356"/>
      <c r="GS5" s="356"/>
      <c r="GT5" s="356"/>
      <c r="GU5" s="356"/>
      <c r="GV5" s="356"/>
      <c r="GW5" s="356"/>
      <c r="GX5" s="356"/>
      <c r="GY5" s="356"/>
      <c r="GZ5" s="356"/>
      <c r="HA5" s="356"/>
      <c r="HB5" s="356"/>
      <c r="HC5" s="356"/>
      <c r="HD5" s="356"/>
      <c r="HE5" s="356"/>
      <c r="HF5" s="356"/>
      <c r="HG5" s="356"/>
      <c r="HH5" s="356"/>
      <c r="HI5" s="356"/>
      <c r="HJ5" s="356"/>
      <c r="HK5" s="356"/>
      <c r="HL5" s="356"/>
      <c r="HM5" s="356"/>
      <c r="HN5" s="356"/>
      <c r="HO5" s="356"/>
      <c r="HP5" s="356"/>
      <c r="HQ5" s="356"/>
      <c r="HR5" s="356"/>
      <c r="HS5" s="356"/>
      <c r="HT5" s="356"/>
      <c r="HU5" s="356"/>
      <c r="HV5" s="356"/>
      <c r="HW5" s="356"/>
      <c r="HX5" s="356"/>
      <c r="HY5" s="356"/>
      <c r="HZ5" s="356"/>
      <c r="IA5" s="356"/>
    </row>
    <row r="6" spans="1:235" ht="21" customHeight="1" x14ac:dyDescent="0.3">
      <c r="A6" s="355"/>
      <c r="B6" s="356"/>
      <c r="C6" s="356"/>
      <c r="D6" s="356"/>
      <c r="E6" s="356"/>
      <c r="F6" s="356"/>
      <c r="G6" s="356"/>
      <c r="H6" s="356"/>
      <c r="I6" s="356"/>
      <c r="J6" s="356"/>
      <c r="K6" s="356"/>
      <c r="L6" s="356"/>
      <c r="M6" s="356"/>
      <c r="N6" s="356"/>
      <c r="O6" s="356"/>
      <c r="P6" s="356"/>
      <c r="Q6" s="356"/>
      <c r="R6" s="356"/>
      <c r="S6" s="356"/>
      <c r="T6" s="356"/>
      <c r="U6" s="356"/>
      <c r="V6" s="356"/>
      <c r="W6" s="356"/>
      <c r="X6" s="356"/>
      <c r="Y6" s="356"/>
      <c r="Z6" s="356"/>
      <c r="AA6" s="356"/>
      <c r="AB6" s="356"/>
      <c r="AC6" s="356"/>
      <c r="AD6" s="356"/>
      <c r="AE6" s="356"/>
      <c r="AF6" s="356"/>
      <c r="AG6" s="356"/>
      <c r="AH6" s="356"/>
      <c r="AI6" s="356"/>
      <c r="AJ6" s="356"/>
      <c r="AK6" s="356"/>
      <c r="AL6" s="356"/>
      <c r="AM6" s="356"/>
      <c r="AN6" s="356"/>
      <c r="AO6" s="356"/>
      <c r="AP6" s="356"/>
      <c r="AQ6" s="356"/>
      <c r="AR6" s="356"/>
      <c r="AS6" s="356"/>
      <c r="AT6" s="356"/>
      <c r="AU6" s="356"/>
      <c r="AV6" s="356"/>
      <c r="AW6" s="356"/>
      <c r="AX6" s="356"/>
      <c r="AY6" s="356"/>
      <c r="AZ6" s="356"/>
      <c r="BA6" s="356"/>
      <c r="BB6" s="356"/>
      <c r="BC6" s="356"/>
      <c r="BD6" s="356"/>
      <c r="BE6" s="356"/>
      <c r="BF6" s="356"/>
      <c r="BG6" s="356"/>
      <c r="BH6" s="356"/>
      <c r="BI6" s="356"/>
      <c r="BJ6" s="356"/>
      <c r="BK6" s="356"/>
      <c r="BL6" s="356"/>
      <c r="BM6" s="356"/>
      <c r="BN6" s="356"/>
      <c r="BO6" s="356"/>
      <c r="BP6" s="356"/>
      <c r="BQ6" s="356"/>
      <c r="BR6" s="356"/>
      <c r="BS6" s="356"/>
      <c r="BT6" s="356"/>
      <c r="BU6" s="356"/>
      <c r="BV6" s="356"/>
      <c r="BW6" s="356"/>
      <c r="BX6" s="356"/>
      <c r="BY6" s="356"/>
      <c r="BZ6" s="356"/>
      <c r="CA6" s="356"/>
      <c r="CB6" s="356"/>
      <c r="CC6" s="356"/>
      <c r="CD6" s="356"/>
      <c r="CE6" s="356"/>
      <c r="CF6" s="356"/>
      <c r="CG6" s="356"/>
      <c r="CH6" s="356"/>
      <c r="CI6" s="356"/>
      <c r="CJ6" s="356"/>
      <c r="CK6" s="356"/>
      <c r="CL6" s="356"/>
      <c r="CM6" s="356"/>
      <c r="CN6" s="356"/>
      <c r="CO6" s="356"/>
      <c r="CP6" s="356"/>
      <c r="CQ6" s="356"/>
      <c r="CR6" s="356"/>
      <c r="CS6" s="356"/>
      <c r="CT6" s="356"/>
      <c r="CU6" s="356"/>
      <c r="CV6" s="356"/>
      <c r="CW6" s="356"/>
      <c r="CX6" s="356"/>
      <c r="CY6" s="356"/>
      <c r="CZ6" s="356"/>
      <c r="DA6" s="356"/>
      <c r="DB6" s="356"/>
      <c r="DC6" s="356"/>
      <c r="DD6" s="356"/>
      <c r="DE6" s="356"/>
      <c r="DF6" s="356"/>
      <c r="DG6" s="356"/>
      <c r="DH6" s="356"/>
      <c r="DI6" s="356"/>
      <c r="DJ6" s="356"/>
      <c r="DK6" s="356"/>
      <c r="DL6" s="356"/>
      <c r="DM6" s="356"/>
      <c r="DN6" s="356"/>
      <c r="DO6" s="356"/>
      <c r="DP6" s="356"/>
      <c r="DQ6" s="356"/>
      <c r="DR6" s="356"/>
      <c r="DS6" s="356"/>
      <c r="DT6" s="356"/>
      <c r="DU6" s="356"/>
      <c r="DV6" s="356"/>
      <c r="DW6" s="356"/>
      <c r="DX6" s="356"/>
      <c r="DY6" s="356"/>
      <c r="DZ6" s="356"/>
      <c r="EA6" s="356"/>
      <c r="EB6" s="356"/>
      <c r="EC6" s="356"/>
      <c r="ED6" s="356"/>
      <c r="EE6" s="356"/>
      <c r="EF6" s="356"/>
      <c r="EG6" s="356"/>
      <c r="EH6" s="356"/>
      <c r="EI6" s="356"/>
      <c r="EJ6" s="356"/>
      <c r="EK6" s="356"/>
      <c r="EL6" s="356"/>
      <c r="EM6" s="356"/>
      <c r="EN6" s="356"/>
      <c r="EO6" s="356"/>
      <c r="EP6" s="356"/>
      <c r="EQ6" s="356"/>
      <c r="ER6" s="356"/>
      <c r="ES6" s="356"/>
      <c r="ET6" s="356"/>
      <c r="EU6" s="356"/>
      <c r="EV6" s="356"/>
      <c r="EW6" s="356"/>
      <c r="EX6" s="356"/>
      <c r="EY6" s="356"/>
      <c r="EZ6" s="356"/>
      <c r="FA6" s="356"/>
      <c r="FB6" s="356"/>
      <c r="FC6" s="356"/>
      <c r="FD6" s="356"/>
      <c r="FE6" s="356"/>
      <c r="FF6" s="356"/>
      <c r="FG6" s="356"/>
      <c r="FH6" s="356"/>
      <c r="FI6" s="356"/>
      <c r="FJ6" s="356"/>
      <c r="FK6" s="356"/>
      <c r="FL6" s="356"/>
      <c r="FM6" s="356"/>
      <c r="FN6" s="356"/>
      <c r="FO6" s="356"/>
      <c r="FP6" s="356"/>
      <c r="FQ6" s="356"/>
      <c r="FR6" s="356"/>
      <c r="FS6" s="356"/>
      <c r="FT6" s="356"/>
      <c r="FU6" s="356"/>
      <c r="FV6" s="356"/>
      <c r="FW6" s="356"/>
      <c r="FX6" s="356"/>
      <c r="FY6" s="356"/>
      <c r="FZ6" s="356"/>
      <c r="GA6" s="356"/>
      <c r="GB6" s="356"/>
      <c r="GC6" s="356"/>
      <c r="GD6" s="356"/>
      <c r="GE6" s="356"/>
      <c r="GF6" s="356"/>
      <c r="GG6" s="356"/>
      <c r="GH6" s="356"/>
      <c r="GI6" s="356"/>
      <c r="GJ6" s="356"/>
      <c r="GK6" s="356"/>
      <c r="GL6" s="356"/>
      <c r="GM6" s="356"/>
      <c r="GN6" s="356"/>
      <c r="GO6" s="356"/>
      <c r="GP6" s="356"/>
      <c r="GQ6" s="356"/>
      <c r="GR6" s="356"/>
      <c r="GS6" s="356"/>
      <c r="GT6" s="356"/>
      <c r="GU6" s="356"/>
      <c r="GV6" s="356"/>
      <c r="GW6" s="356"/>
      <c r="GX6" s="356"/>
      <c r="GY6" s="356"/>
      <c r="GZ6" s="356"/>
      <c r="HA6" s="356"/>
      <c r="HB6" s="356"/>
      <c r="HC6" s="356"/>
      <c r="HD6" s="356"/>
      <c r="HE6" s="356"/>
      <c r="HF6" s="356"/>
      <c r="HG6" s="356"/>
      <c r="HH6" s="356"/>
      <c r="HI6" s="356"/>
      <c r="HJ6" s="356"/>
      <c r="HK6" s="356"/>
      <c r="HL6" s="356"/>
      <c r="HM6" s="356"/>
      <c r="HN6" s="356"/>
      <c r="HO6" s="356"/>
      <c r="HP6" s="356"/>
      <c r="HQ6" s="356"/>
      <c r="HR6" s="356"/>
      <c r="HS6" s="356"/>
      <c r="HT6" s="356"/>
      <c r="HU6" s="356"/>
      <c r="HV6" s="356"/>
      <c r="HW6" s="356"/>
      <c r="HX6" s="356"/>
      <c r="HY6" s="356"/>
      <c r="HZ6" s="356"/>
      <c r="IA6" s="356"/>
    </row>
    <row r="7" spans="1:235" ht="19.95" customHeight="1" x14ac:dyDescent="0.3">
      <c r="A7" s="349" t="s">
        <v>132</v>
      </c>
      <c r="B7" s="350"/>
      <c r="C7" s="350"/>
      <c r="D7" s="350"/>
      <c r="E7" s="350"/>
      <c r="F7" s="350"/>
      <c r="G7" s="350"/>
      <c r="H7" s="350"/>
      <c r="I7" s="350"/>
      <c r="J7" s="350"/>
      <c r="K7" s="350"/>
      <c r="L7" s="350"/>
      <c r="M7" s="350"/>
      <c r="N7" s="350"/>
      <c r="O7" s="350"/>
      <c r="P7" s="350"/>
      <c r="Q7" s="350"/>
      <c r="R7" s="350"/>
      <c r="S7" s="350"/>
      <c r="T7" s="350"/>
      <c r="U7" s="350"/>
      <c r="V7" s="350"/>
      <c r="W7" s="350"/>
      <c r="X7" s="350"/>
      <c r="Y7" s="350"/>
      <c r="Z7" s="350"/>
      <c r="AA7" s="350"/>
      <c r="AB7" s="350"/>
      <c r="AC7" s="350"/>
      <c r="AD7" s="350"/>
      <c r="AE7" s="350"/>
      <c r="AF7" s="350"/>
      <c r="AG7" s="350"/>
      <c r="AH7" s="350"/>
      <c r="AI7" s="350"/>
      <c r="AJ7" s="350"/>
      <c r="AK7" s="350"/>
      <c r="AL7" s="350"/>
      <c r="AM7" s="350"/>
      <c r="AN7" s="350"/>
      <c r="AO7" s="350"/>
      <c r="AP7" s="350"/>
      <c r="AQ7" s="350"/>
      <c r="AR7" s="350"/>
      <c r="AS7" s="350"/>
      <c r="AT7" s="350"/>
      <c r="AU7" s="350"/>
      <c r="AV7" s="350"/>
      <c r="AW7" s="350"/>
      <c r="AX7" s="350"/>
      <c r="AY7" s="350"/>
      <c r="AZ7" s="350"/>
      <c r="BA7" s="350"/>
      <c r="BB7" s="350"/>
      <c r="BC7" s="350"/>
      <c r="BD7" s="350"/>
      <c r="BE7" s="350"/>
      <c r="BF7" s="350"/>
      <c r="BG7" s="350"/>
      <c r="BH7" s="350"/>
      <c r="BI7" s="350"/>
      <c r="BJ7" s="350"/>
      <c r="BK7" s="350"/>
      <c r="BL7" s="350"/>
      <c r="BM7" s="350"/>
      <c r="BN7" s="350"/>
      <c r="BO7" s="350"/>
      <c r="BP7" s="350"/>
      <c r="BQ7" s="350"/>
      <c r="BR7" s="350"/>
      <c r="BS7" s="350"/>
      <c r="BT7" s="350"/>
      <c r="BU7" s="350"/>
      <c r="BV7" s="350"/>
      <c r="BW7" s="350"/>
      <c r="BX7" s="350"/>
      <c r="BY7" s="350"/>
      <c r="BZ7" s="350"/>
      <c r="CA7" s="350"/>
      <c r="CB7" s="350"/>
      <c r="CC7" s="350"/>
      <c r="CD7" s="350"/>
      <c r="CE7" s="350"/>
      <c r="CF7" s="350"/>
      <c r="CG7" s="350"/>
      <c r="CH7" s="350"/>
      <c r="CI7" s="350"/>
      <c r="CJ7" s="350"/>
      <c r="CK7" s="350"/>
      <c r="CL7" s="350"/>
      <c r="CM7" s="350"/>
      <c r="CN7" s="350"/>
      <c r="CO7" s="350"/>
      <c r="CP7" s="350"/>
      <c r="CQ7" s="350"/>
      <c r="CR7" s="350"/>
      <c r="CS7" s="350"/>
      <c r="CT7" s="350"/>
      <c r="CU7" s="350"/>
      <c r="CV7" s="350"/>
      <c r="CW7" s="350"/>
      <c r="CX7" s="350"/>
      <c r="CY7" s="350"/>
      <c r="CZ7" s="350"/>
      <c r="DA7" s="350"/>
      <c r="DB7" s="350"/>
      <c r="DC7" s="350"/>
      <c r="DD7" s="350"/>
      <c r="DE7" s="350"/>
      <c r="DF7" s="350"/>
      <c r="DG7" s="350"/>
      <c r="DH7" s="350"/>
      <c r="DI7" s="350"/>
      <c r="DJ7" s="350"/>
      <c r="DK7" s="350"/>
      <c r="DL7" s="350"/>
      <c r="DM7" s="350"/>
      <c r="DN7" s="350"/>
      <c r="DO7" s="350"/>
      <c r="DP7" s="350"/>
      <c r="DQ7" s="350"/>
      <c r="DR7" s="350"/>
      <c r="DS7" s="350"/>
      <c r="DT7" s="350"/>
      <c r="DU7" s="350"/>
      <c r="DV7" s="350"/>
      <c r="DW7" s="350"/>
      <c r="DX7" s="350"/>
      <c r="DY7" s="350"/>
      <c r="DZ7" s="350"/>
      <c r="EA7" s="350"/>
      <c r="EB7" s="350"/>
      <c r="EC7" s="350"/>
      <c r="ED7" s="350"/>
      <c r="EE7" s="350"/>
      <c r="EF7" s="350"/>
      <c r="EG7" s="350"/>
      <c r="EH7" s="350"/>
      <c r="EI7" s="350"/>
      <c r="EJ7" s="350"/>
      <c r="EK7" s="350"/>
      <c r="EL7" s="350"/>
      <c r="EM7" s="350"/>
      <c r="EN7" s="350"/>
      <c r="EO7" s="350"/>
      <c r="EP7" s="350"/>
      <c r="EQ7" s="350"/>
      <c r="ER7" s="350"/>
      <c r="ES7" s="350"/>
      <c r="ET7" s="350"/>
      <c r="EU7" s="350"/>
      <c r="EV7" s="350"/>
      <c r="EW7" s="350"/>
      <c r="EX7" s="350"/>
      <c r="EY7" s="350"/>
      <c r="EZ7" s="350"/>
      <c r="FA7" s="350"/>
      <c r="FB7" s="350"/>
      <c r="FC7" s="350"/>
      <c r="FD7" s="350"/>
      <c r="FE7" s="350"/>
      <c r="FF7" s="350"/>
      <c r="FG7" s="350"/>
      <c r="FH7" s="350"/>
      <c r="FI7" s="350"/>
      <c r="FJ7" s="350"/>
      <c r="FK7" s="350"/>
      <c r="FL7" s="350"/>
      <c r="FM7" s="350"/>
      <c r="FN7" s="350"/>
      <c r="FO7" s="350"/>
      <c r="FP7" s="350"/>
      <c r="FQ7" s="350"/>
      <c r="FR7" s="350"/>
      <c r="FS7" s="350"/>
      <c r="FT7" s="350"/>
      <c r="FU7" s="350"/>
      <c r="FV7" s="350"/>
      <c r="FW7" s="350"/>
      <c r="FX7" s="350"/>
      <c r="FY7" s="350"/>
      <c r="FZ7" s="350"/>
      <c r="GA7" s="350"/>
      <c r="GB7" s="350"/>
      <c r="GC7" s="350"/>
      <c r="GD7" s="350"/>
      <c r="GE7" s="350"/>
      <c r="GF7" s="350"/>
      <c r="GG7" s="350"/>
      <c r="GH7" s="350"/>
      <c r="GI7" s="350"/>
      <c r="GJ7" s="350"/>
      <c r="GK7" s="350"/>
      <c r="GL7" s="350"/>
      <c r="GM7" s="350"/>
      <c r="GN7" s="350"/>
      <c r="GO7" s="350"/>
      <c r="GP7" s="350"/>
      <c r="GQ7" s="350"/>
      <c r="GR7" s="350"/>
      <c r="GS7" s="350"/>
      <c r="GT7" s="350"/>
      <c r="GU7" s="350"/>
      <c r="GV7" s="350"/>
      <c r="GW7" s="350"/>
      <c r="GX7" s="350"/>
      <c r="GY7" s="350"/>
      <c r="GZ7" s="350"/>
      <c r="HA7" s="350"/>
      <c r="HB7" s="350"/>
      <c r="HC7" s="350"/>
      <c r="HD7" s="350"/>
      <c r="HE7" s="350"/>
      <c r="HF7" s="350"/>
      <c r="HG7" s="350"/>
      <c r="HH7" s="350"/>
      <c r="HI7" s="350"/>
      <c r="HJ7" s="350"/>
      <c r="HK7" s="350"/>
      <c r="HL7" s="350"/>
      <c r="HM7" s="350"/>
      <c r="HN7" s="350"/>
      <c r="HO7" s="350"/>
      <c r="HP7" s="350"/>
      <c r="HQ7" s="350"/>
      <c r="HR7" s="350"/>
      <c r="HS7" s="350"/>
      <c r="HT7" s="350"/>
      <c r="HU7" s="350"/>
      <c r="HV7" s="350"/>
      <c r="HW7" s="350"/>
      <c r="HX7" s="350"/>
      <c r="HY7" s="350"/>
      <c r="HZ7" s="350"/>
      <c r="IA7" s="350"/>
    </row>
    <row r="8" spans="1:235" ht="37.5" customHeight="1" x14ac:dyDescent="0.3">
      <c r="A8" s="349"/>
      <c r="B8" s="350"/>
      <c r="C8" s="350"/>
      <c r="D8" s="350"/>
      <c r="E8" s="350"/>
      <c r="F8" s="350"/>
      <c r="G8" s="350"/>
      <c r="H8" s="350"/>
      <c r="I8" s="350"/>
      <c r="J8" s="350"/>
      <c r="K8" s="350"/>
      <c r="L8" s="350"/>
      <c r="M8" s="350"/>
      <c r="N8" s="350"/>
      <c r="O8" s="350"/>
      <c r="P8" s="350"/>
      <c r="Q8" s="350"/>
      <c r="R8" s="350"/>
      <c r="S8" s="350"/>
      <c r="T8" s="350"/>
      <c r="U8" s="350"/>
      <c r="V8" s="350"/>
      <c r="W8" s="350"/>
      <c r="X8" s="350"/>
      <c r="Y8" s="350"/>
      <c r="Z8" s="350"/>
      <c r="AA8" s="350"/>
      <c r="AB8" s="350"/>
      <c r="AC8" s="350"/>
      <c r="AD8" s="350"/>
      <c r="AE8" s="350"/>
      <c r="AF8" s="350"/>
      <c r="AG8" s="350"/>
      <c r="AH8" s="350"/>
      <c r="AI8" s="350"/>
      <c r="AJ8" s="350"/>
      <c r="AK8" s="350"/>
      <c r="AL8" s="350"/>
      <c r="AM8" s="350"/>
      <c r="AN8" s="350"/>
      <c r="AO8" s="350"/>
      <c r="AP8" s="350"/>
      <c r="AQ8" s="350"/>
      <c r="AR8" s="350"/>
      <c r="AS8" s="350"/>
      <c r="AT8" s="350"/>
      <c r="AU8" s="350"/>
      <c r="AV8" s="350"/>
      <c r="AW8" s="350"/>
      <c r="AX8" s="350"/>
      <c r="AY8" s="350"/>
      <c r="AZ8" s="350"/>
      <c r="BA8" s="350"/>
      <c r="BB8" s="350"/>
      <c r="BC8" s="350"/>
      <c r="BD8" s="350"/>
      <c r="BE8" s="350"/>
      <c r="BF8" s="350"/>
      <c r="BG8" s="350"/>
      <c r="BH8" s="350"/>
      <c r="BI8" s="350"/>
      <c r="BJ8" s="350"/>
      <c r="BK8" s="350"/>
      <c r="BL8" s="350"/>
      <c r="BM8" s="350"/>
      <c r="BN8" s="350"/>
      <c r="BO8" s="350"/>
      <c r="BP8" s="350"/>
      <c r="BQ8" s="350"/>
      <c r="BR8" s="350"/>
      <c r="BS8" s="350"/>
      <c r="BT8" s="350"/>
      <c r="BU8" s="350"/>
      <c r="BV8" s="350"/>
      <c r="BW8" s="350"/>
      <c r="BX8" s="350"/>
      <c r="BY8" s="350"/>
      <c r="BZ8" s="350"/>
      <c r="CA8" s="350"/>
      <c r="CB8" s="350"/>
      <c r="CC8" s="350"/>
      <c r="CD8" s="350"/>
      <c r="CE8" s="350"/>
      <c r="CF8" s="350"/>
      <c r="CG8" s="350"/>
      <c r="CH8" s="350"/>
      <c r="CI8" s="350"/>
      <c r="CJ8" s="350"/>
      <c r="CK8" s="350"/>
      <c r="CL8" s="350"/>
      <c r="CM8" s="350"/>
      <c r="CN8" s="350"/>
      <c r="CO8" s="350"/>
      <c r="CP8" s="350"/>
      <c r="CQ8" s="350"/>
      <c r="CR8" s="350"/>
      <c r="CS8" s="350"/>
      <c r="CT8" s="350"/>
      <c r="CU8" s="350"/>
      <c r="CV8" s="350"/>
      <c r="CW8" s="350"/>
      <c r="CX8" s="350"/>
      <c r="CY8" s="350"/>
      <c r="CZ8" s="350"/>
      <c r="DA8" s="350"/>
      <c r="DB8" s="350"/>
      <c r="DC8" s="350"/>
      <c r="DD8" s="350"/>
      <c r="DE8" s="350"/>
      <c r="DF8" s="350"/>
      <c r="DG8" s="350"/>
      <c r="DH8" s="350"/>
      <c r="DI8" s="350"/>
      <c r="DJ8" s="350"/>
      <c r="DK8" s="350"/>
      <c r="DL8" s="350"/>
      <c r="DM8" s="350"/>
      <c r="DN8" s="350"/>
      <c r="DO8" s="350"/>
      <c r="DP8" s="350"/>
      <c r="DQ8" s="350"/>
      <c r="DR8" s="350"/>
      <c r="DS8" s="350"/>
      <c r="DT8" s="350"/>
      <c r="DU8" s="350"/>
      <c r="DV8" s="350"/>
      <c r="DW8" s="350"/>
      <c r="DX8" s="350"/>
      <c r="DY8" s="350"/>
      <c r="DZ8" s="350"/>
      <c r="EA8" s="350"/>
      <c r="EB8" s="350"/>
      <c r="EC8" s="350"/>
      <c r="ED8" s="350"/>
      <c r="EE8" s="350"/>
      <c r="EF8" s="350"/>
      <c r="EG8" s="350"/>
      <c r="EH8" s="350"/>
      <c r="EI8" s="350"/>
      <c r="EJ8" s="350"/>
      <c r="EK8" s="350"/>
      <c r="EL8" s="350"/>
      <c r="EM8" s="350"/>
      <c r="EN8" s="350"/>
      <c r="EO8" s="350"/>
      <c r="EP8" s="350"/>
      <c r="EQ8" s="350"/>
      <c r="ER8" s="350"/>
      <c r="ES8" s="350"/>
      <c r="ET8" s="350"/>
      <c r="EU8" s="350"/>
      <c r="EV8" s="350"/>
      <c r="EW8" s="350"/>
      <c r="EX8" s="350"/>
      <c r="EY8" s="350"/>
      <c r="EZ8" s="350"/>
      <c r="FA8" s="350"/>
      <c r="FB8" s="350"/>
      <c r="FC8" s="350"/>
      <c r="FD8" s="350"/>
      <c r="FE8" s="350"/>
      <c r="FF8" s="350"/>
      <c r="FG8" s="350"/>
      <c r="FH8" s="350"/>
      <c r="FI8" s="350"/>
      <c r="FJ8" s="350"/>
      <c r="FK8" s="350"/>
      <c r="FL8" s="350"/>
      <c r="FM8" s="350"/>
      <c r="FN8" s="350"/>
      <c r="FO8" s="350"/>
      <c r="FP8" s="350"/>
      <c r="FQ8" s="350"/>
      <c r="FR8" s="350"/>
      <c r="FS8" s="350"/>
      <c r="FT8" s="350"/>
      <c r="FU8" s="350"/>
      <c r="FV8" s="350"/>
      <c r="FW8" s="350"/>
      <c r="FX8" s="350"/>
      <c r="FY8" s="350"/>
      <c r="FZ8" s="350"/>
      <c r="GA8" s="350"/>
      <c r="GB8" s="350"/>
      <c r="GC8" s="350"/>
      <c r="GD8" s="350"/>
      <c r="GE8" s="350"/>
      <c r="GF8" s="350"/>
      <c r="GG8" s="350"/>
      <c r="GH8" s="350"/>
      <c r="GI8" s="350"/>
      <c r="GJ8" s="350"/>
      <c r="GK8" s="350"/>
      <c r="GL8" s="350"/>
      <c r="GM8" s="350"/>
      <c r="GN8" s="350"/>
      <c r="GO8" s="350"/>
      <c r="GP8" s="350"/>
      <c r="GQ8" s="350"/>
      <c r="GR8" s="350"/>
      <c r="GS8" s="350"/>
      <c r="GT8" s="350"/>
      <c r="GU8" s="350"/>
      <c r="GV8" s="350"/>
      <c r="GW8" s="350"/>
      <c r="GX8" s="350"/>
      <c r="GY8" s="350"/>
      <c r="GZ8" s="350"/>
      <c r="HA8" s="350"/>
      <c r="HB8" s="350"/>
      <c r="HC8" s="350"/>
      <c r="HD8" s="350"/>
      <c r="HE8" s="350"/>
      <c r="HF8" s="350"/>
      <c r="HG8" s="350"/>
      <c r="HH8" s="350"/>
      <c r="HI8" s="350"/>
      <c r="HJ8" s="350"/>
      <c r="HK8" s="350"/>
      <c r="HL8" s="350"/>
      <c r="HM8" s="350"/>
      <c r="HN8" s="350"/>
      <c r="HO8" s="350"/>
      <c r="HP8" s="350"/>
      <c r="HQ8" s="350"/>
      <c r="HR8" s="350"/>
      <c r="HS8" s="350"/>
      <c r="HT8" s="350"/>
      <c r="HU8" s="350"/>
      <c r="HV8" s="350"/>
      <c r="HW8" s="350"/>
      <c r="HX8" s="350"/>
      <c r="HY8" s="350"/>
      <c r="HZ8" s="350"/>
      <c r="IA8" s="350"/>
    </row>
    <row r="9" spans="1:235" ht="13.95" customHeight="1" thickBot="1" x14ac:dyDescent="0.35">
      <c r="A9" s="56"/>
      <c r="B9" s="363" t="s">
        <v>133</v>
      </c>
      <c r="C9" s="363"/>
      <c r="D9" s="363"/>
      <c r="E9" s="363"/>
      <c r="F9" s="363"/>
      <c r="G9" s="363"/>
      <c r="H9" s="363"/>
      <c r="I9" s="363"/>
      <c r="J9" s="363"/>
      <c r="K9" s="363"/>
      <c r="L9" s="363"/>
      <c r="M9" s="363"/>
      <c r="N9" s="363"/>
      <c r="O9" s="363"/>
      <c r="P9" s="363"/>
      <c r="Q9" s="363"/>
      <c r="R9" s="363"/>
      <c r="S9" s="363"/>
      <c r="T9" s="363"/>
      <c r="U9" s="363"/>
      <c r="V9" s="363"/>
      <c r="W9" s="363"/>
      <c r="X9" s="363"/>
      <c r="Y9" s="363"/>
      <c r="Z9" s="363"/>
      <c r="AA9" s="363"/>
      <c r="AB9" s="363"/>
      <c r="AC9" s="363"/>
      <c r="AD9" s="363"/>
      <c r="AE9" s="363"/>
      <c r="AF9" s="363"/>
      <c r="AG9" s="363"/>
      <c r="AH9" s="363"/>
      <c r="AI9" s="363"/>
      <c r="AJ9" s="363"/>
      <c r="AK9" s="363"/>
      <c r="AL9" s="363"/>
      <c r="AM9" s="363"/>
      <c r="AN9" s="363"/>
      <c r="AO9" s="363"/>
      <c r="AP9" s="363"/>
      <c r="AQ9" s="363"/>
      <c r="AR9" s="363"/>
      <c r="AS9" s="363"/>
      <c r="AT9" s="363"/>
      <c r="AU9" s="363"/>
      <c r="AV9" s="363"/>
      <c r="AW9" s="363"/>
      <c r="AX9" s="363" t="s">
        <v>134</v>
      </c>
      <c r="AY9" s="363"/>
      <c r="AZ9" s="363"/>
      <c r="BA9" s="363"/>
      <c r="BB9" s="363"/>
      <c r="BC9" s="363"/>
      <c r="BD9" s="363"/>
      <c r="BE9" s="363"/>
      <c r="BF9" s="363"/>
      <c r="BG9" s="363"/>
      <c r="BH9" s="363"/>
      <c r="BI9" s="363"/>
      <c r="BJ9" s="363"/>
      <c r="BK9" s="363"/>
      <c r="BL9" s="363"/>
      <c r="BM9" s="363"/>
      <c r="BN9" s="363"/>
      <c r="BO9" s="363"/>
      <c r="BP9" s="363"/>
      <c r="BQ9" s="363"/>
      <c r="BR9" s="363"/>
      <c r="BS9" s="363"/>
      <c r="BT9" s="363"/>
      <c r="BU9" s="363"/>
      <c r="BV9" s="363"/>
      <c r="BW9" s="363"/>
      <c r="BX9" s="363"/>
      <c r="BY9" s="363"/>
      <c r="BZ9" s="363"/>
      <c r="CA9" s="363"/>
      <c r="CB9" s="363"/>
      <c r="CC9" s="363"/>
      <c r="CD9" s="363"/>
      <c r="CE9" s="363"/>
      <c r="CF9" s="363"/>
      <c r="CG9" s="363"/>
      <c r="CH9" s="363"/>
      <c r="CI9" s="363"/>
      <c r="CJ9" s="363"/>
      <c r="CK9" s="363"/>
      <c r="CL9" s="363"/>
      <c r="CM9" s="363"/>
      <c r="CN9" s="363"/>
      <c r="CO9" s="363"/>
      <c r="CP9" s="363"/>
      <c r="CQ9" s="363"/>
      <c r="CR9" s="363"/>
      <c r="CS9" s="363"/>
      <c r="CT9" s="367" t="s">
        <v>135</v>
      </c>
      <c r="CU9" s="368"/>
      <c r="CV9" s="368"/>
      <c r="CW9" s="368"/>
      <c r="CX9" s="368"/>
      <c r="CY9" s="368"/>
      <c r="CZ9" s="368"/>
      <c r="DA9" s="368"/>
      <c r="DB9" s="368"/>
      <c r="DC9" s="368"/>
      <c r="DD9" s="368"/>
      <c r="DE9" s="368"/>
      <c r="DF9" s="368"/>
      <c r="DG9" s="368"/>
      <c r="DH9" s="368"/>
      <c r="DI9" s="368"/>
      <c r="DJ9" s="368"/>
      <c r="DK9" s="368"/>
      <c r="DL9" s="368"/>
      <c r="DM9" s="368"/>
      <c r="DN9" s="368"/>
      <c r="DO9" s="368"/>
      <c r="DP9" s="368"/>
      <c r="DQ9" s="368"/>
      <c r="DR9" s="368"/>
      <c r="DS9" s="368"/>
      <c r="DT9" s="368"/>
      <c r="DU9" s="368"/>
      <c r="DV9" s="368"/>
      <c r="DW9" s="368"/>
      <c r="DX9" s="368"/>
      <c r="DY9" s="368"/>
      <c r="DZ9" s="368"/>
      <c r="EA9" s="368"/>
      <c r="EB9" s="368"/>
      <c r="EC9" s="368"/>
      <c r="ED9" s="368"/>
      <c r="EE9" s="368"/>
      <c r="EF9" s="368"/>
      <c r="EG9" s="369"/>
      <c r="EH9" s="242"/>
      <c r="EI9" s="242"/>
      <c r="EJ9" s="242"/>
      <c r="EK9" s="242"/>
      <c r="EL9" s="242"/>
      <c r="EM9" s="242"/>
      <c r="EN9" s="242"/>
      <c r="EO9" s="242"/>
      <c r="EP9" s="242"/>
      <c r="EQ9" s="242"/>
      <c r="ER9" s="242"/>
      <c r="ES9" s="242"/>
      <c r="ET9" s="242"/>
      <c r="EU9" s="242"/>
      <c r="EV9" s="242"/>
      <c r="EW9" s="242"/>
      <c r="EX9" s="242"/>
      <c r="EY9" s="242"/>
      <c r="EZ9" s="242"/>
      <c r="FA9" s="242"/>
      <c r="FB9" s="242"/>
      <c r="FC9" s="242"/>
      <c r="FD9" s="242"/>
      <c r="FE9" s="242"/>
      <c r="FF9" s="242"/>
      <c r="FG9" s="242"/>
      <c r="FH9" s="242"/>
      <c r="FI9" s="242"/>
      <c r="FJ9" s="242"/>
      <c r="FK9" s="242"/>
      <c r="FL9" s="242"/>
      <c r="FM9" s="242"/>
      <c r="FN9" s="242"/>
      <c r="FO9" s="242"/>
      <c r="FP9" s="242"/>
      <c r="FQ9" s="242"/>
      <c r="FR9" s="242"/>
      <c r="FS9" s="242"/>
      <c r="FT9" s="242"/>
      <c r="FU9" s="242"/>
      <c r="FV9" s="242"/>
      <c r="FW9" s="242"/>
      <c r="FX9" s="242"/>
      <c r="FY9" s="242"/>
      <c r="FZ9" s="242"/>
      <c r="GA9" s="242"/>
      <c r="GB9" s="242"/>
      <c r="GC9" s="242"/>
      <c r="GD9" s="242"/>
      <c r="GE9" s="242"/>
      <c r="GF9" s="242"/>
      <c r="GG9" s="242"/>
      <c r="GH9" s="242"/>
      <c r="GI9" s="242"/>
      <c r="GJ9" s="242"/>
      <c r="GK9" s="242"/>
      <c r="GL9" s="242"/>
      <c r="GM9" s="242"/>
      <c r="GN9" s="242"/>
      <c r="GO9" s="242"/>
      <c r="GP9" s="242"/>
      <c r="GQ9" s="242"/>
      <c r="GR9" s="242"/>
      <c r="GS9" s="242"/>
      <c r="GT9" s="242"/>
      <c r="GU9" s="242"/>
      <c r="GV9" s="242"/>
      <c r="GW9" s="242"/>
      <c r="GX9" s="57"/>
      <c r="GY9" s="58"/>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row>
    <row r="10" spans="1:235" ht="49.95" customHeight="1" thickTop="1" x14ac:dyDescent="0.3">
      <c r="A10" s="341" t="s">
        <v>136</v>
      </c>
      <c r="B10" s="344" t="s">
        <v>137</v>
      </c>
      <c r="C10" s="345"/>
      <c r="D10" s="345"/>
      <c r="E10" s="232">
        <v>1</v>
      </c>
      <c r="F10" s="344" t="s">
        <v>137</v>
      </c>
      <c r="G10" s="345"/>
      <c r="H10" s="345"/>
      <c r="I10" s="232">
        <v>2</v>
      </c>
      <c r="J10" s="344" t="s">
        <v>137</v>
      </c>
      <c r="K10" s="345"/>
      <c r="L10" s="345"/>
      <c r="M10" s="232">
        <v>3</v>
      </c>
      <c r="N10" s="344" t="s">
        <v>137</v>
      </c>
      <c r="O10" s="345"/>
      <c r="P10" s="345"/>
      <c r="Q10" s="232">
        <v>4</v>
      </c>
      <c r="R10" s="344" t="s">
        <v>137</v>
      </c>
      <c r="S10" s="345"/>
      <c r="T10" s="345"/>
      <c r="U10" s="232">
        <v>5</v>
      </c>
      <c r="V10" s="344" t="s">
        <v>137</v>
      </c>
      <c r="W10" s="345"/>
      <c r="X10" s="345"/>
      <c r="Y10" s="232">
        <v>6</v>
      </c>
      <c r="Z10" s="344" t="s">
        <v>137</v>
      </c>
      <c r="AA10" s="345"/>
      <c r="AB10" s="345"/>
      <c r="AC10" s="232">
        <v>7</v>
      </c>
      <c r="AD10" s="344" t="s">
        <v>137</v>
      </c>
      <c r="AE10" s="345"/>
      <c r="AF10" s="345"/>
      <c r="AG10" s="232">
        <v>8</v>
      </c>
      <c r="AH10" s="344" t="s">
        <v>137</v>
      </c>
      <c r="AI10" s="345"/>
      <c r="AJ10" s="345"/>
      <c r="AK10" s="232">
        <v>9</v>
      </c>
      <c r="AL10" s="344" t="s">
        <v>137</v>
      </c>
      <c r="AM10" s="345"/>
      <c r="AN10" s="345"/>
      <c r="AO10" s="232">
        <v>10</v>
      </c>
      <c r="AP10" s="344" t="s">
        <v>137</v>
      </c>
      <c r="AQ10" s="345"/>
      <c r="AR10" s="345"/>
      <c r="AS10" s="232">
        <v>11</v>
      </c>
      <c r="AT10" s="344" t="s">
        <v>137</v>
      </c>
      <c r="AU10" s="345"/>
      <c r="AV10" s="345"/>
      <c r="AW10" s="232">
        <v>12</v>
      </c>
      <c r="AX10" s="361" t="s">
        <v>137</v>
      </c>
      <c r="AY10" s="362"/>
      <c r="AZ10" s="362"/>
      <c r="BA10" s="60">
        <v>1</v>
      </c>
      <c r="BB10" s="361" t="s">
        <v>137</v>
      </c>
      <c r="BC10" s="362"/>
      <c r="BD10" s="362"/>
      <c r="BE10" s="60">
        <v>2</v>
      </c>
      <c r="BF10" s="361" t="s">
        <v>137</v>
      </c>
      <c r="BG10" s="362"/>
      <c r="BH10" s="362"/>
      <c r="BI10" s="60">
        <v>3</v>
      </c>
      <c r="BJ10" s="361" t="s">
        <v>137</v>
      </c>
      <c r="BK10" s="362"/>
      <c r="BL10" s="362"/>
      <c r="BM10" s="60">
        <v>4</v>
      </c>
      <c r="BN10" s="361" t="s">
        <v>137</v>
      </c>
      <c r="BO10" s="362"/>
      <c r="BP10" s="362"/>
      <c r="BQ10" s="60">
        <v>5</v>
      </c>
      <c r="BR10" s="361" t="s">
        <v>137</v>
      </c>
      <c r="BS10" s="362"/>
      <c r="BT10" s="362"/>
      <c r="BU10" s="60">
        <v>6</v>
      </c>
      <c r="BV10" s="361" t="s">
        <v>137</v>
      </c>
      <c r="BW10" s="362"/>
      <c r="BX10" s="362"/>
      <c r="BY10" s="60">
        <v>7</v>
      </c>
      <c r="BZ10" s="361" t="s">
        <v>137</v>
      </c>
      <c r="CA10" s="362"/>
      <c r="CB10" s="362"/>
      <c r="CC10" s="60">
        <v>8</v>
      </c>
      <c r="CD10" s="361" t="s">
        <v>137</v>
      </c>
      <c r="CE10" s="362"/>
      <c r="CF10" s="362"/>
      <c r="CG10" s="60">
        <v>9</v>
      </c>
      <c r="CH10" s="361" t="s">
        <v>137</v>
      </c>
      <c r="CI10" s="362"/>
      <c r="CJ10" s="362"/>
      <c r="CK10" s="60">
        <v>10</v>
      </c>
      <c r="CL10" s="361" t="s">
        <v>137</v>
      </c>
      <c r="CM10" s="362"/>
      <c r="CN10" s="362"/>
      <c r="CO10" s="60">
        <v>11</v>
      </c>
      <c r="CP10" s="361" t="s">
        <v>137</v>
      </c>
      <c r="CQ10" s="362"/>
      <c r="CR10" s="362"/>
      <c r="CS10" s="60">
        <v>12</v>
      </c>
      <c r="CT10" s="361" t="s">
        <v>137</v>
      </c>
      <c r="CU10" s="362"/>
      <c r="CV10" s="362"/>
      <c r="CW10" s="60">
        <v>1</v>
      </c>
      <c r="CX10" s="361" t="s">
        <v>137</v>
      </c>
      <c r="CY10" s="362"/>
      <c r="CZ10" s="362"/>
      <c r="DA10" s="60">
        <v>2</v>
      </c>
      <c r="DB10" s="361" t="s">
        <v>137</v>
      </c>
      <c r="DC10" s="362"/>
      <c r="DD10" s="362"/>
      <c r="DE10" s="60">
        <v>3</v>
      </c>
      <c r="DF10" s="361" t="s">
        <v>137</v>
      </c>
      <c r="DG10" s="362"/>
      <c r="DH10" s="362"/>
      <c r="DI10" s="60">
        <v>4</v>
      </c>
      <c r="DJ10" s="361" t="s">
        <v>137</v>
      </c>
      <c r="DK10" s="362"/>
      <c r="DL10" s="362"/>
      <c r="DM10" s="60">
        <v>5</v>
      </c>
      <c r="DN10" s="361" t="s">
        <v>137</v>
      </c>
      <c r="DO10" s="362"/>
      <c r="DP10" s="362"/>
      <c r="DQ10" s="60">
        <v>6</v>
      </c>
      <c r="DR10" s="361" t="s">
        <v>137</v>
      </c>
      <c r="DS10" s="362"/>
      <c r="DT10" s="362"/>
      <c r="DU10" s="60">
        <v>7</v>
      </c>
      <c r="DV10" s="361" t="s">
        <v>137</v>
      </c>
      <c r="DW10" s="362"/>
      <c r="DX10" s="362"/>
      <c r="DY10" s="60">
        <v>8</v>
      </c>
      <c r="DZ10" s="361" t="s">
        <v>137</v>
      </c>
      <c r="EA10" s="362"/>
      <c r="EB10" s="362"/>
      <c r="EC10" s="60">
        <v>9</v>
      </c>
      <c r="ED10" s="361" t="s">
        <v>137</v>
      </c>
      <c r="EE10" s="362"/>
      <c r="EF10" s="362"/>
      <c r="EG10" s="60">
        <v>10</v>
      </c>
      <c r="EH10" s="242"/>
      <c r="EI10" s="242"/>
      <c r="EJ10" s="242"/>
      <c r="EK10" s="242"/>
      <c r="EL10" s="242"/>
      <c r="EM10" s="242"/>
      <c r="EN10" s="242"/>
      <c r="EO10" s="242"/>
      <c r="EP10" s="242"/>
      <c r="EQ10" s="242"/>
      <c r="ER10" s="242"/>
      <c r="ES10" s="242"/>
      <c r="ET10" s="242"/>
      <c r="EU10" s="242"/>
      <c r="EV10" s="242"/>
      <c r="EW10" s="242"/>
      <c r="EX10" s="242"/>
      <c r="EY10" s="242"/>
      <c r="EZ10" s="242"/>
      <c r="FA10" s="242"/>
      <c r="FB10" s="242"/>
      <c r="FC10" s="242"/>
      <c r="FD10" s="242"/>
      <c r="FE10" s="242"/>
      <c r="FF10" s="242"/>
      <c r="FG10" s="242"/>
      <c r="FH10" s="242"/>
      <c r="FI10" s="242"/>
      <c r="FJ10" s="242"/>
      <c r="FK10" s="242"/>
      <c r="FL10" s="242"/>
      <c r="FM10" s="242"/>
      <c r="FN10" s="242"/>
      <c r="FO10" s="242"/>
      <c r="FP10" s="242"/>
      <c r="FQ10" s="242"/>
      <c r="FR10" s="242"/>
      <c r="FS10" s="242"/>
      <c r="FT10" s="242"/>
      <c r="FU10" s="242"/>
      <c r="FV10" s="242"/>
      <c r="FW10" s="242"/>
      <c r="FX10" s="242"/>
      <c r="FY10" s="242"/>
      <c r="FZ10" s="242"/>
      <c r="GA10" s="242"/>
      <c r="GB10" s="242"/>
      <c r="GC10" s="242"/>
      <c r="GD10" s="242"/>
      <c r="GE10" s="242"/>
      <c r="GF10" s="242"/>
      <c r="GG10" s="242"/>
      <c r="GH10" s="242"/>
      <c r="GI10" s="242"/>
      <c r="GJ10" s="242"/>
      <c r="GK10" s="242"/>
      <c r="GL10" s="242"/>
      <c r="GM10" s="242"/>
      <c r="GN10" s="242"/>
      <c r="GO10" s="242"/>
      <c r="GP10" s="242"/>
      <c r="GQ10" s="242"/>
      <c r="GR10" s="242"/>
      <c r="GS10" s="242"/>
      <c r="GT10" s="242"/>
      <c r="GU10" s="242"/>
      <c r="GV10" s="242"/>
      <c r="GW10" s="242"/>
      <c r="GX10" s="358" t="s">
        <v>138</v>
      </c>
      <c r="GY10" s="357" t="s">
        <v>139</v>
      </c>
      <c r="GZ10" s="357"/>
      <c r="HA10" s="357"/>
      <c r="HB10" s="357"/>
      <c r="HC10" s="357"/>
      <c r="HD10" s="357"/>
      <c r="HE10" s="357"/>
      <c r="HF10" s="357"/>
      <c r="HG10" s="357"/>
      <c r="HH10" s="357"/>
      <c r="HI10" s="357"/>
      <c r="HJ10" s="357"/>
      <c r="HK10" s="357"/>
      <c r="HL10" s="357"/>
      <c r="HM10" s="357"/>
      <c r="HN10" s="357"/>
      <c r="HO10" s="357"/>
      <c r="HP10" s="357"/>
      <c r="HQ10" s="357"/>
      <c r="HR10" s="357"/>
      <c r="HS10" s="357"/>
      <c r="HT10" s="357"/>
      <c r="HU10" s="357"/>
      <c r="HV10" s="357"/>
      <c r="HW10" s="357"/>
      <c r="HX10" s="357"/>
      <c r="HY10" s="357"/>
      <c r="HZ10" s="357"/>
      <c r="IA10" s="357"/>
    </row>
    <row r="11" spans="1:235" ht="49.95" customHeight="1" thickBot="1" x14ac:dyDescent="0.35">
      <c r="A11" s="342"/>
      <c r="B11" s="61">
        <v>1</v>
      </c>
      <c r="C11" s="62">
        <v>2</v>
      </c>
      <c r="D11" s="62">
        <v>3</v>
      </c>
      <c r="E11" s="63">
        <v>4</v>
      </c>
      <c r="F11" s="61">
        <v>1</v>
      </c>
      <c r="G11" s="62">
        <v>2</v>
      </c>
      <c r="H11" s="62">
        <v>3</v>
      </c>
      <c r="I11" s="63">
        <v>4</v>
      </c>
      <c r="J11" s="61">
        <v>1</v>
      </c>
      <c r="K11" s="62">
        <v>2</v>
      </c>
      <c r="L11" s="62">
        <v>3</v>
      </c>
      <c r="M11" s="63">
        <v>4</v>
      </c>
      <c r="N11" s="61">
        <v>1</v>
      </c>
      <c r="O11" s="62">
        <v>2</v>
      </c>
      <c r="P11" s="62">
        <v>3</v>
      </c>
      <c r="Q11" s="63">
        <v>4</v>
      </c>
      <c r="R11" s="61">
        <v>1</v>
      </c>
      <c r="S11" s="62">
        <v>2</v>
      </c>
      <c r="T11" s="62">
        <v>3</v>
      </c>
      <c r="U11" s="63">
        <v>4</v>
      </c>
      <c r="V11" s="61">
        <v>1</v>
      </c>
      <c r="W11" s="62">
        <v>2</v>
      </c>
      <c r="X11" s="62">
        <v>3</v>
      </c>
      <c r="Y11" s="63">
        <v>4</v>
      </c>
      <c r="Z11" s="61">
        <v>1</v>
      </c>
      <c r="AA11" s="62">
        <v>2</v>
      </c>
      <c r="AB11" s="62">
        <v>3</v>
      </c>
      <c r="AC11" s="63">
        <v>4</v>
      </c>
      <c r="AD11" s="61">
        <v>1</v>
      </c>
      <c r="AE11" s="62">
        <v>2</v>
      </c>
      <c r="AF11" s="62">
        <v>3</v>
      </c>
      <c r="AG11" s="63">
        <v>4</v>
      </c>
      <c r="AH11" s="61">
        <v>1</v>
      </c>
      <c r="AI11" s="62">
        <v>2</v>
      </c>
      <c r="AJ11" s="62">
        <v>3</v>
      </c>
      <c r="AK11" s="63">
        <v>4</v>
      </c>
      <c r="AL11" s="61">
        <v>1</v>
      </c>
      <c r="AM11" s="62">
        <v>2</v>
      </c>
      <c r="AN11" s="62">
        <v>3</v>
      </c>
      <c r="AO11" s="63">
        <v>4</v>
      </c>
      <c r="AP11" s="61">
        <v>1</v>
      </c>
      <c r="AQ11" s="62">
        <v>2</v>
      </c>
      <c r="AR11" s="62">
        <v>3</v>
      </c>
      <c r="AS11" s="63">
        <v>4</v>
      </c>
      <c r="AT11" s="61">
        <v>1</v>
      </c>
      <c r="AU11" s="62">
        <v>2</v>
      </c>
      <c r="AV11" s="62">
        <v>3</v>
      </c>
      <c r="AW11" s="63">
        <v>4</v>
      </c>
      <c r="AX11" s="61">
        <v>1</v>
      </c>
      <c r="AY11" s="62">
        <v>2</v>
      </c>
      <c r="AZ11" s="62">
        <v>3</v>
      </c>
      <c r="BA11" s="63">
        <v>4</v>
      </c>
      <c r="BB11" s="61">
        <v>1</v>
      </c>
      <c r="BC11" s="62">
        <v>2</v>
      </c>
      <c r="BD11" s="62">
        <v>3</v>
      </c>
      <c r="BE11" s="63">
        <v>4</v>
      </c>
      <c r="BF11" s="61">
        <v>1</v>
      </c>
      <c r="BG11" s="62">
        <v>2</v>
      </c>
      <c r="BH11" s="62">
        <v>3</v>
      </c>
      <c r="BI11" s="63">
        <v>4</v>
      </c>
      <c r="BJ11" s="61">
        <v>1</v>
      </c>
      <c r="BK11" s="62">
        <v>2</v>
      </c>
      <c r="BL11" s="62">
        <v>3</v>
      </c>
      <c r="BM11" s="63">
        <v>4</v>
      </c>
      <c r="BN11" s="61">
        <v>1</v>
      </c>
      <c r="BO11" s="62">
        <v>2</v>
      </c>
      <c r="BP11" s="62">
        <v>3</v>
      </c>
      <c r="BQ11" s="63">
        <v>4</v>
      </c>
      <c r="BR11" s="61">
        <v>1</v>
      </c>
      <c r="BS11" s="62">
        <v>2</v>
      </c>
      <c r="BT11" s="62">
        <v>3</v>
      </c>
      <c r="BU11" s="63">
        <v>4</v>
      </c>
      <c r="BV11" s="61">
        <v>1</v>
      </c>
      <c r="BW11" s="62">
        <v>2</v>
      </c>
      <c r="BX11" s="62">
        <v>3</v>
      </c>
      <c r="BY11" s="63">
        <v>4</v>
      </c>
      <c r="BZ11" s="61">
        <v>1</v>
      </c>
      <c r="CA11" s="62">
        <v>2</v>
      </c>
      <c r="CB11" s="62">
        <v>3</v>
      </c>
      <c r="CC11" s="63">
        <v>4</v>
      </c>
      <c r="CD11" s="61">
        <v>1</v>
      </c>
      <c r="CE11" s="62">
        <v>2</v>
      </c>
      <c r="CF11" s="62">
        <v>3</v>
      </c>
      <c r="CG11" s="63">
        <v>4</v>
      </c>
      <c r="CH11" s="61">
        <v>1</v>
      </c>
      <c r="CI11" s="62">
        <v>2</v>
      </c>
      <c r="CJ11" s="62">
        <v>3</v>
      </c>
      <c r="CK11" s="63">
        <v>4</v>
      </c>
      <c r="CL11" s="61">
        <v>1</v>
      </c>
      <c r="CM11" s="62">
        <v>2</v>
      </c>
      <c r="CN11" s="62">
        <v>3</v>
      </c>
      <c r="CO11" s="63">
        <v>4</v>
      </c>
      <c r="CP11" s="61">
        <v>1</v>
      </c>
      <c r="CQ11" s="62">
        <v>2</v>
      </c>
      <c r="CR11" s="62">
        <v>3</v>
      </c>
      <c r="CS11" s="63">
        <v>4</v>
      </c>
      <c r="CT11" s="61">
        <v>1</v>
      </c>
      <c r="CU11" s="62">
        <v>2</v>
      </c>
      <c r="CV11" s="62">
        <v>3</v>
      </c>
      <c r="CW11" s="63">
        <v>4</v>
      </c>
      <c r="CX11" s="61">
        <v>1</v>
      </c>
      <c r="CY11" s="62">
        <v>2</v>
      </c>
      <c r="CZ11" s="62">
        <v>3</v>
      </c>
      <c r="DA11" s="63">
        <v>4</v>
      </c>
      <c r="DB11" s="61">
        <v>1</v>
      </c>
      <c r="DC11" s="62">
        <v>2</v>
      </c>
      <c r="DD11" s="62">
        <v>3</v>
      </c>
      <c r="DE11" s="63">
        <v>4</v>
      </c>
      <c r="DF11" s="61">
        <v>1</v>
      </c>
      <c r="DG11" s="62">
        <v>2</v>
      </c>
      <c r="DH11" s="62">
        <v>3</v>
      </c>
      <c r="DI11" s="63">
        <v>4</v>
      </c>
      <c r="DJ11" s="61">
        <v>1</v>
      </c>
      <c r="DK11" s="62">
        <v>2</v>
      </c>
      <c r="DL11" s="62">
        <v>3</v>
      </c>
      <c r="DM11" s="63">
        <v>4</v>
      </c>
      <c r="DN11" s="61">
        <v>1</v>
      </c>
      <c r="DO11" s="62">
        <v>2</v>
      </c>
      <c r="DP11" s="62">
        <v>3</v>
      </c>
      <c r="DQ11" s="63">
        <v>4</v>
      </c>
      <c r="DR11" s="61">
        <v>1</v>
      </c>
      <c r="DS11" s="62">
        <v>2</v>
      </c>
      <c r="DT11" s="62">
        <v>3</v>
      </c>
      <c r="DU11" s="63">
        <v>4</v>
      </c>
      <c r="DV11" s="61">
        <v>1</v>
      </c>
      <c r="DW11" s="62">
        <v>2</v>
      </c>
      <c r="DX11" s="62">
        <v>3</v>
      </c>
      <c r="DY11" s="63">
        <v>4</v>
      </c>
      <c r="DZ11" s="61">
        <v>1</v>
      </c>
      <c r="EA11" s="62">
        <v>2</v>
      </c>
      <c r="EB11" s="62">
        <v>3</v>
      </c>
      <c r="EC11" s="63">
        <v>4</v>
      </c>
      <c r="ED11" s="61">
        <v>1</v>
      </c>
      <c r="EE11" s="62">
        <v>2</v>
      </c>
      <c r="EF11" s="62">
        <v>3</v>
      </c>
      <c r="EG11" s="63">
        <v>4</v>
      </c>
      <c r="EH11" s="70"/>
      <c r="EI11" s="70"/>
      <c r="EJ11" s="70"/>
      <c r="EK11" s="70"/>
      <c r="EL11" s="70"/>
      <c r="EM11" s="70"/>
      <c r="EN11" s="70"/>
      <c r="EO11" s="70"/>
      <c r="EP11" s="70"/>
      <c r="EQ11" s="70"/>
      <c r="ER11" s="70"/>
      <c r="ES11" s="70"/>
      <c r="ET11" s="70"/>
      <c r="EU11" s="70"/>
      <c r="EV11" s="70"/>
      <c r="EW11" s="70"/>
      <c r="EX11" s="70"/>
      <c r="EY11" s="70"/>
      <c r="EZ11" s="70"/>
      <c r="FA11" s="70"/>
      <c r="FB11" s="70"/>
      <c r="FC11" s="70"/>
      <c r="FD11" s="70"/>
      <c r="FE11" s="70"/>
      <c r="FF11" s="70"/>
      <c r="FG11" s="70"/>
      <c r="FH11" s="70"/>
      <c r="FI11" s="70"/>
      <c r="FJ11" s="70"/>
      <c r="FK11" s="70"/>
      <c r="FL11" s="70"/>
      <c r="FM11" s="70"/>
      <c r="FN11" s="70"/>
      <c r="FO11" s="70"/>
      <c r="FP11" s="70"/>
      <c r="FQ11" s="70"/>
      <c r="FR11" s="70"/>
      <c r="FS11" s="70"/>
      <c r="FT11" s="70"/>
      <c r="FU11" s="70"/>
      <c r="FV11" s="70"/>
      <c r="FW11" s="70"/>
      <c r="FX11" s="70"/>
      <c r="FY11" s="70"/>
      <c r="FZ11" s="70"/>
      <c r="GA11" s="70"/>
      <c r="GB11" s="70"/>
      <c r="GC11" s="70"/>
      <c r="GD11" s="70"/>
      <c r="GE11" s="70"/>
      <c r="GF11" s="70"/>
      <c r="GG11" s="70"/>
      <c r="GH11" s="70"/>
      <c r="GI11" s="70"/>
      <c r="GJ11" s="70"/>
      <c r="GK11" s="70"/>
      <c r="GL11" s="70"/>
      <c r="GM11" s="70"/>
      <c r="GN11" s="70"/>
      <c r="GO11" s="70"/>
      <c r="GP11" s="70"/>
      <c r="GQ11" s="70"/>
      <c r="GR11" s="70"/>
      <c r="GS11" s="70"/>
      <c r="GT11" s="70"/>
      <c r="GU11" s="70"/>
      <c r="GV11" s="70"/>
      <c r="GW11" s="70"/>
      <c r="GX11" s="359"/>
      <c r="GY11" s="64">
        <v>1</v>
      </c>
      <c r="GZ11" s="64">
        <v>2</v>
      </c>
      <c r="HA11" s="64">
        <v>1</v>
      </c>
      <c r="HB11" s="64">
        <v>1</v>
      </c>
      <c r="HC11" s="64">
        <v>1</v>
      </c>
      <c r="HD11" s="64">
        <v>1</v>
      </c>
      <c r="HE11" s="64">
        <v>1</v>
      </c>
      <c r="HF11" s="64">
        <v>1</v>
      </c>
      <c r="HG11" s="64">
        <v>1</v>
      </c>
      <c r="HH11" s="64">
        <v>1</v>
      </c>
      <c r="HI11" s="64">
        <v>1</v>
      </c>
      <c r="HJ11" s="64">
        <v>1</v>
      </c>
      <c r="HK11" s="64">
        <v>1</v>
      </c>
      <c r="HL11" s="64">
        <v>1</v>
      </c>
      <c r="HM11" s="64">
        <v>1</v>
      </c>
      <c r="HN11" s="64">
        <v>1</v>
      </c>
      <c r="HO11" s="64">
        <v>1</v>
      </c>
      <c r="HP11" s="64">
        <v>1</v>
      </c>
      <c r="HQ11" s="64">
        <v>1</v>
      </c>
      <c r="HR11" s="64">
        <v>1</v>
      </c>
      <c r="HS11" s="64">
        <v>1</v>
      </c>
      <c r="HT11" s="64">
        <v>1</v>
      </c>
      <c r="HU11" s="64">
        <v>1</v>
      </c>
      <c r="HV11" s="64"/>
      <c r="HW11" s="64"/>
      <c r="HX11" s="64"/>
      <c r="HY11" s="64">
        <v>1</v>
      </c>
      <c r="HZ11" s="64">
        <v>1</v>
      </c>
      <c r="IA11" s="64">
        <v>1</v>
      </c>
    </row>
    <row r="12" spans="1:235" ht="93" customHeight="1" thickTop="1" thickBot="1" x14ac:dyDescent="0.35">
      <c r="A12" s="343"/>
      <c r="B12" s="346"/>
      <c r="C12" s="347"/>
      <c r="D12" s="347"/>
      <c r="E12" s="348"/>
      <c r="F12" s="346"/>
      <c r="G12" s="347"/>
      <c r="H12" s="347"/>
      <c r="I12" s="348"/>
      <c r="J12" s="346"/>
      <c r="K12" s="347"/>
      <c r="L12" s="347"/>
      <c r="M12" s="348"/>
      <c r="N12" s="346"/>
      <c r="O12" s="347"/>
      <c r="P12" s="347"/>
      <c r="Q12" s="348"/>
      <c r="R12" s="346"/>
      <c r="S12" s="347"/>
      <c r="T12" s="347"/>
      <c r="U12" s="348"/>
      <c r="V12" s="346"/>
      <c r="W12" s="347"/>
      <c r="X12" s="347"/>
      <c r="Y12" s="348"/>
      <c r="Z12" s="346"/>
      <c r="AA12" s="347"/>
      <c r="AB12" s="347"/>
      <c r="AC12" s="348"/>
      <c r="AD12" s="346"/>
      <c r="AE12" s="347"/>
      <c r="AF12" s="347"/>
      <c r="AG12" s="348"/>
      <c r="AH12" s="346"/>
      <c r="AI12" s="347"/>
      <c r="AJ12" s="347"/>
      <c r="AK12" s="348"/>
      <c r="AL12" s="346"/>
      <c r="AM12" s="347"/>
      <c r="AN12" s="347"/>
      <c r="AO12" s="348"/>
      <c r="AP12" s="346"/>
      <c r="AQ12" s="347"/>
      <c r="AR12" s="347"/>
      <c r="AS12" s="348"/>
      <c r="AT12" s="346"/>
      <c r="AU12" s="347"/>
      <c r="AV12" s="347"/>
      <c r="AW12" s="348"/>
      <c r="AX12" s="346"/>
      <c r="AY12" s="347"/>
      <c r="AZ12" s="347"/>
      <c r="BA12" s="348"/>
      <c r="BB12" s="346"/>
      <c r="BC12" s="347"/>
      <c r="BD12" s="347"/>
      <c r="BE12" s="348"/>
      <c r="BF12" s="346"/>
      <c r="BG12" s="347"/>
      <c r="BH12" s="347"/>
      <c r="BI12" s="348"/>
      <c r="BJ12" s="346"/>
      <c r="BK12" s="347"/>
      <c r="BL12" s="347"/>
      <c r="BM12" s="348"/>
      <c r="BN12" s="346"/>
      <c r="BO12" s="347"/>
      <c r="BP12" s="347"/>
      <c r="BQ12" s="348"/>
      <c r="BR12" s="346"/>
      <c r="BS12" s="347"/>
      <c r="BT12" s="347"/>
      <c r="BU12" s="348"/>
      <c r="BV12" s="346"/>
      <c r="BW12" s="347"/>
      <c r="BX12" s="347"/>
      <c r="BY12" s="348"/>
      <c r="BZ12" s="346"/>
      <c r="CA12" s="347"/>
      <c r="CB12" s="347"/>
      <c r="CC12" s="348"/>
      <c r="CD12" s="346"/>
      <c r="CE12" s="347"/>
      <c r="CF12" s="347"/>
      <c r="CG12" s="348"/>
      <c r="CH12" s="346"/>
      <c r="CI12" s="347"/>
      <c r="CJ12" s="347"/>
      <c r="CK12" s="348"/>
      <c r="CL12" s="346"/>
      <c r="CM12" s="347"/>
      <c r="CN12" s="347"/>
      <c r="CO12" s="348"/>
      <c r="CP12" s="346"/>
      <c r="CQ12" s="347"/>
      <c r="CR12" s="347"/>
      <c r="CS12" s="348"/>
      <c r="CT12" s="346"/>
      <c r="CU12" s="347"/>
      <c r="CV12" s="347"/>
      <c r="CW12" s="348"/>
      <c r="CX12" s="346"/>
      <c r="CY12" s="347"/>
      <c r="CZ12" s="347"/>
      <c r="DA12" s="348"/>
      <c r="DB12" s="346"/>
      <c r="DC12" s="347"/>
      <c r="DD12" s="347"/>
      <c r="DE12" s="348"/>
      <c r="DF12" s="346"/>
      <c r="DG12" s="347"/>
      <c r="DH12" s="347"/>
      <c r="DI12" s="348"/>
      <c r="DJ12" s="346"/>
      <c r="DK12" s="347"/>
      <c r="DL12" s="347"/>
      <c r="DM12" s="348"/>
      <c r="DN12" s="346"/>
      <c r="DO12" s="347"/>
      <c r="DP12" s="347"/>
      <c r="DQ12" s="348"/>
      <c r="DR12" s="346"/>
      <c r="DS12" s="347"/>
      <c r="DT12" s="347"/>
      <c r="DU12" s="348"/>
      <c r="DV12" s="346"/>
      <c r="DW12" s="347"/>
      <c r="DX12" s="347"/>
      <c r="DY12" s="348"/>
      <c r="DZ12" s="346"/>
      <c r="EA12" s="347"/>
      <c r="EB12" s="347"/>
      <c r="EC12" s="348"/>
      <c r="ED12" s="346"/>
      <c r="EE12" s="347"/>
      <c r="EF12" s="347"/>
      <c r="EG12" s="348"/>
      <c r="EH12" s="239"/>
      <c r="EI12" s="239"/>
      <c r="EJ12" s="239"/>
      <c r="EK12" s="239"/>
      <c r="EL12" s="239"/>
      <c r="EM12" s="239"/>
      <c r="EN12" s="239"/>
      <c r="EO12" s="239"/>
      <c r="EP12" s="239"/>
      <c r="EQ12" s="239"/>
      <c r="ER12" s="239"/>
      <c r="ES12" s="239"/>
      <c r="ET12" s="239"/>
      <c r="EU12" s="239"/>
      <c r="EV12" s="239"/>
      <c r="EW12" s="239"/>
      <c r="EX12" s="239"/>
      <c r="EY12" s="239"/>
      <c r="EZ12" s="239"/>
      <c r="FA12" s="239"/>
      <c r="FB12" s="239"/>
      <c r="FC12" s="239"/>
      <c r="FD12" s="239"/>
      <c r="FE12" s="239"/>
      <c r="FF12" s="239"/>
      <c r="FG12" s="239"/>
      <c r="FH12" s="239"/>
      <c r="FI12" s="239"/>
      <c r="FJ12" s="239"/>
      <c r="FK12" s="239"/>
      <c r="FL12" s="239"/>
      <c r="FM12" s="239"/>
      <c r="FN12" s="239"/>
      <c r="FO12" s="239"/>
      <c r="FP12" s="239"/>
      <c r="FQ12" s="239"/>
      <c r="FR12" s="239"/>
      <c r="FS12" s="239"/>
      <c r="FT12" s="239"/>
      <c r="FU12" s="239"/>
      <c r="FV12" s="239"/>
      <c r="FW12" s="239"/>
      <c r="FX12" s="239"/>
      <c r="FY12" s="239"/>
      <c r="FZ12" s="239"/>
      <c r="GA12" s="239"/>
      <c r="GB12" s="239"/>
      <c r="GC12" s="239"/>
      <c r="GD12" s="239"/>
      <c r="GE12" s="239"/>
      <c r="GF12" s="239"/>
      <c r="GG12" s="239"/>
      <c r="GH12" s="239"/>
      <c r="GI12" s="239"/>
      <c r="GJ12" s="239"/>
      <c r="GK12" s="239"/>
      <c r="GL12" s="239"/>
      <c r="GM12" s="239"/>
      <c r="GN12" s="239"/>
      <c r="GO12" s="239"/>
      <c r="GP12" s="239"/>
      <c r="GQ12" s="239"/>
      <c r="GR12" s="239"/>
      <c r="GS12" s="239"/>
      <c r="GT12" s="239"/>
      <c r="GU12" s="239"/>
      <c r="GV12" s="239"/>
      <c r="GW12" s="239"/>
      <c r="GX12" s="360"/>
      <c r="GY12" s="50" t="s">
        <v>23</v>
      </c>
      <c r="GZ12" s="51" t="s">
        <v>140</v>
      </c>
      <c r="HA12" s="51" t="s">
        <v>25</v>
      </c>
      <c r="HB12" s="51" t="s">
        <v>37</v>
      </c>
      <c r="HC12" s="51" t="s">
        <v>36</v>
      </c>
      <c r="HD12" s="52" t="s">
        <v>38</v>
      </c>
      <c r="HE12" s="51" t="s">
        <v>40</v>
      </c>
      <c r="HF12" s="51" t="s">
        <v>41</v>
      </c>
      <c r="HG12" s="51" t="s">
        <v>42</v>
      </c>
      <c r="HH12" s="51" t="s">
        <v>43</v>
      </c>
      <c r="HI12" s="51" t="s">
        <v>44</v>
      </c>
      <c r="HJ12" s="51" t="s">
        <v>45</v>
      </c>
      <c r="HK12" s="51" t="s">
        <v>141</v>
      </c>
      <c r="HL12" s="51" t="s">
        <v>46</v>
      </c>
      <c r="HM12" s="51" t="s">
        <v>47</v>
      </c>
      <c r="HN12" s="51" t="s">
        <v>28</v>
      </c>
      <c r="HO12" s="51" t="s">
        <v>29</v>
      </c>
      <c r="HP12" s="51" t="s">
        <v>142</v>
      </c>
      <c r="HQ12" s="51" t="s">
        <v>31</v>
      </c>
      <c r="HR12" s="51" t="s">
        <v>32</v>
      </c>
      <c r="HS12" s="230" t="s">
        <v>30</v>
      </c>
      <c r="HT12" s="230" t="s">
        <v>34</v>
      </c>
      <c r="HU12" s="230" t="s">
        <v>35</v>
      </c>
      <c r="HV12" s="228"/>
      <c r="HW12" s="228"/>
      <c r="HX12" s="228"/>
      <c r="HY12" s="228" t="s">
        <v>51</v>
      </c>
      <c r="HZ12" s="229" t="s">
        <v>49</v>
      </c>
      <c r="IA12" s="228" t="s">
        <v>50</v>
      </c>
    </row>
    <row r="13" spans="1:235" ht="192.6" customHeight="1" thickBot="1" x14ac:dyDescent="0.35">
      <c r="A13" s="65" t="s">
        <v>143</v>
      </c>
      <c r="B13" s="66">
        <v>1</v>
      </c>
      <c r="C13" s="67">
        <v>1</v>
      </c>
      <c r="D13" s="67">
        <v>1</v>
      </c>
      <c r="E13" s="68">
        <v>1</v>
      </c>
      <c r="F13" s="66">
        <v>1</v>
      </c>
      <c r="G13" s="67">
        <v>1</v>
      </c>
      <c r="H13" s="67">
        <v>1</v>
      </c>
      <c r="I13" s="68">
        <v>1</v>
      </c>
      <c r="J13" s="66">
        <v>1</v>
      </c>
      <c r="K13" s="67">
        <v>1</v>
      </c>
      <c r="L13" s="67">
        <v>1</v>
      </c>
      <c r="M13" s="68">
        <v>1</v>
      </c>
      <c r="N13" s="66">
        <v>1</v>
      </c>
      <c r="O13" s="67">
        <v>1</v>
      </c>
      <c r="P13" s="67">
        <v>1</v>
      </c>
      <c r="Q13" s="68">
        <v>1</v>
      </c>
      <c r="R13" s="66"/>
      <c r="S13" s="67"/>
      <c r="T13" s="67"/>
      <c r="U13" s="69"/>
      <c r="V13" s="66"/>
      <c r="W13" s="67"/>
      <c r="X13" s="67"/>
      <c r="Y13" s="69"/>
      <c r="Z13" s="66"/>
      <c r="AA13" s="67"/>
      <c r="AB13" s="67"/>
      <c r="AC13" s="69"/>
      <c r="AD13" s="66"/>
      <c r="AE13" s="67"/>
      <c r="AF13" s="67"/>
      <c r="AG13" s="69"/>
      <c r="AH13" s="66"/>
      <c r="AI13" s="67"/>
      <c r="AJ13" s="67"/>
      <c r="AK13" s="69"/>
      <c r="AL13" s="66"/>
      <c r="AM13" s="67"/>
      <c r="AN13" s="67"/>
      <c r="AO13" s="69"/>
      <c r="AP13" s="66"/>
      <c r="AQ13" s="67"/>
      <c r="AR13" s="67"/>
      <c r="AS13" s="69"/>
      <c r="AT13" s="66"/>
      <c r="AU13" s="67"/>
      <c r="AV13" s="67"/>
      <c r="AW13" s="69"/>
      <c r="AX13" s="66"/>
      <c r="AY13" s="67"/>
      <c r="AZ13" s="67"/>
      <c r="BA13" s="69"/>
      <c r="BB13" s="66"/>
      <c r="BC13" s="67"/>
      <c r="BD13" s="67"/>
      <c r="BE13" s="69"/>
      <c r="BF13" s="66"/>
      <c r="BG13" s="67"/>
      <c r="BH13" s="67"/>
      <c r="BI13" s="69"/>
      <c r="BJ13" s="66"/>
      <c r="BK13" s="67"/>
      <c r="BL13" s="67"/>
      <c r="BM13" s="69"/>
      <c r="BN13" s="66"/>
      <c r="BO13" s="67"/>
      <c r="BP13" s="67"/>
      <c r="BQ13" s="69"/>
      <c r="BR13" s="66"/>
      <c r="BS13" s="67"/>
      <c r="BT13" s="67"/>
      <c r="BU13" s="69"/>
      <c r="BV13" s="66"/>
      <c r="BW13" s="67"/>
      <c r="BX13" s="67"/>
      <c r="BY13" s="69"/>
      <c r="BZ13" s="66"/>
      <c r="CA13" s="67"/>
      <c r="CB13" s="67"/>
      <c r="CC13" s="69"/>
      <c r="CD13" s="66"/>
      <c r="CE13" s="67"/>
      <c r="CF13" s="67"/>
      <c r="CG13" s="69"/>
      <c r="CH13" s="66"/>
      <c r="CI13" s="67"/>
      <c r="CJ13" s="67"/>
      <c r="CK13" s="69"/>
      <c r="CL13" s="66"/>
      <c r="CM13" s="67"/>
      <c r="CN13" s="67"/>
      <c r="CO13" s="69"/>
      <c r="CP13" s="66"/>
      <c r="CQ13" s="67"/>
      <c r="CR13" s="67"/>
      <c r="CS13" s="69"/>
      <c r="CT13" s="66"/>
      <c r="CU13" s="67"/>
      <c r="CV13" s="67"/>
      <c r="CW13" s="69"/>
      <c r="CX13" s="66"/>
      <c r="CY13" s="67"/>
      <c r="CZ13" s="67"/>
      <c r="DA13" s="69"/>
      <c r="DB13" s="66"/>
      <c r="DC13" s="67"/>
      <c r="DD13" s="67"/>
      <c r="DE13" s="69"/>
      <c r="DF13" s="66"/>
      <c r="DG13" s="67"/>
      <c r="DH13" s="67"/>
      <c r="DI13" s="69"/>
      <c r="DJ13" s="66"/>
      <c r="DK13" s="67"/>
      <c r="DL13" s="67"/>
      <c r="DM13" s="69"/>
      <c r="DN13" s="66"/>
      <c r="DO13" s="67"/>
      <c r="DP13" s="67"/>
      <c r="DQ13" s="69"/>
      <c r="DR13" s="66"/>
      <c r="DS13" s="67"/>
      <c r="DT13" s="67"/>
      <c r="DU13" s="69"/>
      <c r="DV13" s="66"/>
      <c r="DW13" s="67"/>
      <c r="DX13" s="67"/>
      <c r="DY13" s="69"/>
      <c r="DZ13" s="66"/>
      <c r="EA13" s="67"/>
      <c r="EB13" s="67"/>
      <c r="EC13" s="69"/>
      <c r="ED13" s="66"/>
      <c r="EE13" s="67"/>
      <c r="EF13" s="67"/>
      <c r="EG13" s="69"/>
      <c r="EH13" s="243"/>
      <c r="EI13" s="243"/>
      <c r="EJ13" s="243"/>
      <c r="EK13" s="243"/>
      <c r="EL13" s="243"/>
      <c r="EM13" s="243"/>
      <c r="EN13" s="243"/>
      <c r="EO13" s="243"/>
      <c r="EP13" s="243"/>
      <c r="EQ13" s="243"/>
      <c r="ER13" s="243"/>
      <c r="ES13" s="243"/>
      <c r="ET13" s="243"/>
      <c r="EU13" s="243"/>
      <c r="EV13" s="243"/>
      <c r="EW13" s="243"/>
      <c r="EX13" s="243"/>
      <c r="EY13" s="243"/>
      <c r="EZ13" s="243"/>
      <c r="FA13" s="243"/>
      <c r="FB13" s="243"/>
      <c r="FC13" s="243"/>
      <c r="FD13" s="243"/>
      <c r="FE13" s="243"/>
      <c r="FF13" s="243"/>
      <c r="FG13" s="243"/>
      <c r="FH13" s="243"/>
      <c r="FI13" s="243"/>
      <c r="FJ13" s="243"/>
      <c r="FK13" s="243"/>
      <c r="FL13" s="243"/>
      <c r="FM13" s="243"/>
      <c r="FN13" s="243"/>
      <c r="FO13" s="243"/>
      <c r="FP13" s="243"/>
      <c r="FQ13" s="243"/>
      <c r="FR13" s="243"/>
      <c r="FS13" s="243"/>
      <c r="FT13" s="243"/>
      <c r="FU13" s="243"/>
      <c r="FV13" s="243"/>
      <c r="FW13" s="243"/>
      <c r="FX13" s="243"/>
      <c r="FY13" s="243"/>
      <c r="FZ13" s="243"/>
      <c r="GA13" s="243"/>
      <c r="GB13" s="243"/>
      <c r="GC13" s="243"/>
      <c r="GD13" s="243"/>
      <c r="GE13" s="243"/>
      <c r="GF13" s="243"/>
      <c r="GG13" s="243"/>
      <c r="GH13" s="243"/>
      <c r="GI13" s="243"/>
      <c r="GJ13" s="243"/>
      <c r="GK13" s="243"/>
      <c r="GL13" s="243"/>
      <c r="GM13" s="243"/>
      <c r="GN13" s="243"/>
      <c r="GO13" s="243"/>
      <c r="GP13" s="243"/>
      <c r="GQ13" s="243"/>
      <c r="GR13" s="243"/>
      <c r="GS13" s="243"/>
      <c r="GT13" s="243"/>
      <c r="GU13" s="243"/>
      <c r="GV13" s="243"/>
      <c r="GW13" s="243"/>
      <c r="GX13" s="53" t="s">
        <v>144</v>
      </c>
      <c r="GY13" s="47">
        <v>2.04</v>
      </c>
      <c r="GZ13" s="47">
        <v>6.4</v>
      </c>
      <c r="HA13" s="47">
        <v>3.4000000000000004</v>
      </c>
      <c r="HB13" s="47">
        <v>1.7000000000000002</v>
      </c>
      <c r="HC13" s="47">
        <v>1.7000000000000002</v>
      </c>
      <c r="HD13" s="47">
        <v>3.4000000000000004</v>
      </c>
      <c r="HE13" s="47">
        <v>0.85000000000000009</v>
      </c>
      <c r="HF13" s="47">
        <v>0.51</v>
      </c>
      <c r="HG13" s="47">
        <v>0.51</v>
      </c>
      <c r="HH13" s="47">
        <v>1.02</v>
      </c>
      <c r="HI13" s="47">
        <v>1.02</v>
      </c>
      <c r="HJ13" s="47">
        <v>1.02</v>
      </c>
      <c r="HK13" s="47">
        <v>1.7000000000000002</v>
      </c>
      <c r="HL13" s="47">
        <v>0.255</v>
      </c>
      <c r="HM13" s="47">
        <v>0.255</v>
      </c>
      <c r="HN13" s="48" t="s">
        <v>145</v>
      </c>
      <c r="HO13" s="48" t="s">
        <v>145</v>
      </c>
      <c r="HP13" s="48" t="s">
        <v>145</v>
      </c>
      <c r="HQ13" s="48" t="s">
        <v>145</v>
      </c>
      <c r="HR13" s="48" t="s">
        <v>145</v>
      </c>
      <c r="HS13" s="48" t="s">
        <v>145</v>
      </c>
      <c r="HT13" s="48" t="s">
        <v>145</v>
      </c>
      <c r="HU13" s="48" t="s">
        <v>145</v>
      </c>
      <c r="HV13" s="47"/>
      <c r="HW13" s="47"/>
      <c r="HX13" s="47"/>
      <c r="HY13" s="47"/>
      <c r="HZ13" s="47">
        <v>4.08</v>
      </c>
      <c r="IA13" s="47">
        <v>4.08</v>
      </c>
    </row>
    <row r="14" spans="1:235" ht="18.600000000000001" thickBot="1" x14ac:dyDescent="0.35">
      <c r="A14" s="71" t="s">
        <v>146</v>
      </c>
      <c r="B14" s="72"/>
      <c r="C14" s="73"/>
      <c r="D14" s="73"/>
      <c r="E14" s="74"/>
      <c r="F14" s="72"/>
      <c r="G14" s="73"/>
      <c r="H14" s="73"/>
      <c r="I14" s="75"/>
      <c r="J14" s="72"/>
      <c r="K14" s="73"/>
      <c r="L14" s="73"/>
      <c r="M14" s="75"/>
      <c r="N14" s="72"/>
      <c r="O14" s="73"/>
      <c r="P14" s="73"/>
      <c r="Q14" s="74"/>
      <c r="R14" s="72"/>
      <c r="S14" s="73"/>
      <c r="T14" s="73"/>
      <c r="U14" s="75"/>
      <c r="V14" s="72"/>
      <c r="W14" s="73"/>
      <c r="X14" s="73"/>
      <c r="Y14" s="74"/>
      <c r="Z14" s="72"/>
      <c r="AA14" s="73"/>
      <c r="AB14" s="73"/>
      <c r="AC14" s="74"/>
      <c r="AD14" s="231"/>
      <c r="AE14" s="231"/>
      <c r="AF14" s="231"/>
      <c r="AG14" s="231"/>
      <c r="AH14" s="231"/>
      <c r="AI14" s="231"/>
      <c r="AJ14" s="231"/>
      <c r="AK14" s="231"/>
      <c r="AL14" s="231"/>
      <c r="AM14" s="231"/>
      <c r="AN14" s="231"/>
      <c r="AO14" s="231"/>
      <c r="AP14" s="231"/>
      <c r="AQ14" s="231"/>
      <c r="AR14" s="231"/>
      <c r="AS14" s="231"/>
      <c r="AT14" s="231"/>
      <c r="AU14" s="231"/>
      <c r="AV14" s="231"/>
      <c r="AW14" s="231"/>
      <c r="AX14" s="231"/>
      <c r="AY14" s="231"/>
      <c r="AZ14" s="231"/>
      <c r="BA14" s="231"/>
      <c r="BB14" s="231"/>
      <c r="BC14" s="231"/>
      <c r="BD14" s="231"/>
      <c r="BE14" s="231"/>
      <c r="BF14" s="231"/>
      <c r="BG14" s="231"/>
      <c r="BH14" s="231"/>
      <c r="BI14" s="231"/>
      <c r="BJ14" s="231"/>
      <c r="BK14" s="231"/>
      <c r="BL14" s="231"/>
      <c r="BM14" s="231"/>
      <c r="BN14" s="231"/>
      <c r="BO14" s="231"/>
      <c r="BP14" s="231"/>
      <c r="BQ14" s="231"/>
      <c r="BR14" s="231"/>
      <c r="BS14" s="231"/>
      <c r="BT14" s="231"/>
      <c r="BU14" s="231"/>
      <c r="BV14" s="231"/>
      <c r="BW14" s="231"/>
      <c r="BX14" s="231"/>
      <c r="BY14" s="231"/>
      <c r="BZ14" s="231"/>
      <c r="CA14" s="231"/>
      <c r="CB14" s="231"/>
      <c r="CC14" s="231"/>
      <c r="CD14" s="231"/>
      <c r="CE14" s="231"/>
      <c r="CF14" s="231"/>
      <c r="CG14" s="231"/>
      <c r="CH14" s="231"/>
      <c r="CI14" s="231"/>
      <c r="CJ14" s="231"/>
      <c r="CK14" s="231"/>
      <c r="CL14" s="231"/>
      <c r="CM14" s="231"/>
      <c r="CN14" s="231"/>
      <c r="CO14" s="231"/>
      <c r="CP14" s="72"/>
      <c r="CQ14" s="73"/>
      <c r="CR14" s="73"/>
      <c r="CS14" s="74"/>
      <c r="CT14" s="231"/>
      <c r="CU14" s="231"/>
      <c r="CV14" s="231"/>
      <c r="CW14" s="231"/>
      <c r="CX14" s="231"/>
      <c r="CY14" s="231"/>
      <c r="CZ14" s="231"/>
      <c r="DA14" s="231"/>
      <c r="DB14" s="231"/>
      <c r="DC14" s="231"/>
      <c r="DD14" s="231"/>
      <c r="DE14" s="231"/>
      <c r="DF14" s="231"/>
      <c r="DG14" s="231"/>
      <c r="DH14" s="231"/>
      <c r="DI14" s="231"/>
      <c r="DJ14" s="231"/>
      <c r="DK14" s="231"/>
      <c r="DL14" s="231"/>
      <c r="DM14" s="231"/>
      <c r="DN14" s="231"/>
      <c r="DO14" s="231"/>
      <c r="DP14" s="231"/>
      <c r="DQ14" s="231"/>
      <c r="DR14" s="231"/>
      <c r="DS14" s="231"/>
      <c r="DT14" s="231"/>
      <c r="DU14" s="231"/>
      <c r="DV14" s="231"/>
      <c r="DW14" s="231"/>
      <c r="DX14" s="231"/>
      <c r="DY14" s="231"/>
      <c r="DZ14" s="231"/>
      <c r="EA14" s="231"/>
      <c r="EB14" s="231"/>
      <c r="EC14" s="231"/>
      <c r="ED14" s="231"/>
      <c r="EE14" s="231"/>
      <c r="EF14" s="231"/>
      <c r="EG14" s="231"/>
      <c r="EH14" s="231"/>
      <c r="EI14" s="231"/>
      <c r="EJ14" s="231"/>
      <c r="EK14" s="231"/>
      <c r="EL14" s="231"/>
      <c r="EM14" s="231"/>
      <c r="EN14" s="231"/>
      <c r="EO14" s="231"/>
      <c r="EP14" s="231"/>
      <c r="EQ14" s="231"/>
      <c r="ER14" s="231"/>
      <c r="ES14" s="231"/>
      <c r="ET14" s="231"/>
      <c r="EU14" s="231"/>
      <c r="EV14" s="231"/>
      <c r="EW14" s="231"/>
      <c r="EX14" s="231"/>
      <c r="EY14" s="231"/>
      <c r="EZ14" s="231"/>
      <c r="FA14" s="231"/>
      <c r="FB14" s="231"/>
      <c r="FC14" s="231"/>
      <c r="FD14" s="231"/>
      <c r="FE14" s="231"/>
      <c r="FF14" s="231"/>
      <c r="FG14" s="231"/>
      <c r="FH14" s="231"/>
      <c r="FI14" s="231"/>
      <c r="FJ14" s="231"/>
      <c r="FK14" s="231"/>
      <c r="FL14" s="231"/>
      <c r="FM14" s="231"/>
      <c r="FN14" s="231"/>
      <c r="FO14" s="231"/>
      <c r="FP14" s="231"/>
      <c r="FQ14" s="231"/>
      <c r="FR14" s="231"/>
      <c r="FS14" s="231"/>
      <c r="FT14" s="231"/>
      <c r="FU14" s="231"/>
      <c r="FV14" s="231"/>
      <c r="FW14" s="231"/>
      <c r="FX14" s="231"/>
      <c r="FY14" s="231"/>
      <c r="FZ14" s="231"/>
      <c r="GA14" s="231"/>
      <c r="GB14" s="231"/>
      <c r="GC14" s="231"/>
      <c r="GD14" s="231"/>
      <c r="GE14" s="231"/>
      <c r="GF14" s="231"/>
      <c r="GG14" s="231"/>
      <c r="GH14" s="231"/>
      <c r="GI14" s="231"/>
      <c r="GJ14" s="231"/>
      <c r="GK14" s="231"/>
      <c r="GL14" s="231"/>
      <c r="GM14" s="231"/>
      <c r="GN14" s="231"/>
      <c r="GO14" s="231"/>
      <c r="GP14" s="231"/>
      <c r="GQ14" s="231"/>
      <c r="GR14" s="231"/>
      <c r="GS14" s="231"/>
      <c r="GT14" s="231"/>
      <c r="GU14" s="231"/>
      <c r="GV14" s="231"/>
      <c r="GW14" s="231"/>
      <c r="GX14" s="54"/>
      <c r="GY14" s="47"/>
      <c r="GZ14" s="47"/>
      <c r="HA14" s="47"/>
      <c r="HB14" s="47"/>
      <c r="HC14" s="47"/>
      <c r="HD14" s="47"/>
      <c r="HE14" s="47"/>
      <c r="HF14" s="47"/>
      <c r="HG14" s="47"/>
      <c r="HH14" s="47"/>
      <c r="HI14" s="47"/>
      <c r="HJ14" s="47"/>
      <c r="HK14" s="47"/>
      <c r="HL14" s="47"/>
      <c r="HM14" s="47"/>
      <c r="HN14" s="48"/>
      <c r="HO14" s="48"/>
      <c r="HP14" s="48"/>
      <c r="HQ14" s="48"/>
      <c r="HR14" s="48"/>
      <c r="HS14" s="48"/>
      <c r="HT14" s="48"/>
      <c r="HU14" s="48"/>
      <c r="HV14" s="47"/>
      <c r="HW14" s="47"/>
      <c r="HX14" s="47"/>
      <c r="HY14" s="47"/>
      <c r="HZ14" s="47"/>
      <c r="IA14" s="47"/>
    </row>
    <row r="15" spans="1:235" ht="177.75" customHeight="1" thickBot="1" x14ac:dyDescent="0.35">
      <c r="A15" s="76" t="s">
        <v>147</v>
      </c>
      <c r="B15" s="77">
        <v>1</v>
      </c>
      <c r="C15" s="78">
        <v>1</v>
      </c>
      <c r="D15" s="78">
        <v>1</v>
      </c>
      <c r="E15" s="79">
        <v>1</v>
      </c>
      <c r="F15" s="77">
        <v>1</v>
      </c>
      <c r="G15" s="78">
        <v>1</v>
      </c>
      <c r="H15" s="78">
        <v>1</v>
      </c>
      <c r="I15" s="80">
        <v>1</v>
      </c>
      <c r="J15" s="77">
        <v>1</v>
      </c>
      <c r="K15" s="78">
        <v>1</v>
      </c>
      <c r="L15" s="78">
        <v>1</v>
      </c>
      <c r="M15" s="80">
        <v>1</v>
      </c>
      <c r="N15" s="77">
        <v>1</v>
      </c>
      <c r="O15" s="78">
        <v>1</v>
      </c>
      <c r="P15" s="78">
        <v>1</v>
      </c>
      <c r="Q15" s="79">
        <v>1</v>
      </c>
      <c r="R15" s="77">
        <v>1</v>
      </c>
      <c r="S15" s="78">
        <v>1</v>
      </c>
      <c r="T15" s="78">
        <v>1</v>
      </c>
      <c r="U15" s="80">
        <v>1</v>
      </c>
      <c r="V15" s="77">
        <v>1</v>
      </c>
      <c r="W15" s="78">
        <v>1</v>
      </c>
      <c r="X15" s="78">
        <v>1</v>
      </c>
      <c r="Y15" s="79">
        <v>1</v>
      </c>
      <c r="Z15" s="77">
        <v>1</v>
      </c>
      <c r="AA15" s="78">
        <v>1</v>
      </c>
      <c r="AB15" s="78">
        <v>1</v>
      </c>
      <c r="AC15" s="79">
        <v>1</v>
      </c>
      <c r="AD15" s="77">
        <v>1</v>
      </c>
      <c r="AE15" s="78">
        <v>1</v>
      </c>
      <c r="AF15" s="78">
        <v>1</v>
      </c>
      <c r="AG15" s="80">
        <v>1</v>
      </c>
      <c r="AH15" s="77">
        <v>1</v>
      </c>
      <c r="AI15" s="78">
        <v>1</v>
      </c>
      <c r="AJ15" s="78">
        <v>1</v>
      </c>
      <c r="AK15" s="80">
        <v>1</v>
      </c>
      <c r="AL15" s="77">
        <v>1</v>
      </c>
      <c r="AM15" s="78">
        <v>1</v>
      </c>
      <c r="AN15" s="78">
        <v>1</v>
      </c>
      <c r="AO15" s="79">
        <v>1</v>
      </c>
      <c r="AP15" s="77">
        <v>1</v>
      </c>
      <c r="AQ15" s="78">
        <v>1</v>
      </c>
      <c r="AR15" s="78">
        <v>1</v>
      </c>
      <c r="AS15" s="80">
        <v>1</v>
      </c>
      <c r="AT15" s="77">
        <v>1</v>
      </c>
      <c r="AU15" s="78">
        <v>1</v>
      </c>
      <c r="AV15" s="78">
        <v>1</v>
      </c>
      <c r="AW15" s="79">
        <v>1</v>
      </c>
      <c r="AX15" s="77">
        <v>1</v>
      </c>
      <c r="AY15" s="78">
        <v>1</v>
      </c>
      <c r="AZ15" s="78">
        <v>1</v>
      </c>
      <c r="BA15" s="79">
        <v>1</v>
      </c>
      <c r="BB15" s="77">
        <v>1</v>
      </c>
      <c r="BC15" s="78">
        <v>1</v>
      </c>
      <c r="BD15" s="78">
        <v>1</v>
      </c>
      <c r="BE15" s="80">
        <v>1</v>
      </c>
      <c r="BF15" s="77">
        <v>1</v>
      </c>
      <c r="BG15" s="78">
        <v>1</v>
      </c>
      <c r="BH15" s="78">
        <v>1</v>
      </c>
      <c r="BI15" s="80">
        <v>1</v>
      </c>
      <c r="BJ15" s="77">
        <v>1</v>
      </c>
      <c r="BK15" s="78">
        <v>1</v>
      </c>
      <c r="BL15" s="78">
        <v>1</v>
      </c>
      <c r="BM15" s="79">
        <v>1</v>
      </c>
      <c r="BN15" s="77">
        <v>1</v>
      </c>
      <c r="BO15" s="78">
        <v>1</v>
      </c>
      <c r="BP15" s="78">
        <v>1</v>
      </c>
      <c r="BQ15" s="80">
        <v>1</v>
      </c>
      <c r="BR15" s="77">
        <v>1</v>
      </c>
      <c r="BS15" s="78">
        <v>1</v>
      </c>
      <c r="BT15" s="78">
        <v>1</v>
      </c>
      <c r="BU15" s="79">
        <v>1</v>
      </c>
      <c r="BV15" s="77">
        <v>1</v>
      </c>
      <c r="BW15" s="78">
        <v>1</v>
      </c>
      <c r="BX15" s="78">
        <v>1</v>
      </c>
      <c r="BY15" s="79">
        <v>1</v>
      </c>
      <c r="BZ15" s="77">
        <v>1</v>
      </c>
      <c r="CA15" s="78">
        <v>1</v>
      </c>
      <c r="CB15" s="78">
        <v>1</v>
      </c>
      <c r="CC15" s="80">
        <v>1</v>
      </c>
      <c r="CD15" s="77">
        <v>1</v>
      </c>
      <c r="CE15" s="78">
        <v>1</v>
      </c>
      <c r="CF15" s="78">
        <v>1</v>
      </c>
      <c r="CG15" s="80">
        <v>1</v>
      </c>
      <c r="CH15" s="77">
        <v>1</v>
      </c>
      <c r="CI15" s="78">
        <v>1</v>
      </c>
      <c r="CJ15" s="78">
        <v>1</v>
      </c>
      <c r="CK15" s="79">
        <v>1</v>
      </c>
      <c r="CL15" s="77">
        <v>1</v>
      </c>
      <c r="CM15" s="78">
        <v>1</v>
      </c>
      <c r="CN15" s="78">
        <v>1</v>
      </c>
      <c r="CO15" s="80">
        <v>1</v>
      </c>
      <c r="CP15" s="77">
        <v>1</v>
      </c>
      <c r="CQ15" s="78">
        <v>1</v>
      </c>
      <c r="CR15" s="78">
        <v>1</v>
      </c>
      <c r="CS15" s="80">
        <v>1</v>
      </c>
      <c r="CT15" s="77">
        <v>1</v>
      </c>
      <c r="CU15" s="78">
        <v>1</v>
      </c>
      <c r="CV15" s="78">
        <v>1</v>
      </c>
      <c r="CW15" s="79">
        <v>1</v>
      </c>
      <c r="CX15" s="77">
        <v>1</v>
      </c>
      <c r="CY15" s="78">
        <v>1</v>
      </c>
      <c r="CZ15" s="78">
        <v>1</v>
      </c>
      <c r="DA15" s="80">
        <v>1</v>
      </c>
      <c r="DB15" s="77">
        <v>1</v>
      </c>
      <c r="DC15" s="78">
        <v>1</v>
      </c>
      <c r="DD15" s="78">
        <v>1</v>
      </c>
      <c r="DE15" s="80">
        <v>1</v>
      </c>
      <c r="DF15" s="77">
        <v>1</v>
      </c>
      <c r="DG15" s="78">
        <v>1</v>
      </c>
      <c r="DH15" s="78">
        <v>1</v>
      </c>
      <c r="DI15" s="79">
        <v>1</v>
      </c>
      <c r="DJ15" s="77">
        <v>1</v>
      </c>
      <c r="DK15" s="78">
        <v>1</v>
      </c>
      <c r="DL15" s="78">
        <v>1</v>
      </c>
      <c r="DM15" s="80">
        <v>1</v>
      </c>
      <c r="DN15" s="77">
        <v>1</v>
      </c>
      <c r="DO15" s="78">
        <v>1</v>
      </c>
      <c r="DP15" s="78">
        <v>1</v>
      </c>
      <c r="DQ15" s="79">
        <v>1</v>
      </c>
      <c r="DR15" s="77">
        <v>1</v>
      </c>
      <c r="DS15" s="78">
        <v>1</v>
      </c>
      <c r="DT15" s="78">
        <v>1</v>
      </c>
      <c r="DU15" s="79">
        <v>1</v>
      </c>
      <c r="DV15" s="77">
        <v>1</v>
      </c>
      <c r="DW15" s="78">
        <v>1</v>
      </c>
      <c r="DX15" s="78">
        <v>1</v>
      </c>
      <c r="DY15" s="80">
        <v>1</v>
      </c>
      <c r="DZ15" s="77">
        <v>1</v>
      </c>
      <c r="EA15" s="78">
        <v>1</v>
      </c>
      <c r="EB15" s="78">
        <v>1</v>
      </c>
      <c r="EC15" s="80">
        <v>1</v>
      </c>
      <c r="ED15" s="77">
        <v>1</v>
      </c>
      <c r="EE15" s="78">
        <v>1</v>
      </c>
      <c r="EF15" s="78">
        <v>1</v>
      </c>
      <c r="EG15" s="79">
        <v>1</v>
      </c>
      <c r="EH15" s="244"/>
      <c r="EI15" s="244"/>
      <c r="EJ15" s="244"/>
      <c r="EK15" s="244"/>
      <c r="EL15" s="244"/>
      <c r="EM15" s="244"/>
      <c r="EN15" s="244"/>
      <c r="EO15" s="244"/>
      <c r="EP15" s="244"/>
      <c r="EQ15" s="244"/>
      <c r="ER15" s="244"/>
      <c r="ES15" s="244"/>
      <c r="ET15" s="244"/>
      <c r="EU15" s="244"/>
      <c r="EV15" s="244"/>
      <c r="EW15" s="244"/>
      <c r="EX15" s="244"/>
      <c r="EY15" s="244"/>
      <c r="EZ15" s="244"/>
      <c r="FA15" s="244"/>
      <c r="FB15" s="244"/>
      <c r="FC15" s="244"/>
      <c r="FD15" s="244"/>
      <c r="FE15" s="244"/>
      <c r="FF15" s="244"/>
      <c r="FG15" s="244"/>
      <c r="FH15" s="244"/>
      <c r="FI15" s="244"/>
      <c r="FJ15" s="244"/>
      <c r="FK15" s="244"/>
      <c r="FL15" s="244"/>
      <c r="FM15" s="244"/>
      <c r="FN15" s="244"/>
      <c r="FO15" s="244"/>
      <c r="FP15" s="244"/>
      <c r="FQ15" s="244"/>
      <c r="FR15" s="244"/>
      <c r="FS15" s="244"/>
      <c r="FT15" s="244"/>
      <c r="FU15" s="244"/>
      <c r="FV15" s="244"/>
      <c r="FW15" s="244"/>
      <c r="FX15" s="244"/>
      <c r="FY15" s="244"/>
      <c r="FZ15" s="244"/>
      <c r="GA15" s="244"/>
      <c r="GB15" s="244"/>
      <c r="GC15" s="244"/>
      <c r="GD15" s="244"/>
      <c r="GE15" s="244"/>
      <c r="GF15" s="244"/>
      <c r="GG15" s="244"/>
      <c r="GH15" s="244"/>
      <c r="GI15" s="244"/>
      <c r="GJ15" s="244"/>
      <c r="GK15" s="244"/>
      <c r="GL15" s="244"/>
      <c r="GM15" s="244"/>
      <c r="GN15" s="244"/>
      <c r="GO15" s="244"/>
      <c r="GP15" s="244"/>
      <c r="GQ15" s="244"/>
      <c r="GR15" s="244"/>
      <c r="GS15" s="244"/>
      <c r="GT15" s="244"/>
      <c r="GU15" s="244"/>
      <c r="GV15" s="244"/>
      <c r="GW15" s="244"/>
      <c r="GX15" s="53" t="s">
        <v>148</v>
      </c>
      <c r="GY15" s="47">
        <v>24.14</v>
      </c>
      <c r="GZ15" s="47">
        <v>47.36</v>
      </c>
      <c r="HA15" s="47">
        <v>25.16</v>
      </c>
      <c r="HB15" s="47">
        <v>12.58</v>
      </c>
      <c r="HC15" s="47">
        <v>12.58</v>
      </c>
      <c r="HD15" s="47">
        <v>25.16</v>
      </c>
      <c r="HE15" s="47">
        <v>12.92</v>
      </c>
      <c r="HF15" s="47">
        <v>2.6519999999999997</v>
      </c>
      <c r="HG15" s="47">
        <v>2.6519999999999997</v>
      </c>
      <c r="HH15" s="47">
        <v>4.4880000000000004</v>
      </c>
      <c r="HI15" s="47">
        <v>4.4880000000000004</v>
      </c>
      <c r="HJ15" s="47">
        <v>4.4880000000000004</v>
      </c>
      <c r="HK15" s="47">
        <v>12.58</v>
      </c>
      <c r="HL15" s="47">
        <v>3.5699999999999994</v>
      </c>
      <c r="HM15" s="47">
        <v>3.5699999999999994</v>
      </c>
      <c r="HN15" s="48" t="s">
        <v>145</v>
      </c>
      <c r="HO15" s="48" t="s">
        <v>145</v>
      </c>
      <c r="HP15" s="48" t="s">
        <v>145</v>
      </c>
      <c r="HQ15" s="48" t="s">
        <v>145</v>
      </c>
      <c r="HR15" s="48" t="s">
        <v>145</v>
      </c>
      <c r="HS15" s="48" t="s">
        <v>145</v>
      </c>
      <c r="HT15" s="48" t="s">
        <v>145</v>
      </c>
      <c r="HU15" s="48" t="s">
        <v>145</v>
      </c>
      <c r="HV15" s="47"/>
      <c r="HW15" s="47"/>
      <c r="HX15" s="47"/>
      <c r="HY15" s="47">
        <v>27.6</v>
      </c>
      <c r="HZ15" s="47">
        <v>27.200000000000003</v>
      </c>
      <c r="IA15" s="47">
        <v>27.200000000000003</v>
      </c>
    </row>
    <row r="16" spans="1:235" ht="135" customHeight="1" thickBot="1" x14ac:dyDescent="0.35">
      <c r="A16" s="81" t="s">
        <v>149</v>
      </c>
      <c r="B16" s="72">
        <v>1</v>
      </c>
      <c r="C16" s="73">
        <v>1</v>
      </c>
      <c r="D16" s="73">
        <v>1</v>
      </c>
      <c r="E16" s="74">
        <v>1</v>
      </c>
      <c r="F16" s="72">
        <v>1</v>
      </c>
      <c r="G16" s="73">
        <v>1</v>
      </c>
      <c r="H16" s="73">
        <v>1</v>
      </c>
      <c r="I16" s="75">
        <v>1</v>
      </c>
      <c r="J16" s="72">
        <v>1</v>
      </c>
      <c r="K16" s="73">
        <v>1</v>
      </c>
      <c r="L16" s="73">
        <v>1</v>
      </c>
      <c r="M16" s="75">
        <v>1</v>
      </c>
      <c r="N16" s="72">
        <v>1</v>
      </c>
      <c r="O16" s="73">
        <v>1</v>
      </c>
      <c r="P16" s="73">
        <v>1</v>
      </c>
      <c r="Q16" s="74">
        <v>1</v>
      </c>
      <c r="R16" s="72">
        <v>1</v>
      </c>
      <c r="S16" s="73">
        <v>1</v>
      </c>
      <c r="T16" s="73">
        <v>1</v>
      </c>
      <c r="U16" s="75">
        <v>1</v>
      </c>
      <c r="V16" s="72">
        <v>1</v>
      </c>
      <c r="W16" s="73">
        <v>1</v>
      </c>
      <c r="X16" s="73">
        <v>1</v>
      </c>
      <c r="Y16" s="74">
        <v>1</v>
      </c>
      <c r="Z16" s="72">
        <v>1</v>
      </c>
      <c r="AA16" s="73">
        <v>1</v>
      </c>
      <c r="AB16" s="73">
        <v>1</v>
      </c>
      <c r="AC16" s="74">
        <v>1</v>
      </c>
      <c r="AD16" s="72">
        <v>1</v>
      </c>
      <c r="AE16" s="73">
        <v>1</v>
      </c>
      <c r="AF16" s="73">
        <v>1</v>
      </c>
      <c r="AG16" s="75">
        <v>1</v>
      </c>
      <c r="AH16" s="72">
        <v>1</v>
      </c>
      <c r="AI16" s="73">
        <v>1</v>
      </c>
      <c r="AJ16" s="73">
        <v>1</v>
      </c>
      <c r="AK16" s="75">
        <v>1</v>
      </c>
      <c r="AL16" s="72">
        <v>1</v>
      </c>
      <c r="AM16" s="73">
        <v>1</v>
      </c>
      <c r="AN16" s="73">
        <v>1</v>
      </c>
      <c r="AO16" s="74">
        <v>1</v>
      </c>
      <c r="AP16" s="72">
        <v>1</v>
      </c>
      <c r="AQ16" s="73">
        <v>1</v>
      </c>
      <c r="AR16" s="73">
        <v>1</v>
      </c>
      <c r="AS16" s="75">
        <v>1</v>
      </c>
      <c r="AT16" s="72">
        <v>1</v>
      </c>
      <c r="AU16" s="73">
        <v>1</v>
      </c>
      <c r="AV16" s="73">
        <v>1</v>
      </c>
      <c r="AW16" s="74">
        <v>1</v>
      </c>
      <c r="AX16" s="72">
        <v>1</v>
      </c>
      <c r="AY16" s="73">
        <v>1</v>
      </c>
      <c r="AZ16" s="73">
        <v>1</v>
      </c>
      <c r="BA16" s="74">
        <v>1</v>
      </c>
      <c r="BB16" s="72">
        <v>1</v>
      </c>
      <c r="BC16" s="73">
        <v>1</v>
      </c>
      <c r="BD16" s="73">
        <v>1</v>
      </c>
      <c r="BE16" s="74">
        <v>1</v>
      </c>
      <c r="BF16" s="72">
        <v>1</v>
      </c>
      <c r="BG16" s="73">
        <v>1</v>
      </c>
      <c r="BH16" s="73">
        <v>1</v>
      </c>
      <c r="BI16" s="75">
        <v>1</v>
      </c>
      <c r="BJ16" s="72">
        <v>1</v>
      </c>
      <c r="BK16" s="73">
        <v>1</v>
      </c>
      <c r="BL16" s="73">
        <v>1</v>
      </c>
      <c r="BM16" s="75">
        <v>1</v>
      </c>
      <c r="BN16" s="72">
        <v>1</v>
      </c>
      <c r="BO16" s="73">
        <v>1</v>
      </c>
      <c r="BP16" s="73">
        <v>1</v>
      </c>
      <c r="BQ16" s="74">
        <v>1</v>
      </c>
      <c r="BR16" s="72">
        <v>1</v>
      </c>
      <c r="BS16" s="73">
        <v>1</v>
      </c>
      <c r="BT16" s="73">
        <v>1</v>
      </c>
      <c r="BU16" s="75">
        <v>1</v>
      </c>
      <c r="BV16" s="72">
        <v>1</v>
      </c>
      <c r="BW16" s="73">
        <v>1</v>
      </c>
      <c r="BX16" s="73">
        <v>1</v>
      </c>
      <c r="BY16" s="74">
        <v>1</v>
      </c>
      <c r="BZ16" s="72">
        <v>1</v>
      </c>
      <c r="CA16" s="73">
        <v>1</v>
      </c>
      <c r="CB16" s="73">
        <v>1</v>
      </c>
      <c r="CC16" s="75">
        <v>1</v>
      </c>
      <c r="CD16" s="72">
        <v>1</v>
      </c>
      <c r="CE16" s="73">
        <v>1</v>
      </c>
      <c r="CF16" s="73">
        <v>1</v>
      </c>
      <c r="CG16" s="75">
        <v>1</v>
      </c>
      <c r="CH16" s="72">
        <v>1</v>
      </c>
      <c r="CI16" s="73">
        <v>1</v>
      </c>
      <c r="CJ16" s="73">
        <v>1</v>
      </c>
      <c r="CK16" s="74">
        <v>1</v>
      </c>
      <c r="CL16" s="72">
        <v>1</v>
      </c>
      <c r="CM16" s="73">
        <v>1</v>
      </c>
      <c r="CN16" s="73">
        <v>1</v>
      </c>
      <c r="CO16" s="75">
        <v>1</v>
      </c>
      <c r="CP16" s="72">
        <v>1</v>
      </c>
      <c r="CQ16" s="73">
        <v>1</v>
      </c>
      <c r="CR16" s="73">
        <v>1</v>
      </c>
      <c r="CS16" s="74">
        <v>1</v>
      </c>
      <c r="CT16" s="72">
        <v>1</v>
      </c>
      <c r="CU16" s="73">
        <v>1</v>
      </c>
      <c r="CV16" s="73">
        <v>1</v>
      </c>
      <c r="CW16" s="74">
        <v>1</v>
      </c>
      <c r="CX16" s="72">
        <v>1</v>
      </c>
      <c r="CY16" s="73">
        <v>1</v>
      </c>
      <c r="CZ16" s="73">
        <v>1</v>
      </c>
      <c r="DA16" s="74">
        <v>1</v>
      </c>
      <c r="DB16" s="72">
        <v>1</v>
      </c>
      <c r="DC16" s="73">
        <v>1</v>
      </c>
      <c r="DD16" s="73">
        <v>1</v>
      </c>
      <c r="DE16" s="75">
        <v>1</v>
      </c>
      <c r="DF16" s="72">
        <v>1</v>
      </c>
      <c r="DG16" s="73">
        <v>1</v>
      </c>
      <c r="DH16" s="73">
        <v>1</v>
      </c>
      <c r="DI16" s="75">
        <v>1</v>
      </c>
      <c r="DJ16" s="72">
        <v>1</v>
      </c>
      <c r="DK16" s="73">
        <v>1</v>
      </c>
      <c r="DL16" s="73">
        <v>1</v>
      </c>
      <c r="DM16" s="74">
        <v>1</v>
      </c>
      <c r="DN16" s="72">
        <v>1</v>
      </c>
      <c r="DO16" s="73">
        <v>1</v>
      </c>
      <c r="DP16" s="73">
        <v>1</v>
      </c>
      <c r="DQ16" s="75">
        <v>1</v>
      </c>
      <c r="DR16" s="72">
        <v>1</v>
      </c>
      <c r="DS16" s="73">
        <v>1</v>
      </c>
      <c r="DT16" s="73">
        <v>1</v>
      </c>
      <c r="DU16" s="74">
        <v>1</v>
      </c>
      <c r="DV16" s="72">
        <v>1</v>
      </c>
      <c r="DW16" s="73">
        <v>1</v>
      </c>
      <c r="DX16" s="73">
        <v>1</v>
      </c>
      <c r="DY16" s="75">
        <v>1</v>
      </c>
      <c r="DZ16" s="72">
        <v>1</v>
      </c>
      <c r="EA16" s="73">
        <v>1</v>
      </c>
      <c r="EB16" s="73">
        <v>1</v>
      </c>
      <c r="EC16" s="75">
        <v>1</v>
      </c>
      <c r="ED16" s="72">
        <v>1</v>
      </c>
      <c r="EE16" s="73">
        <v>1</v>
      </c>
      <c r="EF16" s="73">
        <v>1</v>
      </c>
      <c r="EG16" s="74">
        <v>1</v>
      </c>
      <c r="EH16" s="243"/>
      <c r="EI16" s="243"/>
      <c r="EJ16" s="243"/>
      <c r="EK16" s="243"/>
      <c r="EL16" s="243"/>
      <c r="EM16" s="243"/>
      <c r="EN16" s="243"/>
      <c r="EO16" s="243"/>
      <c r="EP16" s="243"/>
      <c r="EQ16" s="243"/>
      <c r="ER16" s="243"/>
      <c r="ES16" s="243"/>
      <c r="ET16" s="243"/>
      <c r="EU16" s="243"/>
      <c r="EV16" s="243"/>
      <c r="EW16" s="243"/>
      <c r="EX16" s="243"/>
      <c r="EY16" s="243"/>
      <c r="EZ16" s="243"/>
      <c r="FA16" s="243"/>
      <c r="FB16" s="243"/>
      <c r="FC16" s="243"/>
      <c r="FD16" s="243"/>
      <c r="FE16" s="243"/>
      <c r="FF16" s="243"/>
      <c r="FG16" s="243"/>
      <c r="FH16" s="243"/>
      <c r="FI16" s="243"/>
      <c r="FJ16" s="243"/>
      <c r="FK16" s="243"/>
      <c r="FL16" s="243"/>
      <c r="FM16" s="243"/>
      <c r="FN16" s="243"/>
      <c r="FO16" s="243"/>
      <c r="FP16" s="243"/>
      <c r="FQ16" s="243"/>
      <c r="FR16" s="243"/>
      <c r="FS16" s="243"/>
      <c r="FT16" s="243"/>
      <c r="FU16" s="243"/>
      <c r="FV16" s="243"/>
      <c r="FW16" s="243"/>
      <c r="FX16" s="243"/>
      <c r="FY16" s="243"/>
      <c r="FZ16" s="243"/>
      <c r="GA16" s="243"/>
      <c r="GB16" s="243"/>
      <c r="GC16" s="243"/>
      <c r="GD16" s="243"/>
      <c r="GE16" s="243"/>
      <c r="GF16" s="243"/>
      <c r="GG16" s="243"/>
      <c r="GH16" s="243"/>
      <c r="GI16" s="243"/>
      <c r="GJ16" s="243"/>
      <c r="GK16" s="243"/>
      <c r="GL16" s="243"/>
      <c r="GM16" s="243"/>
      <c r="GN16" s="243"/>
      <c r="GO16" s="243"/>
      <c r="GP16" s="243"/>
      <c r="GQ16" s="243"/>
      <c r="GR16" s="243"/>
      <c r="GS16" s="243"/>
      <c r="GT16" s="243"/>
      <c r="GU16" s="243"/>
      <c r="GV16" s="243"/>
      <c r="GW16" s="243"/>
      <c r="GX16" s="53" t="s">
        <v>150</v>
      </c>
      <c r="GY16" s="47">
        <v>1.7000000000000002</v>
      </c>
      <c r="GZ16" s="47">
        <v>2.56</v>
      </c>
      <c r="HA16" s="47">
        <v>1.36</v>
      </c>
      <c r="HB16" s="47">
        <v>0.68</v>
      </c>
      <c r="HC16" s="47">
        <v>0.68</v>
      </c>
      <c r="HD16" s="47">
        <v>1.36</v>
      </c>
      <c r="HE16" s="47">
        <v>0.68</v>
      </c>
      <c r="HF16" s="47">
        <v>0.20399999999999999</v>
      </c>
      <c r="HG16" s="47">
        <v>0.20399999999999999</v>
      </c>
      <c r="HH16" s="47">
        <v>0.27200000000000002</v>
      </c>
      <c r="HI16" s="47">
        <v>0.27200000000000002</v>
      </c>
      <c r="HJ16" s="47">
        <v>0.27200000000000002</v>
      </c>
      <c r="HK16" s="47">
        <v>0.68</v>
      </c>
      <c r="HL16" s="47">
        <v>0.40799999999999997</v>
      </c>
      <c r="HM16" s="47">
        <v>0.40799999999999997</v>
      </c>
      <c r="HN16" s="48" t="s">
        <v>145</v>
      </c>
      <c r="HO16" s="48" t="s">
        <v>145</v>
      </c>
      <c r="HP16" s="48" t="s">
        <v>145</v>
      </c>
      <c r="HQ16" s="48" t="s">
        <v>145</v>
      </c>
      <c r="HR16" s="48" t="s">
        <v>145</v>
      </c>
      <c r="HS16" s="48" t="s">
        <v>145</v>
      </c>
      <c r="HT16" s="48" t="s">
        <v>145</v>
      </c>
      <c r="HU16" s="48" t="s">
        <v>145</v>
      </c>
      <c r="HV16" s="47"/>
      <c r="HW16" s="47"/>
      <c r="HX16" s="47"/>
      <c r="HY16" s="47">
        <v>0.6</v>
      </c>
      <c r="HZ16" s="47">
        <v>0.68</v>
      </c>
      <c r="IA16" s="47">
        <v>0.68</v>
      </c>
    </row>
    <row r="17" spans="1:236" ht="135" customHeight="1" thickBot="1" x14ac:dyDescent="0.35">
      <c r="A17" s="81" t="s">
        <v>151</v>
      </c>
      <c r="B17" s="72"/>
      <c r="C17" s="73"/>
      <c r="D17" s="73"/>
      <c r="E17" s="75">
        <v>1</v>
      </c>
      <c r="F17" s="72"/>
      <c r="G17" s="73"/>
      <c r="H17" s="73" t="s">
        <v>152</v>
      </c>
      <c r="I17" s="75">
        <v>1</v>
      </c>
      <c r="J17" s="72"/>
      <c r="K17" s="73"/>
      <c r="L17" s="73" t="s">
        <v>152</v>
      </c>
      <c r="M17" s="75">
        <v>1</v>
      </c>
      <c r="N17" s="72"/>
      <c r="O17" s="73"/>
      <c r="P17" s="73"/>
      <c r="Q17" s="75">
        <v>1</v>
      </c>
      <c r="R17" s="72"/>
      <c r="S17" s="73"/>
      <c r="T17" s="73" t="s">
        <v>152</v>
      </c>
      <c r="U17" s="75">
        <v>1</v>
      </c>
      <c r="V17" s="72"/>
      <c r="W17" s="73"/>
      <c r="X17" s="73"/>
      <c r="Y17" s="75">
        <v>1</v>
      </c>
      <c r="Z17" s="72"/>
      <c r="AA17" s="73"/>
      <c r="AB17" s="73"/>
      <c r="AC17" s="75">
        <v>1</v>
      </c>
      <c r="AD17" s="72"/>
      <c r="AE17" s="73"/>
      <c r="AF17" s="73" t="s">
        <v>152</v>
      </c>
      <c r="AG17" s="75">
        <v>1</v>
      </c>
      <c r="AH17" s="72"/>
      <c r="AI17" s="73"/>
      <c r="AJ17" s="73" t="s">
        <v>152</v>
      </c>
      <c r="AK17" s="75">
        <v>1</v>
      </c>
      <c r="AL17" s="72"/>
      <c r="AM17" s="73"/>
      <c r="AN17" s="73"/>
      <c r="AO17" s="75">
        <v>1</v>
      </c>
      <c r="AP17" s="72"/>
      <c r="AQ17" s="73"/>
      <c r="AR17" s="73" t="s">
        <v>152</v>
      </c>
      <c r="AS17" s="75">
        <v>1</v>
      </c>
      <c r="AT17" s="72"/>
      <c r="AU17" s="73"/>
      <c r="AV17" s="73"/>
      <c r="AW17" s="75">
        <v>1</v>
      </c>
      <c r="AX17" s="72"/>
      <c r="AY17" s="73"/>
      <c r="AZ17" s="73"/>
      <c r="BA17" s="75">
        <v>1</v>
      </c>
      <c r="BB17" s="72"/>
      <c r="BC17" s="73"/>
      <c r="BD17" s="73" t="s">
        <v>152</v>
      </c>
      <c r="BE17" s="75">
        <v>1</v>
      </c>
      <c r="BF17" s="72"/>
      <c r="BG17" s="73"/>
      <c r="BH17" s="73" t="s">
        <v>152</v>
      </c>
      <c r="BI17" s="75">
        <v>1</v>
      </c>
      <c r="BJ17" s="72"/>
      <c r="BK17" s="73"/>
      <c r="BL17" s="73"/>
      <c r="BM17" s="75">
        <v>1</v>
      </c>
      <c r="BN17" s="72"/>
      <c r="BO17" s="73"/>
      <c r="BP17" s="73" t="s">
        <v>152</v>
      </c>
      <c r="BQ17" s="75">
        <v>1</v>
      </c>
      <c r="BR17" s="72"/>
      <c r="BS17" s="73"/>
      <c r="BT17" s="73"/>
      <c r="BU17" s="75">
        <v>1</v>
      </c>
      <c r="BV17" s="72"/>
      <c r="BW17" s="73"/>
      <c r="BX17" s="73"/>
      <c r="BY17" s="75">
        <v>1</v>
      </c>
      <c r="BZ17" s="72"/>
      <c r="CA17" s="73"/>
      <c r="CB17" s="73" t="s">
        <v>152</v>
      </c>
      <c r="CC17" s="75">
        <v>1</v>
      </c>
      <c r="CD17" s="72"/>
      <c r="CE17" s="73"/>
      <c r="CF17" s="73" t="s">
        <v>152</v>
      </c>
      <c r="CG17" s="75">
        <v>1</v>
      </c>
      <c r="CH17" s="72"/>
      <c r="CI17" s="73"/>
      <c r="CJ17" s="73"/>
      <c r="CK17" s="75">
        <v>1</v>
      </c>
      <c r="CL17" s="72"/>
      <c r="CM17" s="73"/>
      <c r="CN17" s="73" t="s">
        <v>152</v>
      </c>
      <c r="CO17" s="75">
        <v>1</v>
      </c>
      <c r="CP17" s="72"/>
      <c r="CQ17" s="73"/>
      <c r="CR17" s="73"/>
      <c r="CS17" s="75">
        <v>1</v>
      </c>
      <c r="CT17" s="72"/>
      <c r="CU17" s="73"/>
      <c r="CV17" s="73"/>
      <c r="CW17" s="75">
        <v>1</v>
      </c>
      <c r="CX17" s="72"/>
      <c r="CY17" s="73"/>
      <c r="CZ17" s="73" t="s">
        <v>152</v>
      </c>
      <c r="DA17" s="75">
        <v>1</v>
      </c>
      <c r="DB17" s="72"/>
      <c r="DC17" s="73"/>
      <c r="DD17" s="73" t="s">
        <v>152</v>
      </c>
      <c r="DE17" s="75">
        <v>1</v>
      </c>
      <c r="DF17" s="72"/>
      <c r="DG17" s="73"/>
      <c r="DH17" s="73"/>
      <c r="DI17" s="75">
        <v>1</v>
      </c>
      <c r="DJ17" s="72"/>
      <c r="DK17" s="73"/>
      <c r="DL17" s="73" t="s">
        <v>152</v>
      </c>
      <c r="DM17" s="75">
        <v>1</v>
      </c>
      <c r="DN17" s="72"/>
      <c r="DO17" s="73"/>
      <c r="DP17" s="73"/>
      <c r="DQ17" s="75">
        <v>1</v>
      </c>
      <c r="DR17" s="72"/>
      <c r="DS17" s="73"/>
      <c r="DT17" s="73"/>
      <c r="DU17" s="75">
        <v>1</v>
      </c>
      <c r="DV17" s="72"/>
      <c r="DW17" s="73"/>
      <c r="DX17" s="73" t="s">
        <v>152</v>
      </c>
      <c r="DY17" s="75">
        <v>1</v>
      </c>
      <c r="DZ17" s="72"/>
      <c r="EA17" s="73"/>
      <c r="EB17" s="73" t="s">
        <v>152</v>
      </c>
      <c r="EC17" s="75">
        <v>1</v>
      </c>
      <c r="ED17" s="72"/>
      <c r="EE17" s="73"/>
      <c r="EF17" s="73"/>
      <c r="EG17" s="75">
        <v>1</v>
      </c>
      <c r="EH17" s="243"/>
      <c r="EI17" s="243"/>
      <c r="EJ17" s="243"/>
      <c r="EK17" s="243"/>
      <c r="EL17" s="243"/>
      <c r="EM17" s="243"/>
      <c r="EN17" s="243"/>
      <c r="EO17" s="243"/>
      <c r="EP17" s="243"/>
      <c r="EQ17" s="243"/>
      <c r="ER17" s="243"/>
      <c r="ES17" s="243"/>
      <c r="ET17" s="243"/>
      <c r="EU17" s="243"/>
      <c r="EV17" s="243"/>
      <c r="EW17" s="243"/>
      <c r="EX17" s="243"/>
      <c r="EY17" s="243"/>
      <c r="EZ17" s="243"/>
      <c r="FA17" s="243"/>
      <c r="FB17" s="243"/>
      <c r="FC17" s="243"/>
      <c r="FD17" s="243"/>
      <c r="FE17" s="243"/>
      <c r="FF17" s="243"/>
      <c r="FG17" s="243"/>
      <c r="FH17" s="243"/>
      <c r="FI17" s="243"/>
      <c r="FJ17" s="243"/>
      <c r="FK17" s="243"/>
      <c r="FL17" s="243"/>
      <c r="FM17" s="243"/>
      <c r="FN17" s="243"/>
      <c r="FO17" s="243"/>
      <c r="FP17" s="243"/>
      <c r="FQ17" s="243"/>
      <c r="FR17" s="243"/>
      <c r="FS17" s="243"/>
      <c r="FT17" s="243"/>
      <c r="FU17" s="243"/>
      <c r="FV17" s="243"/>
      <c r="FW17" s="243"/>
      <c r="FX17" s="243"/>
      <c r="FY17" s="243"/>
      <c r="FZ17" s="243"/>
      <c r="GA17" s="243"/>
      <c r="GB17" s="243"/>
      <c r="GC17" s="243"/>
      <c r="GD17" s="243"/>
      <c r="GE17" s="243"/>
      <c r="GF17" s="243"/>
      <c r="GG17" s="243"/>
      <c r="GH17" s="243"/>
      <c r="GI17" s="243"/>
      <c r="GJ17" s="243"/>
      <c r="GK17" s="243"/>
      <c r="GL17" s="243"/>
      <c r="GM17" s="243"/>
      <c r="GN17" s="243"/>
      <c r="GO17" s="243"/>
      <c r="GP17" s="243"/>
      <c r="GQ17" s="243"/>
      <c r="GR17" s="243"/>
      <c r="GS17" s="243"/>
      <c r="GT17" s="243"/>
      <c r="GU17" s="243"/>
      <c r="GV17" s="243"/>
      <c r="GW17" s="243"/>
      <c r="GX17" s="53" t="s">
        <v>150</v>
      </c>
      <c r="GY17" s="47">
        <v>0.68</v>
      </c>
      <c r="GZ17" s="47">
        <v>1.28</v>
      </c>
      <c r="HA17" s="47">
        <v>0.68</v>
      </c>
      <c r="HB17" s="47">
        <v>0.34</v>
      </c>
      <c r="HC17" s="47">
        <v>0.34</v>
      </c>
      <c r="HD17" s="47">
        <v>0.68</v>
      </c>
      <c r="HE17" s="47">
        <v>0.34</v>
      </c>
      <c r="HF17" s="47">
        <v>0.10199999999999999</v>
      </c>
      <c r="HG17" s="47">
        <v>0.10199999999999999</v>
      </c>
      <c r="HH17" s="47">
        <v>0.13600000000000001</v>
      </c>
      <c r="HI17" s="47">
        <v>0.13600000000000001</v>
      </c>
      <c r="HJ17" s="47">
        <v>0.13600000000000001</v>
      </c>
      <c r="HK17" s="47">
        <v>0.34</v>
      </c>
      <c r="HL17" s="47">
        <v>0.10199999999999999</v>
      </c>
      <c r="HM17" s="47">
        <v>0.10199999999999999</v>
      </c>
      <c r="HN17" s="48" t="s">
        <v>145</v>
      </c>
      <c r="HO17" s="48" t="s">
        <v>145</v>
      </c>
      <c r="HP17" s="48" t="s">
        <v>145</v>
      </c>
      <c r="HQ17" s="48" t="s">
        <v>145</v>
      </c>
      <c r="HR17" s="48" t="s">
        <v>145</v>
      </c>
      <c r="HS17" s="48" t="s">
        <v>145</v>
      </c>
      <c r="HT17" s="48" t="s">
        <v>145</v>
      </c>
      <c r="HU17" s="48" t="s">
        <v>145</v>
      </c>
      <c r="HV17" s="47"/>
      <c r="HW17" s="47"/>
      <c r="HX17" s="47"/>
      <c r="HY17" s="47">
        <v>0.6</v>
      </c>
      <c r="HZ17" s="47">
        <v>0.68</v>
      </c>
      <c r="IA17" s="47">
        <v>0.68</v>
      </c>
    </row>
    <row r="18" spans="1:236" ht="96.75" customHeight="1" thickBot="1" x14ac:dyDescent="0.35">
      <c r="A18" s="81" t="s">
        <v>153</v>
      </c>
      <c r="B18" s="72">
        <v>1</v>
      </c>
      <c r="C18" s="73">
        <v>1</v>
      </c>
      <c r="D18" s="73">
        <v>1</v>
      </c>
      <c r="E18" s="74">
        <v>1</v>
      </c>
      <c r="F18" s="72">
        <v>1</v>
      </c>
      <c r="G18" s="73">
        <v>1</v>
      </c>
      <c r="H18" s="73">
        <v>1</v>
      </c>
      <c r="I18" s="75">
        <v>1</v>
      </c>
      <c r="J18" s="72">
        <v>1</v>
      </c>
      <c r="K18" s="73">
        <v>1</v>
      </c>
      <c r="L18" s="73">
        <v>1</v>
      </c>
      <c r="M18" s="75">
        <v>1</v>
      </c>
      <c r="N18" s="72">
        <v>1</v>
      </c>
      <c r="O18" s="73">
        <v>1</v>
      </c>
      <c r="P18" s="73">
        <v>1</v>
      </c>
      <c r="Q18" s="74">
        <v>1</v>
      </c>
      <c r="R18" s="72">
        <v>1</v>
      </c>
      <c r="S18" s="73">
        <v>1</v>
      </c>
      <c r="T18" s="73">
        <v>1</v>
      </c>
      <c r="U18" s="75">
        <v>1</v>
      </c>
      <c r="V18" s="72">
        <v>1</v>
      </c>
      <c r="W18" s="73">
        <v>1</v>
      </c>
      <c r="X18" s="73">
        <v>1</v>
      </c>
      <c r="Y18" s="74">
        <v>1</v>
      </c>
      <c r="Z18" s="72">
        <v>1</v>
      </c>
      <c r="AA18" s="73">
        <v>1</v>
      </c>
      <c r="AB18" s="73">
        <v>1</v>
      </c>
      <c r="AC18" s="74">
        <v>1</v>
      </c>
      <c r="AD18" s="72">
        <v>1</v>
      </c>
      <c r="AE18" s="73">
        <v>1</v>
      </c>
      <c r="AF18" s="73">
        <v>1</v>
      </c>
      <c r="AG18" s="75">
        <v>1</v>
      </c>
      <c r="AH18" s="72">
        <v>1</v>
      </c>
      <c r="AI18" s="73">
        <v>1</v>
      </c>
      <c r="AJ18" s="73">
        <v>1</v>
      </c>
      <c r="AK18" s="75">
        <v>1</v>
      </c>
      <c r="AL18" s="72">
        <v>1</v>
      </c>
      <c r="AM18" s="73">
        <v>1</v>
      </c>
      <c r="AN18" s="73">
        <v>1</v>
      </c>
      <c r="AO18" s="74">
        <v>1</v>
      </c>
      <c r="AP18" s="72">
        <v>1</v>
      </c>
      <c r="AQ18" s="73">
        <v>1</v>
      </c>
      <c r="AR18" s="73">
        <v>1</v>
      </c>
      <c r="AS18" s="75">
        <v>1</v>
      </c>
      <c r="AT18" s="72">
        <v>1</v>
      </c>
      <c r="AU18" s="73">
        <v>1</v>
      </c>
      <c r="AV18" s="73">
        <v>1</v>
      </c>
      <c r="AW18" s="74">
        <v>1</v>
      </c>
      <c r="AX18" s="72">
        <v>1</v>
      </c>
      <c r="AY18" s="73">
        <v>1</v>
      </c>
      <c r="AZ18" s="73">
        <v>1</v>
      </c>
      <c r="BA18" s="74">
        <v>1</v>
      </c>
      <c r="BB18" s="72">
        <v>1</v>
      </c>
      <c r="BC18" s="73">
        <v>1</v>
      </c>
      <c r="BD18" s="73">
        <v>1</v>
      </c>
      <c r="BE18" s="74">
        <v>1</v>
      </c>
      <c r="BF18" s="72">
        <v>1</v>
      </c>
      <c r="BG18" s="73">
        <v>1</v>
      </c>
      <c r="BH18" s="73">
        <v>1</v>
      </c>
      <c r="BI18" s="75">
        <v>1</v>
      </c>
      <c r="BJ18" s="72">
        <v>1</v>
      </c>
      <c r="BK18" s="73">
        <v>1</v>
      </c>
      <c r="BL18" s="73">
        <v>1</v>
      </c>
      <c r="BM18" s="75">
        <v>1</v>
      </c>
      <c r="BN18" s="72">
        <v>1</v>
      </c>
      <c r="BO18" s="73">
        <v>1</v>
      </c>
      <c r="BP18" s="73">
        <v>1</v>
      </c>
      <c r="BQ18" s="74">
        <v>1</v>
      </c>
      <c r="BR18" s="72">
        <v>1</v>
      </c>
      <c r="BS18" s="73">
        <v>1</v>
      </c>
      <c r="BT18" s="73">
        <v>1</v>
      </c>
      <c r="BU18" s="75">
        <v>1</v>
      </c>
      <c r="BV18" s="72">
        <v>1</v>
      </c>
      <c r="BW18" s="73">
        <v>1</v>
      </c>
      <c r="BX18" s="73">
        <v>1</v>
      </c>
      <c r="BY18" s="74">
        <v>1</v>
      </c>
      <c r="BZ18" s="72">
        <v>1</v>
      </c>
      <c r="CA18" s="73">
        <v>1</v>
      </c>
      <c r="CB18" s="73">
        <v>1</v>
      </c>
      <c r="CC18" s="75">
        <v>1</v>
      </c>
      <c r="CD18" s="72">
        <v>1</v>
      </c>
      <c r="CE18" s="73">
        <v>1</v>
      </c>
      <c r="CF18" s="73">
        <v>1</v>
      </c>
      <c r="CG18" s="75">
        <v>1</v>
      </c>
      <c r="CH18" s="72">
        <v>1</v>
      </c>
      <c r="CI18" s="73">
        <v>1</v>
      </c>
      <c r="CJ18" s="73">
        <v>1</v>
      </c>
      <c r="CK18" s="74">
        <v>1</v>
      </c>
      <c r="CL18" s="72">
        <v>1</v>
      </c>
      <c r="CM18" s="73">
        <v>1</v>
      </c>
      <c r="CN18" s="73">
        <v>1</v>
      </c>
      <c r="CO18" s="75">
        <v>1</v>
      </c>
      <c r="CP18" s="72">
        <v>1</v>
      </c>
      <c r="CQ18" s="73">
        <v>1</v>
      </c>
      <c r="CR18" s="73">
        <v>1</v>
      </c>
      <c r="CS18" s="74">
        <v>1</v>
      </c>
      <c r="CT18" s="72">
        <v>1</v>
      </c>
      <c r="CU18" s="73">
        <v>1</v>
      </c>
      <c r="CV18" s="73">
        <v>1</v>
      </c>
      <c r="CW18" s="74">
        <v>1</v>
      </c>
      <c r="CX18" s="72">
        <v>1</v>
      </c>
      <c r="CY18" s="73">
        <v>1</v>
      </c>
      <c r="CZ18" s="73">
        <v>1</v>
      </c>
      <c r="DA18" s="74">
        <v>1</v>
      </c>
      <c r="DB18" s="72">
        <v>1</v>
      </c>
      <c r="DC18" s="73">
        <v>1</v>
      </c>
      <c r="DD18" s="73">
        <v>1</v>
      </c>
      <c r="DE18" s="75">
        <v>1</v>
      </c>
      <c r="DF18" s="72">
        <v>1</v>
      </c>
      <c r="DG18" s="73">
        <v>1</v>
      </c>
      <c r="DH18" s="73">
        <v>1</v>
      </c>
      <c r="DI18" s="75">
        <v>1</v>
      </c>
      <c r="DJ18" s="72">
        <v>1</v>
      </c>
      <c r="DK18" s="73">
        <v>1</v>
      </c>
      <c r="DL18" s="73">
        <v>1</v>
      </c>
      <c r="DM18" s="74">
        <v>1</v>
      </c>
      <c r="DN18" s="72">
        <v>1</v>
      </c>
      <c r="DO18" s="73">
        <v>1</v>
      </c>
      <c r="DP18" s="73">
        <v>1</v>
      </c>
      <c r="DQ18" s="75">
        <v>1</v>
      </c>
      <c r="DR18" s="72">
        <v>1</v>
      </c>
      <c r="DS18" s="73">
        <v>1</v>
      </c>
      <c r="DT18" s="73">
        <v>1</v>
      </c>
      <c r="DU18" s="74">
        <v>1</v>
      </c>
      <c r="DV18" s="72">
        <v>1</v>
      </c>
      <c r="DW18" s="73">
        <v>1</v>
      </c>
      <c r="DX18" s="73">
        <v>1</v>
      </c>
      <c r="DY18" s="75">
        <v>1</v>
      </c>
      <c r="DZ18" s="72">
        <v>1</v>
      </c>
      <c r="EA18" s="73">
        <v>1</v>
      </c>
      <c r="EB18" s="73">
        <v>1</v>
      </c>
      <c r="EC18" s="75">
        <v>1</v>
      </c>
      <c r="ED18" s="72">
        <v>1</v>
      </c>
      <c r="EE18" s="73">
        <v>1</v>
      </c>
      <c r="EF18" s="73">
        <v>1</v>
      </c>
      <c r="EG18" s="74">
        <v>1</v>
      </c>
      <c r="EH18" s="243"/>
      <c r="EI18" s="243"/>
      <c r="EJ18" s="243"/>
      <c r="EK18" s="243"/>
      <c r="EL18" s="243"/>
      <c r="EM18" s="243"/>
      <c r="EN18" s="243"/>
      <c r="EO18" s="243"/>
      <c r="EP18" s="243"/>
      <c r="EQ18" s="243"/>
      <c r="ER18" s="243"/>
      <c r="ES18" s="243"/>
      <c r="ET18" s="243"/>
      <c r="EU18" s="243"/>
      <c r="EV18" s="243"/>
      <c r="EW18" s="243"/>
      <c r="EX18" s="243"/>
      <c r="EY18" s="243"/>
      <c r="EZ18" s="243"/>
      <c r="FA18" s="243"/>
      <c r="FB18" s="243"/>
      <c r="FC18" s="243"/>
      <c r="FD18" s="243"/>
      <c r="FE18" s="243"/>
      <c r="FF18" s="243"/>
      <c r="FG18" s="243"/>
      <c r="FH18" s="243"/>
      <c r="FI18" s="243"/>
      <c r="FJ18" s="243"/>
      <c r="FK18" s="243"/>
      <c r="FL18" s="243"/>
      <c r="FM18" s="243"/>
      <c r="FN18" s="243"/>
      <c r="FO18" s="243"/>
      <c r="FP18" s="243"/>
      <c r="FQ18" s="243"/>
      <c r="FR18" s="243"/>
      <c r="FS18" s="243"/>
      <c r="FT18" s="243"/>
      <c r="FU18" s="243"/>
      <c r="FV18" s="243"/>
      <c r="FW18" s="243"/>
      <c r="FX18" s="243"/>
      <c r="FY18" s="243"/>
      <c r="FZ18" s="243"/>
      <c r="GA18" s="243"/>
      <c r="GB18" s="243"/>
      <c r="GC18" s="243"/>
      <c r="GD18" s="243"/>
      <c r="GE18" s="243"/>
      <c r="GF18" s="243"/>
      <c r="GG18" s="243"/>
      <c r="GH18" s="243"/>
      <c r="GI18" s="243"/>
      <c r="GJ18" s="243"/>
      <c r="GK18" s="243"/>
      <c r="GL18" s="243"/>
      <c r="GM18" s="243"/>
      <c r="GN18" s="243"/>
      <c r="GO18" s="243"/>
      <c r="GP18" s="243"/>
      <c r="GQ18" s="243"/>
      <c r="GR18" s="243"/>
      <c r="GS18" s="243"/>
      <c r="GT18" s="243"/>
      <c r="GU18" s="243"/>
      <c r="GV18" s="243"/>
      <c r="GW18" s="243"/>
      <c r="GX18" s="53" t="s">
        <v>154</v>
      </c>
      <c r="GY18" s="47">
        <v>1.36</v>
      </c>
      <c r="GZ18" s="47">
        <v>1.28</v>
      </c>
      <c r="HA18" s="47">
        <v>0.68</v>
      </c>
      <c r="HB18" s="47">
        <v>0.34</v>
      </c>
      <c r="HC18" s="47">
        <v>0.34</v>
      </c>
      <c r="HD18" s="47">
        <v>0.68</v>
      </c>
      <c r="HE18" s="47">
        <v>0.34</v>
      </c>
      <c r="HF18" s="47">
        <v>0.10199999999999999</v>
      </c>
      <c r="HG18" s="47">
        <v>0.10199999999999999</v>
      </c>
      <c r="HH18" s="47">
        <v>0.13600000000000001</v>
      </c>
      <c r="HI18" s="47">
        <v>0.13600000000000001</v>
      </c>
      <c r="HJ18" s="47">
        <v>0.13600000000000001</v>
      </c>
      <c r="HK18" s="47">
        <v>0.34</v>
      </c>
      <c r="HL18" s="47">
        <v>0.255</v>
      </c>
      <c r="HM18" s="47">
        <v>0.255</v>
      </c>
      <c r="HN18" s="48" t="s">
        <v>145</v>
      </c>
      <c r="HO18" s="48" t="s">
        <v>145</v>
      </c>
      <c r="HP18" s="48" t="s">
        <v>145</v>
      </c>
      <c r="HQ18" s="48" t="s">
        <v>145</v>
      </c>
      <c r="HR18" s="48" t="s">
        <v>145</v>
      </c>
      <c r="HS18" s="48" t="s">
        <v>145</v>
      </c>
      <c r="HT18" s="48" t="s">
        <v>145</v>
      </c>
      <c r="HU18" s="48" t="s">
        <v>145</v>
      </c>
      <c r="HV18" s="47"/>
      <c r="HW18" s="47"/>
      <c r="HX18" s="47"/>
      <c r="HY18" s="47">
        <v>0.6</v>
      </c>
      <c r="HZ18" s="47">
        <v>0.68</v>
      </c>
      <c r="IA18" s="47">
        <v>0.68</v>
      </c>
    </row>
    <row r="19" spans="1:236" ht="80.25" customHeight="1" thickBot="1" x14ac:dyDescent="0.35">
      <c r="A19" s="81" t="s">
        <v>155</v>
      </c>
      <c r="B19" s="72"/>
      <c r="C19" s="73"/>
      <c r="D19" s="73"/>
      <c r="E19" s="74"/>
      <c r="F19" s="72"/>
      <c r="G19" s="73"/>
      <c r="H19" s="73"/>
      <c r="I19" s="75"/>
      <c r="J19" s="72"/>
      <c r="K19" s="73"/>
      <c r="L19" s="73"/>
      <c r="M19" s="75">
        <v>1</v>
      </c>
      <c r="N19" s="72"/>
      <c r="O19" s="73"/>
      <c r="P19" s="73"/>
      <c r="Q19" s="74"/>
      <c r="R19" s="72"/>
      <c r="S19" s="73"/>
      <c r="T19" s="73"/>
      <c r="U19" s="75"/>
      <c r="V19" s="72"/>
      <c r="W19" s="73"/>
      <c r="X19" s="73"/>
      <c r="Y19" s="75">
        <v>1</v>
      </c>
      <c r="Z19" s="72"/>
      <c r="AA19" s="73"/>
      <c r="AB19" s="73"/>
      <c r="AC19" s="74"/>
      <c r="AD19" s="72"/>
      <c r="AE19" s="73"/>
      <c r="AF19" s="73"/>
      <c r="AG19" s="75"/>
      <c r="AH19" s="72"/>
      <c r="AI19" s="73"/>
      <c r="AJ19" s="73"/>
      <c r="AK19" s="75">
        <v>1</v>
      </c>
      <c r="AL19" s="72"/>
      <c r="AM19" s="73"/>
      <c r="AN19" s="73"/>
      <c r="AO19" s="74"/>
      <c r="AP19" s="72"/>
      <c r="AQ19" s="73"/>
      <c r="AR19" s="73"/>
      <c r="AS19" s="75"/>
      <c r="AT19" s="72"/>
      <c r="AU19" s="73"/>
      <c r="AV19" s="73"/>
      <c r="AW19" s="75">
        <v>1</v>
      </c>
      <c r="AX19" s="72"/>
      <c r="AY19" s="73"/>
      <c r="AZ19" s="73"/>
      <c r="BA19" s="74"/>
      <c r="BB19" s="72"/>
      <c r="BC19" s="73"/>
      <c r="BD19" s="73"/>
      <c r="BE19" s="75"/>
      <c r="BF19" s="72"/>
      <c r="BG19" s="73"/>
      <c r="BH19" s="73"/>
      <c r="BI19" s="75">
        <v>1</v>
      </c>
      <c r="BJ19" s="72"/>
      <c r="BK19" s="73"/>
      <c r="BL19" s="73"/>
      <c r="BM19" s="74"/>
      <c r="BN19" s="72"/>
      <c r="BO19" s="73"/>
      <c r="BP19" s="73"/>
      <c r="BQ19" s="75"/>
      <c r="BR19" s="72"/>
      <c r="BS19" s="73"/>
      <c r="BT19" s="73"/>
      <c r="BU19" s="75">
        <v>1</v>
      </c>
      <c r="BV19" s="72"/>
      <c r="BW19" s="73"/>
      <c r="BX19" s="73"/>
      <c r="BY19" s="74"/>
      <c r="BZ19" s="72"/>
      <c r="CA19" s="73"/>
      <c r="CB19" s="73"/>
      <c r="CC19" s="75"/>
      <c r="CD19" s="72"/>
      <c r="CE19" s="73"/>
      <c r="CF19" s="73"/>
      <c r="CG19" s="75">
        <v>1</v>
      </c>
      <c r="CH19" s="72"/>
      <c r="CI19" s="73"/>
      <c r="CJ19" s="73"/>
      <c r="CK19" s="74"/>
      <c r="CL19" s="72"/>
      <c r="CM19" s="73"/>
      <c r="CN19" s="73"/>
      <c r="CO19" s="75"/>
      <c r="CP19" s="72"/>
      <c r="CQ19" s="73"/>
      <c r="CR19" s="73"/>
      <c r="CS19" s="75">
        <v>1</v>
      </c>
      <c r="CT19" s="72"/>
      <c r="CU19" s="73"/>
      <c r="CV19" s="73"/>
      <c r="CW19" s="74"/>
      <c r="CX19" s="72"/>
      <c r="CY19" s="73"/>
      <c r="CZ19" s="73"/>
      <c r="DA19" s="75"/>
      <c r="DB19" s="72"/>
      <c r="DC19" s="73"/>
      <c r="DD19" s="73"/>
      <c r="DE19" s="75">
        <v>1</v>
      </c>
      <c r="DF19" s="72"/>
      <c r="DG19" s="73"/>
      <c r="DH19" s="73"/>
      <c r="DI19" s="74"/>
      <c r="DJ19" s="72"/>
      <c r="DK19" s="73"/>
      <c r="DL19" s="73"/>
      <c r="DM19" s="75"/>
      <c r="DN19" s="72"/>
      <c r="DO19" s="73"/>
      <c r="DP19" s="73"/>
      <c r="DQ19" s="75">
        <v>1</v>
      </c>
      <c r="DR19" s="72"/>
      <c r="DS19" s="73"/>
      <c r="DT19" s="73"/>
      <c r="DU19" s="74"/>
      <c r="DV19" s="72"/>
      <c r="DW19" s="73"/>
      <c r="DX19" s="73"/>
      <c r="DY19" s="75"/>
      <c r="DZ19" s="72"/>
      <c r="EA19" s="73"/>
      <c r="EB19" s="73"/>
      <c r="EC19" s="75">
        <v>1</v>
      </c>
      <c r="ED19" s="72"/>
      <c r="EE19" s="73"/>
      <c r="EF19" s="73"/>
      <c r="EG19" s="75">
        <v>1</v>
      </c>
      <c r="EH19" s="243"/>
      <c r="EI19" s="243"/>
      <c r="EJ19" s="243"/>
      <c r="EK19" s="243"/>
      <c r="EL19" s="243"/>
      <c r="EM19" s="243"/>
      <c r="EN19" s="243"/>
      <c r="EO19" s="243"/>
      <c r="EP19" s="243"/>
      <c r="EQ19" s="243"/>
      <c r="ER19" s="243"/>
      <c r="ES19" s="243"/>
      <c r="ET19" s="243"/>
      <c r="EU19" s="243"/>
      <c r="EV19" s="243"/>
      <c r="EW19" s="243"/>
      <c r="EX19" s="243"/>
      <c r="EY19" s="243"/>
      <c r="EZ19" s="243"/>
      <c r="FA19" s="243"/>
      <c r="FB19" s="243"/>
      <c r="FC19" s="243"/>
      <c r="FD19" s="243"/>
      <c r="FE19" s="243"/>
      <c r="FF19" s="243"/>
      <c r="FG19" s="243"/>
      <c r="FH19" s="243"/>
      <c r="FI19" s="243"/>
      <c r="FJ19" s="243"/>
      <c r="FK19" s="243"/>
      <c r="FL19" s="243"/>
      <c r="FM19" s="243"/>
      <c r="FN19" s="243"/>
      <c r="FO19" s="243"/>
      <c r="FP19" s="243"/>
      <c r="FQ19" s="243"/>
      <c r="FR19" s="243"/>
      <c r="FS19" s="243"/>
      <c r="FT19" s="243"/>
      <c r="FU19" s="243"/>
      <c r="FV19" s="243"/>
      <c r="FW19" s="243"/>
      <c r="FX19" s="243"/>
      <c r="FY19" s="243"/>
      <c r="FZ19" s="243"/>
      <c r="GA19" s="243"/>
      <c r="GB19" s="243"/>
      <c r="GC19" s="243"/>
      <c r="GD19" s="243"/>
      <c r="GE19" s="243"/>
      <c r="GF19" s="243"/>
      <c r="GG19" s="243"/>
      <c r="GH19" s="243"/>
      <c r="GI19" s="243"/>
      <c r="GJ19" s="243"/>
      <c r="GK19" s="243"/>
      <c r="GL19" s="243"/>
      <c r="GM19" s="243"/>
      <c r="GN19" s="243"/>
      <c r="GO19" s="243"/>
      <c r="GP19" s="243"/>
      <c r="GQ19" s="243"/>
      <c r="GR19" s="243"/>
      <c r="GS19" s="243"/>
      <c r="GT19" s="243"/>
      <c r="GU19" s="243"/>
      <c r="GV19" s="243"/>
      <c r="GW19" s="243"/>
      <c r="GX19" s="53" t="s">
        <v>156</v>
      </c>
      <c r="GY19" s="47">
        <v>0.68</v>
      </c>
      <c r="GZ19" s="47">
        <v>1.28</v>
      </c>
      <c r="HA19" s="47">
        <v>0.68</v>
      </c>
      <c r="HB19" s="47"/>
      <c r="HC19" s="47"/>
      <c r="HD19" s="47"/>
      <c r="HE19" s="47"/>
      <c r="HF19" s="47"/>
      <c r="HG19" s="47"/>
      <c r="HH19" s="47"/>
      <c r="HI19" s="47">
        <v>0</v>
      </c>
      <c r="HJ19" s="47">
        <v>0</v>
      </c>
      <c r="HK19" s="47"/>
      <c r="HL19" s="47"/>
      <c r="HM19" s="47"/>
      <c r="HN19" s="48" t="s">
        <v>145</v>
      </c>
      <c r="HO19" s="48" t="s">
        <v>145</v>
      </c>
      <c r="HP19" s="48" t="s">
        <v>145</v>
      </c>
      <c r="HQ19" s="48" t="s">
        <v>145</v>
      </c>
      <c r="HR19" s="48" t="s">
        <v>145</v>
      </c>
      <c r="HS19" s="48" t="s">
        <v>145</v>
      </c>
      <c r="HT19" s="48" t="s">
        <v>145</v>
      </c>
      <c r="HU19" s="48" t="s">
        <v>145</v>
      </c>
      <c r="HV19" s="47"/>
      <c r="HW19" s="47"/>
      <c r="HX19" s="47"/>
      <c r="HY19" s="47"/>
      <c r="HZ19" s="47"/>
      <c r="IA19" s="47"/>
    </row>
    <row r="20" spans="1:236" ht="141.75" customHeight="1" thickBot="1" x14ac:dyDescent="0.35">
      <c r="A20" s="81" t="s">
        <v>157</v>
      </c>
      <c r="B20" s="77"/>
      <c r="C20" s="78"/>
      <c r="D20" s="78"/>
      <c r="E20" s="234"/>
      <c r="F20" s="235"/>
      <c r="G20" s="236"/>
      <c r="H20" s="236"/>
      <c r="I20" s="237" t="s">
        <v>152</v>
      </c>
      <c r="J20" s="235"/>
      <c r="K20" s="236"/>
      <c r="L20" s="236"/>
      <c r="M20" s="237"/>
      <c r="N20" s="235"/>
      <c r="O20" s="236"/>
      <c r="P20" s="236"/>
      <c r="Q20" s="237" t="s">
        <v>152</v>
      </c>
      <c r="R20" s="235"/>
      <c r="S20" s="236"/>
      <c r="T20" s="236"/>
      <c r="U20" s="234"/>
      <c r="V20" s="235"/>
      <c r="W20" s="236"/>
      <c r="X20" s="236"/>
      <c r="Y20" s="237" t="s">
        <v>152</v>
      </c>
      <c r="Z20" s="235"/>
      <c r="AA20" s="236"/>
      <c r="AB20" s="236"/>
      <c r="AC20" s="237"/>
      <c r="AD20" s="235"/>
      <c r="AE20" s="236"/>
      <c r="AF20" s="236"/>
      <c r="AG20" s="237" t="s">
        <v>152</v>
      </c>
      <c r="AH20" s="235"/>
      <c r="AI20" s="236"/>
      <c r="AJ20" s="236"/>
      <c r="AK20" s="234"/>
      <c r="AL20" s="235"/>
      <c r="AM20" s="236"/>
      <c r="AN20" s="236"/>
      <c r="AO20" s="237" t="s">
        <v>152</v>
      </c>
      <c r="AP20" s="235"/>
      <c r="AQ20" s="236"/>
      <c r="AR20" s="236"/>
      <c r="AS20" s="237"/>
      <c r="AT20" s="235"/>
      <c r="AU20" s="236"/>
      <c r="AV20" s="236"/>
      <c r="AW20" s="237" t="s">
        <v>152</v>
      </c>
      <c r="AX20" s="235"/>
      <c r="AY20" s="236"/>
      <c r="AZ20" s="236"/>
      <c r="BA20" s="234"/>
      <c r="BB20" s="235"/>
      <c r="BC20" s="236"/>
      <c r="BD20" s="236"/>
      <c r="BE20" s="237" t="s">
        <v>152</v>
      </c>
      <c r="BF20" s="235"/>
      <c r="BG20" s="236"/>
      <c r="BH20" s="236"/>
      <c r="BI20" s="237"/>
      <c r="BJ20" s="235"/>
      <c r="BK20" s="236"/>
      <c r="BL20" s="236"/>
      <c r="BM20" s="237" t="s">
        <v>152</v>
      </c>
      <c r="BN20" s="235"/>
      <c r="BO20" s="236"/>
      <c r="BP20" s="236"/>
      <c r="BQ20" s="234"/>
      <c r="BR20" s="235"/>
      <c r="BS20" s="236"/>
      <c r="BT20" s="236"/>
      <c r="BU20" s="237" t="s">
        <v>152</v>
      </c>
      <c r="BV20" s="235"/>
      <c r="BW20" s="236"/>
      <c r="BX20" s="236"/>
      <c r="BY20" s="237"/>
      <c r="BZ20" s="235"/>
      <c r="CA20" s="236"/>
      <c r="CB20" s="236"/>
      <c r="CC20" s="237" t="s">
        <v>152</v>
      </c>
      <c r="CD20" s="235"/>
      <c r="CE20" s="236"/>
      <c r="CF20" s="236"/>
      <c r="CG20" s="234"/>
      <c r="CH20" s="235"/>
      <c r="CI20" s="236"/>
      <c r="CJ20" s="236"/>
      <c r="CK20" s="237" t="s">
        <v>152</v>
      </c>
      <c r="CL20" s="235"/>
      <c r="CM20" s="236"/>
      <c r="CN20" s="236"/>
      <c r="CO20" s="237"/>
      <c r="CP20" s="235"/>
      <c r="CQ20" s="236"/>
      <c r="CR20" s="236"/>
      <c r="CS20" s="237"/>
      <c r="CT20" s="235"/>
      <c r="CU20" s="236"/>
      <c r="CV20" s="236"/>
      <c r="CW20" s="234"/>
      <c r="CX20" s="235"/>
      <c r="CY20" s="236"/>
      <c r="CZ20" s="236"/>
      <c r="DA20" s="237" t="s">
        <v>152</v>
      </c>
      <c r="DB20" s="235"/>
      <c r="DC20" s="236"/>
      <c r="DD20" s="236"/>
      <c r="DE20" s="237"/>
      <c r="DF20" s="235"/>
      <c r="DG20" s="236"/>
      <c r="DH20" s="236"/>
      <c r="DI20" s="237" t="s">
        <v>152</v>
      </c>
      <c r="DJ20" s="235"/>
      <c r="DK20" s="236"/>
      <c r="DL20" s="236"/>
      <c r="DM20" s="234"/>
      <c r="DN20" s="235"/>
      <c r="DO20" s="236"/>
      <c r="DP20" s="236"/>
      <c r="DQ20" s="237" t="s">
        <v>152</v>
      </c>
      <c r="DR20" s="235"/>
      <c r="DS20" s="236"/>
      <c r="DT20" s="236"/>
      <c r="DU20" s="237"/>
      <c r="DV20" s="235"/>
      <c r="DW20" s="236"/>
      <c r="DX20" s="236"/>
      <c r="DY20" s="237" t="s">
        <v>152</v>
      </c>
      <c r="DZ20" s="235"/>
      <c r="EA20" s="236"/>
      <c r="EB20" s="236"/>
      <c r="EC20" s="234"/>
      <c r="ED20" s="235"/>
      <c r="EE20" s="236"/>
      <c r="EF20" s="74">
        <v>1</v>
      </c>
      <c r="EG20" s="74">
        <v>1</v>
      </c>
      <c r="EH20" s="243"/>
      <c r="EI20" s="243"/>
      <c r="EJ20" s="243"/>
      <c r="EK20" s="243"/>
      <c r="EL20" s="243"/>
      <c r="EM20" s="243"/>
      <c r="EN20" s="243"/>
      <c r="EO20" s="243"/>
      <c r="EP20" s="243"/>
      <c r="EQ20" s="243"/>
      <c r="ER20" s="243"/>
      <c r="ES20" s="243"/>
      <c r="ET20" s="243"/>
      <c r="EU20" s="243"/>
      <c r="EV20" s="243"/>
      <c r="EW20" s="243"/>
      <c r="EX20" s="243"/>
      <c r="EY20" s="243"/>
      <c r="EZ20" s="243"/>
      <c r="FA20" s="243"/>
      <c r="FB20" s="243"/>
      <c r="FC20" s="243"/>
      <c r="FD20" s="243"/>
      <c r="FE20" s="243"/>
      <c r="FF20" s="243"/>
      <c r="FG20" s="243"/>
      <c r="FH20" s="243"/>
      <c r="FI20" s="243"/>
      <c r="FJ20" s="243"/>
      <c r="FK20" s="243"/>
      <c r="FL20" s="243"/>
      <c r="FM20" s="243"/>
      <c r="FN20" s="243"/>
      <c r="FO20" s="243"/>
      <c r="FP20" s="243"/>
      <c r="FQ20" s="243"/>
      <c r="FR20" s="243"/>
      <c r="FS20" s="243"/>
      <c r="FT20" s="243"/>
      <c r="FU20" s="243"/>
      <c r="FV20" s="243"/>
      <c r="FW20" s="243"/>
      <c r="FX20" s="243"/>
      <c r="FY20" s="243"/>
      <c r="FZ20" s="243"/>
      <c r="GA20" s="243"/>
      <c r="GB20" s="243"/>
      <c r="GC20" s="243"/>
      <c r="GD20" s="243"/>
      <c r="GE20" s="243"/>
      <c r="GF20" s="243"/>
      <c r="GG20" s="243"/>
      <c r="GH20" s="243"/>
      <c r="GI20" s="243"/>
      <c r="GJ20" s="243"/>
      <c r="GK20" s="243"/>
      <c r="GL20" s="243"/>
      <c r="GM20" s="243"/>
      <c r="GN20" s="243"/>
      <c r="GO20" s="243"/>
      <c r="GP20" s="243"/>
      <c r="GQ20" s="243"/>
      <c r="GR20" s="243"/>
      <c r="GS20" s="243"/>
      <c r="GT20" s="243"/>
      <c r="GU20" s="243"/>
      <c r="GV20" s="243"/>
      <c r="GW20" s="243"/>
      <c r="GX20" s="53" t="s">
        <v>158</v>
      </c>
      <c r="GY20" s="47">
        <v>1.7000000000000002</v>
      </c>
      <c r="GZ20" s="47">
        <v>2.56</v>
      </c>
      <c r="HA20" s="47">
        <v>1.36</v>
      </c>
      <c r="HB20" s="47">
        <v>0.68</v>
      </c>
      <c r="HC20" s="47">
        <v>0.68</v>
      </c>
      <c r="HD20" s="47">
        <v>1.36</v>
      </c>
      <c r="HE20" s="47">
        <v>1.02</v>
      </c>
      <c r="HF20" s="47">
        <v>0.7649999999999999</v>
      </c>
      <c r="HG20" s="47">
        <v>0.7649999999999999</v>
      </c>
      <c r="HH20" s="47">
        <v>0.40800000000000003</v>
      </c>
      <c r="HI20" s="47">
        <v>0.40800000000000003</v>
      </c>
      <c r="HJ20" s="47">
        <v>0.40800000000000003</v>
      </c>
      <c r="HK20" s="47">
        <v>0.68</v>
      </c>
      <c r="HL20" s="47">
        <v>0.255</v>
      </c>
      <c r="HM20" s="47">
        <v>0.255</v>
      </c>
      <c r="HN20" s="48" t="s">
        <v>145</v>
      </c>
      <c r="HO20" s="48" t="s">
        <v>145</v>
      </c>
      <c r="HP20" s="48" t="s">
        <v>145</v>
      </c>
      <c r="HQ20" s="48" t="s">
        <v>145</v>
      </c>
      <c r="HR20" s="48" t="s">
        <v>145</v>
      </c>
      <c r="HS20" s="48" t="s">
        <v>145</v>
      </c>
      <c r="HT20" s="48" t="s">
        <v>145</v>
      </c>
      <c r="HU20" s="48" t="s">
        <v>145</v>
      </c>
      <c r="HV20" s="47"/>
      <c r="HW20" s="47"/>
      <c r="HX20" s="47"/>
      <c r="HY20" s="47">
        <v>0.3</v>
      </c>
      <c r="HZ20" s="47">
        <v>0.34</v>
      </c>
      <c r="IA20" s="47">
        <v>0.34</v>
      </c>
    </row>
    <row r="21" spans="1:236" ht="150.75" customHeight="1" thickBot="1" x14ac:dyDescent="0.35">
      <c r="A21" s="82" t="s">
        <v>159</v>
      </c>
      <c r="B21" s="77"/>
      <c r="C21" s="78"/>
      <c r="D21" s="78"/>
      <c r="E21" s="79"/>
      <c r="F21" s="77"/>
      <c r="G21" s="78"/>
      <c r="H21" s="78"/>
      <c r="I21" s="80" t="s">
        <v>152</v>
      </c>
      <c r="J21" s="77"/>
      <c r="K21" s="78"/>
      <c r="L21" s="78"/>
      <c r="M21" s="80"/>
      <c r="N21" s="77"/>
      <c r="O21" s="78"/>
      <c r="P21" s="78"/>
      <c r="Q21" s="80" t="s">
        <v>152</v>
      </c>
      <c r="R21" s="77"/>
      <c r="S21" s="78"/>
      <c r="T21" s="78"/>
      <c r="U21" s="79"/>
      <c r="V21" s="77"/>
      <c r="W21" s="78"/>
      <c r="X21" s="78"/>
      <c r="Y21" s="80" t="s">
        <v>152</v>
      </c>
      <c r="Z21" s="77"/>
      <c r="AA21" s="78"/>
      <c r="AB21" s="78"/>
      <c r="AC21" s="80"/>
      <c r="AD21" s="77"/>
      <c r="AE21" s="78"/>
      <c r="AF21" s="78"/>
      <c r="AG21" s="80" t="s">
        <v>152</v>
      </c>
      <c r="AH21" s="77"/>
      <c r="AI21" s="78"/>
      <c r="AJ21" s="78"/>
      <c r="AK21" s="79"/>
      <c r="AL21" s="77"/>
      <c r="AM21" s="78"/>
      <c r="AN21" s="78"/>
      <c r="AO21" s="80" t="s">
        <v>152</v>
      </c>
      <c r="AP21" s="77"/>
      <c r="AQ21" s="78"/>
      <c r="AR21" s="78"/>
      <c r="AS21" s="80"/>
      <c r="AT21" s="77"/>
      <c r="AU21" s="78"/>
      <c r="AV21" s="78"/>
      <c r="AW21" s="80" t="s">
        <v>152</v>
      </c>
      <c r="AX21" s="77"/>
      <c r="AY21" s="78"/>
      <c r="AZ21" s="78"/>
      <c r="BA21" s="79"/>
      <c r="BB21" s="77"/>
      <c r="BC21" s="78"/>
      <c r="BD21" s="78"/>
      <c r="BE21" s="80" t="s">
        <v>152</v>
      </c>
      <c r="BF21" s="77"/>
      <c r="BG21" s="78"/>
      <c r="BH21" s="78"/>
      <c r="BI21" s="80"/>
      <c r="BJ21" s="77"/>
      <c r="BK21" s="78"/>
      <c r="BL21" s="78"/>
      <c r="BM21" s="80" t="s">
        <v>152</v>
      </c>
      <c r="BN21" s="77"/>
      <c r="BO21" s="78"/>
      <c r="BP21" s="78"/>
      <c r="BQ21" s="79"/>
      <c r="BR21" s="77"/>
      <c r="BS21" s="78"/>
      <c r="BT21" s="78"/>
      <c r="BU21" s="80" t="s">
        <v>152</v>
      </c>
      <c r="BV21" s="77"/>
      <c r="BW21" s="78"/>
      <c r="BX21" s="78"/>
      <c r="BY21" s="80"/>
      <c r="BZ21" s="77"/>
      <c r="CA21" s="78"/>
      <c r="CB21" s="78"/>
      <c r="CC21" s="80" t="s">
        <v>152</v>
      </c>
      <c r="CD21" s="77"/>
      <c r="CE21" s="78"/>
      <c r="CF21" s="78"/>
      <c r="CG21" s="79"/>
      <c r="CH21" s="77"/>
      <c r="CI21" s="78"/>
      <c r="CJ21" s="78"/>
      <c r="CK21" s="80" t="s">
        <v>152</v>
      </c>
      <c r="CL21" s="77"/>
      <c r="CM21" s="78"/>
      <c r="CN21" s="78"/>
      <c r="CO21" s="80"/>
      <c r="CP21" s="77"/>
      <c r="CQ21" s="78"/>
      <c r="CR21" s="78"/>
      <c r="CS21" s="80"/>
      <c r="CT21" s="77"/>
      <c r="CU21" s="78"/>
      <c r="CV21" s="78"/>
      <c r="CW21" s="79"/>
      <c r="CX21" s="77"/>
      <c r="CY21" s="78"/>
      <c r="CZ21" s="78"/>
      <c r="DA21" s="80" t="s">
        <v>152</v>
      </c>
      <c r="DB21" s="77"/>
      <c r="DC21" s="78"/>
      <c r="DD21" s="78"/>
      <c r="DE21" s="80"/>
      <c r="DF21" s="77"/>
      <c r="DG21" s="78"/>
      <c r="DH21" s="78"/>
      <c r="DI21" s="80" t="s">
        <v>152</v>
      </c>
      <c r="DJ21" s="77"/>
      <c r="DK21" s="78"/>
      <c r="DL21" s="78"/>
      <c r="DM21" s="79"/>
      <c r="DN21" s="77"/>
      <c r="DO21" s="78"/>
      <c r="DP21" s="78"/>
      <c r="DQ21" s="80" t="s">
        <v>152</v>
      </c>
      <c r="DR21" s="77"/>
      <c r="DS21" s="78"/>
      <c r="DT21" s="78"/>
      <c r="DU21" s="80"/>
      <c r="DV21" s="77"/>
      <c r="DW21" s="78"/>
      <c r="DX21" s="78"/>
      <c r="DY21" s="80" t="s">
        <v>152</v>
      </c>
      <c r="DZ21" s="77"/>
      <c r="EA21" s="78"/>
      <c r="EB21" s="78"/>
      <c r="EC21" s="79"/>
      <c r="ED21" s="77"/>
      <c r="EE21" s="78"/>
      <c r="EF21" s="74">
        <v>1</v>
      </c>
      <c r="EG21" s="74">
        <v>1</v>
      </c>
      <c r="EH21" s="244"/>
      <c r="EI21" s="244"/>
      <c r="EJ21" s="244"/>
      <c r="EK21" s="244"/>
      <c r="EL21" s="244"/>
      <c r="EM21" s="244"/>
      <c r="EN21" s="244"/>
      <c r="EO21" s="244"/>
      <c r="EP21" s="244"/>
      <c r="EQ21" s="244"/>
      <c r="ER21" s="244"/>
      <c r="ES21" s="244"/>
      <c r="ET21" s="244"/>
      <c r="EU21" s="244"/>
      <c r="EV21" s="244"/>
      <c r="EW21" s="244"/>
      <c r="EX21" s="244"/>
      <c r="EY21" s="244"/>
      <c r="EZ21" s="244"/>
      <c r="FA21" s="244"/>
      <c r="FB21" s="244"/>
      <c r="FC21" s="244"/>
      <c r="FD21" s="244"/>
      <c r="FE21" s="244"/>
      <c r="FF21" s="244"/>
      <c r="FG21" s="244"/>
      <c r="FH21" s="244"/>
      <c r="FI21" s="244"/>
      <c r="FJ21" s="244"/>
      <c r="FK21" s="244"/>
      <c r="FL21" s="244"/>
      <c r="FM21" s="244"/>
      <c r="FN21" s="244"/>
      <c r="FO21" s="244"/>
      <c r="FP21" s="244"/>
      <c r="FQ21" s="244"/>
      <c r="FR21" s="244"/>
      <c r="FS21" s="244"/>
      <c r="FT21" s="244"/>
      <c r="FU21" s="244"/>
      <c r="FV21" s="244"/>
      <c r="FW21" s="244"/>
      <c r="FX21" s="244"/>
      <c r="FY21" s="244"/>
      <c r="FZ21" s="244"/>
      <c r="GA21" s="244"/>
      <c r="GB21" s="244"/>
      <c r="GC21" s="244"/>
      <c r="GD21" s="244"/>
      <c r="GE21" s="244"/>
      <c r="GF21" s="244"/>
      <c r="GG21" s="244"/>
      <c r="GH21" s="244"/>
      <c r="GI21" s="244"/>
      <c r="GJ21" s="244"/>
      <c r="GK21" s="244"/>
      <c r="GL21" s="244"/>
      <c r="GM21" s="244"/>
      <c r="GN21" s="244"/>
      <c r="GO21" s="244"/>
      <c r="GP21" s="244"/>
      <c r="GQ21" s="244"/>
      <c r="GR21" s="244"/>
      <c r="GS21" s="244"/>
      <c r="GT21" s="244"/>
      <c r="GU21" s="244"/>
      <c r="GV21" s="244"/>
      <c r="GW21" s="244"/>
      <c r="GX21" s="53" t="s">
        <v>154</v>
      </c>
      <c r="GY21" s="47">
        <v>1.7000000000000002</v>
      </c>
      <c r="GZ21" s="47">
        <v>1.28</v>
      </c>
      <c r="HA21" s="47">
        <v>0.68</v>
      </c>
      <c r="HB21" s="47">
        <v>0.68</v>
      </c>
      <c r="HC21" s="47">
        <v>0.68</v>
      </c>
      <c r="HD21" s="47">
        <v>1.36</v>
      </c>
      <c r="HE21" s="47">
        <v>0.85000000000000009</v>
      </c>
      <c r="HF21" s="47">
        <v>0.7649999999999999</v>
      </c>
      <c r="HG21" s="47">
        <v>0.7649999999999999</v>
      </c>
      <c r="HH21" s="47">
        <v>0.34000000000000008</v>
      </c>
      <c r="HI21" s="47">
        <v>0.34000000000000008</v>
      </c>
      <c r="HJ21" s="47">
        <v>0.34000000000000008</v>
      </c>
      <c r="HK21" s="47">
        <v>0.68</v>
      </c>
      <c r="HL21" s="47">
        <v>0.255</v>
      </c>
      <c r="HM21" s="47">
        <v>0.255</v>
      </c>
      <c r="HN21" s="48" t="s">
        <v>145</v>
      </c>
      <c r="HO21" s="48" t="s">
        <v>145</v>
      </c>
      <c r="HP21" s="48" t="s">
        <v>145</v>
      </c>
      <c r="HQ21" s="48" t="s">
        <v>145</v>
      </c>
      <c r="HR21" s="48" t="s">
        <v>145</v>
      </c>
      <c r="HS21" s="48" t="s">
        <v>145</v>
      </c>
      <c r="HT21" s="48" t="s">
        <v>145</v>
      </c>
      <c r="HU21" s="48" t="s">
        <v>145</v>
      </c>
      <c r="HV21" s="47"/>
      <c r="HW21" s="47"/>
      <c r="HX21" s="47"/>
      <c r="HY21" s="47">
        <v>0.3</v>
      </c>
      <c r="HZ21" s="47">
        <v>0.34</v>
      </c>
      <c r="IA21" s="47">
        <v>0.34</v>
      </c>
    </row>
    <row r="22" spans="1:236" ht="19.95" customHeight="1" thickTop="1" thickBot="1" x14ac:dyDescent="0.35">
      <c r="A22" s="83"/>
      <c r="B22" s="337"/>
      <c r="C22" s="338"/>
      <c r="D22" s="338"/>
      <c r="E22" s="338"/>
      <c r="F22" s="338"/>
      <c r="G22" s="338"/>
      <c r="H22" s="338"/>
      <c r="I22" s="338"/>
      <c r="J22" s="338"/>
      <c r="K22" s="338"/>
      <c r="L22" s="338"/>
      <c r="M22" s="338"/>
      <c r="N22" s="338"/>
      <c r="O22" s="338"/>
      <c r="P22" s="338"/>
      <c r="Q22" s="338"/>
      <c r="R22" s="338"/>
      <c r="S22" s="338"/>
      <c r="T22" s="338"/>
      <c r="U22" s="338"/>
      <c r="V22" s="338"/>
      <c r="W22" s="338"/>
      <c r="X22" s="338"/>
      <c r="Y22" s="338"/>
      <c r="Z22" s="338"/>
      <c r="AA22" s="338"/>
      <c r="AB22" s="338"/>
      <c r="AC22" s="338"/>
      <c r="AD22" s="338"/>
      <c r="AE22" s="338"/>
      <c r="AF22" s="338"/>
      <c r="AG22" s="338"/>
      <c r="AH22" s="338"/>
      <c r="AI22" s="338"/>
      <c r="AJ22" s="338"/>
      <c r="AK22" s="338"/>
      <c r="AL22" s="338"/>
      <c r="AM22" s="338"/>
      <c r="AN22" s="338"/>
      <c r="AO22" s="338"/>
      <c r="AP22" s="338"/>
      <c r="AQ22" s="338"/>
      <c r="AR22" s="338"/>
      <c r="AS22" s="338"/>
      <c r="AT22" s="338"/>
      <c r="AU22" s="338"/>
      <c r="AV22" s="338"/>
      <c r="AW22" s="338"/>
      <c r="AX22" s="338"/>
      <c r="AY22" s="338"/>
      <c r="AZ22" s="338"/>
      <c r="BA22" s="338"/>
      <c r="BB22" s="338"/>
      <c r="BC22" s="338"/>
      <c r="BD22" s="338"/>
      <c r="BE22" s="338"/>
      <c r="BF22" s="338"/>
      <c r="BG22" s="338"/>
      <c r="BH22" s="338"/>
      <c r="BI22" s="338"/>
      <c r="BJ22" s="338"/>
      <c r="BK22" s="338"/>
      <c r="BL22" s="338"/>
      <c r="BM22" s="338"/>
      <c r="BN22" s="338"/>
      <c r="BO22" s="338"/>
      <c r="BP22" s="338"/>
      <c r="BQ22" s="338"/>
      <c r="BR22" s="338"/>
      <c r="BS22" s="338"/>
      <c r="BT22" s="338"/>
      <c r="BU22" s="338"/>
      <c r="BV22" s="338"/>
      <c r="BW22" s="338"/>
      <c r="BX22" s="338"/>
      <c r="BY22" s="338"/>
      <c r="BZ22" s="338"/>
      <c r="CA22" s="338"/>
      <c r="CB22" s="338"/>
      <c r="CC22" s="338"/>
      <c r="CD22" s="338"/>
      <c r="CE22" s="338"/>
      <c r="CF22" s="338"/>
      <c r="CG22" s="338"/>
      <c r="CH22" s="338"/>
      <c r="CI22" s="338"/>
      <c r="CJ22" s="338"/>
      <c r="CK22" s="338"/>
      <c r="CL22" s="338"/>
      <c r="CM22" s="338"/>
      <c r="CN22" s="338"/>
      <c r="CO22" s="338"/>
      <c r="CP22" s="338"/>
      <c r="CQ22" s="338"/>
      <c r="CR22" s="338"/>
      <c r="CS22" s="338"/>
      <c r="CT22" s="233"/>
      <c r="CU22" s="233"/>
      <c r="CV22" s="233"/>
      <c r="CW22" s="233"/>
      <c r="CX22" s="233"/>
      <c r="CY22" s="233"/>
      <c r="CZ22" s="233"/>
      <c r="DA22" s="233"/>
      <c r="DB22" s="233"/>
      <c r="DC22" s="233"/>
      <c r="DD22" s="233"/>
      <c r="DE22" s="233"/>
      <c r="DF22" s="233"/>
      <c r="DG22" s="233"/>
      <c r="DH22" s="233"/>
      <c r="DI22" s="233"/>
      <c r="DJ22" s="233"/>
      <c r="DK22" s="233"/>
      <c r="DL22" s="233"/>
      <c r="DM22" s="233"/>
      <c r="DN22" s="233"/>
      <c r="DO22" s="233"/>
      <c r="DP22" s="233"/>
      <c r="DQ22" s="233"/>
      <c r="DR22" s="233"/>
      <c r="DS22" s="233"/>
      <c r="DT22" s="233"/>
      <c r="DU22" s="233"/>
      <c r="DV22" s="233"/>
      <c r="DW22" s="233"/>
      <c r="DX22" s="233"/>
      <c r="DY22" s="233"/>
      <c r="DZ22" s="233"/>
      <c r="EA22" s="233"/>
      <c r="EB22" s="233"/>
      <c r="EC22" s="233"/>
      <c r="ED22" s="233"/>
      <c r="EE22" s="233"/>
      <c r="EF22" s="233"/>
      <c r="EG22" s="233"/>
      <c r="EH22" s="233"/>
      <c r="EI22" s="233"/>
      <c r="EJ22" s="233"/>
      <c r="EK22" s="233"/>
      <c r="EL22" s="233"/>
      <c r="EM22" s="233"/>
      <c r="EN22" s="233"/>
      <c r="EO22" s="233"/>
      <c r="EP22" s="233"/>
      <c r="EQ22" s="233"/>
      <c r="ER22" s="233"/>
      <c r="ES22" s="233"/>
      <c r="ET22" s="233"/>
      <c r="EU22" s="233"/>
      <c r="EV22" s="233"/>
      <c r="EW22" s="233"/>
      <c r="EX22" s="233"/>
      <c r="EY22" s="233"/>
      <c r="EZ22" s="233"/>
      <c r="FA22" s="233"/>
      <c r="FB22" s="233"/>
      <c r="FC22" s="233"/>
      <c r="FD22" s="233"/>
      <c r="FE22" s="233"/>
      <c r="FF22" s="233"/>
      <c r="FG22" s="233"/>
      <c r="FH22" s="233"/>
      <c r="FI22" s="233"/>
      <c r="FJ22" s="233"/>
      <c r="FK22" s="233"/>
      <c r="FL22" s="233"/>
      <c r="FM22" s="233"/>
      <c r="FN22" s="233"/>
      <c r="FO22" s="233"/>
      <c r="FP22" s="233"/>
      <c r="FQ22" s="233"/>
      <c r="FR22" s="233"/>
      <c r="FS22" s="233"/>
      <c r="FT22" s="233"/>
      <c r="FU22" s="233"/>
      <c r="FV22" s="233"/>
      <c r="FW22" s="233"/>
      <c r="FX22" s="233"/>
      <c r="FY22" s="233"/>
      <c r="FZ22" s="233"/>
      <c r="GA22" s="233"/>
      <c r="GB22" s="233"/>
      <c r="GC22" s="233"/>
      <c r="GD22" s="233"/>
      <c r="GE22" s="233"/>
      <c r="GF22" s="233"/>
      <c r="GG22" s="233"/>
      <c r="GH22" s="233"/>
      <c r="GI22" s="233"/>
      <c r="GJ22" s="233"/>
      <c r="GK22" s="233"/>
      <c r="GL22" s="233"/>
      <c r="GM22" s="233"/>
      <c r="GN22" s="233"/>
      <c r="GO22" s="233"/>
      <c r="GP22" s="233"/>
      <c r="GQ22" s="233"/>
      <c r="GR22" s="233"/>
      <c r="GS22" s="233"/>
      <c r="GT22" s="233"/>
      <c r="GU22" s="233"/>
      <c r="GV22" s="233"/>
      <c r="GW22" s="233"/>
      <c r="GX22" s="84" t="s">
        <v>160</v>
      </c>
      <c r="GY22" s="49">
        <v>34</v>
      </c>
      <c r="GZ22" s="49">
        <v>64</v>
      </c>
      <c r="HA22" s="49">
        <v>34</v>
      </c>
      <c r="HB22" s="49">
        <v>17</v>
      </c>
      <c r="HC22" s="49">
        <v>17</v>
      </c>
      <c r="HD22" s="49">
        <v>34</v>
      </c>
      <c r="HE22" s="49">
        <v>17</v>
      </c>
      <c r="HF22" s="49">
        <v>5.0999999999999996</v>
      </c>
      <c r="HG22" s="49">
        <v>5.0999999999999996</v>
      </c>
      <c r="HH22" s="49">
        <v>6.8000000000000016</v>
      </c>
      <c r="HI22" s="49">
        <v>6.8000000000000016</v>
      </c>
      <c r="HJ22" s="49">
        <v>6.8000000000000016</v>
      </c>
      <c r="HK22" s="49">
        <v>17</v>
      </c>
      <c r="HL22" s="49">
        <v>5.0999999999999996</v>
      </c>
      <c r="HM22" s="49">
        <v>5.0999999999999996</v>
      </c>
      <c r="HN22" s="364" t="s">
        <v>161</v>
      </c>
      <c r="HO22" s="365"/>
      <c r="HP22" s="365"/>
      <c r="HQ22" s="365"/>
      <c r="HR22" s="365"/>
      <c r="HS22" s="365"/>
      <c r="HT22" s="365"/>
      <c r="HU22" s="366"/>
      <c r="HV22" s="49">
        <v>0</v>
      </c>
      <c r="HW22" s="49">
        <v>0</v>
      </c>
      <c r="HX22" s="49">
        <v>0</v>
      </c>
      <c r="HY22" s="49">
        <v>30.000000000000007</v>
      </c>
      <c r="HZ22" s="49">
        <v>34.000000000000007</v>
      </c>
      <c r="IA22" s="49">
        <v>34.000000000000007</v>
      </c>
    </row>
    <row r="23" spans="1:236" ht="18.600000000000001" thickTop="1" x14ac:dyDescent="0.35">
      <c r="A23" s="85"/>
      <c r="GX23" s="86" t="s">
        <v>162</v>
      </c>
      <c r="GY23" s="238">
        <v>34</v>
      </c>
      <c r="GZ23" s="238">
        <v>64</v>
      </c>
      <c r="HA23" s="238">
        <v>34</v>
      </c>
      <c r="HB23" s="238">
        <v>17</v>
      </c>
      <c r="HC23" s="238">
        <v>17</v>
      </c>
      <c r="HD23" s="238">
        <v>34</v>
      </c>
      <c r="HE23" s="238">
        <v>17</v>
      </c>
      <c r="HF23" s="238">
        <v>5.0999999999999996</v>
      </c>
      <c r="HG23" s="238"/>
      <c r="HH23" s="238">
        <v>6.8000000000000007</v>
      </c>
      <c r="HI23" s="238">
        <v>6.8000000000000007</v>
      </c>
      <c r="HJ23" s="238">
        <v>6.8000000000000007</v>
      </c>
      <c r="HK23" s="238">
        <v>17</v>
      </c>
      <c r="HL23" s="238">
        <v>5.0999999999999996</v>
      </c>
      <c r="HM23" s="238">
        <v>5.0999999999999996</v>
      </c>
      <c r="HN23" s="238"/>
      <c r="HO23" s="238"/>
      <c r="HP23" s="238"/>
      <c r="HQ23" s="238"/>
      <c r="HR23" s="238"/>
      <c r="HS23" s="238"/>
      <c r="HT23" s="238"/>
      <c r="HU23" s="238"/>
      <c r="HV23" s="238">
        <v>34</v>
      </c>
      <c r="HW23" s="238">
        <v>34</v>
      </c>
      <c r="HX23" s="238" t="e">
        <v>#REF!</v>
      </c>
      <c r="HY23" s="238">
        <v>30</v>
      </c>
      <c r="HZ23" s="238">
        <v>34</v>
      </c>
      <c r="IA23" s="238">
        <v>0</v>
      </c>
      <c r="IB23" s="87"/>
    </row>
    <row r="24" spans="1:236" x14ac:dyDescent="0.3">
      <c r="A24" s="88" t="s">
        <v>163</v>
      </c>
      <c r="C24" s="89"/>
      <c r="D24" s="89"/>
      <c r="F24" s="89"/>
      <c r="G24" s="89"/>
      <c r="H24" s="89"/>
      <c r="I24" s="89"/>
      <c r="J24" s="89"/>
      <c r="K24" s="89"/>
      <c r="L24" s="89"/>
      <c r="M24" s="89"/>
      <c r="O24" s="89"/>
      <c r="P24" s="89"/>
      <c r="R24" s="89"/>
      <c r="S24" s="89"/>
      <c r="T24" s="89"/>
      <c r="U24" s="89"/>
      <c r="W24" s="89"/>
      <c r="X24" s="89"/>
      <c r="AA24" s="89"/>
      <c r="AB24" s="89"/>
      <c r="GX24" s="86" t="s">
        <v>164</v>
      </c>
      <c r="GY24" s="226"/>
      <c r="GZ24" s="226"/>
      <c r="HA24" s="226"/>
      <c r="HB24" s="226"/>
      <c r="HC24" s="226"/>
      <c r="HD24" s="226"/>
      <c r="HE24" s="226"/>
      <c r="HF24" s="226"/>
      <c r="HG24" s="226"/>
      <c r="HH24" s="226"/>
      <c r="HI24" s="226"/>
      <c r="HJ24" s="226"/>
      <c r="HK24" s="226"/>
      <c r="HL24" s="226"/>
      <c r="HM24" s="226"/>
      <c r="HN24" s="226"/>
      <c r="HO24" s="226"/>
      <c r="HP24" s="226"/>
      <c r="HQ24" s="226"/>
      <c r="HR24" s="226"/>
      <c r="HS24" s="226"/>
      <c r="HT24" s="226"/>
      <c r="HU24" s="226"/>
      <c r="HV24" s="226"/>
      <c r="HW24" s="226"/>
      <c r="HX24" s="226"/>
      <c r="HY24" s="226"/>
      <c r="HZ24" s="226"/>
      <c r="IA24" s="226"/>
      <c r="IB24" s="87"/>
    </row>
    <row r="25" spans="1:236" x14ac:dyDescent="0.3">
      <c r="A25" s="91" t="s">
        <v>165</v>
      </c>
      <c r="C25" s="89"/>
      <c r="D25" s="89"/>
      <c r="E25" s="89"/>
      <c r="F25" s="89"/>
      <c r="G25" s="89"/>
      <c r="H25" s="89"/>
      <c r="I25" s="89"/>
      <c r="J25" s="89"/>
      <c r="K25" s="89"/>
      <c r="L25" s="89"/>
      <c r="M25" s="89"/>
      <c r="O25" s="89"/>
      <c r="P25" s="89"/>
      <c r="Q25" s="89"/>
      <c r="R25" s="89"/>
      <c r="S25" s="89"/>
      <c r="T25" s="89"/>
      <c r="U25" s="89"/>
      <c r="W25" s="89"/>
      <c r="X25" s="89"/>
      <c r="Y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226"/>
      <c r="GZ25" s="226"/>
      <c r="HA25" s="226"/>
      <c r="HB25" s="226"/>
      <c r="HC25" s="226"/>
      <c r="HD25" s="226"/>
      <c r="HE25" s="226"/>
      <c r="HF25" s="226"/>
      <c r="HG25" s="226"/>
      <c r="HH25" s="226"/>
      <c r="HI25" s="226"/>
      <c r="HJ25" s="226"/>
      <c r="HK25" s="226"/>
      <c r="HL25" s="226"/>
      <c r="HM25" s="226"/>
      <c r="HN25" s="226"/>
      <c r="HO25" s="226"/>
      <c r="HP25" s="226"/>
      <c r="HQ25" s="226"/>
      <c r="HR25" s="226"/>
      <c r="HS25" s="226"/>
      <c r="HT25" s="226"/>
      <c r="HU25" s="226"/>
      <c r="HV25" s="226"/>
      <c r="HW25" s="226"/>
      <c r="HX25" s="226"/>
      <c r="HY25" s="226"/>
      <c r="HZ25" s="226"/>
      <c r="IA25" s="226"/>
      <c r="IB25" s="87"/>
    </row>
    <row r="26" spans="1:236" ht="15" customHeight="1" x14ac:dyDescent="0.3">
      <c r="GY26" s="226"/>
      <c r="GZ26" s="226"/>
      <c r="HA26" s="226"/>
      <c r="HB26" s="226"/>
      <c r="HC26" s="226"/>
      <c r="HD26" s="226"/>
      <c r="HE26" s="226"/>
      <c r="HF26" s="226"/>
      <c r="HG26" s="226"/>
      <c r="HH26" s="226"/>
      <c r="HI26" s="226"/>
      <c r="HJ26" s="226"/>
      <c r="HK26" s="226"/>
      <c r="HL26" s="226"/>
      <c r="HM26" s="226"/>
      <c r="HN26" s="226"/>
      <c r="HO26" s="226"/>
      <c r="HP26" s="226"/>
      <c r="HQ26" s="226"/>
      <c r="HR26" s="226"/>
      <c r="HS26" s="226"/>
      <c r="HT26" s="226"/>
      <c r="HU26" s="226"/>
      <c r="HV26" s="226"/>
      <c r="HW26" s="226"/>
      <c r="HX26" s="226"/>
      <c r="HY26" s="226"/>
      <c r="HZ26" s="226"/>
      <c r="IA26" s="226"/>
      <c r="IB26" s="87"/>
    </row>
    <row r="27" spans="1:236" x14ac:dyDescent="0.3">
      <c r="GX27" s="92"/>
      <c r="GY27" s="226"/>
      <c r="GZ27" s="226"/>
      <c r="HA27" s="226"/>
      <c r="HB27" s="226"/>
      <c r="HC27" s="226"/>
      <c r="HD27" s="226"/>
      <c r="HE27" s="226"/>
      <c r="HF27" s="226"/>
      <c r="HG27" s="226"/>
      <c r="HH27" s="226"/>
      <c r="HI27" s="226"/>
      <c r="HJ27" s="226"/>
      <c r="HK27" s="226"/>
      <c r="HL27" s="226"/>
      <c r="HM27" s="226"/>
      <c r="HN27" s="226"/>
      <c r="HO27" s="226"/>
      <c r="HP27" s="226"/>
      <c r="HQ27" s="226"/>
      <c r="HR27" s="226"/>
      <c r="HS27" s="226"/>
      <c r="HT27" s="226"/>
      <c r="HU27" s="226"/>
      <c r="HV27" s="226"/>
      <c r="HW27" s="226"/>
      <c r="HX27" s="226"/>
      <c r="HY27" s="226"/>
      <c r="HZ27" s="226"/>
      <c r="IA27" s="226"/>
      <c r="IB27" s="87"/>
    </row>
    <row r="28" spans="1:236" x14ac:dyDescent="0.3">
      <c r="A28" s="93"/>
      <c r="B28" s="94"/>
      <c r="C28" s="94"/>
      <c r="D28" s="95"/>
      <c r="E28" s="96"/>
      <c r="F28" s="96"/>
      <c r="J28" s="96"/>
      <c r="N28" s="94"/>
      <c r="O28" s="94"/>
      <c r="P28" s="95"/>
      <c r="Q28" s="96"/>
      <c r="R28" s="96"/>
      <c r="V28" s="94"/>
      <c r="W28" s="94"/>
      <c r="X28" s="95"/>
      <c r="Y28" s="96"/>
      <c r="Z28" s="94"/>
      <c r="AA28" s="94"/>
      <c r="AB28" s="95"/>
      <c r="AC28" s="96"/>
      <c r="AD28" s="96"/>
      <c r="AE28" s="96"/>
      <c r="AF28" s="96"/>
      <c r="AG28" s="96"/>
      <c r="AH28" s="96"/>
      <c r="AI28" s="96"/>
      <c r="AJ28" s="96"/>
      <c r="AK28" s="96"/>
      <c r="AL28" s="96"/>
      <c r="AM28" s="96"/>
      <c r="AN28" s="96"/>
      <c r="AO28" s="96"/>
      <c r="AP28" s="96"/>
      <c r="AQ28" s="96"/>
      <c r="AR28" s="96"/>
      <c r="AS28" s="96"/>
      <c r="AT28" s="96"/>
      <c r="AU28" s="96"/>
      <c r="AV28" s="96"/>
      <c r="AW28" s="96"/>
      <c r="AX28" s="96"/>
      <c r="AY28" s="96"/>
      <c r="AZ28" s="96"/>
      <c r="BA28" s="96"/>
      <c r="BB28" s="96"/>
      <c r="BC28" s="96"/>
      <c r="BD28" s="96"/>
      <c r="BE28" s="96"/>
      <c r="BF28" s="96"/>
      <c r="BG28" s="96"/>
      <c r="BH28" s="96"/>
      <c r="BI28" s="96"/>
      <c r="BJ28" s="96"/>
      <c r="BK28" s="96"/>
      <c r="BL28" s="96"/>
      <c r="BM28" s="96"/>
      <c r="BN28" s="96"/>
      <c r="BO28" s="96"/>
      <c r="BP28" s="96"/>
      <c r="BQ28" s="96"/>
      <c r="BR28" s="96"/>
      <c r="BS28" s="96"/>
      <c r="BT28" s="96"/>
      <c r="BU28" s="96"/>
      <c r="BV28" s="96"/>
      <c r="BW28" s="96"/>
      <c r="BX28" s="96"/>
      <c r="BY28" s="96"/>
      <c r="BZ28" s="96"/>
      <c r="CA28" s="96"/>
      <c r="CB28" s="96"/>
      <c r="CC28" s="96"/>
      <c r="CD28" s="96"/>
      <c r="CE28" s="96"/>
      <c r="CF28" s="96"/>
      <c r="CG28" s="96"/>
      <c r="CH28" s="96"/>
      <c r="CI28" s="96"/>
      <c r="CJ28" s="96"/>
      <c r="CK28" s="96"/>
      <c r="CL28" s="96"/>
      <c r="CM28" s="96"/>
      <c r="CN28" s="96"/>
      <c r="CO28" s="96"/>
      <c r="CP28" s="96"/>
      <c r="CQ28" s="96"/>
      <c r="CR28" s="96"/>
      <c r="CS28" s="96"/>
      <c r="CT28" s="96"/>
      <c r="CU28" s="96"/>
      <c r="CV28" s="96"/>
      <c r="CW28" s="96"/>
      <c r="CX28" s="96"/>
      <c r="CY28" s="96"/>
      <c r="CZ28" s="96"/>
      <c r="DA28" s="96"/>
      <c r="DB28" s="96"/>
      <c r="DC28" s="96"/>
      <c r="DD28" s="96"/>
      <c r="DE28" s="96"/>
      <c r="DF28" s="96"/>
      <c r="DG28" s="96"/>
      <c r="DH28" s="96"/>
      <c r="DI28" s="96"/>
      <c r="DJ28" s="96"/>
      <c r="DK28" s="96"/>
      <c r="DL28" s="96"/>
      <c r="DM28" s="96"/>
      <c r="DN28" s="96"/>
      <c r="DO28" s="96"/>
      <c r="DP28" s="96"/>
      <c r="DQ28" s="96"/>
      <c r="DR28" s="96"/>
      <c r="DS28" s="96"/>
      <c r="DT28" s="96"/>
      <c r="DU28" s="96"/>
      <c r="DV28" s="96"/>
      <c r="DW28" s="96"/>
      <c r="DX28" s="96"/>
      <c r="DY28" s="96"/>
      <c r="DZ28" s="96"/>
      <c r="EA28" s="96"/>
      <c r="EB28" s="96"/>
      <c r="EC28" s="96"/>
      <c r="ED28" s="96"/>
      <c r="EE28" s="96"/>
      <c r="EF28" s="96"/>
      <c r="EG28" s="96"/>
      <c r="EH28" s="96"/>
      <c r="EI28" s="96"/>
      <c r="EJ28" s="96"/>
      <c r="EK28" s="96"/>
      <c r="EL28" s="96"/>
      <c r="EM28" s="96"/>
      <c r="EN28" s="96"/>
      <c r="EO28" s="96"/>
      <c r="EP28" s="96"/>
      <c r="EQ28" s="96"/>
      <c r="ER28" s="96"/>
      <c r="ES28" s="96"/>
      <c r="ET28" s="96"/>
      <c r="EU28" s="96"/>
      <c r="EV28" s="96"/>
      <c r="EW28" s="96"/>
      <c r="EX28" s="96"/>
      <c r="EY28" s="96"/>
      <c r="EZ28" s="96"/>
      <c r="FA28" s="96"/>
      <c r="FB28" s="96"/>
      <c r="FC28" s="96"/>
      <c r="FD28" s="96"/>
      <c r="FE28" s="96"/>
      <c r="FF28" s="96"/>
      <c r="FG28" s="96"/>
      <c r="FH28" s="96"/>
      <c r="FI28" s="96"/>
      <c r="FJ28" s="96"/>
      <c r="FK28" s="96"/>
      <c r="FL28" s="96"/>
      <c r="FM28" s="96"/>
      <c r="FN28" s="96"/>
      <c r="FO28" s="96"/>
      <c r="FP28" s="96"/>
      <c r="FQ28" s="96"/>
      <c r="FR28" s="96"/>
      <c r="FS28" s="96"/>
      <c r="FT28" s="96"/>
      <c r="FU28" s="96"/>
      <c r="FV28" s="96"/>
      <c r="FW28" s="96"/>
      <c r="FX28" s="96"/>
      <c r="FY28" s="96"/>
      <c r="FZ28" s="96"/>
      <c r="GA28" s="96"/>
      <c r="GB28" s="96"/>
      <c r="GC28" s="96"/>
      <c r="GD28" s="96"/>
      <c r="GE28" s="96"/>
      <c r="GF28" s="96"/>
      <c r="GG28" s="96"/>
      <c r="GH28" s="96"/>
      <c r="GI28" s="96"/>
      <c r="GJ28" s="96"/>
      <c r="GK28" s="96"/>
      <c r="GL28" s="96"/>
      <c r="GM28" s="96"/>
      <c r="GN28" s="96"/>
      <c r="GO28" s="96"/>
      <c r="GP28" s="96"/>
      <c r="GQ28" s="96"/>
      <c r="GR28" s="96"/>
      <c r="GS28" s="96"/>
      <c r="GT28" s="96"/>
      <c r="GU28" s="96"/>
      <c r="GV28" s="96"/>
      <c r="GW28" s="96"/>
      <c r="GY28" s="226"/>
      <c r="GZ28" s="226"/>
      <c r="HA28" s="226"/>
      <c r="HB28" s="226"/>
      <c r="HC28" s="226"/>
      <c r="HD28" s="226"/>
      <c r="HE28" s="226"/>
      <c r="HF28" s="226"/>
      <c r="HG28" s="226"/>
      <c r="HH28" s="226"/>
      <c r="HI28" s="226"/>
      <c r="HJ28" s="226"/>
      <c r="HK28" s="226"/>
      <c r="HL28" s="226"/>
      <c r="HM28" s="226"/>
      <c r="HN28" s="226"/>
      <c r="HO28" s="226"/>
      <c r="HP28" s="226"/>
      <c r="HQ28" s="226"/>
      <c r="HR28" s="226"/>
      <c r="HS28" s="226"/>
      <c r="HT28" s="226"/>
      <c r="HU28" s="226"/>
      <c r="HV28" s="226"/>
      <c r="HW28" s="226"/>
      <c r="HX28" s="226"/>
      <c r="HY28" s="226"/>
      <c r="HZ28" s="226"/>
      <c r="IA28" s="226"/>
      <c r="IB28" s="87"/>
    </row>
    <row r="29" spans="1:236" x14ac:dyDescent="0.3">
      <c r="A29" s="339"/>
      <c r="B29" s="339"/>
      <c r="C29" s="339"/>
      <c r="D29" s="339"/>
      <c r="E29" s="339"/>
      <c r="F29" s="339"/>
      <c r="G29" s="339"/>
      <c r="H29" s="339"/>
      <c r="GY29" s="226"/>
      <c r="GZ29" s="227"/>
      <c r="HA29" s="226"/>
      <c r="HB29" s="226"/>
      <c r="HC29" s="226"/>
      <c r="HD29" s="226"/>
      <c r="HE29" s="226"/>
      <c r="HF29" s="226"/>
      <c r="HG29" s="226"/>
      <c r="HH29" s="226"/>
      <c r="HI29" s="226"/>
      <c r="HJ29" s="226"/>
      <c r="HK29" s="226"/>
      <c r="HL29" s="226"/>
      <c r="HM29" s="226"/>
      <c r="HN29" s="226"/>
      <c r="HO29" s="226"/>
      <c r="HP29" s="226"/>
      <c r="HQ29" s="226"/>
      <c r="HR29" s="226"/>
      <c r="HS29" s="226"/>
      <c r="HT29" s="226"/>
      <c r="HU29" s="226"/>
      <c r="HV29" s="226"/>
      <c r="HW29" s="226"/>
      <c r="HX29" s="226"/>
      <c r="HY29" s="226"/>
      <c r="HZ29" s="226"/>
      <c r="IA29" s="226"/>
      <c r="IB29" s="87"/>
    </row>
    <row r="30" spans="1:236" s="70" customFormat="1" ht="16.5" customHeight="1" x14ac:dyDescent="0.3">
      <c r="A30" s="340" t="s">
        <v>166</v>
      </c>
      <c r="B30" s="340"/>
      <c r="C30" s="340"/>
      <c r="D30" s="340"/>
      <c r="E30" s="340"/>
      <c r="F30" s="340"/>
      <c r="G30" s="340"/>
      <c r="H30" s="340"/>
      <c r="I30" s="55"/>
      <c r="J30" s="55"/>
      <c r="K30" s="55"/>
      <c r="L30" s="55"/>
      <c r="M30" s="55"/>
      <c r="N30" s="55"/>
      <c r="O30" s="55"/>
      <c r="P30" s="55"/>
      <c r="Q30" s="55"/>
      <c r="R30" s="55"/>
      <c r="S30" s="55"/>
      <c r="T30" s="55"/>
      <c r="U30" s="55"/>
      <c r="V30" s="55"/>
      <c r="W30" s="55"/>
      <c r="X30" s="55"/>
      <c r="Y30" s="55"/>
      <c r="Z30" s="55"/>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55"/>
      <c r="DR30" s="55"/>
      <c r="DS30" s="55"/>
      <c r="DT30" s="55"/>
      <c r="DU30" s="55"/>
      <c r="DV30" s="55"/>
      <c r="DW30" s="55"/>
      <c r="DX30" s="55"/>
      <c r="DY30" s="55"/>
      <c r="DZ30" s="55"/>
      <c r="EA30" s="55"/>
      <c r="EB30" s="55"/>
      <c r="EC30" s="55"/>
      <c r="ED30" s="55"/>
      <c r="EE30" s="55"/>
      <c r="EF30" s="55"/>
      <c r="EG30" s="55"/>
      <c r="EH30" s="55"/>
      <c r="EI30" s="55"/>
      <c r="EJ30" s="55"/>
      <c r="EK30" s="55"/>
      <c r="EL30" s="55"/>
      <c r="EM30" s="55"/>
      <c r="EN30" s="55"/>
      <c r="EO30" s="55"/>
      <c r="EP30" s="55"/>
      <c r="EQ30" s="55"/>
      <c r="ER30" s="55"/>
      <c r="ES30" s="55"/>
      <c r="ET30" s="55"/>
      <c r="EU30" s="55"/>
      <c r="EV30" s="55"/>
      <c r="EW30" s="55"/>
      <c r="EX30" s="55"/>
      <c r="EY30" s="55"/>
      <c r="EZ30" s="55"/>
      <c r="FA30" s="55"/>
      <c r="FB30" s="55"/>
      <c r="FC30" s="55"/>
      <c r="FD30" s="55"/>
      <c r="FE30" s="55"/>
      <c r="FF30" s="55"/>
      <c r="FG30" s="55"/>
      <c r="FH30" s="55"/>
      <c r="FI30" s="55"/>
      <c r="FJ30" s="55"/>
      <c r="FK30" s="55"/>
      <c r="FL30" s="55"/>
      <c r="FM30" s="55"/>
      <c r="FN30" s="55"/>
      <c r="FO30" s="55"/>
      <c r="FP30" s="55"/>
      <c r="FQ30" s="55"/>
      <c r="FR30" s="55"/>
      <c r="FS30" s="55"/>
      <c r="FT30" s="55"/>
      <c r="FU30" s="55"/>
      <c r="FV30" s="55"/>
      <c r="FW30" s="55"/>
      <c r="FX30" s="55"/>
      <c r="FY30" s="55"/>
      <c r="FZ30" s="55"/>
      <c r="GA30" s="55"/>
      <c r="GB30" s="55"/>
      <c r="GC30" s="55"/>
      <c r="GD30" s="55"/>
      <c r="GE30" s="55"/>
      <c r="GF30" s="55"/>
      <c r="GG30" s="55"/>
      <c r="GH30" s="55"/>
      <c r="GI30" s="55"/>
      <c r="GJ30" s="55"/>
      <c r="GK30" s="55"/>
      <c r="GL30" s="55"/>
      <c r="GM30" s="55"/>
      <c r="GN30" s="55"/>
      <c r="GO30" s="55"/>
      <c r="GP30" s="55"/>
      <c r="GQ30" s="55"/>
      <c r="GR30" s="55"/>
      <c r="GS30" s="55"/>
      <c r="GT30" s="55"/>
      <c r="GU30" s="55"/>
      <c r="GV30" s="55"/>
      <c r="GW30" s="55"/>
      <c r="GX30" s="55"/>
      <c r="HA30" s="90"/>
      <c r="HB30" s="90"/>
      <c r="HC30" s="90"/>
      <c r="HD30" s="90"/>
      <c r="HE30" s="90"/>
      <c r="HF30" s="90"/>
      <c r="HG30" s="90"/>
      <c r="HH30" s="90"/>
      <c r="HI30" s="90"/>
      <c r="HJ30" s="90"/>
      <c r="HK30" s="90"/>
      <c r="HL30" s="90"/>
      <c r="HM30" s="90"/>
      <c r="HN30" s="90"/>
      <c r="HO30" s="90"/>
      <c r="HP30" s="90"/>
      <c r="HQ30" s="90"/>
      <c r="HR30" s="90"/>
      <c r="HS30" s="90"/>
      <c r="HT30" s="90"/>
      <c r="HU30" s="90"/>
      <c r="HV30" s="90"/>
      <c r="HW30" s="90"/>
      <c r="HX30" s="90"/>
      <c r="HY30" s="90"/>
      <c r="HZ30" s="90"/>
      <c r="IA30" s="90"/>
    </row>
    <row r="31" spans="1:236" s="70" customFormat="1" x14ac:dyDescent="0.35">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55"/>
      <c r="DR31" s="55"/>
      <c r="DS31" s="55"/>
      <c r="DT31" s="55"/>
      <c r="DU31" s="55"/>
      <c r="DV31" s="55"/>
      <c r="DW31" s="55"/>
      <c r="DX31" s="55"/>
      <c r="DY31" s="55"/>
      <c r="DZ31" s="55"/>
      <c r="EA31" s="55"/>
      <c r="EB31" s="55"/>
      <c r="EC31" s="55"/>
      <c r="ED31" s="55"/>
      <c r="EE31" s="55"/>
      <c r="EF31" s="55"/>
      <c r="EG31" s="55"/>
      <c r="EH31" s="55"/>
      <c r="EI31" s="55"/>
      <c r="EJ31" s="55"/>
      <c r="EK31" s="55"/>
      <c r="EL31" s="55"/>
      <c r="EM31" s="55"/>
      <c r="EN31" s="55"/>
      <c r="EO31" s="55"/>
      <c r="EP31" s="55"/>
      <c r="EQ31" s="55"/>
      <c r="ER31" s="55"/>
      <c r="ES31" s="55"/>
      <c r="ET31" s="55"/>
      <c r="EU31" s="55"/>
      <c r="EV31" s="55"/>
      <c r="EW31" s="55"/>
      <c r="EX31" s="55"/>
      <c r="EY31" s="55"/>
      <c r="EZ31" s="55"/>
      <c r="FA31" s="55"/>
      <c r="FB31" s="55"/>
      <c r="FC31" s="55"/>
      <c r="FD31" s="55"/>
      <c r="FE31" s="55"/>
      <c r="FF31" s="55"/>
      <c r="FG31" s="55"/>
      <c r="FH31" s="55"/>
      <c r="FI31" s="55"/>
      <c r="FJ31" s="55"/>
      <c r="FK31" s="55"/>
      <c r="FL31" s="55"/>
      <c r="FM31" s="55"/>
      <c r="FN31" s="55"/>
      <c r="FO31" s="55"/>
      <c r="FP31" s="55"/>
      <c r="FQ31" s="55"/>
      <c r="FR31" s="55"/>
      <c r="FS31" s="55"/>
      <c r="FT31" s="55"/>
      <c r="FU31" s="55"/>
      <c r="FV31" s="55"/>
      <c r="FW31" s="55"/>
      <c r="FX31" s="55"/>
      <c r="FY31" s="55"/>
      <c r="FZ31" s="55"/>
      <c r="GA31" s="55"/>
      <c r="GB31" s="55"/>
      <c r="GC31" s="55"/>
      <c r="GD31" s="55"/>
      <c r="GE31" s="55"/>
      <c r="GF31" s="55"/>
      <c r="GG31" s="55"/>
      <c r="GH31" s="55"/>
      <c r="GI31" s="55"/>
      <c r="GJ31" s="55"/>
      <c r="GK31" s="55"/>
      <c r="GL31" s="55"/>
      <c r="GM31" s="55"/>
      <c r="GN31" s="55"/>
      <c r="GO31" s="55"/>
      <c r="GP31" s="55"/>
      <c r="GQ31" s="55"/>
      <c r="GR31" s="55"/>
      <c r="GS31" s="55"/>
      <c r="GT31" s="55"/>
      <c r="GU31" s="55"/>
      <c r="GV31" s="55"/>
      <c r="GW31" s="55"/>
      <c r="GX31" s="55"/>
      <c r="GY31" s="97"/>
    </row>
    <row r="32" spans="1:236" s="70" customFormat="1" x14ac:dyDescent="0.35">
      <c r="A32" s="55"/>
      <c r="B32" s="55"/>
      <c r="C32" s="55"/>
      <c r="D32" s="55"/>
      <c r="E32" s="55"/>
      <c r="F32" s="55"/>
      <c r="G32" s="55"/>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55"/>
      <c r="DR32" s="55"/>
      <c r="DS32" s="55"/>
      <c r="DT32" s="55"/>
      <c r="DU32" s="55"/>
      <c r="DV32" s="55"/>
      <c r="DW32" s="55"/>
      <c r="DX32" s="55"/>
      <c r="DY32" s="55"/>
      <c r="DZ32" s="55"/>
      <c r="EA32" s="55"/>
      <c r="EB32" s="55"/>
      <c r="EC32" s="55"/>
      <c r="ED32" s="55"/>
      <c r="EE32" s="55"/>
      <c r="EF32" s="55"/>
      <c r="EG32" s="55"/>
      <c r="EH32" s="55"/>
      <c r="EI32" s="55"/>
      <c r="EJ32" s="55"/>
      <c r="EK32" s="55"/>
      <c r="EL32" s="55"/>
      <c r="EM32" s="55"/>
      <c r="EN32" s="55"/>
      <c r="EO32" s="55"/>
      <c r="EP32" s="55"/>
      <c r="EQ32" s="55"/>
      <c r="ER32" s="55"/>
      <c r="ES32" s="55"/>
      <c r="ET32" s="55"/>
      <c r="EU32" s="55"/>
      <c r="EV32" s="55"/>
      <c r="EW32" s="55"/>
      <c r="EX32" s="55"/>
      <c r="EY32" s="55"/>
      <c r="EZ32" s="55"/>
      <c r="FA32" s="55"/>
      <c r="FB32" s="55"/>
      <c r="FC32" s="55"/>
      <c r="FD32" s="55"/>
      <c r="FE32" s="55"/>
      <c r="FF32" s="55"/>
      <c r="FG32" s="55"/>
      <c r="FH32" s="55"/>
      <c r="FI32" s="55"/>
      <c r="FJ32" s="55"/>
      <c r="FK32" s="55"/>
      <c r="FL32" s="55"/>
      <c r="FM32" s="55"/>
      <c r="FN32" s="55"/>
      <c r="FO32" s="55"/>
      <c r="FP32" s="55"/>
      <c r="FQ32" s="55"/>
      <c r="FR32" s="55"/>
      <c r="FS32" s="55"/>
      <c r="FT32" s="55"/>
      <c r="FU32" s="55"/>
      <c r="FV32" s="55"/>
      <c r="FW32" s="55"/>
      <c r="FX32" s="55"/>
      <c r="FY32" s="55"/>
      <c r="FZ32" s="55"/>
      <c r="GA32" s="55"/>
      <c r="GB32" s="55"/>
      <c r="GC32" s="55"/>
      <c r="GD32" s="55"/>
      <c r="GE32" s="55"/>
      <c r="GF32" s="55"/>
      <c r="GG32" s="55"/>
      <c r="GH32" s="55"/>
      <c r="GI32" s="55"/>
      <c r="GJ32" s="55"/>
      <c r="GK32" s="55"/>
      <c r="GL32" s="55"/>
      <c r="GM32" s="55"/>
      <c r="GN32" s="55"/>
      <c r="GO32" s="55"/>
      <c r="GP32" s="55"/>
      <c r="GQ32" s="55"/>
      <c r="GR32" s="55"/>
      <c r="GS32" s="55"/>
      <c r="GT32" s="55"/>
      <c r="GU32" s="55"/>
      <c r="GV32" s="55"/>
      <c r="GW32" s="55"/>
      <c r="GX32" s="55"/>
      <c r="GY32" s="97"/>
    </row>
    <row r="33" spans="1:207" s="70" customFormat="1" x14ac:dyDescent="0.35">
      <c r="A33" s="55"/>
      <c r="B33" s="55"/>
      <c r="C33" s="55"/>
      <c r="D33" s="55"/>
      <c r="E33" s="55"/>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55"/>
      <c r="DR33" s="55"/>
      <c r="DS33" s="55"/>
      <c r="DT33" s="55"/>
      <c r="DU33" s="55"/>
      <c r="DV33" s="55"/>
      <c r="DW33" s="55"/>
      <c r="DX33" s="55"/>
      <c r="DY33" s="55"/>
      <c r="DZ33" s="55"/>
      <c r="EA33" s="55"/>
      <c r="EB33" s="55"/>
      <c r="EC33" s="55"/>
      <c r="ED33" s="55"/>
      <c r="EE33" s="55"/>
      <c r="EF33" s="55"/>
      <c r="EG33" s="55"/>
      <c r="EH33" s="55"/>
      <c r="EI33" s="55"/>
      <c r="EJ33" s="55"/>
      <c r="EK33" s="55"/>
      <c r="EL33" s="55"/>
      <c r="EM33" s="55"/>
      <c r="EN33" s="55"/>
      <c r="EO33" s="55"/>
      <c r="EP33" s="55"/>
      <c r="EQ33" s="55"/>
      <c r="ER33" s="55"/>
      <c r="ES33" s="55"/>
      <c r="ET33" s="55"/>
      <c r="EU33" s="55"/>
      <c r="EV33" s="55"/>
      <c r="EW33" s="55"/>
      <c r="EX33" s="55"/>
      <c r="EY33" s="55"/>
      <c r="EZ33" s="55"/>
      <c r="FA33" s="55"/>
      <c r="FB33" s="55"/>
      <c r="FC33" s="55"/>
      <c r="FD33" s="55"/>
      <c r="FE33" s="55"/>
      <c r="FF33" s="55"/>
      <c r="FG33" s="55"/>
      <c r="FH33" s="55"/>
      <c r="FI33" s="55"/>
      <c r="FJ33" s="55"/>
      <c r="FK33" s="55"/>
      <c r="FL33" s="55"/>
      <c r="FM33" s="55"/>
      <c r="FN33" s="55"/>
      <c r="FO33" s="55"/>
      <c r="FP33" s="55"/>
      <c r="FQ33" s="55"/>
      <c r="FR33" s="55"/>
      <c r="FS33" s="55"/>
      <c r="FT33" s="55"/>
      <c r="FU33" s="55"/>
      <c r="FV33" s="55"/>
      <c r="FW33" s="55"/>
      <c r="FX33" s="55"/>
      <c r="FY33" s="55"/>
      <c r="FZ33" s="55"/>
      <c r="GA33" s="55"/>
      <c r="GB33" s="55"/>
      <c r="GC33" s="55"/>
      <c r="GD33" s="55"/>
      <c r="GE33" s="55"/>
      <c r="GF33" s="55"/>
      <c r="GG33" s="55"/>
      <c r="GH33" s="55"/>
      <c r="GI33" s="55"/>
      <c r="GJ33" s="55"/>
      <c r="GK33" s="55"/>
      <c r="GL33" s="55"/>
      <c r="GM33" s="55"/>
      <c r="GN33" s="55"/>
      <c r="GO33" s="55"/>
      <c r="GP33" s="55"/>
      <c r="GQ33" s="55"/>
      <c r="GR33" s="55"/>
      <c r="GS33" s="55"/>
      <c r="GT33" s="55"/>
      <c r="GU33" s="55"/>
      <c r="GV33" s="55"/>
      <c r="GW33" s="55"/>
      <c r="GX33" s="55"/>
      <c r="GY33" s="97"/>
    </row>
    <row r="34" spans="1:207" s="70" customFormat="1" x14ac:dyDescent="0.35">
      <c r="A34" s="55"/>
      <c r="B34" s="55"/>
      <c r="C34" s="55"/>
      <c r="D34" s="55"/>
      <c r="E34" s="55"/>
      <c r="F34" s="55"/>
      <c r="G34" s="5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55"/>
      <c r="DR34" s="55"/>
      <c r="DS34" s="55"/>
      <c r="DT34" s="55"/>
      <c r="DU34" s="55"/>
      <c r="DV34" s="55"/>
      <c r="DW34" s="55"/>
      <c r="DX34" s="55"/>
      <c r="DY34" s="55"/>
      <c r="DZ34" s="55"/>
      <c r="EA34" s="55"/>
      <c r="EB34" s="55"/>
      <c r="EC34" s="55"/>
      <c r="ED34" s="55"/>
      <c r="EE34" s="55"/>
      <c r="EF34" s="55"/>
      <c r="EG34" s="55"/>
      <c r="EH34" s="55"/>
      <c r="EI34" s="55"/>
      <c r="EJ34" s="55"/>
      <c r="EK34" s="55"/>
      <c r="EL34" s="55"/>
      <c r="EM34" s="55"/>
      <c r="EN34" s="55"/>
      <c r="EO34" s="55"/>
      <c r="EP34" s="55"/>
      <c r="EQ34" s="55"/>
      <c r="ER34" s="55"/>
      <c r="ES34" s="55"/>
      <c r="ET34" s="55"/>
      <c r="EU34" s="55"/>
      <c r="EV34" s="55"/>
      <c r="EW34" s="55"/>
      <c r="EX34" s="55"/>
      <c r="EY34" s="55"/>
      <c r="EZ34" s="55"/>
      <c r="FA34" s="55"/>
      <c r="FB34" s="55"/>
      <c r="FC34" s="55"/>
      <c r="FD34" s="55"/>
      <c r="FE34" s="55"/>
      <c r="FF34" s="55"/>
      <c r="FG34" s="55"/>
      <c r="FH34" s="55"/>
      <c r="FI34" s="55"/>
      <c r="FJ34" s="55"/>
      <c r="FK34" s="55"/>
      <c r="FL34" s="55"/>
      <c r="FM34" s="55"/>
      <c r="FN34" s="55"/>
      <c r="FO34" s="55"/>
      <c r="FP34" s="55"/>
      <c r="FQ34" s="55"/>
      <c r="FR34" s="55"/>
      <c r="FS34" s="55"/>
      <c r="FT34" s="55"/>
      <c r="FU34" s="55"/>
      <c r="FV34" s="55"/>
      <c r="FW34" s="55"/>
      <c r="FX34" s="55"/>
      <c r="FY34" s="55"/>
      <c r="FZ34" s="55"/>
      <c r="GA34" s="55"/>
      <c r="GB34" s="55"/>
      <c r="GC34" s="55"/>
      <c r="GD34" s="55"/>
      <c r="GE34" s="55"/>
      <c r="GF34" s="55"/>
      <c r="GG34" s="55"/>
      <c r="GH34" s="55"/>
      <c r="GI34" s="55"/>
      <c r="GJ34" s="55"/>
      <c r="GK34" s="55"/>
      <c r="GL34" s="55"/>
      <c r="GM34" s="55"/>
      <c r="GN34" s="55"/>
      <c r="GO34" s="55"/>
      <c r="GP34" s="55"/>
      <c r="GQ34" s="55"/>
      <c r="GR34" s="55"/>
      <c r="GS34" s="55"/>
      <c r="GT34" s="55"/>
      <c r="GU34" s="55"/>
      <c r="GV34" s="55"/>
      <c r="GW34" s="55"/>
      <c r="GX34" s="55"/>
      <c r="GY34" s="97"/>
    </row>
    <row r="35" spans="1:207" s="70" customFormat="1" x14ac:dyDescent="0.35">
      <c r="A35" s="55"/>
      <c r="B35" s="55"/>
      <c r="C35" s="55"/>
      <c r="D35" s="55"/>
      <c r="E35" s="55"/>
      <c r="F35" s="55"/>
      <c r="G35" s="55"/>
      <c r="H35" s="55"/>
      <c r="I35" s="55"/>
      <c r="J35" s="55"/>
      <c r="K35" s="55"/>
      <c r="L35" s="55"/>
      <c r="M35" s="55"/>
      <c r="N35" s="55"/>
      <c r="O35" s="55"/>
      <c r="P35" s="55"/>
      <c r="Q35" s="55"/>
      <c r="R35" s="55"/>
      <c r="S35" s="55"/>
      <c r="T35" s="55"/>
      <c r="U35" s="55"/>
      <c r="V35" s="55"/>
      <c r="W35" s="55"/>
      <c r="X35" s="55"/>
      <c r="Y35" s="55"/>
      <c r="Z35" s="55"/>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55"/>
      <c r="DR35" s="55"/>
      <c r="DS35" s="55"/>
      <c r="DT35" s="55"/>
      <c r="DU35" s="55"/>
      <c r="DV35" s="55"/>
      <c r="DW35" s="55"/>
      <c r="DX35" s="55"/>
      <c r="DY35" s="55"/>
      <c r="DZ35" s="55"/>
      <c r="EA35" s="55"/>
      <c r="EB35" s="55"/>
      <c r="EC35" s="55"/>
      <c r="ED35" s="55"/>
      <c r="EE35" s="55"/>
      <c r="EF35" s="55"/>
      <c r="EG35" s="55"/>
      <c r="EH35" s="55"/>
      <c r="EI35" s="55"/>
      <c r="EJ35" s="55"/>
      <c r="EK35" s="55"/>
      <c r="EL35" s="55"/>
      <c r="EM35" s="55"/>
      <c r="EN35" s="55"/>
      <c r="EO35" s="55"/>
      <c r="EP35" s="55"/>
      <c r="EQ35" s="55"/>
      <c r="ER35" s="55"/>
      <c r="ES35" s="55"/>
      <c r="ET35" s="55"/>
      <c r="EU35" s="55"/>
      <c r="EV35" s="55"/>
      <c r="EW35" s="55"/>
      <c r="EX35" s="55"/>
      <c r="EY35" s="55"/>
      <c r="EZ35" s="55"/>
      <c r="FA35" s="55"/>
      <c r="FB35" s="55"/>
      <c r="FC35" s="55"/>
      <c r="FD35" s="55"/>
      <c r="FE35" s="55"/>
      <c r="FF35" s="55"/>
      <c r="FG35" s="55"/>
      <c r="FH35" s="55"/>
      <c r="FI35" s="55"/>
      <c r="FJ35" s="55"/>
      <c r="FK35" s="55"/>
      <c r="FL35" s="55"/>
      <c r="FM35" s="55"/>
      <c r="FN35" s="55"/>
      <c r="FO35" s="55"/>
      <c r="FP35" s="55"/>
      <c r="FQ35" s="55"/>
      <c r="FR35" s="55"/>
      <c r="FS35" s="55"/>
      <c r="FT35" s="55"/>
      <c r="FU35" s="55"/>
      <c r="FV35" s="55"/>
      <c r="FW35" s="55"/>
      <c r="FX35" s="55"/>
      <c r="FY35" s="55"/>
      <c r="FZ35" s="55"/>
      <c r="GA35" s="55"/>
      <c r="GB35" s="55"/>
      <c r="GC35" s="55"/>
      <c r="GD35" s="55"/>
      <c r="GE35" s="55"/>
      <c r="GF35" s="55"/>
      <c r="GG35" s="55"/>
      <c r="GH35" s="55"/>
      <c r="GI35" s="55"/>
      <c r="GJ35" s="55"/>
      <c r="GK35" s="55"/>
      <c r="GL35" s="55"/>
      <c r="GM35" s="55"/>
      <c r="GN35" s="55"/>
      <c r="GO35" s="55"/>
      <c r="GP35" s="55"/>
      <c r="GQ35" s="55"/>
      <c r="GR35" s="55"/>
      <c r="GS35" s="55"/>
      <c r="GT35" s="55"/>
      <c r="GU35" s="55"/>
      <c r="GV35" s="55"/>
      <c r="GW35" s="55"/>
      <c r="GX35" s="55"/>
      <c r="GY35" s="97"/>
    </row>
    <row r="36" spans="1:207" s="70" customFormat="1" x14ac:dyDescent="0.35">
      <c r="A36" s="55"/>
      <c r="B36" s="55"/>
      <c r="C36" s="55"/>
      <c r="D36" s="55"/>
      <c r="E36" s="55"/>
      <c r="F36" s="55"/>
      <c r="G36" s="55"/>
      <c r="H36" s="55"/>
      <c r="I36" s="55"/>
      <c r="J36" s="55"/>
      <c r="K36" s="55"/>
      <c r="L36" s="55"/>
      <c r="M36" s="55"/>
      <c r="N36" s="55"/>
      <c r="O36" s="55"/>
      <c r="P36" s="55"/>
      <c r="Q36" s="55"/>
      <c r="R36" s="55"/>
      <c r="S36" s="55"/>
      <c r="T36" s="55"/>
      <c r="U36" s="55"/>
      <c r="V36" s="55"/>
      <c r="W36" s="55"/>
      <c r="X36" s="55"/>
      <c r="Y36" s="55"/>
      <c r="Z36" s="55"/>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55"/>
      <c r="DR36" s="55"/>
      <c r="DS36" s="55"/>
      <c r="DT36" s="55"/>
      <c r="DU36" s="55"/>
      <c r="DV36" s="55"/>
      <c r="DW36" s="55"/>
      <c r="DX36" s="55"/>
      <c r="DY36" s="55"/>
      <c r="DZ36" s="55"/>
      <c r="EA36" s="55"/>
      <c r="EB36" s="55"/>
      <c r="EC36" s="55"/>
      <c r="ED36" s="55"/>
      <c r="EE36" s="55"/>
      <c r="EF36" s="55"/>
      <c r="EG36" s="55"/>
      <c r="EH36" s="55"/>
      <c r="EI36" s="55"/>
      <c r="EJ36" s="55"/>
      <c r="EK36" s="55"/>
      <c r="EL36" s="55"/>
      <c r="EM36" s="55"/>
      <c r="EN36" s="55"/>
      <c r="EO36" s="55"/>
      <c r="EP36" s="55"/>
      <c r="EQ36" s="55"/>
      <c r="ER36" s="55"/>
      <c r="ES36" s="55"/>
      <c r="ET36" s="55"/>
      <c r="EU36" s="55"/>
      <c r="EV36" s="55"/>
      <c r="EW36" s="55"/>
      <c r="EX36" s="55"/>
      <c r="EY36" s="55"/>
      <c r="EZ36" s="55"/>
      <c r="FA36" s="55"/>
      <c r="FB36" s="55"/>
      <c r="FC36" s="55"/>
      <c r="FD36" s="55"/>
      <c r="FE36" s="55"/>
      <c r="FF36" s="55"/>
      <c r="FG36" s="55"/>
      <c r="FH36" s="55"/>
      <c r="FI36" s="55"/>
      <c r="FJ36" s="55"/>
      <c r="FK36" s="55"/>
      <c r="FL36" s="55"/>
      <c r="FM36" s="55"/>
      <c r="FN36" s="55"/>
      <c r="FO36" s="55"/>
      <c r="FP36" s="55"/>
      <c r="FQ36" s="55"/>
      <c r="FR36" s="55"/>
      <c r="FS36" s="55"/>
      <c r="FT36" s="55"/>
      <c r="FU36" s="55"/>
      <c r="FV36" s="55"/>
      <c r="FW36" s="55"/>
      <c r="FX36" s="55"/>
      <c r="FY36" s="55"/>
      <c r="FZ36" s="55"/>
      <c r="GA36" s="55"/>
      <c r="GB36" s="55"/>
      <c r="GC36" s="55"/>
      <c r="GD36" s="55"/>
      <c r="GE36" s="55"/>
      <c r="GF36" s="55"/>
      <c r="GG36" s="55"/>
      <c r="GH36" s="55"/>
      <c r="GI36" s="55"/>
      <c r="GJ36" s="55"/>
      <c r="GK36" s="55"/>
      <c r="GL36" s="55"/>
      <c r="GM36" s="55"/>
      <c r="GN36" s="55"/>
      <c r="GO36" s="55"/>
      <c r="GP36" s="55"/>
      <c r="GQ36" s="55"/>
      <c r="GR36" s="55"/>
      <c r="GS36" s="55"/>
      <c r="GT36" s="55"/>
      <c r="GU36" s="55"/>
      <c r="GV36" s="55"/>
      <c r="GW36" s="55"/>
      <c r="GX36" s="55"/>
      <c r="GY36" s="97"/>
    </row>
    <row r="37" spans="1:207" s="70" customFormat="1" x14ac:dyDescent="0.35">
      <c r="A37" s="55"/>
      <c r="B37" s="55"/>
      <c r="C37" s="55"/>
      <c r="D37" s="55"/>
      <c r="E37" s="55"/>
      <c r="F37" s="55"/>
      <c r="G37" s="55"/>
      <c r="H37" s="55"/>
      <c r="I37" s="55"/>
      <c r="J37" s="55"/>
      <c r="K37" s="55"/>
      <c r="L37" s="55"/>
      <c r="M37" s="55"/>
      <c r="N37" s="55"/>
      <c r="O37" s="55"/>
      <c r="P37" s="55"/>
      <c r="Q37" s="55"/>
      <c r="R37" s="55"/>
      <c r="S37" s="55"/>
      <c r="T37" s="55"/>
      <c r="U37" s="55"/>
      <c r="V37" s="55"/>
      <c r="W37" s="55"/>
      <c r="X37" s="55"/>
      <c r="Y37" s="55"/>
      <c r="Z37" s="55"/>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55"/>
      <c r="DR37" s="55"/>
      <c r="DS37" s="55"/>
      <c r="DT37" s="55"/>
      <c r="DU37" s="55"/>
      <c r="DV37" s="55"/>
      <c r="DW37" s="55"/>
      <c r="DX37" s="55"/>
      <c r="DY37" s="55"/>
      <c r="DZ37" s="55"/>
      <c r="EA37" s="55"/>
      <c r="EB37" s="55"/>
      <c r="EC37" s="55"/>
      <c r="ED37" s="55"/>
      <c r="EE37" s="55"/>
      <c r="EF37" s="55"/>
      <c r="EG37" s="55"/>
      <c r="EH37" s="55"/>
      <c r="EI37" s="55"/>
      <c r="EJ37" s="55"/>
      <c r="EK37" s="55"/>
      <c r="EL37" s="55"/>
      <c r="EM37" s="55"/>
      <c r="EN37" s="55"/>
      <c r="EO37" s="55"/>
      <c r="EP37" s="55"/>
      <c r="EQ37" s="55"/>
      <c r="ER37" s="55"/>
      <c r="ES37" s="55"/>
      <c r="ET37" s="55"/>
      <c r="EU37" s="55"/>
      <c r="EV37" s="55"/>
      <c r="EW37" s="55"/>
      <c r="EX37" s="55"/>
      <c r="EY37" s="55"/>
      <c r="EZ37" s="55"/>
      <c r="FA37" s="55"/>
      <c r="FB37" s="55"/>
      <c r="FC37" s="55"/>
      <c r="FD37" s="55"/>
      <c r="FE37" s="55"/>
      <c r="FF37" s="55"/>
      <c r="FG37" s="55"/>
      <c r="FH37" s="55"/>
      <c r="FI37" s="55"/>
      <c r="FJ37" s="55"/>
      <c r="FK37" s="55"/>
      <c r="FL37" s="55"/>
      <c r="FM37" s="55"/>
      <c r="FN37" s="55"/>
      <c r="FO37" s="55"/>
      <c r="FP37" s="55"/>
      <c r="FQ37" s="55"/>
      <c r="FR37" s="55"/>
      <c r="FS37" s="55"/>
      <c r="FT37" s="55"/>
      <c r="FU37" s="55"/>
      <c r="FV37" s="55"/>
      <c r="FW37" s="55"/>
      <c r="FX37" s="55"/>
      <c r="FY37" s="55"/>
      <c r="FZ37" s="55"/>
      <c r="GA37" s="55"/>
      <c r="GB37" s="55"/>
      <c r="GC37" s="55"/>
      <c r="GD37" s="55"/>
      <c r="GE37" s="55"/>
      <c r="GF37" s="55"/>
      <c r="GG37" s="55"/>
      <c r="GH37" s="55"/>
      <c r="GI37" s="55"/>
      <c r="GJ37" s="55"/>
      <c r="GK37" s="55"/>
      <c r="GL37" s="55"/>
      <c r="GM37" s="55"/>
      <c r="GN37" s="55"/>
      <c r="GO37" s="55"/>
      <c r="GP37" s="55"/>
      <c r="GQ37" s="55"/>
      <c r="GR37" s="55"/>
      <c r="GS37" s="55"/>
      <c r="GT37" s="55"/>
      <c r="GU37" s="55"/>
      <c r="GV37" s="55"/>
      <c r="GW37" s="55"/>
      <c r="GX37" s="55"/>
      <c r="GY37" s="97"/>
    </row>
    <row r="38" spans="1:207" s="70" customFormat="1" x14ac:dyDescent="0.35">
      <c r="A38" s="55"/>
      <c r="B38" s="55"/>
      <c r="C38" s="55"/>
      <c r="D38" s="55"/>
      <c r="E38" s="55"/>
      <c r="F38" s="55"/>
      <c r="G38" s="55"/>
      <c r="H38" s="55"/>
      <c r="I38" s="55"/>
      <c r="J38" s="55"/>
      <c r="K38" s="55"/>
      <c r="L38" s="55"/>
      <c r="M38" s="55"/>
      <c r="N38" s="55"/>
      <c r="O38" s="55"/>
      <c r="P38" s="55"/>
      <c r="Q38" s="55"/>
      <c r="R38" s="55"/>
      <c r="S38" s="55"/>
      <c r="T38" s="55"/>
      <c r="U38" s="55"/>
      <c r="V38" s="55"/>
      <c r="W38" s="55"/>
      <c r="X38" s="55"/>
      <c r="Y38" s="55"/>
      <c r="Z38" s="55"/>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55"/>
      <c r="DR38" s="55"/>
      <c r="DS38" s="55"/>
      <c r="DT38" s="55"/>
      <c r="DU38" s="55"/>
      <c r="DV38" s="55"/>
      <c r="DW38" s="55"/>
      <c r="DX38" s="55"/>
      <c r="DY38" s="55"/>
      <c r="DZ38" s="55"/>
      <c r="EA38" s="55"/>
      <c r="EB38" s="55"/>
      <c r="EC38" s="55"/>
      <c r="ED38" s="55"/>
      <c r="EE38" s="55"/>
      <c r="EF38" s="55"/>
      <c r="EG38" s="55"/>
      <c r="EH38" s="55"/>
      <c r="EI38" s="55"/>
      <c r="EJ38" s="55"/>
      <c r="EK38" s="55"/>
      <c r="EL38" s="55"/>
      <c r="EM38" s="55"/>
      <c r="EN38" s="55"/>
      <c r="EO38" s="55"/>
      <c r="EP38" s="55"/>
      <c r="EQ38" s="55"/>
      <c r="ER38" s="55"/>
      <c r="ES38" s="55"/>
      <c r="ET38" s="55"/>
      <c r="EU38" s="55"/>
      <c r="EV38" s="55"/>
      <c r="EW38" s="55"/>
      <c r="EX38" s="55"/>
      <c r="EY38" s="55"/>
      <c r="EZ38" s="55"/>
      <c r="FA38" s="55"/>
      <c r="FB38" s="55"/>
      <c r="FC38" s="55"/>
      <c r="FD38" s="55"/>
      <c r="FE38" s="55"/>
      <c r="FF38" s="55"/>
      <c r="FG38" s="55"/>
      <c r="FH38" s="55"/>
      <c r="FI38" s="55"/>
      <c r="FJ38" s="55"/>
      <c r="FK38" s="55"/>
      <c r="FL38" s="55"/>
      <c r="FM38" s="55"/>
      <c r="FN38" s="55"/>
      <c r="FO38" s="55"/>
      <c r="FP38" s="55"/>
      <c r="FQ38" s="55"/>
      <c r="FR38" s="55"/>
      <c r="FS38" s="55"/>
      <c r="FT38" s="55"/>
      <c r="FU38" s="55"/>
      <c r="FV38" s="55"/>
      <c r="FW38" s="55"/>
      <c r="FX38" s="55"/>
      <c r="FY38" s="55"/>
      <c r="FZ38" s="55"/>
      <c r="GA38" s="55"/>
      <c r="GB38" s="55"/>
      <c r="GC38" s="55"/>
      <c r="GD38" s="55"/>
      <c r="GE38" s="55"/>
      <c r="GF38" s="55"/>
      <c r="GG38" s="55"/>
      <c r="GH38" s="55"/>
      <c r="GI38" s="55"/>
      <c r="GJ38" s="55"/>
      <c r="GK38" s="55"/>
      <c r="GL38" s="55"/>
      <c r="GM38" s="55"/>
      <c r="GN38" s="55"/>
      <c r="GO38" s="55"/>
      <c r="GP38" s="55"/>
      <c r="GQ38" s="55"/>
      <c r="GR38" s="55"/>
      <c r="GS38" s="55"/>
      <c r="GT38" s="55"/>
      <c r="GU38" s="55"/>
      <c r="GV38" s="55"/>
      <c r="GW38" s="55"/>
      <c r="GX38" s="55"/>
      <c r="GY38" s="97"/>
    </row>
    <row r="39" spans="1:207" s="70" customFormat="1" x14ac:dyDescent="0.35">
      <c r="A39" s="55"/>
      <c r="B39" s="55"/>
      <c r="C39" s="55"/>
      <c r="D39" s="55"/>
      <c r="E39" s="55"/>
      <c r="F39" s="55"/>
      <c r="G39" s="55"/>
      <c r="H39" s="55"/>
      <c r="I39" s="55"/>
      <c r="J39" s="55"/>
      <c r="K39" s="55"/>
      <c r="L39" s="55"/>
      <c r="M39" s="55"/>
      <c r="N39" s="55"/>
      <c r="O39" s="55"/>
      <c r="P39" s="55"/>
      <c r="Q39" s="55"/>
      <c r="R39" s="55"/>
      <c r="S39" s="55"/>
      <c r="T39" s="55"/>
      <c r="U39" s="55"/>
      <c r="V39" s="55"/>
      <c r="W39" s="55"/>
      <c r="X39" s="55"/>
      <c r="Y39" s="55"/>
      <c r="Z39" s="55"/>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55"/>
      <c r="DR39" s="55"/>
      <c r="DS39" s="55"/>
      <c r="DT39" s="55"/>
      <c r="DU39" s="55"/>
      <c r="DV39" s="55"/>
      <c r="DW39" s="55"/>
      <c r="DX39" s="55"/>
      <c r="DY39" s="55"/>
      <c r="DZ39" s="55"/>
      <c r="EA39" s="55"/>
      <c r="EB39" s="55"/>
      <c r="EC39" s="55"/>
      <c r="ED39" s="55"/>
      <c r="EE39" s="55"/>
      <c r="EF39" s="55"/>
      <c r="EG39" s="55"/>
      <c r="EH39" s="55"/>
      <c r="EI39" s="55"/>
      <c r="EJ39" s="55"/>
      <c r="EK39" s="55"/>
      <c r="EL39" s="55"/>
      <c r="EM39" s="55"/>
      <c r="EN39" s="55"/>
      <c r="EO39" s="55"/>
      <c r="EP39" s="55"/>
      <c r="EQ39" s="55"/>
      <c r="ER39" s="55"/>
      <c r="ES39" s="55"/>
      <c r="ET39" s="55"/>
      <c r="EU39" s="55"/>
      <c r="EV39" s="55"/>
      <c r="EW39" s="55"/>
      <c r="EX39" s="55"/>
      <c r="EY39" s="55"/>
      <c r="EZ39" s="55"/>
      <c r="FA39" s="55"/>
      <c r="FB39" s="55"/>
      <c r="FC39" s="55"/>
      <c r="FD39" s="55"/>
      <c r="FE39" s="55"/>
      <c r="FF39" s="55"/>
      <c r="FG39" s="55"/>
      <c r="FH39" s="55"/>
      <c r="FI39" s="55"/>
      <c r="FJ39" s="55"/>
      <c r="FK39" s="55"/>
      <c r="FL39" s="55"/>
      <c r="FM39" s="55"/>
      <c r="FN39" s="55"/>
      <c r="FO39" s="55"/>
      <c r="FP39" s="55"/>
      <c r="FQ39" s="55"/>
      <c r="FR39" s="55"/>
      <c r="FS39" s="55"/>
      <c r="FT39" s="55"/>
      <c r="FU39" s="55"/>
      <c r="FV39" s="55"/>
      <c r="FW39" s="55"/>
      <c r="FX39" s="55"/>
      <c r="FY39" s="55"/>
      <c r="FZ39" s="55"/>
      <c r="GA39" s="55"/>
      <c r="GB39" s="55"/>
      <c r="GC39" s="55"/>
      <c r="GD39" s="55"/>
      <c r="GE39" s="55"/>
      <c r="GF39" s="55"/>
      <c r="GG39" s="55"/>
      <c r="GH39" s="55"/>
      <c r="GI39" s="55"/>
      <c r="GJ39" s="55"/>
      <c r="GK39" s="55"/>
      <c r="GL39" s="55"/>
      <c r="GM39" s="55"/>
      <c r="GN39" s="55"/>
      <c r="GO39" s="55"/>
      <c r="GP39" s="55"/>
      <c r="GQ39" s="55"/>
      <c r="GR39" s="55"/>
      <c r="GS39" s="55"/>
      <c r="GT39" s="55"/>
      <c r="GU39" s="55"/>
      <c r="GV39" s="55"/>
      <c r="GW39" s="55"/>
      <c r="GX39" s="55"/>
      <c r="GY39" s="97"/>
    </row>
    <row r="40" spans="1:207" s="70" customFormat="1" x14ac:dyDescent="0.35">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55"/>
      <c r="DR40" s="55"/>
      <c r="DS40" s="55"/>
      <c r="DT40" s="55"/>
      <c r="DU40" s="55"/>
      <c r="DV40" s="55"/>
      <c r="DW40" s="55"/>
      <c r="DX40" s="55"/>
      <c r="DY40" s="55"/>
      <c r="DZ40" s="55"/>
      <c r="EA40" s="55"/>
      <c r="EB40" s="55"/>
      <c r="EC40" s="55"/>
      <c r="ED40" s="55"/>
      <c r="EE40" s="55"/>
      <c r="EF40" s="55"/>
      <c r="EG40" s="55"/>
      <c r="EH40" s="55"/>
      <c r="EI40" s="55"/>
      <c r="EJ40" s="55"/>
      <c r="EK40" s="55"/>
      <c r="EL40" s="55"/>
      <c r="EM40" s="55"/>
      <c r="EN40" s="55"/>
      <c r="EO40" s="55"/>
      <c r="EP40" s="55"/>
      <c r="EQ40" s="55"/>
      <c r="ER40" s="55"/>
      <c r="ES40" s="55"/>
      <c r="ET40" s="55"/>
      <c r="EU40" s="55"/>
      <c r="EV40" s="55"/>
      <c r="EW40" s="55"/>
      <c r="EX40" s="55"/>
      <c r="EY40" s="55"/>
      <c r="EZ40" s="55"/>
      <c r="FA40" s="55"/>
      <c r="FB40" s="55"/>
      <c r="FC40" s="55"/>
      <c r="FD40" s="55"/>
      <c r="FE40" s="55"/>
      <c r="FF40" s="55"/>
      <c r="FG40" s="55"/>
      <c r="FH40" s="55"/>
      <c r="FI40" s="55"/>
      <c r="FJ40" s="55"/>
      <c r="FK40" s="55"/>
      <c r="FL40" s="55"/>
      <c r="FM40" s="55"/>
      <c r="FN40" s="55"/>
      <c r="FO40" s="55"/>
      <c r="FP40" s="55"/>
      <c r="FQ40" s="55"/>
      <c r="FR40" s="55"/>
      <c r="FS40" s="55"/>
      <c r="FT40" s="55"/>
      <c r="FU40" s="55"/>
      <c r="FV40" s="55"/>
      <c r="FW40" s="55"/>
      <c r="FX40" s="55"/>
      <c r="FY40" s="55"/>
      <c r="FZ40" s="55"/>
      <c r="GA40" s="55"/>
      <c r="GB40" s="55"/>
      <c r="GC40" s="55"/>
      <c r="GD40" s="55"/>
      <c r="GE40" s="55"/>
      <c r="GF40" s="55"/>
      <c r="GG40" s="55"/>
      <c r="GH40" s="55"/>
      <c r="GI40" s="55"/>
      <c r="GJ40" s="55"/>
      <c r="GK40" s="55"/>
      <c r="GL40" s="55"/>
      <c r="GM40" s="55"/>
      <c r="GN40" s="55"/>
      <c r="GO40" s="55"/>
      <c r="GP40" s="55"/>
      <c r="GQ40" s="55"/>
      <c r="GR40" s="55"/>
      <c r="GS40" s="55"/>
      <c r="GT40" s="55"/>
      <c r="GU40" s="55"/>
      <c r="GV40" s="55"/>
      <c r="GW40" s="55"/>
      <c r="GX40" s="55"/>
      <c r="GY40" s="97"/>
    </row>
    <row r="41" spans="1:207" s="70" customFormat="1" x14ac:dyDescent="0.35">
      <c r="A41" s="55"/>
      <c r="B41" s="55"/>
      <c r="C41" s="55"/>
      <c r="D41" s="55"/>
      <c r="E41" s="55"/>
      <c r="F41" s="55"/>
      <c r="G41" s="55"/>
      <c r="H41" s="55"/>
      <c r="I41" s="55"/>
      <c r="J41" s="55"/>
      <c r="K41" s="55"/>
      <c r="L41" s="55"/>
      <c r="M41" s="55"/>
      <c r="N41" s="55"/>
      <c r="O41" s="55"/>
      <c r="P41" s="55"/>
      <c r="Q41" s="55"/>
      <c r="R41" s="55"/>
      <c r="S41" s="55"/>
      <c r="T41" s="55"/>
      <c r="U41" s="55"/>
      <c r="V41" s="55"/>
      <c r="W41" s="55"/>
      <c r="X41" s="55"/>
      <c r="Y41" s="55"/>
      <c r="Z41" s="55"/>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55"/>
      <c r="DR41" s="55"/>
      <c r="DS41" s="55"/>
      <c r="DT41" s="55"/>
      <c r="DU41" s="55"/>
      <c r="DV41" s="55"/>
      <c r="DW41" s="55"/>
      <c r="DX41" s="55"/>
      <c r="DY41" s="55"/>
      <c r="DZ41" s="55"/>
      <c r="EA41" s="55"/>
      <c r="EB41" s="55"/>
      <c r="EC41" s="55"/>
      <c r="ED41" s="55"/>
      <c r="EE41" s="55"/>
      <c r="EF41" s="55"/>
      <c r="EG41" s="55"/>
      <c r="EH41" s="55"/>
      <c r="EI41" s="55"/>
      <c r="EJ41" s="55"/>
      <c r="EK41" s="55"/>
      <c r="EL41" s="55"/>
      <c r="EM41" s="55"/>
      <c r="EN41" s="55"/>
      <c r="EO41" s="55"/>
      <c r="EP41" s="55"/>
      <c r="EQ41" s="55"/>
      <c r="ER41" s="55"/>
      <c r="ES41" s="55"/>
      <c r="ET41" s="55"/>
      <c r="EU41" s="55"/>
      <c r="EV41" s="55"/>
      <c r="EW41" s="55"/>
      <c r="EX41" s="55"/>
      <c r="EY41" s="55"/>
      <c r="EZ41" s="55"/>
      <c r="FA41" s="55"/>
      <c r="FB41" s="55"/>
      <c r="FC41" s="55"/>
      <c r="FD41" s="55"/>
      <c r="FE41" s="55"/>
      <c r="FF41" s="55"/>
      <c r="FG41" s="55"/>
      <c r="FH41" s="55"/>
      <c r="FI41" s="55"/>
      <c r="FJ41" s="55"/>
      <c r="FK41" s="55"/>
      <c r="FL41" s="55"/>
      <c r="FM41" s="55"/>
      <c r="FN41" s="55"/>
      <c r="FO41" s="55"/>
      <c r="FP41" s="55"/>
      <c r="FQ41" s="55"/>
      <c r="FR41" s="55"/>
      <c r="FS41" s="55"/>
      <c r="FT41" s="55"/>
      <c r="FU41" s="55"/>
      <c r="FV41" s="55"/>
      <c r="FW41" s="55"/>
      <c r="FX41" s="55"/>
      <c r="FY41" s="55"/>
      <c r="FZ41" s="55"/>
      <c r="GA41" s="55"/>
      <c r="GB41" s="55"/>
      <c r="GC41" s="55"/>
      <c r="GD41" s="55"/>
      <c r="GE41" s="55"/>
      <c r="GF41" s="55"/>
      <c r="GG41" s="55"/>
      <c r="GH41" s="55"/>
      <c r="GI41" s="55"/>
      <c r="GJ41" s="55"/>
      <c r="GK41" s="55"/>
      <c r="GL41" s="55"/>
      <c r="GM41" s="55"/>
      <c r="GN41" s="55"/>
      <c r="GO41" s="55"/>
      <c r="GP41" s="55"/>
      <c r="GQ41" s="55"/>
      <c r="GR41" s="55"/>
      <c r="GS41" s="55"/>
      <c r="GT41" s="55"/>
      <c r="GU41" s="55"/>
      <c r="GV41" s="55"/>
      <c r="GW41" s="55"/>
      <c r="GX41" s="55"/>
      <c r="GY41" s="97"/>
    </row>
    <row r="42" spans="1:207" s="70" customFormat="1" x14ac:dyDescent="0.35">
      <c r="A42" s="55"/>
      <c r="B42" s="55"/>
      <c r="C42" s="55"/>
      <c r="D42" s="55"/>
      <c r="E42" s="55"/>
      <c r="F42" s="55"/>
      <c r="G42" s="55"/>
      <c r="H42" s="55"/>
      <c r="I42" s="55"/>
      <c r="J42" s="55"/>
      <c r="K42" s="55"/>
      <c r="L42" s="55"/>
      <c r="M42" s="55"/>
      <c r="N42" s="55"/>
      <c r="O42" s="55"/>
      <c r="P42" s="55"/>
      <c r="Q42" s="55"/>
      <c r="R42" s="55"/>
      <c r="S42" s="55"/>
      <c r="T42" s="55"/>
      <c r="U42" s="55"/>
      <c r="V42" s="55"/>
      <c r="W42" s="55"/>
      <c r="X42" s="55"/>
      <c r="Y42" s="55"/>
      <c r="Z42" s="55"/>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55"/>
      <c r="DR42" s="55"/>
      <c r="DS42" s="55"/>
      <c r="DT42" s="55"/>
      <c r="DU42" s="55"/>
      <c r="DV42" s="55"/>
      <c r="DW42" s="55"/>
      <c r="DX42" s="55"/>
      <c r="DY42" s="55"/>
      <c r="DZ42" s="55"/>
      <c r="EA42" s="55"/>
      <c r="EB42" s="55"/>
      <c r="EC42" s="55"/>
      <c r="ED42" s="55"/>
      <c r="EE42" s="55"/>
      <c r="EF42" s="55"/>
      <c r="EG42" s="55"/>
      <c r="EH42" s="55"/>
      <c r="EI42" s="55"/>
      <c r="EJ42" s="55"/>
      <c r="EK42" s="55"/>
      <c r="EL42" s="55"/>
      <c r="EM42" s="55"/>
      <c r="EN42" s="55"/>
      <c r="EO42" s="55"/>
      <c r="EP42" s="55"/>
      <c r="EQ42" s="55"/>
      <c r="ER42" s="55"/>
      <c r="ES42" s="55"/>
      <c r="ET42" s="55"/>
      <c r="EU42" s="55"/>
      <c r="EV42" s="55"/>
      <c r="EW42" s="55"/>
      <c r="EX42" s="55"/>
      <c r="EY42" s="55"/>
      <c r="EZ42" s="55"/>
      <c r="FA42" s="55"/>
      <c r="FB42" s="55"/>
      <c r="FC42" s="55"/>
      <c r="FD42" s="55"/>
      <c r="FE42" s="55"/>
      <c r="FF42" s="55"/>
      <c r="FG42" s="55"/>
      <c r="FH42" s="55"/>
      <c r="FI42" s="55"/>
      <c r="FJ42" s="55"/>
      <c r="FK42" s="55"/>
      <c r="FL42" s="55"/>
      <c r="FM42" s="55"/>
      <c r="FN42" s="55"/>
      <c r="FO42" s="55"/>
      <c r="FP42" s="55"/>
      <c r="FQ42" s="55"/>
      <c r="FR42" s="55"/>
      <c r="FS42" s="55"/>
      <c r="FT42" s="55"/>
      <c r="FU42" s="55"/>
      <c r="FV42" s="55"/>
      <c r="FW42" s="55"/>
      <c r="FX42" s="55"/>
      <c r="FY42" s="55"/>
      <c r="FZ42" s="55"/>
      <c r="GA42" s="55"/>
      <c r="GB42" s="55"/>
      <c r="GC42" s="55"/>
      <c r="GD42" s="55"/>
      <c r="GE42" s="55"/>
      <c r="GF42" s="55"/>
      <c r="GG42" s="55"/>
      <c r="GH42" s="55"/>
      <c r="GI42" s="55"/>
      <c r="GJ42" s="55"/>
      <c r="GK42" s="55"/>
      <c r="GL42" s="55"/>
      <c r="GM42" s="55"/>
      <c r="GN42" s="55"/>
      <c r="GO42" s="55"/>
      <c r="GP42" s="55"/>
      <c r="GQ42" s="55"/>
      <c r="GR42" s="55"/>
      <c r="GS42" s="55"/>
      <c r="GT42" s="55"/>
      <c r="GU42" s="55"/>
      <c r="GV42" s="55"/>
      <c r="GW42" s="55"/>
      <c r="GX42" s="55"/>
      <c r="GY42" s="97"/>
    </row>
    <row r="43" spans="1:207" s="70" customFormat="1" x14ac:dyDescent="0.35">
      <c r="A43" s="55"/>
      <c r="B43" s="55"/>
      <c r="C43" s="55"/>
      <c r="D43" s="55"/>
      <c r="E43" s="55"/>
      <c r="F43" s="55"/>
      <c r="G43" s="55"/>
      <c r="H43" s="55"/>
      <c r="I43" s="55"/>
      <c r="J43" s="55"/>
      <c r="K43" s="55"/>
      <c r="L43" s="55"/>
      <c r="M43" s="55"/>
      <c r="N43" s="55"/>
      <c r="O43" s="55"/>
      <c r="P43" s="55"/>
      <c r="Q43" s="55"/>
      <c r="R43" s="55"/>
      <c r="S43" s="55"/>
      <c r="T43" s="55"/>
      <c r="U43" s="55"/>
      <c r="V43" s="55"/>
      <c r="W43" s="55"/>
      <c r="X43" s="55"/>
      <c r="Y43" s="55"/>
      <c r="Z43" s="55"/>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55"/>
      <c r="DR43" s="55"/>
      <c r="DS43" s="55"/>
      <c r="DT43" s="55"/>
      <c r="DU43" s="55"/>
      <c r="DV43" s="55"/>
      <c r="DW43" s="55"/>
      <c r="DX43" s="55"/>
      <c r="DY43" s="55"/>
      <c r="DZ43" s="55"/>
      <c r="EA43" s="55"/>
      <c r="EB43" s="55"/>
      <c r="EC43" s="55"/>
      <c r="ED43" s="55"/>
      <c r="EE43" s="55"/>
      <c r="EF43" s="55"/>
      <c r="EG43" s="55"/>
      <c r="EH43" s="55"/>
      <c r="EI43" s="55"/>
      <c r="EJ43" s="55"/>
      <c r="EK43" s="55"/>
      <c r="EL43" s="55"/>
      <c r="EM43" s="55"/>
      <c r="EN43" s="55"/>
      <c r="EO43" s="55"/>
      <c r="EP43" s="55"/>
      <c r="EQ43" s="55"/>
      <c r="ER43" s="55"/>
      <c r="ES43" s="55"/>
      <c r="ET43" s="55"/>
      <c r="EU43" s="55"/>
      <c r="EV43" s="55"/>
      <c r="EW43" s="55"/>
      <c r="EX43" s="55"/>
      <c r="EY43" s="55"/>
      <c r="EZ43" s="55"/>
      <c r="FA43" s="55"/>
      <c r="FB43" s="55"/>
      <c r="FC43" s="55"/>
      <c r="FD43" s="55"/>
      <c r="FE43" s="55"/>
      <c r="FF43" s="55"/>
      <c r="FG43" s="55"/>
      <c r="FH43" s="55"/>
      <c r="FI43" s="55"/>
      <c r="FJ43" s="55"/>
      <c r="FK43" s="55"/>
      <c r="FL43" s="55"/>
      <c r="FM43" s="55"/>
      <c r="FN43" s="55"/>
      <c r="FO43" s="55"/>
      <c r="FP43" s="55"/>
      <c r="FQ43" s="55"/>
      <c r="FR43" s="55"/>
      <c r="FS43" s="55"/>
      <c r="FT43" s="55"/>
      <c r="FU43" s="55"/>
      <c r="FV43" s="55"/>
      <c r="FW43" s="55"/>
      <c r="FX43" s="55"/>
      <c r="FY43" s="55"/>
      <c r="FZ43" s="55"/>
      <c r="GA43" s="55"/>
      <c r="GB43" s="55"/>
      <c r="GC43" s="55"/>
      <c r="GD43" s="55"/>
      <c r="GE43" s="55"/>
      <c r="GF43" s="55"/>
      <c r="GG43" s="55"/>
      <c r="GH43" s="55"/>
      <c r="GI43" s="55"/>
      <c r="GJ43" s="55"/>
      <c r="GK43" s="55"/>
      <c r="GL43" s="55"/>
      <c r="GM43" s="55"/>
      <c r="GN43" s="55"/>
      <c r="GO43" s="55"/>
      <c r="GP43" s="55"/>
      <c r="GQ43" s="55"/>
      <c r="GR43" s="55"/>
      <c r="GS43" s="55"/>
      <c r="GT43" s="55"/>
      <c r="GU43" s="55"/>
      <c r="GV43" s="55"/>
      <c r="GW43" s="55"/>
      <c r="GX43" s="55"/>
      <c r="GY43" s="97"/>
    </row>
    <row r="44" spans="1:207" s="70" customFormat="1" x14ac:dyDescent="0.35">
      <c r="A44" s="55"/>
      <c r="B44" s="55"/>
      <c r="C44" s="55"/>
      <c r="D44" s="55"/>
      <c r="E44" s="55"/>
      <c r="F44" s="55"/>
      <c r="G44" s="55"/>
      <c r="H44" s="55"/>
      <c r="I44" s="55"/>
      <c r="J44" s="55"/>
      <c r="K44" s="55"/>
      <c r="L44" s="55"/>
      <c r="M44" s="55"/>
      <c r="N44" s="55"/>
      <c r="O44" s="55"/>
      <c r="P44" s="55"/>
      <c r="Q44" s="55"/>
      <c r="R44" s="55"/>
      <c r="S44" s="55"/>
      <c r="T44" s="55"/>
      <c r="U44" s="55"/>
      <c r="V44" s="55"/>
      <c r="W44" s="55"/>
      <c r="X44" s="55"/>
      <c r="Y44" s="55"/>
      <c r="Z44" s="55"/>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55"/>
      <c r="DQ44" s="55"/>
      <c r="DR44" s="55"/>
      <c r="DS44" s="55"/>
      <c r="DT44" s="55"/>
      <c r="DU44" s="55"/>
      <c r="DV44" s="55"/>
      <c r="DW44" s="55"/>
      <c r="DX44" s="55"/>
      <c r="DY44" s="55"/>
      <c r="DZ44" s="55"/>
      <c r="EA44" s="55"/>
      <c r="EB44" s="55"/>
      <c r="EC44" s="55"/>
      <c r="ED44" s="55"/>
      <c r="EE44" s="55"/>
      <c r="EF44" s="55"/>
      <c r="EG44" s="55"/>
      <c r="EH44" s="55"/>
      <c r="EI44" s="55"/>
      <c r="EJ44" s="55"/>
      <c r="EK44" s="55"/>
      <c r="EL44" s="55"/>
      <c r="EM44" s="55"/>
      <c r="EN44" s="55"/>
      <c r="EO44" s="55"/>
      <c r="EP44" s="55"/>
      <c r="EQ44" s="55"/>
      <c r="ER44" s="55"/>
      <c r="ES44" s="55"/>
      <c r="ET44" s="55"/>
      <c r="EU44" s="55"/>
      <c r="EV44" s="55"/>
      <c r="EW44" s="55"/>
      <c r="EX44" s="55"/>
      <c r="EY44" s="55"/>
      <c r="EZ44" s="55"/>
      <c r="FA44" s="55"/>
      <c r="FB44" s="55"/>
      <c r="FC44" s="55"/>
      <c r="FD44" s="55"/>
      <c r="FE44" s="55"/>
      <c r="FF44" s="55"/>
      <c r="FG44" s="55"/>
      <c r="FH44" s="55"/>
      <c r="FI44" s="55"/>
      <c r="FJ44" s="55"/>
      <c r="FK44" s="55"/>
      <c r="FL44" s="55"/>
      <c r="FM44" s="55"/>
      <c r="FN44" s="55"/>
      <c r="FO44" s="55"/>
      <c r="FP44" s="55"/>
      <c r="FQ44" s="55"/>
      <c r="FR44" s="55"/>
      <c r="FS44" s="55"/>
      <c r="FT44" s="55"/>
      <c r="FU44" s="55"/>
      <c r="FV44" s="55"/>
      <c r="FW44" s="55"/>
      <c r="FX44" s="55"/>
      <c r="FY44" s="55"/>
      <c r="FZ44" s="55"/>
      <c r="GA44" s="55"/>
      <c r="GB44" s="55"/>
      <c r="GC44" s="55"/>
      <c r="GD44" s="55"/>
      <c r="GE44" s="55"/>
      <c r="GF44" s="55"/>
      <c r="GG44" s="55"/>
      <c r="GH44" s="55"/>
      <c r="GI44" s="55"/>
      <c r="GJ44" s="55"/>
      <c r="GK44" s="55"/>
      <c r="GL44" s="55"/>
      <c r="GM44" s="55"/>
      <c r="GN44" s="55"/>
      <c r="GO44" s="55"/>
      <c r="GP44" s="55"/>
      <c r="GQ44" s="55"/>
      <c r="GR44" s="55"/>
      <c r="GS44" s="55"/>
      <c r="GT44" s="55"/>
      <c r="GU44" s="55"/>
      <c r="GV44" s="55"/>
      <c r="GW44" s="55"/>
      <c r="GX44" s="55"/>
      <c r="GY44" s="97"/>
    </row>
    <row r="45" spans="1:207" s="70" customFormat="1" x14ac:dyDescent="0.35">
      <c r="A45" s="55"/>
      <c r="B45" s="55"/>
      <c r="C45" s="55"/>
      <c r="D45" s="55"/>
      <c r="E45" s="55"/>
      <c r="F45" s="55"/>
      <c r="G45" s="55"/>
      <c r="H45" s="55"/>
      <c r="I45" s="55"/>
      <c r="J45" s="55"/>
      <c r="K45" s="55"/>
      <c r="L45" s="55"/>
      <c r="M45" s="55"/>
      <c r="N45" s="55"/>
      <c r="O45" s="55"/>
      <c r="P45" s="55"/>
      <c r="Q45" s="55"/>
      <c r="R45" s="55"/>
      <c r="S45" s="55"/>
      <c r="T45" s="55"/>
      <c r="U45" s="55"/>
      <c r="V45" s="55"/>
      <c r="W45" s="55"/>
      <c r="X45" s="55"/>
      <c r="Y45" s="55"/>
      <c r="Z45" s="55"/>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55"/>
      <c r="DQ45" s="55"/>
      <c r="DR45" s="55"/>
      <c r="DS45" s="55"/>
      <c r="DT45" s="55"/>
      <c r="DU45" s="55"/>
      <c r="DV45" s="55"/>
      <c r="DW45" s="55"/>
      <c r="DX45" s="55"/>
      <c r="DY45" s="55"/>
      <c r="DZ45" s="55"/>
      <c r="EA45" s="55"/>
      <c r="EB45" s="55"/>
      <c r="EC45" s="55"/>
      <c r="ED45" s="55"/>
      <c r="EE45" s="55"/>
      <c r="EF45" s="55"/>
      <c r="EG45" s="55"/>
      <c r="EH45" s="55"/>
      <c r="EI45" s="55"/>
      <c r="EJ45" s="55"/>
      <c r="EK45" s="55"/>
      <c r="EL45" s="55"/>
      <c r="EM45" s="55"/>
      <c r="EN45" s="55"/>
      <c r="EO45" s="55"/>
      <c r="EP45" s="55"/>
      <c r="EQ45" s="55"/>
      <c r="ER45" s="55"/>
      <c r="ES45" s="55"/>
      <c r="ET45" s="55"/>
      <c r="EU45" s="55"/>
      <c r="EV45" s="55"/>
      <c r="EW45" s="55"/>
      <c r="EX45" s="55"/>
      <c r="EY45" s="55"/>
      <c r="EZ45" s="55"/>
      <c r="FA45" s="55"/>
      <c r="FB45" s="55"/>
      <c r="FC45" s="55"/>
      <c r="FD45" s="55"/>
      <c r="FE45" s="55"/>
      <c r="FF45" s="55"/>
      <c r="FG45" s="55"/>
      <c r="FH45" s="55"/>
      <c r="FI45" s="55"/>
      <c r="FJ45" s="55"/>
      <c r="FK45" s="55"/>
      <c r="FL45" s="55"/>
      <c r="FM45" s="55"/>
      <c r="FN45" s="55"/>
      <c r="FO45" s="55"/>
      <c r="FP45" s="55"/>
      <c r="FQ45" s="55"/>
      <c r="FR45" s="55"/>
      <c r="FS45" s="55"/>
      <c r="FT45" s="55"/>
      <c r="FU45" s="55"/>
      <c r="FV45" s="55"/>
      <c r="FW45" s="55"/>
      <c r="FX45" s="55"/>
      <c r="FY45" s="55"/>
      <c r="FZ45" s="55"/>
      <c r="GA45" s="55"/>
      <c r="GB45" s="55"/>
      <c r="GC45" s="55"/>
      <c r="GD45" s="55"/>
      <c r="GE45" s="55"/>
      <c r="GF45" s="55"/>
      <c r="GG45" s="55"/>
      <c r="GH45" s="55"/>
      <c r="GI45" s="55"/>
      <c r="GJ45" s="55"/>
      <c r="GK45" s="55"/>
      <c r="GL45" s="55"/>
      <c r="GM45" s="55"/>
      <c r="GN45" s="55"/>
      <c r="GO45" s="55"/>
      <c r="GP45" s="55"/>
      <c r="GQ45" s="55"/>
      <c r="GR45" s="55"/>
      <c r="GS45" s="55"/>
      <c r="GT45" s="55"/>
      <c r="GU45" s="55"/>
      <c r="GV45" s="55"/>
      <c r="GW45" s="55"/>
      <c r="GX45" s="55"/>
      <c r="GY45" s="97"/>
    </row>
    <row r="46" spans="1:207" s="70" customFormat="1" x14ac:dyDescent="0.35">
      <c r="A46" s="55"/>
      <c r="B46" s="55"/>
      <c r="C46" s="55"/>
      <c r="D46" s="55"/>
      <c r="E46" s="55"/>
      <c r="F46" s="55"/>
      <c r="G46" s="55"/>
      <c r="H46" s="55"/>
      <c r="I46" s="55"/>
      <c r="J46" s="55"/>
      <c r="K46" s="55"/>
      <c r="L46" s="55"/>
      <c r="M46" s="55"/>
      <c r="N46" s="55"/>
      <c r="O46" s="55"/>
      <c r="P46" s="55"/>
      <c r="Q46" s="55"/>
      <c r="R46" s="55"/>
      <c r="S46" s="55"/>
      <c r="T46" s="55"/>
      <c r="U46" s="55"/>
      <c r="V46" s="55"/>
      <c r="W46" s="55"/>
      <c r="X46" s="55"/>
      <c r="Y46" s="55"/>
      <c r="Z46" s="55"/>
      <c r="AA46" s="55"/>
      <c r="AB46" s="55"/>
      <c r="AC46" s="55"/>
      <c r="AD46" s="55"/>
      <c r="AE46" s="55"/>
      <c r="AF46" s="55"/>
      <c r="AG46" s="55"/>
      <c r="AH46" s="55"/>
      <c r="AI46" s="55"/>
      <c r="AJ46" s="55"/>
      <c r="AK46" s="55"/>
      <c r="AL46" s="55"/>
      <c r="AM46" s="55"/>
      <c r="AN46" s="55"/>
      <c r="AO46" s="55"/>
      <c r="AP46" s="55"/>
      <c r="AQ46" s="55"/>
      <c r="AR46" s="55"/>
      <c r="AS46" s="55"/>
      <c r="AT46" s="55"/>
      <c r="AU46" s="55"/>
      <c r="AV46" s="55"/>
      <c r="AW46" s="55"/>
      <c r="AX46" s="55"/>
      <c r="AY46" s="55"/>
      <c r="AZ46" s="55"/>
      <c r="BA46" s="55"/>
      <c r="BB46" s="55"/>
      <c r="BC46" s="55"/>
      <c r="BD46" s="55"/>
      <c r="BE46" s="55"/>
      <c r="BF46" s="55"/>
      <c r="BG46" s="55"/>
      <c r="BH46" s="55"/>
      <c r="BI46" s="55"/>
      <c r="BJ46" s="55"/>
      <c r="BK46" s="55"/>
      <c r="BL46" s="55"/>
      <c r="BM46" s="55"/>
      <c r="BN46" s="55"/>
      <c r="BO46" s="55"/>
      <c r="BP46" s="55"/>
      <c r="BQ46" s="55"/>
      <c r="BR46" s="55"/>
      <c r="BS46" s="55"/>
      <c r="BT46" s="55"/>
      <c r="BU46" s="55"/>
      <c r="BV46" s="55"/>
      <c r="BW46" s="55"/>
      <c r="BX46" s="55"/>
      <c r="BY46" s="55"/>
      <c r="BZ46" s="55"/>
      <c r="CA46" s="55"/>
      <c r="CB46" s="55"/>
      <c r="CC46" s="55"/>
      <c r="CD46" s="55"/>
      <c r="CE46" s="55"/>
      <c r="CF46" s="55"/>
      <c r="CG46" s="55"/>
      <c r="CH46" s="55"/>
      <c r="CI46" s="55"/>
      <c r="CJ46" s="55"/>
      <c r="CK46" s="55"/>
      <c r="CL46" s="55"/>
      <c r="CM46" s="55"/>
      <c r="CN46" s="55"/>
      <c r="CO46" s="55"/>
      <c r="CP46" s="55"/>
      <c r="CQ46" s="55"/>
      <c r="CR46" s="55"/>
      <c r="CS46" s="55"/>
      <c r="CT46" s="55"/>
      <c r="CU46" s="55"/>
      <c r="CV46" s="55"/>
      <c r="CW46" s="55"/>
      <c r="CX46" s="55"/>
      <c r="CY46" s="55"/>
      <c r="CZ46" s="55"/>
      <c r="DA46" s="55"/>
      <c r="DB46" s="55"/>
      <c r="DC46" s="55"/>
      <c r="DD46" s="55"/>
      <c r="DE46" s="55"/>
      <c r="DF46" s="55"/>
      <c r="DG46" s="55"/>
      <c r="DH46" s="55"/>
      <c r="DI46" s="55"/>
      <c r="DJ46" s="55"/>
      <c r="DK46" s="55"/>
      <c r="DL46" s="55"/>
      <c r="DM46" s="55"/>
      <c r="DN46" s="55"/>
      <c r="DO46" s="55"/>
      <c r="DP46" s="55"/>
      <c r="DQ46" s="55"/>
      <c r="DR46" s="55"/>
      <c r="DS46" s="55"/>
      <c r="DT46" s="55"/>
      <c r="DU46" s="55"/>
      <c r="DV46" s="55"/>
      <c r="DW46" s="55"/>
      <c r="DX46" s="55"/>
      <c r="DY46" s="55"/>
      <c r="DZ46" s="55"/>
      <c r="EA46" s="55"/>
      <c r="EB46" s="55"/>
      <c r="EC46" s="55"/>
      <c r="ED46" s="55"/>
      <c r="EE46" s="55"/>
      <c r="EF46" s="55"/>
      <c r="EG46" s="55"/>
      <c r="EH46" s="55"/>
      <c r="EI46" s="55"/>
      <c r="EJ46" s="55"/>
      <c r="EK46" s="55"/>
      <c r="EL46" s="55"/>
      <c r="EM46" s="55"/>
      <c r="EN46" s="55"/>
      <c r="EO46" s="55"/>
      <c r="EP46" s="55"/>
      <c r="EQ46" s="55"/>
      <c r="ER46" s="55"/>
      <c r="ES46" s="55"/>
      <c r="ET46" s="55"/>
      <c r="EU46" s="55"/>
      <c r="EV46" s="55"/>
      <c r="EW46" s="55"/>
      <c r="EX46" s="55"/>
      <c r="EY46" s="55"/>
      <c r="EZ46" s="55"/>
      <c r="FA46" s="55"/>
      <c r="FB46" s="55"/>
      <c r="FC46" s="55"/>
      <c r="FD46" s="55"/>
      <c r="FE46" s="55"/>
      <c r="FF46" s="55"/>
      <c r="FG46" s="55"/>
      <c r="FH46" s="55"/>
      <c r="FI46" s="55"/>
      <c r="FJ46" s="55"/>
      <c r="FK46" s="55"/>
      <c r="FL46" s="55"/>
      <c r="FM46" s="55"/>
      <c r="FN46" s="55"/>
      <c r="FO46" s="55"/>
      <c r="FP46" s="55"/>
      <c r="FQ46" s="55"/>
      <c r="FR46" s="55"/>
      <c r="FS46" s="55"/>
      <c r="FT46" s="55"/>
      <c r="FU46" s="55"/>
      <c r="FV46" s="55"/>
      <c r="FW46" s="55"/>
      <c r="FX46" s="55"/>
      <c r="FY46" s="55"/>
      <c r="FZ46" s="55"/>
      <c r="GA46" s="55"/>
      <c r="GB46" s="55"/>
      <c r="GC46" s="55"/>
      <c r="GD46" s="55"/>
      <c r="GE46" s="55"/>
      <c r="GF46" s="55"/>
      <c r="GG46" s="55"/>
      <c r="GH46" s="55"/>
      <c r="GI46" s="55"/>
      <c r="GJ46" s="55"/>
      <c r="GK46" s="55"/>
      <c r="GL46" s="55"/>
      <c r="GM46" s="55"/>
      <c r="GN46" s="55"/>
      <c r="GO46" s="55"/>
      <c r="GP46" s="55"/>
      <c r="GQ46" s="55"/>
      <c r="GR46" s="55"/>
      <c r="GS46" s="55"/>
      <c r="GT46" s="55"/>
      <c r="GU46" s="55"/>
      <c r="GV46" s="55"/>
      <c r="GW46" s="55"/>
      <c r="GX46" s="55"/>
      <c r="GY46" s="97"/>
    </row>
    <row r="47" spans="1:207" s="70" customFormat="1" x14ac:dyDescent="0.35">
      <c r="A47" s="55"/>
      <c r="B47" s="55"/>
      <c r="C47" s="55"/>
      <c r="D47" s="55"/>
      <c r="E47" s="55"/>
      <c r="F47" s="55"/>
      <c r="G47" s="55"/>
      <c r="H47" s="55"/>
      <c r="I47" s="55"/>
      <c r="J47" s="55"/>
      <c r="K47" s="55"/>
      <c r="L47" s="55"/>
      <c r="M47" s="55"/>
      <c r="N47" s="55"/>
      <c r="O47" s="55"/>
      <c r="P47" s="55"/>
      <c r="Q47" s="55"/>
      <c r="R47" s="55"/>
      <c r="S47" s="55"/>
      <c r="T47" s="55"/>
      <c r="U47" s="55"/>
      <c r="V47" s="55"/>
      <c r="W47" s="55"/>
      <c r="X47" s="55"/>
      <c r="Y47" s="55"/>
      <c r="Z47" s="55"/>
      <c r="AA47" s="55"/>
      <c r="AB47" s="55"/>
      <c r="AC47" s="55"/>
      <c r="AD47" s="55"/>
      <c r="AE47" s="55"/>
      <c r="AF47" s="55"/>
      <c r="AG47" s="55"/>
      <c r="AH47" s="55"/>
      <c r="AI47" s="55"/>
      <c r="AJ47" s="55"/>
      <c r="AK47" s="55"/>
      <c r="AL47" s="55"/>
      <c r="AM47" s="55"/>
      <c r="AN47" s="55"/>
      <c r="AO47" s="55"/>
      <c r="AP47" s="55"/>
      <c r="AQ47" s="55"/>
      <c r="AR47" s="55"/>
      <c r="AS47" s="55"/>
      <c r="AT47" s="55"/>
      <c r="AU47" s="55"/>
      <c r="AV47" s="55"/>
      <c r="AW47" s="55"/>
      <c r="AX47" s="55"/>
      <c r="AY47" s="55"/>
      <c r="AZ47" s="55"/>
      <c r="BA47" s="55"/>
      <c r="BB47" s="55"/>
      <c r="BC47" s="55"/>
      <c r="BD47" s="55"/>
      <c r="BE47" s="55"/>
      <c r="BF47" s="55"/>
      <c r="BG47" s="55"/>
      <c r="BH47" s="55"/>
      <c r="BI47" s="55"/>
      <c r="BJ47" s="55"/>
      <c r="BK47" s="55"/>
      <c r="BL47" s="55"/>
      <c r="BM47" s="55"/>
      <c r="BN47" s="55"/>
      <c r="BO47" s="55"/>
      <c r="BP47" s="55"/>
      <c r="BQ47" s="55"/>
      <c r="BR47" s="55"/>
      <c r="BS47" s="55"/>
      <c r="BT47" s="55"/>
      <c r="BU47" s="55"/>
      <c r="BV47" s="55"/>
      <c r="BW47" s="55"/>
      <c r="BX47" s="55"/>
      <c r="BY47" s="55"/>
      <c r="BZ47" s="55"/>
      <c r="CA47" s="55"/>
      <c r="CB47" s="55"/>
      <c r="CC47" s="55"/>
      <c r="CD47" s="55"/>
      <c r="CE47" s="55"/>
      <c r="CF47" s="55"/>
      <c r="CG47" s="55"/>
      <c r="CH47" s="55"/>
      <c r="CI47" s="55"/>
      <c r="CJ47" s="55"/>
      <c r="CK47" s="55"/>
      <c r="CL47" s="55"/>
      <c r="CM47" s="55"/>
      <c r="CN47" s="55"/>
      <c r="CO47" s="55"/>
      <c r="CP47" s="55"/>
      <c r="CQ47" s="55"/>
      <c r="CR47" s="55"/>
      <c r="CS47" s="55"/>
      <c r="CT47" s="55"/>
      <c r="CU47" s="55"/>
      <c r="CV47" s="55"/>
      <c r="CW47" s="55"/>
      <c r="CX47" s="55"/>
      <c r="CY47" s="55"/>
      <c r="CZ47" s="55"/>
      <c r="DA47" s="55"/>
      <c r="DB47" s="55"/>
      <c r="DC47" s="55"/>
      <c r="DD47" s="55"/>
      <c r="DE47" s="55"/>
      <c r="DF47" s="55"/>
      <c r="DG47" s="55"/>
      <c r="DH47" s="55"/>
      <c r="DI47" s="55"/>
      <c r="DJ47" s="55"/>
      <c r="DK47" s="55"/>
      <c r="DL47" s="55"/>
      <c r="DM47" s="55"/>
      <c r="DN47" s="55"/>
      <c r="DO47" s="55"/>
      <c r="DP47" s="55"/>
      <c r="DQ47" s="55"/>
      <c r="DR47" s="55"/>
      <c r="DS47" s="55"/>
      <c r="DT47" s="55"/>
      <c r="DU47" s="55"/>
      <c r="DV47" s="55"/>
      <c r="DW47" s="55"/>
      <c r="DX47" s="55"/>
      <c r="DY47" s="55"/>
      <c r="DZ47" s="55"/>
      <c r="EA47" s="55"/>
      <c r="EB47" s="55"/>
      <c r="EC47" s="55"/>
      <c r="ED47" s="55"/>
      <c r="EE47" s="55"/>
      <c r="EF47" s="55"/>
      <c r="EG47" s="55"/>
      <c r="EH47" s="55"/>
      <c r="EI47" s="55"/>
      <c r="EJ47" s="55"/>
      <c r="EK47" s="55"/>
      <c r="EL47" s="55"/>
      <c r="EM47" s="55"/>
      <c r="EN47" s="55"/>
      <c r="EO47" s="55"/>
      <c r="EP47" s="55"/>
      <c r="EQ47" s="55"/>
      <c r="ER47" s="55"/>
      <c r="ES47" s="55"/>
      <c r="ET47" s="55"/>
      <c r="EU47" s="55"/>
      <c r="EV47" s="55"/>
      <c r="EW47" s="55"/>
      <c r="EX47" s="55"/>
      <c r="EY47" s="55"/>
      <c r="EZ47" s="55"/>
      <c r="FA47" s="55"/>
      <c r="FB47" s="55"/>
      <c r="FC47" s="55"/>
      <c r="FD47" s="55"/>
      <c r="FE47" s="55"/>
      <c r="FF47" s="55"/>
      <c r="FG47" s="55"/>
      <c r="FH47" s="55"/>
      <c r="FI47" s="55"/>
      <c r="FJ47" s="55"/>
      <c r="FK47" s="55"/>
      <c r="FL47" s="55"/>
      <c r="FM47" s="55"/>
      <c r="FN47" s="55"/>
      <c r="FO47" s="55"/>
      <c r="FP47" s="55"/>
      <c r="FQ47" s="55"/>
      <c r="FR47" s="55"/>
      <c r="FS47" s="55"/>
      <c r="FT47" s="55"/>
      <c r="FU47" s="55"/>
      <c r="FV47" s="55"/>
      <c r="FW47" s="55"/>
      <c r="FX47" s="55"/>
      <c r="FY47" s="55"/>
      <c r="FZ47" s="55"/>
      <c r="GA47" s="55"/>
      <c r="GB47" s="55"/>
      <c r="GC47" s="55"/>
      <c r="GD47" s="55"/>
      <c r="GE47" s="55"/>
      <c r="GF47" s="55"/>
      <c r="GG47" s="55"/>
      <c r="GH47" s="55"/>
      <c r="GI47" s="55"/>
      <c r="GJ47" s="55"/>
      <c r="GK47" s="55"/>
      <c r="GL47" s="55"/>
      <c r="GM47" s="55"/>
      <c r="GN47" s="55"/>
      <c r="GO47" s="55"/>
      <c r="GP47" s="55"/>
      <c r="GQ47" s="55"/>
      <c r="GR47" s="55"/>
      <c r="GS47" s="55"/>
      <c r="GT47" s="55"/>
      <c r="GU47" s="55"/>
      <c r="GV47" s="55"/>
      <c r="GW47" s="55"/>
      <c r="GX47" s="97"/>
      <c r="GY47" s="97"/>
    </row>
    <row r="48" spans="1:207" s="70" customFormat="1" x14ac:dyDescent="0.35">
      <c r="A48" s="55"/>
      <c r="B48" s="55"/>
      <c r="C48" s="55"/>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c r="BR48" s="55"/>
      <c r="BS48" s="55"/>
      <c r="BT48" s="55"/>
      <c r="BU48" s="55"/>
      <c r="BV48" s="55"/>
      <c r="BW48" s="55"/>
      <c r="BX48" s="55"/>
      <c r="BY48" s="55"/>
      <c r="BZ48" s="55"/>
      <c r="CA48" s="55"/>
      <c r="CB48" s="55"/>
      <c r="CC48" s="55"/>
      <c r="CD48" s="55"/>
      <c r="CE48" s="55"/>
      <c r="CF48" s="55"/>
      <c r="CG48" s="55"/>
      <c r="CH48" s="55"/>
      <c r="CI48" s="55"/>
      <c r="CJ48" s="55"/>
      <c r="CK48" s="55"/>
      <c r="CL48" s="55"/>
      <c r="CM48" s="55"/>
      <c r="CN48" s="55"/>
      <c r="CO48" s="55"/>
      <c r="CP48" s="55"/>
      <c r="CQ48" s="55"/>
      <c r="CR48" s="55"/>
      <c r="CS48" s="55"/>
      <c r="CT48" s="55"/>
      <c r="CU48" s="55"/>
      <c r="CV48" s="55"/>
      <c r="CW48" s="55"/>
      <c r="CX48" s="55"/>
      <c r="CY48" s="55"/>
      <c r="CZ48" s="55"/>
      <c r="DA48" s="55"/>
      <c r="DB48" s="55"/>
      <c r="DC48" s="55"/>
      <c r="DD48" s="55"/>
      <c r="DE48" s="55"/>
      <c r="DF48" s="55"/>
      <c r="DG48" s="55"/>
      <c r="DH48" s="55"/>
      <c r="DI48" s="55"/>
      <c r="DJ48" s="55"/>
      <c r="DK48" s="55"/>
      <c r="DL48" s="55"/>
      <c r="DM48" s="55"/>
      <c r="DN48" s="55"/>
      <c r="DO48" s="55"/>
      <c r="DP48" s="55"/>
      <c r="DQ48" s="55"/>
      <c r="DR48" s="55"/>
      <c r="DS48" s="55"/>
      <c r="DT48" s="55"/>
      <c r="DU48" s="55"/>
      <c r="DV48" s="55"/>
      <c r="DW48" s="55"/>
      <c r="DX48" s="55"/>
      <c r="DY48" s="55"/>
      <c r="DZ48" s="55"/>
      <c r="EA48" s="55"/>
      <c r="EB48" s="55"/>
      <c r="EC48" s="55"/>
      <c r="ED48" s="55"/>
      <c r="EE48" s="55"/>
      <c r="EF48" s="55"/>
      <c r="EG48" s="55"/>
      <c r="EH48" s="55"/>
      <c r="EI48" s="55"/>
      <c r="EJ48" s="55"/>
      <c r="EK48" s="55"/>
      <c r="EL48" s="55"/>
      <c r="EM48" s="55"/>
      <c r="EN48" s="55"/>
      <c r="EO48" s="55"/>
      <c r="EP48" s="55"/>
      <c r="EQ48" s="55"/>
      <c r="ER48" s="55"/>
      <c r="ES48" s="55"/>
      <c r="ET48" s="55"/>
      <c r="EU48" s="55"/>
      <c r="EV48" s="55"/>
      <c r="EW48" s="55"/>
      <c r="EX48" s="55"/>
      <c r="EY48" s="55"/>
      <c r="EZ48" s="55"/>
      <c r="FA48" s="55"/>
      <c r="FB48" s="55"/>
      <c r="FC48" s="55"/>
      <c r="FD48" s="55"/>
      <c r="FE48" s="55"/>
      <c r="FF48" s="55"/>
      <c r="FG48" s="55"/>
      <c r="FH48" s="55"/>
      <c r="FI48" s="55"/>
      <c r="FJ48" s="55"/>
      <c r="FK48" s="55"/>
      <c r="FL48" s="55"/>
      <c r="FM48" s="55"/>
      <c r="FN48" s="55"/>
      <c r="FO48" s="55"/>
      <c r="FP48" s="55"/>
      <c r="FQ48" s="55"/>
      <c r="FR48" s="55"/>
      <c r="FS48" s="55"/>
      <c r="FT48" s="55"/>
      <c r="FU48" s="55"/>
      <c r="FV48" s="55"/>
      <c r="FW48" s="55"/>
      <c r="FX48" s="55"/>
      <c r="FY48" s="55"/>
      <c r="FZ48" s="55"/>
      <c r="GA48" s="55"/>
      <c r="GB48" s="55"/>
      <c r="GC48" s="55"/>
      <c r="GD48" s="55"/>
      <c r="GE48" s="55"/>
      <c r="GF48" s="55"/>
      <c r="GG48" s="55"/>
      <c r="GH48" s="55"/>
      <c r="GI48" s="55"/>
      <c r="GJ48" s="55"/>
      <c r="GK48" s="55"/>
      <c r="GL48" s="55"/>
      <c r="GM48" s="55"/>
      <c r="GN48" s="55"/>
      <c r="GO48" s="55"/>
      <c r="GP48" s="55"/>
      <c r="GQ48" s="55"/>
      <c r="GR48" s="55"/>
      <c r="GS48" s="55"/>
      <c r="GT48" s="55"/>
      <c r="GU48" s="55"/>
      <c r="GV48" s="55"/>
      <c r="GW48" s="55"/>
      <c r="GX48" s="55"/>
      <c r="GY48" s="97"/>
    </row>
    <row r="49" spans="207:207" s="70" customFormat="1" x14ac:dyDescent="0.35">
      <c r="GY49" s="97"/>
    </row>
    <row r="50" spans="207:207" s="70" customFormat="1" x14ac:dyDescent="0.35">
      <c r="GY50" s="97"/>
    </row>
    <row r="51" spans="207:207" s="70" customFormat="1" x14ac:dyDescent="0.35">
      <c r="GY51" s="97"/>
    </row>
    <row r="52" spans="207:207" s="70" customFormat="1" x14ac:dyDescent="0.35">
      <c r="GY52" s="97"/>
    </row>
    <row r="53" spans="207:207" s="70" customFormat="1" x14ac:dyDescent="0.35">
      <c r="GY53" s="97"/>
    </row>
    <row r="54" spans="207:207" s="70" customFormat="1" x14ac:dyDescent="0.35">
      <c r="GY54" s="97"/>
    </row>
    <row r="55" spans="207:207" s="70" customFormat="1" ht="15" customHeight="1" x14ac:dyDescent="0.35">
      <c r="GY55" s="97"/>
    </row>
    <row r="56" spans="207:207" s="70" customFormat="1" x14ac:dyDescent="0.35">
      <c r="GY56" s="97"/>
    </row>
  </sheetData>
  <mergeCells count="84">
    <mergeCell ref="CT9:EG9"/>
    <mergeCell ref="DN12:DQ12"/>
    <mergeCell ref="DR12:DU12"/>
    <mergeCell ref="DV12:DY12"/>
    <mergeCell ref="DZ12:EC12"/>
    <mergeCell ref="ED12:EG12"/>
    <mergeCell ref="HN22:HU22"/>
    <mergeCell ref="CT10:CV10"/>
    <mergeCell ref="CX10:CZ10"/>
    <mergeCell ref="CT12:CW12"/>
    <mergeCell ref="CX12:DA12"/>
    <mergeCell ref="DB10:DD10"/>
    <mergeCell ref="DF10:DH10"/>
    <mergeCell ref="DJ10:DL10"/>
    <mergeCell ref="DN10:DP10"/>
    <mergeCell ref="DR10:DT10"/>
    <mergeCell ref="DV10:DX10"/>
    <mergeCell ref="DZ10:EB10"/>
    <mergeCell ref="ED10:EF10"/>
    <mergeCell ref="DB12:DE12"/>
    <mergeCell ref="DF12:DI12"/>
    <mergeCell ref="DJ12:DM12"/>
    <mergeCell ref="B9:AW9"/>
    <mergeCell ref="AX9:CS9"/>
    <mergeCell ref="AD12:AG12"/>
    <mergeCell ref="AH12:AK12"/>
    <mergeCell ref="AL12:AO12"/>
    <mergeCell ref="AP12:AS12"/>
    <mergeCell ref="AT12:AW12"/>
    <mergeCell ref="BZ12:CC12"/>
    <mergeCell ref="CD12:CG12"/>
    <mergeCell ref="CH12:CK12"/>
    <mergeCell ref="CL12:CO12"/>
    <mergeCell ref="CP12:CS12"/>
    <mergeCell ref="CD10:CF10"/>
    <mergeCell ref="CH10:CJ10"/>
    <mergeCell ref="CL10:CN10"/>
    <mergeCell ref="CP10:CR10"/>
    <mergeCell ref="BV12:BY12"/>
    <mergeCell ref="BJ10:BL10"/>
    <mergeCell ref="BN10:BP10"/>
    <mergeCell ref="BR10:BT10"/>
    <mergeCell ref="BV10:BX10"/>
    <mergeCell ref="BJ12:BM12"/>
    <mergeCell ref="BN12:BQ12"/>
    <mergeCell ref="AX10:AZ10"/>
    <mergeCell ref="BB10:BD10"/>
    <mergeCell ref="BF10:BH10"/>
    <mergeCell ref="BR12:BU12"/>
    <mergeCell ref="AX12:BA12"/>
    <mergeCell ref="BB12:BE12"/>
    <mergeCell ref="BF12:BI12"/>
    <mergeCell ref="A7:IA8"/>
    <mergeCell ref="V10:X10"/>
    <mergeCell ref="A1:IA1"/>
    <mergeCell ref="A2:IA2"/>
    <mergeCell ref="A3:IA3"/>
    <mergeCell ref="A4:IA4"/>
    <mergeCell ref="A5:IA6"/>
    <mergeCell ref="GY10:IA10"/>
    <mergeCell ref="GX10:GX12"/>
    <mergeCell ref="B12:E12"/>
    <mergeCell ref="F12:I12"/>
    <mergeCell ref="J12:M12"/>
    <mergeCell ref="N12:Q12"/>
    <mergeCell ref="R12:U12"/>
    <mergeCell ref="V12:Y12"/>
    <mergeCell ref="BZ10:CB10"/>
    <mergeCell ref="B22:CS22"/>
    <mergeCell ref="A29:H29"/>
    <mergeCell ref="A30:H30"/>
    <mergeCell ref="A10:A12"/>
    <mergeCell ref="B10:D10"/>
    <mergeCell ref="F10:H10"/>
    <mergeCell ref="J10:L10"/>
    <mergeCell ref="N10:P10"/>
    <mergeCell ref="R10:T10"/>
    <mergeCell ref="Z10:AB10"/>
    <mergeCell ref="Z12:AC12"/>
    <mergeCell ref="AD10:AF10"/>
    <mergeCell ref="AH10:AJ10"/>
    <mergeCell ref="AL10:AN10"/>
    <mergeCell ref="AP10:AR10"/>
    <mergeCell ref="AT10:AV10"/>
  </mergeCells>
  <phoneticPr fontId="42" type="noConversion"/>
  <conditionalFormatting sqref="B13:GW21">
    <cfRule type="cellIs" dxfId="7"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4140625" defaultRowHeight="13.8" x14ac:dyDescent="0.3"/>
  <cols>
    <col min="1" max="1" width="40.44140625" style="1" customWidth="1"/>
    <col min="2" max="33" width="3.44140625" style="1" customWidth="1"/>
    <col min="34" max="34" width="42.44140625" style="1" customWidth="1"/>
    <col min="35" max="42" width="13" style="3" customWidth="1"/>
    <col min="43" max="43" width="13" style="1" customWidth="1"/>
    <col min="44" max="44" width="18" style="1" customWidth="1"/>
    <col min="45" max="56" width="13" style="1" customWidth="1"/>
    <col min="57" max="57" width="6" style="1" customWidth="1"/>
    <col min="58" max="283" width="11.44140625" style="1"/>
    <col min="284" max="284" width="40.44140625" style="1" customWidth="1"/>
    <col min="285" max="300" width="3.44140625" style="1" customWidth="1"/>
    <col min="301" max="301" width="33.109375" style="1" customWidth="1"/>
    <col min="302" max="307" width="6.44140625" style="1" customWidth="1"/>
    <col min="308" max="309" width="7.44140625" style="1" customWidth="1"/>
    <col min="310" max="312" width="6.44140625" style="1" customWidth="1"/>
    <col min="313" max="313" width="6" style="1" customWidth="1"/>
    <col min="314" max="539" width="11.44140625" style="1"/>
    <col min="540" max="540" width="40.44140625" style="1" customWidth="1"/>
    <col min="541" max="556" width="3.44140625" style="1" customWidth="1"/>
    <col min="557" max="557" width="33.109375" style="1" customWidth="1"/>
    <col min="558" max="563" width="6.44140625" style="1" customWidth="1"/>
    <col min="564" max="565" width="7.44140625" style="1" customWidth="1"/>
    <col min="566" max="568" width="6.44140625" style="1" customWidth="1"/>
    <col min="569" max="569" width="6" style="1" customWidth="1"/>
    <col min="570" max="795" width="11.44140625" style="1"/>
    <col min="796" max="796" width="40.44140625" style="1" customWidth="1"/>
    <col min="797" max="812" width="3.44140625" style="1" customWidth="1"/>
    <col min="813" max="813" width="33.109375" style="1" customWidth="1"/>
    <col min="814" max="819" width="6.44140625" style="1" customWidth="1"/>
    <col min="820" max="821" width="7.44140625" style="1" customWidth="1"/>
    <col min="822" max="824" width="6.44140625" style="1" customWidth="1"/>
    <col min="825" max="825" width="6" style="1" customWidth="1"/>
    <col min="826" max="1051" width="11.44140625" style="1"/>
    <col min="1052" max="1052" width="40.44140625" style="1" customWidth="1"/>
    <col min="1053" max="1068" width="3.44140625" style="1" customWidth="1"/>
    <col min="1069" max="1069" width="33.109375" style="1" customWidth="1"/>
    <col min="1070" max="1075" width="6.44140625" style="1" customWidth="1"/>
    <col min="1076" max="1077" width="7.44140625" style="1" customWidth="1"/>
    <col min="1078" max="1080" width="6.44140625" style="1" customWidth="1"/>
    <col min="1081" max="1081" width="6" style="1" customWidth="1"/>
    <col min="1082" max="1307" width="11.44140625" style="1"/>
    <col min="1308" max="1308" width="40.44140625" style="1" customWidth="1"/>
    <col min="1309" max="1324" width="3.44140625" style="1" customWidth="1"/>
    <col min="1325" max="1325" width="33.109375" style="1" customWidth="1"/>
    <col min="1326" max="1331" width="6.44140625" style="1" customWidth="1"/>
    <col min="1332" max="1333" width="7.44140625" style="1" customWidth="1"/>
    <col min="1334" max="1336" width="6.44140625" style="1" customWidth="1"/>
    <col min="1337" max="1337" width="6" style="1" customWidth="1"/>
    <col min="1338" max="1563" width="11.44140625" style="1"/>
    <col min="1564" max="1564" width="40.44140625" style="1" customWidth="1"/>
    <col min="1565" max="1580" width="3.44140625" style="1" customWidth="1"/>
    <col min="1581" max="1581" width="33.109375" style="1" customWidth="1"/>
    <col min="1582" max="1587" width="6.44140625" style="1" customWidth="1"/>
    <col min="1588" max="1589" width="7.44140625" style="1" customWidth="1"/>
    <col min="1590" max="1592" width="6.44140625" style="1" customWidth="1"/>
    <col min="1593" max="1593" width="6" style="1" customWidth="1"/>
    <col min="1594" max="1819" width="11.44140625" style="1"/>
    <col min="1820" max="1820" width="40.44140625" style="1" customWidth="1"/>
    <col min="1821" max="1836" width="3.44140625" style="1" customWidth="1"/>
    <col min="1837" max="1837" width="33.109375" style="1" customWidth="1"/>
    <col min="1838" max="1843" width="6.44140625" style="1" customWidth="1"/>
    <col min="1844" max="1845" width="7.44140625" style="1" customWidth="1"/>
    <col min="1846" max="1848" width="6.44140625" style="1" customWidth="1"/>
    <col min="1849" max="1849" width="6" style="1" customWidth="1"/>
    <col min="1850" max="2075" width="11.44140625" style="1"/>
    <col min="2076" max="2076" width="40.44140625" style="1" customWidth="1"/>
    <col min="2077" max="2092" width="3.44140625" style="1" customWidth="1"/>
    <col min="2093" max="2093" width="33.109375" style="1" customWidth="1"/>
    <col min="2094" max="2099" width="6.44140625" style="1" customWidth="1"/>
    <col min="2100" max="2101" width="7.44140625" style="1" customWidth="1"/>
    <col min="2102" max="2104" width="6.44140625" style="1" customWidth="1"/>
    <col min="2105" max="2105" width="6" style="1" customWidth="1"/>
    <col min="2106" max="2331" width="11.44140625" style="1"/>
    <col min="2332" max="2332" width="40.44140625" style="1" customWidth="1"/>
    <col min="2333" max="2348" width="3.44140625" style="1" customWidth="1"/>
    <col min="2349" max="2349" width="33.109375" style="1" customWidth="1"/>
    <col min="2350" max="2355" width="6.44140625" style="1" customWidth="1"/>
    <col min="2356" max="2357" width="7.44140625" style="1" customWidth="1"/>
    <col min="2358" max="2360" width="6.44140625" style="1" customWidth="1"/>
    <col min="2361" max="2361" width="6" style="1" customWidth="1"/>
    <col min="2362" max="2587" width="11.44140625" style="1"/>
    <col min="2588" max="2588" width="40.44140625" style="1" customWidth="1"/>
    <col min="2589" max="2604" width="3.44140625" style="1" customWidth="1"/>
    <col min="2605" max="2605" width="33.109375" style="1" customWidth="1"/>
    <col min="2606" max="2611" width="6.44140625" style="1" customWidth="1"/>
    <col min="2612" max="2613" width="7.44140625" style="1" customWidth="1"/>
    <col min="2614" max="2616" width="6.44140625" style="1" customWidth="1"/>
    <col min="2617" max="2617" width="6" style="1" customWidth="1"/>
    <col min="2618" max="2843" width="11.44140625" style="1"/>
    <col min="2844" max="2844" width="40.44140625" style="1" customWidth="1"/>
    <col min="2845" max="2860" width="3.44140625" style="1" customWidth="1"/>
    <col min="2861" max="2861" width="33.109375" style="1" customWidth="1"/>
    <col min="2862" max="2867" width="6.44140625" style="1" customWidth="1"/>
    <col min="2868" max="2869" width="7.44140625" style="1" customWidth="1"/>
    <col min="2870" max="2872" width="6.44140625" style="1" customWidth="1"/>
    <col min="2873" max="2873" width="6" style="1" customWidth="1"/>
    <col min="2874" max="3099" width="11.44140625" style="1"/>
    <col min="3100" max="3100" width="40.44140625" style="1" customWidth="1"/>
    <col min="3101" max="3116" width="3.44140625" style="1" customWidth="1"/>
    <col min="3117" max="3117" width="33.109375" style="1" customWidth="1"/>
    <col min="3118" max="3123" width="6.44140625" style="1" customWidth="1"/>
    <col min="3124" max="3125" width="7.44140625" style="1" customWidth="1"/>
    <col min="3126" max="3128" width="6.44140625" style="1" customWidth="1"/>
    <col min="3129" max="3129" width="6" style="1" customWidth="1"/>
    <col min="3130" max="3355" width="11.44140625" style="1"/>
    <col min="3356" max="3356" width="40.44140625" style="1" customWidth="1"/>
    <col min="3357" max="3372" width="3.44140625" style="1" customWidth="1"/>
    <col min="3373" max="3373" width="33.109375" style="1" customWidth="1"/>
    <col min="3374" max="3379" width="6.44140625" style="1" customWidth="1"/>
    <col min="3380" max="3381" width="7.44140625" style="1" customWidth="1"/>
    <col min="3382" max="3384" width="6.44140625" style="1" customWidth="1"/>
    <col min="3385" max="3385" width="6" style="1" customWidth="1"/>
    <col min="3386" max="3611" width="11.44140625" style="1"/>
    <col min="3612" max="3612" width="40.44140625" style="1" customWidth="1"/>
    <col min="3613" max="3628" width="3.44140625" style="1" customWidth="1"/>
    <col min="3629" max="3629" width="33.109375" style="1" customWidth="1"/>
    <col min="3630" max="3635" width="6.44140625" style="1" customWidth="1"/>
    <col min="3636" max="3637" width="7.44140625" style="1" customWidth="1"/>
    <col min="3638" max="3640" width="6.44140625" style="1" customWidth="1"/>
    <col min="3641" max="3641" width="6" style="1" customWidth="1"/>
    <col min="3642" max="3867" width="11.44140625" style="1"/>
    <col min="3868" max="3868" width="40.44140625" style="1" customWidth="1"/>
    <col min="3869" max="3884" width="3.44140625" style="1" customWidth="1"/>
    <col min="3885" max="3885" width="33.109375" style="1" customWidth="1"/>
    <col min="3886" max="3891" width="6.44140625" style="1" customWidth="1"/>
    <col min="3892" max="3893" width="7.44140625" style="1" customWidth="1"/>
    <col min="3894" max="3896" width="6.44140625" style="1" customWidth="1"/>
    <col min="3897" max="3897" width="6" style="1" customWidth="1"/>
    <col min="3898" max="4123" width="11.44140625" style="1"/>
    <col min="4124" max="4124" width="40.44140625" style="1" customWidth="1"/>
    <col min="4125" max="4140" width="3.44140625" style="1" customWidth="1"/>
    <col min="4141" max="4141" width="33.109375" style="1" customWidth="1"/>
    <col min="4142" max="4147" width="6.44140625" style="1" customWidth="1"/>
    <col min="4148" max="4149" width="7.44140625" style="1" customWidth="1"/>
    <col min="4150" max="4152" width="6.44140625" style="1" customWidth="1"/>
    <col min="4153" max="4153" width="6" style="1" customWidth="1"/>
    <col min="4154" max="4379" width="11.44140625" style="1"/>
    <col min="4380" max="4380" width="40.44140625" style="1" customWidth="1"/>
    <col min="4381" max="4396" width="3.44140625" style="1" customWidth="1"/>
    <col min="4397" max="4397" width="33.109375" style="1" customWidth="1"/>
    <col min="4398" max="4403" width="6.44140625" style="1" customWidth="1"/>
    <col min="4404" max="4405" width="7.44140625" style="1" customWidth="1"/>
    <col min="4406" max="4408" width="6.44140625" style="1" customWidth="1"/>
    <col min="4409" max="4409" width="6" style="1" customWidth="1"/>
    <col min="4410" max="4635" width="11.44140625" style="1"/>
    <col min="4636" max="4636" width="40.44140625" style="1" customWidth="1"/>
    <col min="4637" max="4652" width="3.44140625" style="1" customWidth="1"/>
    <col min="4653" max="4653" width="33.109375" style="1" customWidth="1"/>
    <col min="4654" max="4659" width="6.44140625" style="1" customWidth="1"/>
    <col min="4660" max="4661" width="7.44140625" style="1" customWidth="1"/>
    <col min="4662" max="4664" width="6.44140625" style="1" customWidth="1"/>
    <col min="4665" max="4665" width="6" style="1" customWidth="1"/>
    <col min="4666" max="4891" width="11.44140625" style="1"/>
    <col min="4892" max="4892" width="40.44140625" style="1" customWidth="1"/>
    <col min="4893" max="4908" width="3.44140625" style="1" customWidth="1"/>
    <col min="4909" max="4909" width="33.109375" style="1" customWidth="1"/>
    <col min="4910" max="4915" width="6.44140625" style="1" customWidth="1"/>
    <col min="4916" max="4917" width="7.44140625" style="1" customWidth="1"/>
    <col min="4918" max="4920" width="6.44140625" style="1" customWidth="1"/>
    <col min="4921" max="4921" width="6" style="1" customWidth="1"/>
    <col min="4922" max="5147" width="11.44140625" style="1"/>
    <col min="5148" max="5148" width="40.44140625" style="1" customWidth="1"/>
    <col min="5149" max="5164" width="3.44140625" style="1" customWidth="1"/>
    <col min="5165" max="5165" width="33.109375" style="1" customWidth="1"/>
    <col min="5166" max="5171" width="6.44140625" style="1" customWidth="1"/>
    <col min="5172" max="5173" width="7.44140625" style="1" customWidth="1"/>
    <col min="5174" max="5176" width="6.44140625" style="1" customWidth="1"/>
    <col min="5177" max="5177" width="6" style="1" customWidth="1"/>
    <col min="5178" max="5403" width="11.44140625" style="1"/>
    <col min="5404" max="5404" width="40.44140625" style="1" customWidth="1"/>
    <col min="5405" max="5420" width="3.44140625" style="1" customWidth="1"/>
    <col min="5421" max="5421" width="33.109375" style="1" customWidth="1"/>
    <col min="5422" max="5427" width="6.44140625" style="1" customWidth="1"/>
    <col min="5428" max="5429" width="7.44140625" style="1" customWidth="1"/>
    <col min="5430" max="5432" width="6.44140625" style="1" customWidth="1"/>
    <col min="5433" max="5433" width="6" style="1" customWidth="1"/>
    <col min="5434" max="5659" width="11.44140625" style="1"/>
    <col min="5660" max="5660" width="40.44140625" style="1" customWidth="1"/>
    <col min="5661" max="5676" width="3.44140625" style="1" customWidth="1"/>
    <col min="5677" max="5677" width="33.109375" style="1" customWidth="1"/>
    <col min="5678" max="5683" width="6.44140625" style="1" customWidth="1"/>
    <col min="5684" max="5685" width="7.44140625" style="1" customWidth="1"/>
    <col min="5686" max="5688" width="6.44140625" style="1" customWidth="1"/>
    <col min="5689" max="5689" width="6" style="1" customWidth="1"/>
    <col min="5690" max="5915" width="11.44140625" style="1"/>
    <col min="5916" max="5916" width="40.44140625" style="1" customWidth="1"/>
    <col min="5917" max="5932" width="3.44140625" style="1" customWidth="1"/>
    <col min="5933" max="5933" width="33.109375" style="1" customWidth="1"/>
    <col min="5934" max="5939" width="6.44140625" style="1" customWidth="1"/>
    <col min="5940" max="5941" width="7.44140625" style="1" customWidth="1"/>
    <col min="5942" max="5944" width="6.44140625" style="1" customWidth="1"/>
    <col min="5945" max="5945" width="6" style="1" customWidth="1"/>
    <col min="5946" max="6171" width="11.44140625" style="1"/>
    <col min="6172" max="6172" width="40.44140625" style="1" customWidth="1"/>
    <col min="6173" max="6188" width="3.44140625" style="1" customWidth="1"/>
    <col min="6189" max="6189" width="33.109375" style="1" customWidth="1"/>
    <col min="6190" max="6195" width="6.44140625" style="1" customWidth="1"/>
    <col min="6196" max="6197" width="7.44140625" style="1" customWidth="1"/>
    <col min="6198" max="6200" width="6.44140625" style="1" customWidth="1"/>
    <col min="6201" max="6201" width="6" style="1" customWidth="1"/>
    <col min="6202" max="6427" width="11.44140625" style="1"/>
    <col min="6428" max="6428" width="40.44140625" style="1" customWidth="1"/>
    <col min="6429" max="6444" width="3.44140625" style="1" customWidth="1"/>
    <col min="6445" max="6445" width="33.109375" style="1" customWidth="1"/>
    <col min="6446" max="6451" width="6.44140625" style="1" customWidth="1"/>
    <col min="6452" max="6453" width="7.44140625" style="1" customWidth="1"/>
    <col min="6454" max="6456" width="6.44140625" style="1" customWidth="1"/>
    <col min="6457" max="6457" width="6" style="1" customWidth="1"/>
    <col min="6458" max="6683" width="11.44140625" style="1"/>
    <col min="6684" max="6684" width="40.44140625" style="1" customWidth="1"/>
    <col min="6685" max="6700" width="3.44140625" style="1" customWidth="1"/>
    <col min="6701" max="6701" width="33.109375" style="1" customWidth="1"/>
    <col min="6702" max="6707" width="6.44140625" style="1" customWidth="1"/>
    <col min="6708" max="6709" width="7.44140625" style="1" customWidth="1"/>
    <col min="6710" max="6712" width="6.44140625" style="1" customWidth="1"/>
    <col min="6713" max="6713" width="6" style="1" customWidth="1"/>
    <col min="6714" max="6939" width="11.44140625" style="1"/>
    <col min="6940" max="6940" width="40.44140625" style="1" customWidth="1"/>
    <col min="6941" max="6956" width="3.44140625" style="1" customWidth="1"/>
    <col min="6957" max="6957" width="33.109375" style="1" customWidth="1"/>
    <col min="6958" max="6963" width="6.44140625" style="1" customWidth="1"/>
    <col min="6964" max="6965" width="7.44140625" style="1" customWidth="1"/>
    <col min="6966" max="6968" width="6.44140625" style="1" customWidth="1"/>
    <col min="6969" max="6969" width="6" style="1" customWidth="1"/>
    <col min="6970" max="7195" width="11.44140625" style="1"/>
    <col min="7196" max="7196" width="40.44140625" style="1" customWidth="1"/>
    <col min="7197" max="7212" width="3.44140625" style="1" customWidth="1"/>
    <col min="7213" max="7213" width="33.109375" style="1" customWidth="1"/>
    <col min="7214" max="7219" width="6.44140625" style="1" customWidth="1"/>
    <col min="7220" max="7221" width="7.44140625" style="1" customWidth="1"/>
    <col min="7222" max="7224" width="6.44140625" style="1" customWidth="1"/>
    <col min="7225" max="7225" width="6" style="1" customWidth="1"/>
    <col min="7226" max="7451" width="11.44140625" style="1"/>
    <col min="7452" max="7452" width="40.44140625" style="1" customWidth="1"/>
    <col min="7453" max="7468" width="3.44140625" style="1" customWidth="1"/>
    <col min="7469" max="7469" width="33.109375" style="1" customWidth="1"/>
    <col min="7470" max="7475" width="6.44140625" style="1" customWidth="1"/>
    <col min="7476" max="7477" width="7.44140625" style="1" customWidth="1"/>
    <col min="7478" max="7480" width="6.44140625" style="1" customWidth="1"/>
    <col min="7481" max="7481" width="6" style="1" customWidth="1"/>
    <col min="7482" max="7707" width="11.44140625" style="1"/>
    <col min="7708" max="7708" width="40.44140625" style="1" customWidth="1"/>
    <col min="7709" max="7724" width="3.44140625" style="1" customWidth="1"/>
    <col min="7725" max="7725" width="33.109375" style="1" customWidth="1"/>
    <col min="7726" max="7731" width="6.44140625" style="1" customWidth="1"/>
    <col min="7732" max="7733" width="7.44140625" style="1" customWidth="1"/>
    <col min="7734" max="7736" width="6.44140625" style="1" customWidth="1"/>
    <col min="7737" max="7737" width="6" style="1" customWidth="1"/>
    <col min="7738" max="7963" width="11.44140625" style="1"/>
    <col min="7964" max="7964" width="40.44140625" style="1" customWidth="1"/>
    <col min="7965" max="7980" width="3.44140625" style="1" customWidth="1"/>
    <col min="7981" max="7981" width="33.109375" style="1" customWidth="1"/>
    <col min="7982" max="7987" width="6.44140625" style="1" customWidth="1"/>
    <col min="7988" max="7989" width="7.44140625" style="1" customWidth="1"/>
    <col min="7990" max="7992" width="6.44140625" style="1" customWidth="1"/>
    <col min="7993" max="7993" width="6" style="1" customWidth="1"/>
    <col min="7994" max="8219" width="11.44140625" style="1"/>
    <col min="8220" max="8220" width="40.44140625" style="1" customWidth="1"/>
    <col min="8221" max="8236" width="3.44140625" style="1" customWidth="1"/>
    <col min="8237" max="8237" width="33.109375" style="1" customWidth="1"/>
    <col min="8238" max="8243" width="6.44140625" style="1" customWidth="1"/>
    <col min="8244" max="8245" width="7.44140625" style="1" customWidth="1"/>
    <col min="8246" max="8248" width="6.44140625" style="1" customWidth="1"/>
    <col min="8249" max="8249" width="6" style="1" customWidth="1"/>
    <col min="8250" max="8475" width="11.44140625" style="1"/>
    <col min="8476" max="8476" width="40.44140625" style="1" customWidth="1"/>
    <col min="8477" max="8492" width="3.44140625" style="1" customWidth="1"/>
    <col min="8493" max="8493" width="33.109375" style="1" customWidth="1"/>
    <col min="8494" max="8499" width="6.44140625" style="1" customWidth="1"/>
    <col min="8500" max="8501" width="7.44140625" style="1" customWidth="1"/>
    <col min="8502" max="8504" width="6.44140625" style="1" customWidth="1"/>
    <col min="8505" max="8505" width="6" style="1" customWidth="1"/>
    <col min="8506" max="8731" width="11.44140625" style="1"/>
    <col min="8732" max="8732" width="40.44140625" style="1" customWidth="1"/>
    <col min="8733" max="8748" width="3.44140625" style="1" customWidth="1"/>
    <col min="8749" max="8749" width="33.109375" style="1" customWidth="1"/>
    <col min="8750" max="8755" width="6.44140625" style="1" customWidth="1"/>
    <col min="8756" max="8757" width="7.44140625" style="1" customWidth="1"/>
    <col min="8758" max="8760" width="6.44140625" style="1" customWidth="1"/>
    <col min="8761" max="8761" width="6" style="1" customWidth="1"/>
    <col min="8762" max="8987" width="11.44140625" style="1"/>
    <col min="8988" max="8988" width="40.44140625" style="1" customWidth="1"/>
    <col min="8989" max="9004" width="3.44140625" style="1" customWidth="1"/>
    <col min="9005" max="9005" width="33.109375" style="1" customWidth="1"/>
    <col min="9006" max="9011" width="6.44140625" style="1" customWidth="1"/>
    <col min="9012" max="9013" width="7.44140625" style="1" customWidth="1"/>
    <col min="9014" max="9016" width="6.44140625" style="1" customWidth="1"/>
    <col min="9017" max="9017" width="6" style="1" customWidth="1"/>
    <col min="9018" max="9243" width="11.44140625" style="1"/>
    <col min="9244" max="9244" width="40.44140625" style="1" customWidth="1"/>
    <col min="9245" max="9260" width="3.44140625" style="1" customWidth="1"/>
    <col min="9261" max="9261" width="33.109375" style="1" customWidth="1"/>
    <col min="9262" max="9267" width="6.44140625" style="1" customWidth="1"/>
    <col min="9268" max="9269" width="7.44140625" style="1" customWidth="1"/>
    <col min="9270" max="9272" width="6.44140625" style="1" customWidth="1"/>
    <col min="9273" max="9273" width="6" style="1" customWidth="1"/>
    <col min="9274" max="9499" width="11.44140625" style="1"/>
    <col min="9500" max="9500" width="40.44140625" style="1" customWidth="1"/>
    <col min="9501" max="9516" width="3.44140625" style="1" customWidth="1"/>
    <col min="9517" max="9517" width="33.109375" style="1" customWidth="1"/>
    <col min="9518" max="9523" width="6.44140625" style="1" customWidth="1"/>
    <col min="9524" max="9525" width="7.44140625" style="1" customWidth="1"/>
    <col min="9526" max="9528" width="6.44140625" style="1" customWidth="1"/>
    <col min="9529" max="9529" width="6" style="1" customWidth="1"/>
    <col min="9530" max="9755" width="11.44140625" style="1"/>
    <col min="9756" max="9756" width="40.44140625" style="1" customWidth="1"/>
    <col min="9757" max="9772" width="3.44140625" style="1" customWidth="1"/>
    <col min="9773" max="9773" width="33.109375" style="1" customWidth="1"/>
    <col min="9774" max="9779" width="6.44140625" style="1" customWidth="1"/>
    <col min="9780" max="9781" width="7.44140625" style="1" customWidth="1"/>
    <col min="9782" max="9784" width="6.44140625" style="1" customWidth="1"/>
    <col min="9785" max="9785" width="6" style="1" customWidth="1"/>
    <col min="9786" max="10011" width="11.44140625" style="1"/>
    <col min="10012" max="10012" width="40.44140625" style="1" customWidth="1"/>
    <col min="10013" max="10028" width="3.44140625" style="1" customWidth="1"/>
    <col min="10029" max="10029" width="33.109375" style="1" customWidth="1"/>
    <col min="10030" max="10035" width="6.44140625" style="1" customWidth="1"/>
    <col min="10036" max="10037" width="7.44140625" style="1" customWidth="1"/>
    <col min="10038" max="10040" width="6.44140625" style="1" customWidth="1"/>
    <col min="10041" max="10041" width="6" style="1" customWidth="1"/>
    <col min="10042" max="10267" width="11.44140625" style="1"/>
    <col min="10268" max="10268" width="40.44140625" style="1" customWidth="1"/>
    <col min="10269" max="10284" width="3.44140625" style="1" customWidth="1"/>
    <col min="10285" max="10285" width="33.109375" style="1" customWidth="1"/>
    <col min="10286" max="10291" width="6.44140625" style="1" customWidth="1"/>
    <col min="10292" max="10293" width="7.44140625" style="1" customWidth="1"/>
    <col min="10294" max="10296" width="6.44140625" style="1" customWidth="1"/>
    <col min="10297" max="10297" width="6" style="1" customWidth="1"/>
    <col min="10298" max="10523" width="11.44140625" style="1"/>
    <col min="10524" max="10524" width="40.44140625" style="1" customWidth="1"/>
    <col min="10525" max="10540" width="3.44140625" style="1" customWidth="1"/>
    <col min="10541" max="10541" width="33.109375" style="1" customWidth="1"/>
    <col min="10542" max="10547" width="6.44140625" style="1" customWidth="1"/>
    <col min="10548" max="10549" width="7.44140625" style="1" customWidth="1"/>
    <col min="10550" max="10552" width="6.44140625" style="1" customWidth="1"/>
    <col min="10553" max="10553" width="6" style="1" customWidth="1"/>
    <col min="10554" max="10779" width="11.44140625" style="1"/>
    <col min="10780" max="10780" width="40.44140625" style="1" customWidth="1"/>
    <col min="10781" max="10796" width="3.44140625" style="1" customWidth="1"/>
    <col min="10797" max="10797" width="33.109375" style="1" customWidth="1"/>
    <col min="10798" max="10803" width="6.44140625" style="1" customWidth="1"/>
    <col min="10804" max="10805" width="7.44140625" style="1" customWidth="1"/>
    <col min="10806" max="10808" width="6.44140625" style="1" customWidth="1"/>
    <col min="10809" max="10809" width="6" style="1" customWidth="1"/>
    <col min="10810" max="11035" width="11.44140625" style="1"/>
    <col min="11036" max="11036" width="40.44140625" style="1" customWidth="1"/>
    <col min="11037" max="11052" width="3.44140625" style="1" customWidth="1"/>
    <col min="11053" max="11053" width="33.109375" style="1" customWidth="1"/>
    <col min="11054" max="11059" width="6.44140625" style="1" customWidth="1"/>
    <col min="11060" max="11061" width="7.44140625" style="1" customWidth="1"/>
    <col min="11062" max="11064" width="6.44140625" style="1" customWidth="1"/>
    <col min="11065" max="11065" width="6" style="1" customWidth="1"/>
    <col min="11066" max="11291" width="11.44140625" style="1"/>
    <col min="11292" max="11292" width="40.44140625" style="1" customWidth="1"/>
    <col min="11293" max="11308" width="3.44140625" style="1" customWidth="1"/>
    <col min="11309" max="11309" width="33.109375" style="1" customWidth="1"/>
    <col min="11310" max="11315" width="6.44140625" style="1" customWidth="1"/>
    <col min="11316" max="11317" width="7.44140625" style="1" customWidth="1"/>
    <col min="11318" max="11320" width="6.44140625" style="1" customWidth="1"/>
    <col min="11321" max="11321" width="6" style="1" customWidth="1"/>
    <col min="11322" max="11547" width="11.44140625" style="1"/>
    <col min="11548" max="11548" width="40.44140625" style="1" customWidth="1"/>
    <col min="11549" max="11564" width="3.44140625" style="1" customWidth="1"/>
    <col min="11565" max="11565" width="33.109375" style="1" customWidth="1"/>
    <col min="11566" max="11571" width="6.44140625" style="1" customWidth="1"/>
    <col min="11572" max="11573" width="7.44140625" style="1" customWidth="1"/>
    <col min="11574" max="11576" width="6.44140625" style="1" customWidth="1"/>
    <col min="11577" max="11577" width="6" style="1" customWidth="1"/>
    <col min="11578" max="11803" width="11.44140625" style="1"/>
    <col min="11804" max="11804" width="40.44140625" style="1" customWidth="1"/>
    <col min="11805" max="11820" width="3.44140625" style="1" customWidth="1"/>
    <col min="11821" max="11821" width="33.109375" style="1" customWidth="1"/>
    <col min="11822" max="11827" width="6.44140625" style="1" customWidth="1"/>
    <col min="11828" max="11829" width="7.44140625" style="1" customWidth="1"/>
    <col min="11830" max="11832" width="6.44140625" style="1" customWidth="1"/>
    <col min="11833" max="11833" width="6" style="1" customWidth="1"/>
    <col min="11834" max="12059" width="11.44140625" style="1"/>
    <col min="12060" max="12060" width="40.44140625" style="1" customWidth="1"/>
    <col min="12061" max="12076" width="3.44140625" style="1" customWidth="1"/>
    <col min="12077" max="12077" width="33.109375" style="1" customWidth="1"/>
    <col min="12078" max="12083" width="6.44140625" style="1" customWidth="1"/>
    <col min="12084" max="12085" width="7.44140625" style="1" customWidth="1"/>
    <col min="12086" max="12088" width="6.44140625" style="1" customWidth="1"/>
    <col min="12089" max="12089" width="6" style="1" customWidth="1"/>
    <col min="12090" max="12315" width="11.44140625" style="1"/>
    <col min="12316" max="12316" width="40.44140625" style="1" customWidth="1"/>
    <col min="12317" max="12332" width="3.44140625" style="1" customWidth="1"/>
    <col min="12333" max="12333" width="33.109375" style="1" customWidth="1"/>
    <col min="12334" max="12339" width="6.44140625" style="1" customWidth="1"/>
    <col min="12340" max="12341" width="7.44140625" style="1" customWidth="1"/>
    <col min="12342" max="12344" width="6.44140625" style="1" customWidth="1"/>
    <col min="12345" max="12345" width="6" style="1" customWidth="1"/>
    <col min="12346" max="12571" width="11.44140625" style="1"/>
    <col min="12572" max="12572" width="40.44140625" style="1" customWidth="1"/>
    <col min="12573" max="12588" width="3.44140625" style="1" customWidth="1"/>
    <col min="12589" max="12589" width="33.109375" style="1" customWidth="1"/>
    <col min="12590" max="12595" width="6.44140625" style="1" customWidth="1"/>
    <col min="12596" max="12597" width="7.44140625" style="1" customWidth="1"/>
    <col min="12598" max="12600" width="6.44140625" style="1" customWidth="1"/>
    <col min="12601" max="12601" width="6" style="1" customWidth="1"/>
    <col min="12602" max="12827" width="11.44140625" style="1"/>
    <col min="12828" max="12828" width="40.44140625" style="1" customWidth="1"/>
    <col min="12829" max="12844" width="3.44140625" style="1" customWidth="1"/>
    <col min="12845" max="12845" width="33.109375" style="1" customWidth="1"/>
    <col min="12846" max="12851" width="6.44140625" style="1" customWidth="1"/>
    <col min="12852" max="12853" width="7.44140625" style="1" customWidth="1"/>
    <col min="12854" max="12856" width="6.44140625" style="1" customWidth="1"/>
    <col min="12857" max="12857" width="6" style="1" customWidth="1"/>
    <col min="12858" max="13083" width="11.44140625" style="1"/>
    <col min="13084" max="13084" width="40.44140625" style="1" customWidth="1"/>
    <col min="13085" max="13100" width="3.44140625" style="1" customWidth="1"/>
    <col min="13101" max="13101" width="33.109375" style="1" customWidth="1"/>
    <col min="13102" max="13107" width="6.44140625" style="1" customWidth="1"/>
    <col min="13108" max="13109" width="7.44140625" style="1" customWidth="1"/>
    <col min="13110" max="13112" width="6.44140625" style="1" customWidth="1"/>
    <col min="13113" max="13113" width="6" style="1" customWidth="1"/>
    <col min="13114" max="13339" width="11.44140625" style="1"/>
    <col min="13340" max="13340" width="40.44140625" style="1" customWidth="1"/>
    <col min="13341" max="13356" width="3.44140625" style="1" customWidth="1"/>
    <col min="13357" max="13357" width="33.109375" style="1" customWidth="1"/>
    <col min="13358" max="13363" width="6.44140625" style="1" customWidth="1"/>
    <col min="13364" max="13365" width="7.44140625" style="1" customWidth="1"/>
    <col min="13366" max="13368" width="6.44140625" style="1" customWidth="1"/>
    <col min="13369" max="13369" width="6" style="1" customWidth="1"/>
    <col min="13370" max="13595" width="11.44140625" style="1"/>
    <col min="13596" max="13596" width="40.44140625" style="1" customWidth="1"/>
    <col min="13597" max="13612" width="3.44140625" style="1" customWidth="1"/>
    <col min="13613" max="13613" width="33.109375" style="1" customWidth="1"/>
    <col min="13614" max="13619" width="6.44140625" style="1" customWidth="1"/>
    <col min="13620" max="13621" width="7.44140625" style="1" customWidth="1"/>
    <col min="13622" max="13624" width="6.44140625" style="1" customWidth="1"/>
    <col min="13625" max="13625" width="6" style="1" customWidth="1"/>
    <col min="13626" max="13851" width="11.44140625" style="1"/>
    <col min="13852" max="13852" width="40.44140625" style="1" customWidth="1"/>
    <col min="13853" max="13868" width="3.44140625" style="1" customWidth="1"/>
    <col min="13869" max="13869" width="33.109375" style="1" customWidth="1"/>
    <col min="13870" max="13875" width="6.44140625" style="1" customWidth="1"/>
    <col min="13876" max="13877" width="7.44140625" style="1" customWidth="1"/>
    <col min="13878" max="13880" width="6.44140625" style="1" customWidth="1"/>
    <col min="13881" max="13881" width="6" style="1" customWidth="1"/>
    <col min="13882" max="14107" width="11.44140625" style="1"/>
    <col min="14108" max="14108" width="40.44140625" style="1" customWidth="1"/>
    <col min="14109" max="14124" width="3.44140625" style="1" customWidth="1"/>
    <col min="14125" max="14125" width="33.109375" style="1" customWidth="1"/>
    <col min="14126" max="14131" width="6.44140625" style="1" customWidth="1"/>
    <col min="14132" max="14133" width="7.44140625" style="1" customWidth="1"/>
    <col min="14134" max="14136" width="6.44140625" style="1" customWidth="1"/>
    <col min="14137" max="14137" width="6" style="1" customWidth="1"/>
    <col min="14138" max="14363" width="11.44140625" style="1"/>
    <col min="14364" max="14364" width="40.44140625" style="1" customWidth="1"/>
    <col min="14365" max="14380" width="3.44140625" style="1" customWidth="1"/>
    <col min="14381" max="14381" width="33.109375" style="1" customWidth="1"/>
    <col min="14382" max="14387" width="6.44140625" style="1" customWidth="1"/>
    <col min="14388" max="14389" width="7.44140625" style="1" customWidth="1"/>
    <col min="14390" max="14392" width="6.44140625" style="1" customWidth="1"/>
    <col min="14393" max="14393" width="6" style="1" customWidth="1"/>
    <col min="14394" max="14619" width="11.44140625" style="1"/>
    <col min="14620" max="14620" width="40.44140625" style="1" customWidth="1"/>
    <col min="14621" max="14636" width="3.44140625" style="1" customWidth="1"/>
    <col min="14637" max="14637" width="33.109375" style="1" customWidth="1"/>
    <col min="14638" max="14643" width="6.44140625" style="1" customWidth="1"/>
    <col min="14644" max="14645" width="7.44140625" style="1" customWidth="1"/>
    <col min="14646" max="14648" width="6.44140625" style="1" customWidth="1"/>
    <col min="14649" max="14649" width="6" style="1" customWidth="1"/>
    <col min="14650" max="14875" width="11.44140625" style="1"/>
    <col min="14876" max="14876" width="40.44140625" style="1" customWidth="1"/>
    <col min="14877" max="14892" width="3.44140625" style="1" customWidth="1"/>
    <col min="14893" max="14893" width="33.109375" style="1" customWidth="1"/>
    <col min="14894" max="14899" width="6.44140625" style="1" customWidth="1"/>
    <col min="14900" max="14901" width="7.44140625" style="1" customWidth="1"/>
    <col min="14902" max="14904" width="6.44140625" style="1" customWidth="1"/>
    <col min="14905" max="14905" width="6" style="1" customWidth="1"/>
    <col min="14906" max="15131" width="11.44140625" style="1"/>
    <col min="15132" max="15132" width="40.44140625" style="1" customWidth="1"/>
    <col min="15133" max="15148" width="3.44140625" style="1" customWidth="1"/>
    <col min="15149" max="15149" width="33.109375" style="1" customWidth="1"/>
    <col min="15150" max="15155" width="6.44140625" style="1" customWidth="1"/>
    <col min="15156" max="15157" width="7.44140625" style="1" customWidth="1"/>
    <col min="15158" max="15160" width="6.44140625" style="1" customWidth="1"/>
    <col min="15161" max="15161" width="6" style="1" customWidth="1"/>
    <col min="15162" max="15387" width="11.44140625" style="1"/>
    <col min="15388" max="15388" width="40.44140625" style="1" customWidth="1"/>
    <col min="15389" max="15404" width="3.44140625" style="1" customWidth="1"/>
    <col min="15405" max="15405" width="33.109375" style="1" customWidth="1"/>
    <col min="15406" max="15411" width="6.44140625" style="1" customWidth="1"/>
    <col min="15412" max="15413" width="7.44140625" style="1" customWidth="1"/>
    <col min="15414" max="15416" width="6.44140625" style="1" customWidth="1"/>
    <col min="15417" max="15417" width="6" style="1" customWidth="1"/>
    <col min="15418" max="15643" width="11.44140625" style="1"/>
    <col min="15644" max="15644" width="40.44140625" style="1" customWidth="1"/>
    <col min="15645" max="15660" width="3.44140625" style="1" customWidth="1"/>
    <col min="15661" max="15661" width="33.109375" style="1" customWidth="1"/>
    <col min="15662" max="15667" width="6.44140625" style="1" customWidth="1"/>
    <col min="15668" max="15669" width="7.44140625" style="1" customWidth="1"/>
    <col min="15670" max="15672" width="6.44140625" style="1" customWidth="1"/>
    <col min="15673" max="15673" width="6" style="1" customWidth="1"/>
    <col min="15674" max="15899" width="11.44140625" style="1"/>
    <col min="15900" max="15900" width="40.44140625" style="1" customWidth="1"/>
    <col min="15901" max="15916" width="3.44140625" style="1" customWidth="1"/>
    <col min="15917" max="15917" width="33.109375" style="1" customWidth="1"/>
    <col min="15918" max="15923" width="6.44140625" style="1" customWidth="1"/>
    <col min="15924" max="15925" width="7.44140625" style="1" customWidth="1"/>
    <col min="15926" max="15928" width="6.44140625" style="1" customWidth="1"/>
    <col min="15929" max="15929" width="6" style="1" customWidth="1"/>
    <col min="15930" max="16155" width="11.44140625" style="1"/>
    <col min="16156" max="16156" width="40.44140625" style="1" customWidth="1"/>
    <col min="16157" max="16172" width="3.44140625" style="1" customWidth="1"/>
    <col min="16173" max="16173" width="33.109375" style="1" customWidth="1"/>
    <col min="16174" max="16179" width="6.44140625" style="1" customWidth="1"/>
    <col min="16180" max="16181" width="7.44140625" style="1" customWidth="1"/>
    <col min="16182" max="16184" width="6.44140625" style="1" customWidth="1"/>
    <col min="16185" max="16185" width="6" style="1" customWidth="1"/>
    <col min="16186" max="16384" width="11.44140625" style="1"/>
  </cols>
  <sheetData>
    <row r="1" spans="1:73" ht="15.6" x14ac:dyDescent="0.3">
      <c r="A1" s="371" t="s">
        <v>0</v>
      </c>
      <c r="B1" s="371"/>
      <c r="C1" s="371"/>
      <c r="D1" s="371"/>
      <c r="E1" s="371"/>
      <c r="F1" s="371"/>
      <c r="G1" s="371"/>
      <c r="H1" s="371"/>
      <c r="I1" s="371"/>
      <c r="J1" s="371"/>
      <c r="K1" s="371"/>
      <c r="L1" s="371"/>
      <c r="M1" s="371"/>
      <c r="N1" s="371"/>
      <c r="O1" s="371"/>
      <c r="P1" s="371"/>
      <c r="Q1" s="371"/>
      <c r="R1" s="371"/>
      <c r="S1" s="371"/>
      <c r="T1" s="371"/>
      <c r="U1" s="371"/>
      <c r="V1" s="371"/>
      <c r="W1" s="371"/>
      <c r="X1" s="371"/>
      <c r="Y1" s="371"/>
      <c r="Z1" s="371"/>
      <c r="AA1" s="371"/>
      <c r="AB1" s="371"/>
      <c r="AC1" s="371"/>
      <c r="AD1" s="371"/>
      <c r="AE1" s="371"/>
      <c r="AF1" s="371"/>
      <c r="AG1" s="371"/>
      <c r="AH1" s="371"/>
      <c r="AI1" s="371"/>
      <c r="AJ1" s="371"/>
      <c r="AK1" s="371"/>
      <c r="AL1" s="371"/>
      <c r="AM1" s="371"/>
      <c r="AN1" s="371"/>
      <c r="AO1" s="371"/>
      <c r="AP1" s="371"/>
      <c r="AQ1" s="371"/>
      <c r="AR1" s="371"/>
      <c r="AS1" s="371"/>
      <c r="AT1" s="371"/>
      <c r="AU1" s="371"/>
      <c r="AV1" s="371"/>
      <c r="AW1" s="371"/>
      <c r="AX1" s="371"/>
      <c r="AY1" s="371"/>
      <c r="AZ1" s="371"/>
      <c r="BA1" s="371"/>
      <c r="BB1" s="371"/>
      <c r="BC1" s="371"/>
      <c r="BD1" s="371"/>
      <c r="BE1" s="371"/>
    </row>
    <row r="2" spans="1:73" ht="15.6" x14ac:dyDescent="0.3">
      <c r="A2" s="371" t="s">
        <v>1</v>
      </c>
      <c r="B2" s="371"/>
      <c r="C2" s="371"/>
      <c r="D2" s="371"/>
      <c r="E2" s="371"/>
      <c r="F2" s="371"/>
      <c r="G2" s="371"/>
      <c r="H2" s="371"/>
      <c r="I2" s="371"/>
      <c r="J2" s="371"/>
      <c r="K2" s="371"/>
      <c r="L2" s="371"/>
      <c r="M2" s="371"/>
      <c r="N2" s="371"/>
      <c r="O2" s="371"/>
      <c r="P2" s="371"/>
      <c r="Q2" s="371"/>
      <c r="R2" s="371"/>
      <c r="S2" s="371"/>
      <c r="T2" s="371"/>
      <c r="U2" s="371"/>
      <c r="V2" s="371"/>
      <c r="W2" s="371"/>
      <c r="X2" s="371"/>
      <c r="Y2" s="371"/>
      <c r="Z2" s="371"/>
      <c r="AA2" s="371"/>
      <c r="AB2" s="371"/>
      <c r="AC2" s="371"/>
      <c r="AD2" s="371"/>
      <c r="AE2" s="371"/>
      <c r="AF2" s="371"/>
      <c r="AG2" s="371"/>
      <c r="AH2" s="371"/>
      <c r="AI2" s="371"/>
      <c r="AJ2" s="371"/>
      <c r="AK2" s="371"/>
      <c r="AL2" s="371"/>
      <c r="AM2" s="371"/>
      <c r="AN2" s="371"/>
      <c r="AO2" s="371"/>
      <c r="AP2" s="371"/>
      <c r="AQ2" s="371"/>
      <c r="AR2" s="371"/>
      <c r="AS2" s="371"/>
      <c r="AT2" s="371"/>
      <c r="AU2" s="371"/>
      <c r="AV2" s="371"/>
      <c r="AW2" s="371"/>
      <c r="AX2" s="371"/>
      <c r="AY2" s="371"/>
      <c r="AZ2" s="371"/>
      <c r="BA2" s="371"/>
      <c r="BB2" s="371"/>
      <c r="BC2" s="371"/>
      <c r="BD2" s="371"/>
      <c r="BE2" s="371"/>
    </row>
    <row r="3" spans="1:73" ht="15.6" x14ac:dyDescent="0.3">
      <c r="A3" s="371" t="s">
        <v>167</v>
      </c>
      <c r="B3" s="371"/>
      <c r="C3" s="371"/>
      <c r="D3" s="371"/>
      <c r="E3" s="371"/>
      <c r="F3" s="371"/>
      <c r="G3" s="371"/>
      <c r="H3" s="371"/>
      <c r="I3" s="371"/>
      <c r="J3" s="371"/>
      <c r="K3" s="371"/>
      <c r="L3" s="371"/>
      <c r="M3" s="371"/>
      <c r="N3" s="371"/>
      <c r="O3" s="371"/>
      <c r="P3" s="371"/>
      <c r="Q3" s="371"/>
      <c r="R3" s="371"/>
      <c r="S3" s="371"/>
      <c r="T3" s="371"/>
      <c r="U3" s="371"/>
      <c r="V3" s="371"/>
      <c r="W3" s="371"/>
      <c r="X3" s="371"/>
      <c r="Y3" s="371"/>
      <c r="Z3" s="371"/>
      <c r="AA3" s="371"/>
      <c r="AB3" s="371"/>
      <c r="AC3" s="371"/>
      <c r="AD3" s="371"/>
      <c r="AE3" s="371"/>
      <c r="AF3" s="371"/>
      <c r="AG3" s="371"/>
      <c r="AH3" s="371"/>
      <c r="AI3" s="371"/>
      <c r="AJ3" s="371"/>
      <c r="AK3" s="371"/>
      <c r="AL3" s="371"/>
      <c r="AM3" s="371"/>
      <c r="AN3" s="371"/>
      <c r="AO3" s="371"/>
      <c r="AP3" s="371"/>
      <c r="AQ3" s="371"/>
      <c r="AR3" s="371"/>
      <c r="AS3" s="371"/>
      <c r="AT3" s="371"/>
      <c r="AU3" s="371"/>
      <c r="AV3" s="371"/>
      <c r="AW3" s="371"/>
      <c r="AX3" s="371"/>
      <c r="AY3" s="371"/>
      <c r="AZ3" s="371"/>
      <c r="BA3" s="371"/>
      <c r="BB3" s="371"/>
      <c r="BC3" s="371"/>
      <c r="BD3" s="371"/>
      <c r="BE3" s="371"/>
    </row>
    <row r="4" spans="1:73" ht="15.6" x14ac:dyDescent="0.3">
      <c r="A4" s="371" t="s">
        <v>168</v>
      </c>
      <c r="B4" s="371"/>
      <c r="C4" s="371"/>
      <c r="D4" s="371"/>
      <c r="E4" s="371"/>
      <c r="F4" s="371"/>
      <c r="G4" s="371"/>
      <c r="H4" s="371"/>
      <c r="I4" s="371"/>
      <c r="J4" s="371"/>
      <c r="K4" s="371"/>
      <c r="L4" s="371"/>
      <c r="M4" s="371"/>
      <c r="N4" s="371"/>
      <c r="O4" s="371"/>
      <c r="P4" s="371"/>
      <c r="Q4" s="371"/>
      <c r="R4" s="371"/>
      <c r="S4" s="371"/>
      <c r="T4" s="371"/>
      <c r="U4" s="371"/>
      <c r="V4" s="371"/>
      <c r="W4" s="371"/>
      <c r="X4" s="371"/>
      <c r="Y4" s="371"/>
      <c r="Z4" s="371"/>
      <c r="AA4" s="371"/>
      <c r="AB4" s="371"/>
      <c r="AC4" s="371"/>
      <c r="AD4" s="371"/>
      <c r="AE4" s="371"/>
      <c r="AF4" s="371"/>
      <c r="AG4" s="371"/>
      <c r="AH4" s="371"/>
      <c r="AI4" s="371"/>
      <c r="AJ4" s="371"/>
      <c r="AK4" s="371"/>
      <c r="AL4" s="371"/>
      <c r="AM4" s="371"/>
      <c r="AN4" s="371"/>
      <c r="AO4" s="371"/>
      <c r="AP4" s="371"/>
      <c r="AQ4" s="371"/>
      <c r="AR4" s="371"/>
      <c r="AS4" s="371"/>
      <c r="AT4" s="371"/>
      <c r="AU4" s="371"/>
      <c r="AV4" s="371"/>
      <c r="AW4" s="371"/>
      <c r="AX4" s="371"/>
      <c r="AY4" s="371"/>
      <c r="AZ4" s="371"/>
      <c r="BA4" s="371"/>
      <c r="BB4" s="371"/>
      <c r="BC4" s="371"/>
      <c r="BD4" s="371"/>
      <c r="BE4" s="371"/>
    </row>
    <row r="5" spans="1:73" x14ac:dyDescent="0.3">
      <c r="A5" s="370"/>
      <c r="B5" s="370"/>
      <c r="C5" s="370"/>
      <c r="D5" s="370"/>
      <c r="E5" s="370"/>
      <c r="F5" s="370"/>
      <c r="G5" s="370"/>
      <c r="H5" s="370"/>
      <c r="I5" s="370"/>
      <c r="J5" s="370"/>
      <c r="K5" s="370"/>
      <c r="L5" s="370"/>
      <c r="M5" s="370"/>
      <c r="N5" s="370"/>
      <c r="O5" s="370"/>
      <c r="P5" s="370"/>
      <c r="Q5" s="370"/>
      <c r="R5" s="370"/>
      <c r="S5" s="370"/>
      <c r="T5" s="370"/>
      <c r="U5" s="370"/>
      <c r="V5" s="370"/>
      <c r="W5" s="370"/>
      <c r="X5" s="370"/>
      <c r="Y5" s="370"/>
      <c r="Z5" s="370"/>
      <c r="AA5" s="370"/>
      <c r="AB5" s="370"/>
      <c r="AC5" s="370"/>
      <c r="AD5" s="370"/>
      <c r="AE5" s="370"/>
      <c r="AF5" s="370"/>
      <c r="AG5" s="370"/>
      <c r="AH5" s="370"/>
      <c r="AI5" s="370"/>
      <c r="AJ5" s="370"/>
      <c r="AK5" s="370"/>
      <c r="AL5" s="370"/>
      <c r="AM5" s="370"/>
      <c r="AN5" s="370"/>
      <c r="AO5" s="370"/>
      <c r="AP5" s="370"/>
      <c r="AQ5" s="370"/>
      <c r="AR5" s="370"/>
      <c r="AS5" s="370"/>
      <c r="AT5" s="370"/>
      <c r="AU5" s="370"/>
      <c r="AV5" s="370"/>
      <c r="AW5" s="370"/>
      <c r="AX5" s="370"/>
      <c r="AY5" s="370"/>
      <c r="AZ5" s="370"/>
      <c r="BA5" s="370"/>
      <c r="BB5" s="370"/>
      <c r="BC5" s="370"/>
      <c r="BD5" s="370"/>
      <c r="BE5" s="370"/>
    </row>
    <row r="6" spans="1:73" x14ac:dyDescent="0.3">
      <c r="A6" s="370"/>
      <c r="B6" s="370"/>
      <c r="C6" s="370"/>
      <c r="D6" s="370"/>
      <c r="E6" s="370"/>
      <c r="F6" s="370"/>
      <c r="G6" s="370"/>
      <c r="H6" s="370"/>
      <c r="I6" s="370"/>
      <c r="J6" s="370"/>
      <c r="K6" s="370"/>
      <c r="L6" s="370"/>
      <c r="M6" s="370"/>
      <c r="N6" s="370"/>
      <c r="O6" s="370"/>
      <c r="P6" s="370"/>
      <c r="Q6" s="370"/>
      <c r="R6" s="370"/>
      <c r="S6" s="370"/>
      <c r="T6" s="370"/>
      <c r="U6" s="370"/>
      <c r="V6" s="370"/>
      <c r="W6" s="370"/>
      <c r="X6" s="370"/>
      <c r="Y6" s="370"/>
      <c r="Z6" s="370"/>
      <c r="AA6" s="370"/>
      <c r="AB6" s="370"/>
      <c r="AC6" s="370"/>
      <c r="AD6" s="370"/>
      <c r="AE6" s="370"/>
      <c r="AF6" s="370"/>
      <c r="AG6" s="370"/>
      <c r="AH6" s="370"/>
      <c r="AI6" s="370"/>
      <c r="AJ6" s="370"/>
      <c r="AK6" s="370"/>
      <c r="AL6" s="370"/>
      <c r="AM6" s="370"/>
      <c r="AN6" s="370"/>
      <c r="AO6" s="370"/>
      <c r="AP6" s="370"/>
      <c r="AQ6" s="370"/>
      <c r="AR6" s="370"/>
      <c r="AS6" s="370"/>
      <c r="AT6" s="370"/>
      <c r="AU6" s="370"/>
      <c r="AV6" s="370"/>
      <c r="AW6" s="370"/>
      <c r="AX6" s="370"/>
      <c r="AY6" s="370"/>
      <c r="AZ6" s="370"/>
      <c r="BA6" s="370"/>
      <c r="BB6" s="370"/>
      <c r="BC6" s="370"/>
      <c r="BD6" s="370"/>
      <c r="BE6" s="370"/>
    </row>
    <row r="7" spans="1:73" x14ac:dyDescent="0.3">
      <c r="A7" s="372" t="s">
        <v>132</v>
      </c>
      <c r="B7" s="372"/>
      <c r="C7" s="372"/>
      <c r="D7" s="372"/>
      <c r="E7" s="372"/>
      <c r="F7" s="372"/>
      <c r="G7" s="372"/>
      <c r="H7" s="372"/>
      <c r="I7" s="372"/>
      <c r="J7" s="372"/>
      <c r="K7" s="372"/>
      <c r="L7" s="372"/>
      <c r="M7" s="372"/>
      <c r="N7" s="372"/>
      <c r="O7" s="372"/>
      <c r="P7" s="372"/>
      <c r="Q7" s="372"/>
      <c r="R7" s="372"/>
      <c r="S7" s="372"/>
      <c r="T7" s="372"/>
      <c r="U7" s="372"/>
      <c r="V7" s="372"/>
      <c r="W7" s="372"/>
      <c r="X7" s="372"/>
      <c r="Y7" s="372"/>
      <c r="Z7" s="372"/>
      <c r="AA7" s="372"/>
      <c r="AB7" s="372"/>
      <c r="AC7" s="372"/>
      <c r="AD7" s="372"/>
      <c r="AE7" s="372"/>
      <c r="AF7" s="372"/>
      <c r="AG7" s="372"/>
      <c r="AH7" s="372"/>
      <c r="AI7" s="372"/>
      <c r="AJ7" s="372"/>
      <c r="AK7" s="372"/>
      <c r="AL7" s="372"/>
      <c r="AM7" s="372"/>
      <c r="AN7" s="372"/>
      <c r="AO7" s="372"/>
      <c r="AP7" s="372"/>
      <c r="AQ7" s="372"/>
      <c r="AR7" s="372"/>
      <c r="AS7" s="372"/>
      <c r="AT7" s="372"/>
      <c r="AU7" s="372"/>
      <c r="AV7" s="372"/>
      <c r="AW7" s="372"/>
      <c r="AX7" s="372"/>
      <c r="AY7" s="372"/>
      <c r="AZ7" s="372"/>
      <c r="BA7" s="372"/>
      <c r="BB7" s="372"/>
      <c r="BC7" s="372"/>
      <c r="BD7" s="372"/>
      <c r="BE7" s="372"/>
    </row>
    <row r="8" spans="1:73" x14ac:dyDescent="0.3">
      <c r="A8" s="372"/>
      <c r="B8" s="372"/>
      <c r="C8" s="372"/>
      <c r="D8" s="372"/>
      <c r="E8" s="372"/>
      <c r="F8" s="372"/>
      <c r="G8" s="372"/>
      <c r="H8" s="372"/>
      <c r="I8" s="372"/>
      <c r="J8" s="372"/>
      <c r="K8" s="372"/>
      <c r="L8" s="372"/>
      <c r="M8" s="372"/>
      <c r="N8" s="372"/>
      <c r="O8" s="372"/>
      <c r="P8" s="372"/>
      <c r="Q8" s="372"/>
      <c r="R8" s="372"/>
      <c r="S8" s="372"/>
      <c r="T8" s="372"/>
      <c r="U8" s="372"/>
      <c r="V8" s="372"/>
      <c r="W8" s="372"/>
      <c r="X8" s="372"/>
      <c r="Y8" s="372"/>
      <c r="Z8" s="372"/>
      <c r="AA8" s="372"/>
      <c r="AB8" s="372"/>
      <c r="AC8" s="372"/>
      <c r="AD8" s="372"/>
      <c r="AE8" s="372"/>
      <c r="AF8" s="372"/>
      <c r="AG8" s="372"/>
      <c r="AH8" s="372"/>
      <c r="AI8" s="372"/>
      <c r="AJ8" s="372"/>
      <c r="AK8" s="372"/>
      <c r="AL8" s="372"/>
      <c r="AM8" s="372"/>
      <c r="AN8" s="372"/>
      <c r="AO8" s="372"/>
      <c r="AP8" s="372"/>
      <c r="AQ8" s="372"/>
      <c r="AR8" s="372"/>
      <c r="AS8" s="372"/>
      <c r="AT8" s="372"/>
      <c r="AU8" s="372"/>
      <c r="AV8" s="372"/>
      <c r="AW8" s="372"/>
      <c r="AX8" s="372"/>
      <c r="AY8" s="372"/>
      <c r="AZ8" s="372"/>
      <c r="BA8" s="372"/>
      <c r="BB8" s="372"/>
      <c r="BC8" s="372"/>
      <c r="BD8" s="372"/>
      <c r="BE8" s="372"/>
    </row>
    <row r="9" spans="1:73" x14ac:dyDescent="0.3">
      <c r="AI9" s="2"/>
      <c r="AJ9" s="2"/>
      <c r="AK9" s="2"/>
      <c r="AL9" s="2"/>
      <c r="AS9" s="4"/>
      <c r="AT9" s="4"/>
      <c r="AU9" s="4"/>
      <c r="AV9" s="4"/>
      <c r="AW9" s="4"/>
      <c r="AX9" s="4"/>
      <c r="AY9" s="4"/>
      <c r="AZ9" s="4"/>
      <c r="BA9" s="4"/>
      <c r="BB9" s="4"/>
      <c r="BC9" s="4"/>
      <c r="BD9" s="4"/>
      <c r="BE9" s="4"/>
    </row>
    <row r="10" spans="1:73" x14ac:dyDescent="0.3">
      <c r="A10" s="373" t="s">
        <v>136</v>
      </c>
      <c r="B10" s="374">
        <v>1</v>
      </c>
      <c r="C10" s="375"/>
      <c r="D10" s="375"/>
      <c r="E10" s="376"/>
      <c r="F10" s="374">
        <v>2</v>
      </c>
      <c r="G10" s="375"/>
      <c r="H10" s="375"/>
      <c r="I10" s="376"/>
      <c r="J10" s="374">
        <v>3</v>
      </c>
      <c r="K10" s="375"/>
      <c r="L10" s="375"/>
      <c r="M10" s="376"/>
      <c r="N10" s="374">
        <v>4</v>
      </c>
      <c r="O10" s="375"/>
      <c r="P10" s="375"/>
      <c r="Q10" s="376"/>
      <c r="R10" s="374">
        <v>5</v>
      </c>
      <c r="S10" s="375"/>
      <c r="T10" s="375"/>
      <c r="U10" s="376"/>
      <c r="V10" s="374">
        <v>6</v>
      </c>
      <c r="W10" s="375"/>
      <c r="X10" s="375"/>
      <c r="Y10" s="376"/>
      <c r="Z10" s="374">
        <v>7</v>
      </c>
      <c r="AA10" s="375"/>
      <c r="AB10" s="375"/>
      <c r="AC10" s="376"/>
      <c r="AD10" s="374">
        <v>8</v>
      </c>
      <c r="AE10" s="375"/>
      <c r="AF10" s="375"/>
      <c r="AG10" s="376"/>
      <c r="AH10" s="378" t="s">
        <v>138</v>
      </c>
      <c r="AI10" s="379" t="s">
        <v>139</v>
      </c>
      <c r="AJ10" s="379"/>
      <c r="AK10" s="379"/>
      <c r="AL10" s="379"/>
      <c r="AM10" s="379"/>
      <c r="AN10" s="379"/>
      <c r="AO10" s="379"/>
      <c r="AP10" s="379"/>
      <c r="AQ10" s="379"/>
      <c r="AR10" s="379"/>
      <c r="AS10" s="379"/>
      <c r="AT10" s="379"/>
      <c r="AU10" s="379"/>
      <c r="AV10" s="379"/>
      <c r="AW10" s="379"/>
      <c r="AX10" s="379"/>
      <c r="AY10" s="379"/>
      <c r="AZ10" s="379"/>
      <c r="BA10" s="379"/>
      <c r="BB10" s="379"/>
      <c r="BC10" s="379"/>
      <c r="BD10" s="379"/>
      <c r="BE10" s="5"/>
    </row>
    <row r="11" spans="1:73" x14ac:dyDescent="0.3">
      <c r="A11" s="373"/>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78"/>
      <c r="AI11" s="377" t="s">
        <v>169</v>
      </c>
      <c r="AJ11" s="377" t="s">
        <v>170</v>
      </c>
      <c r="AK11" s="377" t="s">
        <v>171</v>
      </c>
      <c r="AL11" s="377" t="s">
        <v>172</v>
      </c>
      <c r="AM11" s="377" t="s">
        <v>173</v>
      </c>
      <c r="AN11" s="377" t="s">
        <v>174</v>
      </c>
      <c r="AO11" s="377" t="s">
        <v>175</v>
      </c>
      <c r="AP11" s="377" t="s">
        <v>176</v>
      </c>
      <c r="AQ11" s="377" t="s">
        <v>177</v>
      </c>
      <c r="AR11" s="377" t="s">
        <v>178</v>
      </c>
      <c r="AS11" s="377" t="s">
        <v>179</v>
      </c>
      <c r="AT11" s="377" t="s">
        <v>180</v>
      </c>
      <c r="AU11" s="377" t="s">
        <v>181</v>
      </c>
      <c r="AV11" s="377" t="s">
        <v>182</v>
      </c>
      <c r="AW11" s="377" t="s">
        <v>183</v>
      </c>
      <c r="AX11" s="377" t="s">
        <v>184</v>
      </c>
      <c r="AY11" s="377" t="s">
        <v>185</v>
      </c>
      <c r="AZ11" s="377" t="s">
        <v>186</v>
      </c>
      <c r="BA11" s="377" t="s">
        <v>30</v>
      </c>
      <c r="BB11" s="377" t="s">
        <v>142</v>
      </c>
      <c r="BC11" s="377" t="s">
        <v>187</v>
      </c>
      <c r="BD11" s="377" t="s">
        <v>188</v>
      </c>
      <c r="BE11" s="7"/>
    </row>
    <row r="12" spans="1:73" s="3" customFormat="1" ht="34.200000000000003" customHeight="1" x14ac:dyDescent="0.3">
      <c r="A12" s="373"/>
      <c r="B12" s="373"/>
      <c r="C12" s="373"/>
      <c r="D12" s="373"/>
      <c r="E12" s="373"/>
      <c r="F12" s="373"/>
      <c r="G12" s="373"/>
      <c r="H12" s="373"/>
      <c r="I12" s="373"/>
      <c r="J12" s="373"/>
      <c r="K12" s="373"/>
      <c r="L12" s="373"/>
      <c r="M12" s="373"/>
      <c r="N12" s="373"/>
      <c r="O12" s="373"/>
      <c r="P12" s="373"/>
      <c r="Q12" s="373"/>
      <c r="R12" s="373"/>
      <c r="S12" s="373"/>
      <c r="T12" s="373"/>
      <c r="U12" s="373"/>
      <c r="V12" s="373"/>
      <c r="W12" s="373"/>
      <c r="X12" s="373"/>
      <c r="Y12" s="373"/>
      <c r="Z12" s="373"/>
      <c r="AA12" s="373"/>
      <c r="AB12" s="373"/>
      <c r="AC12" s="373"/>
      <c r="AD12" s="373"/>
      <c r="AE12" s="373"/>
      <c r="AF12" s="373"/>
      <c r="AG12" s="373"/>
      <c r="AH12" s="378"/>
      <c r="AI12" s="377"/>
      <c r="AJ12" s="377"/>
      <c r="AK12" s="377"/>
      <c r="AL12" s="377"/>
      <c r="AM12" s="377"/>
      <c r="AN12" s="377"/>
      <c r="AO12" s="377"/>
      <c r="AP12" s="377"/>
      <c r="AQ12" s="377"/>
      <c r="AR12" s="377"/>
      <c r="AS12" s="377"/>
      <c r="AT12" s="377"/>
      <c r="AU12" s="377"/>
      <c r="AV12" s="377"/>
      <c r="AW12" s="377"/>
      <c r="AX12" s="377"/>
      <c r="AY12" s="377"/>
      <c r="AZ12" s="377"/>
      <c r="BA12" s="377"/>
      <c r="BB12" s="377"/>
      <c r="BC12" s="377"/>
      <c r="BD12" s="377"/>
      <c r="BE12" s="7"/>
    </row>
    <row r="13" spans="1:73" x14ac:dyDescent="0.3">
      <c r="A13" s="8" t="s">
        <v>189</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79.4" x14ac:dyDescent="0.2">
      <c r="A14" s="8" t="s">
        <v>190</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191</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24.2" x14ac:dyDescent="0.3">
      <c r="A15" s="8" t="s">
        <v>192</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193</v>
      </c>
      <c r="AI15" s="11">
        <v>0.8</v>
      </c>
      <c r="AJ15" s="11">
        <v>0.8</v>
      </c>
      <c r="AK15" s="11">
        <v>0.8</v>
      </c>
      <c r="AL15" s="11">
        <v>0.8</v>
      </c>
      <c r="AM15" s="11">
        <v>0.8</v>
      </c>
      <c r="AN15" s="11">
        <v>0.8</v>
      </c>
      <c r="AO15" s="11">
        <v>0.8</v>
      </c>
      <c r="AP15" s="11">
        <v>0.8</v>
      </c>
      <c r="AQ15" s="11">
        <v>0.8</v>
      </c>
      <c r="AR15" s="11">
        <v>0.8</v>
      </c>
      <c r="AS15" s="11" t="s">
        <v>194</v>
      </c>
      <c r="AT15" s="11">
        <v>0.8</v>
      </c>
      <c r="AU15" s="11">
        <v>0.8</v>
      </c>
      <c r="AV15" s="11">
        <v>0.8</v>
      </c>
      <c r="AW15" s="11">
        <v>0.8</v>
      </c>
      <c r="AX15" s="11" t="s">
        <v>194</v>
      </c>
      <c r="AY15" s="11" t="s">
        <v>194</v>
      </c>
      <c r="AZ15" s="11" t="s">
        <v>194</v>
      </c>
      <c r="BA15" s="11" t="s">
        <v>194</v>
      </c>
      <c r="BB15" s="11" t="s">
        <v>194</v>
      </c>
      <c r="BC15" s="11" t="s">
        <v>194</v>
      </c>
      <c r="BD15" s="11" t="s">
        <v>194</v>
      </c>
      <c r="BE15" s="14"/>
      <c r="BF15" s="15"/>
    </row>
    <row r="16" spans="1:73" ht="179.4" x14ac:dyDescent="0.3">
      <c r="A16" s="8" t="s">
        <v>195</v>
      </c>
      <c r="B16" s="9"/>
      <c r="C16" s="9"/>
      <c r="D16" s="9"/>
      <c r="E16" s="9">
        <v>1</v>
      </c>
      <c r="F16" s="9"/>
      <c r="G16" s="9"/>
      <c r="H16" s="9" t="s">
        <v>152</v>
      </c>
      <c r="I16" s="9">
        <v>1</v>
      </c>
      <c r="J16" s="9"/>
      <c r="K16" s="9" t="s">
        <v>152</v>
      </c>
      <c r="L16" s="9" t="s">
        <v>152</v>
      </c>
      <c r="M16" s="9">
        <v>1</v>
      </c>
      <c r="N16" s="9"/>
      <c r="O16" s="9" t="s">
        <v>152</v>
      </c>
      <c r="P16" s="9" t="s">
        <v>152</v>
      </c>
      <c r="Q16" s="9">
        <v>1</v>
      </c>
      <c r="R16" s="9"/>
      <c r="S16" s="9"/>
      <c r="T16" s="9"/>
      <c r="U16" s="9">
        <v>1</v>
      </c>
      <c r="V16" s="9"/>
      <c r="W16" s="9"/>
      <c r="X16" s="9" t="s">
        <v>152</v>
      </c>
      <c r="Y16" s="9">
        <v>1</v>
      </c>
      <c r="Z16" s="9"/>
      <c r="AA16" s="9" t="s">
        <v>152</v>
      </c>
      <c r="AB16" s="9" t="s">
        <v>152</v>
      </c>
      <c r="AC16" s="9">
        <v>1</v>
      </c>
      <c r="AD16" s="9"/>
      <c r="AE16" s="9" t="s">
        <v>152</v>
      </c>
      <c r="AF16" s="9" t="s">
        <v>152</v>
      </c>
      <c r="AG16" s="9">
        <v>1</v>
      </c>
      <c r="AH16" s="13" t="s">
        <v>191</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24.2" x14ac:dyDescent="0.3">
      <c r="A17" s="8" t="s">
        <v>196</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197</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24.2" x14ac:dyDescent="0.3">
      <c r="A18" s="8" t="s">
        <v>198</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197</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24.2" x14ac:dyDescent="0.3">
      <c r="A19" s="8" t="s">
        <v>199</v>
      </c>
      <c r="B19" s="9"/>
      <c r="C19" s="9"/>
      <c r="D19" s="9"/>
      <c r="E19" s="9"/>
      <c r="F19" s="9"/>
      <c r="G19" s="9"/>
      <c r="H19" s="9"/>
      <c r="I19" s="9" t="s">
        <v>152</v>
      </c>
      <c r="J19" s="9"/>
      <c r="K19" s="9"/>
      <c r="L19" s="9"/>
      <c r="M19" s="9" t="s">
        <v>152</v>
      </c>
      <c r="N19" s="9"/>
      <c r="O19" s="9"/>
      <c r="P19" s="9"/>
      <c r="Q19" s="9"/>
      <c r="R19" s="9"/>
      <c r="S19" s="9"/>
      <c r="T19" s="9"/>
      <c r="U19" s="9"/>
      <c r="V19" s="9"/>
      <c r="W19" s="9"/>
      <c r="X19" s="9"/>
      <c r="Y19" s="9" t="s">
        <v>152</v>
      </c>
      <c r="Z19" s="9"/>
      <c r="AA19" s="9"/>
      <c r="AB19" s="9"/>
      <c r="AC19" s="9" t="s">
        <v>152</v>
      </c>
      <c r="AD19" s="9"/>
      <c r="AE19" s="9"/>
      <c r="AF19" s="9"/>
      <c r="AG19" s="9"/>
      <c r="AH19" s="13" t="s">
        <v>200</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24.2" x14ac:dyDescent="0.3">
      <c r="A20" s="8" t="s">
        <v>201</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197</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3">
      <c r="A21" s="18" t="s">
        <v>152</v>
      </c>
      <c r="B21" s="383" t="s">
        <v>152</v>
      </c>
      <c r="C21" s="383"/>
      <c r="D21" s="383"/>
      <c r="E21" s="383"/>
      <c r="F21" s="383"/>
      <c r="G21" s="383"/>
      <c r="H21" s="383"/>
      <c r="I21" s="383"/>
      <c r="J21" s="383"/>
      <c r="K21" s="383"/>
      <c r="L21" s="383"/>
      <c r="M21" s="383"/>
      <c r="N21" s="383"/>
      <c r="O21" s="383"/>
      <c r="P21" s="383"/>
      <c r="Q21" s="383"/>
      <c r="R21" s="383" t="s">
        <v>152</v>
      </c>
      <c r="S21" s="383"/>
      <c r="T21" s="383"/>
      <c r="U21" s="383"/>
      <c r="V21" s="383"/>
      <c r="W21" s="383"/>
      <c r="X21" s="383"/>
      <c r="Y21" s="383"/>
      <c r="Z21" s="383"/>
      <c r="AA21" s="383"/>
      <c r="AB21" s="383"/>
      <c r="AC21" s="383"/>
      <c r="AD21" s="383"/>
      <c r="AE21" s="383"/>
      <c r="AF21" s="383"/>
      <c r="AG21" s="383"/>
      <c r="AH21" s="19" t="s">
        <v>202</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3">
      <c r="A22" s="23"/>
      <c r="B22" s="384"/>
      <c r="C22" s="384"/>
      <c r="D22" s="384"/>
      <c r="E22" s="384"/>
      <c r="F22" s="384"/>
      <c r="G22" s="384"/>
      <c r="H22" s="384"/>
      <c r="I22" s="384"/>
      <c r="J22" s="384"/>
      <c r="K22" s="384"/>
      <c r="L22" s="384"/>
      <c r="M22" s="384"/>
      <c r="N22" s="384"/>
      <c r="O22" s="384"/>
      <c r="P22" s="384"/>
      <c r="Q22" s="384"/>
      <c r="R22" s="384"/>
      <c r="S22" s="384"/>
      <c r="T22" s="384"/>
      <c r="U22" s="384"/>
      <c r="V22" s="384"/>
      <c r="W22" s="384"/>
      <c r="X22" s="384"/>
      <c r="Y22" s="384"/>
      <c r="Z22" s="384"/>
      <c r="AA22" s="384"/>
      <c r="AB22" s="384"/>
      <c r="AC22" s="384"/>
      <c r="AD22" s="384"/>
      <c r="AE22" s="384"/>
      <c r="AF22" s="384"/>
      <c r="AG22" s="384"/>
      <c r="AH22" s="19" t="s">
        <v>160</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3">
      <c r="AH23" s="1" t="s">
        <v>152</v>
      </c>
      <c r="AI23" s="25" t="s">
        <v>203</v>
      </c>
      <c r="AJ23" s="25" t="s">
        <v>203</v>
      </c>
      <c r="AK23" s="25" t="s">
        <v>203</v>
      </c>
      <c r="AL23" s="25" t="s">
        <v>203</v>
      </c>
      <c r="AM23" s="25" t="s">
        <v>203</v>
      </c>
      <c r="AN23" s="25" t="s">
        <v>203</v>
      </c>
      <c r="AO23" s="25" t="s">
        <v>203</v>
      </c>
      <c r="AP23" s="25" t="s">
        <v>203</v>
      </c>
      <c r="AQ23" s="25" t="s">
        <v>203</v>
      </c>
      <c r="AR23" s="25" t="s">
        <v>203</v>
      </c>
      <c r="AS23" s="25" t="s">
        <v>203</v>
      </c>
      <c r="AT23" s="25" t="s">
        <v>204</v>
      </c>
      <c r="AU23" s="25" t="s">
        <v>204</v>
      </c>
      <c r="AV23" s="25" t="s">
        <v>203</v>
      </c>
      <c r="AW23" s="25" t="s">
        <v>203</v>
      </c>
      <c r="AX23" s="25" t="s">
        <v>203</v>
      </c>
      <c r="AY23" s="25" t="s">
        <v>203</v>
      </c>
      <c r="AZ23" s="25" t="s">
        <v>203</v>
      </c>
      <c r="BA23" s="25" t="s">
        <v>203</v>
      </c>
      <c r="BB23" s="25" t="s">
        <v>203</v>
      </c>
      <c r="BC23" s="25" t="s">
        <v>203</v>
      </c>
      <c r="BD23" s="25" t="s">
        <v>203</v>
      </c>
    </row>
    <row r="24" spans="1:58" x14ac:dyDescent="0.3">
      <c r="AQ24" s="3"/>
      <c r="AR24" s="3"/>
      <c r="AS24" s="3"/>
      <c r="AT24" s="3"/>
      <c r="AU24" s="3"/>
      <c r="AV24" s="3"/>
      <c r="AW24" s="3"/>
      <c r="AX24" s="3"/>
      <c r="AY24" s="3"/>
      <c r="AZ24" s="3"/>
      <c r="BA24" s="3"/>
      <c r="BB24" s="3"/>
      <c r="BC24" s="3"/>
      <c r="BD24" s="3"/>
    </row>
    <row r="26" spans="1:58" ht="15.6" x14ac:dyDescent="0.3">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3">
      <c r="A27" s="380"/>
      <c r="B27" s="380"/>
      <c r="C27" s="380"/>
      <c r="D27" s="380"/>
      <c r="E27" s="380"/>
      <c r="F27" s="380"/>
      <c r="G27" s="380"/>
      <c r="H27" s="380"/>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3">
      <c r="A28" s="381" t="s">
        <v>205</v>
      </c>
      <c r="B28" s="381"/>
      <c r="C28" s="381"/>
      <c r="D28" s="381"/>
      <c r="E28" s="381"/>
      <c r="F28" s="381"/>
      <c r="G28" s="381"/>
      <c r="H28" s="381"/>
      <c r="R28" s="382" t="s">
        <v>206</v>
      </c>
      <c r="S28" s="382"/>
      <c r="T28" s="382"/>
      <c r="U28" s="382"/>
      <c r="V28" s="382"/>
      <c r="W28" s="382"/>
      <c r="X28" s="382"/>
      <c r="Y28" s="382"/>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3">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3">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3">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3">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3">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3">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3">
      <c r="AI35" s="14"/>
      <c r="AJ35" s="14"/>
      <c r="AL35" s="14"/>
    </row>
    <row r="36" spans="35:56" x14ac:dyDescent="0.3">
      <c r="AI36" s="14"/>
      <c r="AJ36" s="14"/>
      <c r="AL36" s="14"/>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6640625" defaultRowHeight="14.4" x14ac:dyDescent="0.3"/>
  <cols>
    <col min="1" max="1" width="31.44140625" customWidth="1"/>
    <col min="2" max="2" width="26.44140625" customWidth="1"/>
    <col min="3" max="3" width="24.44140625" customWidth="1"/>
  </cols>
  <sheetData>
    <row r="1" spans="1:3" ht="15" thickBot="1" x14ac:dyDescent="0.35">
      <c r="A1" s="33" t="s">
        <v>207</v>
      </c>
      <c r="B1" s="385" t="s">
        <v>208</v>
      </c>
      <c r="C1" s="386"/>
    </row>
    <row r="2" spans="1:3" ht="28.95" customHeight="1" thickBot="1" x14ac:dyDescent="0.35">
      <c r="A2" s="34"/>
      <c r="B2" s="387" t="s">
        <v>209</v>
      </c>
      <c r="C2" s="388"/>
    </row>
    <row r="3" spans="1:3" x14ac:dyDescent="0.3">
      <c r="A3" s="36" t="s">
        <v>207</v>
      </c>
      <c r="B3" s="37" t="s">
        <v>210</v>
      </c>
      <c r="C3" s="38" t="s">
        <v>211</v>
      </c>
    </row>
    <row r="4" spans="1:3" x14ac:dyDescent="0.3">
      <c r="A4" s="39" t="s">
        <v>23</v>
      </c>
      <c r="B4" s="35">
        <v>7750000</v>
      </c>
      <c r="C4" s="40">
        <v>7900000</v>
      </c>
    </row>
    <row r="5" spans="1:3" x14ac:dyDescent="0.3">
      <c r="A5" s="39" t="s">
        <v>24</v>
      </c>
      <c r="B5" s="35">
        <v>6000000</v>
      </c>
      <c r="C5" s="40">
        <v>6145000</v>
      </c>
    </row>
    <row r="6" spans="1:3" x14ac:dyDescent="0.3">
      <c r="A6" s="39" t="s">
        <v>25</v>
      </c>
      <c r="B6" s="35">
        <v>3920000</v>
      </c>
      <c r="C6" s="40">
        <v>4050000</v>
      </c>
    </row>
    <row r="7" spans="1:3" x14ac:dyDescent="0.3">
      <c r="A7" s="39" t="s">
        <v>212</v>
      </c>
      <c r="B7" s="35">
        <v>6000000</v>
      </c>
      <c r="C7" s="40">
        <v>6145000</v>
      </c>
    </row>
    <row r="8" spans="1:3" x14ac:dyDescent="0.3">
      <c r="A8" s="39" t="s">
        <v>213</v>
      </c>
      <c r="B8" s="35">
        <v>3920000</v>
      </c>
      <c r="C8" s="40">
        <v>4050000</v>
      </c>
    </row>
    <row r="9" spans="1:3" x14ac:dyDescent="0.3">
      <c r="A9" s="39" t="s">
        <v>30</v>
      </c>
      <c r="B9" s="35">
        <v>7090000</v>
      </c>
      <c r="C9" s="40">
        <v>7240000</v>
      </c>
    </row>
    <row r="10" spans="1:3" x14ac:dyDescent="0.3">
      <c r="A10" s="39" t="s">
        <v>31</v>
      </c>
      <c r="B10" s="35">
        <v>7090000</v>
      </c>
      <c r="C10" s="40">
        <v>7240000</v>
      </c>
    </row>
    <row r="11" spans="1:3" x14ac:dyDescent="0.3">
      <c r="A11" s="39" t="s">
        <v>28</v>
      </c>
      <c r="B11" s="35">
        <v>7090000</v>
      </c>
      <c r="C11" s="40">
        <v>7240000</v>
      </c>
    </row>
    <row r="12" spans="1:3" x14ac:dyDescent="0.3">
      <c r="A12" s="39" t="s">
        <v>142</v>
      </c>
      <c r="B12" s="35">
        <v>7090000</v>
      </c>
      <c r="C12" s="40">
        <v>7240000</v>
      </c>
    </row>
    <row r="13" spans="1:3" x14ac:dyDescent="0.3">
      <c r="A13" s="39" t="s">
        <v>214</v>
      </c>
      <c r="B13" s="35">
        <v>7090000</v>
      </c>
      <c r="C13" s="40">
        <v>7240000</v>
      </c>
    </row>
    <row r="14" spans="1:3" x14ac:dyDescent="0.3">
      <c r="A14" s="39" t="s">
        <v>32</v>
      </c>
      <c r="B14" s="35">
        <v>7090000</v>
      </c>
      <c r="C14" s="40">
        <v>7240000</v>
      </c>
    </row>
    <row r="15" spans="1:3" x14ac:dyDescent="0.3">
      <c r="A15" s="39" t="s">
        <v>29</v>
      </c>
      <c r="B15" s="35">
        <v>7090000</v>
      </c>
      <c r="C15" s="40">
        <v>7240000</v>
      </c>
    </row>
    <row r="16" spans="1:3" x14ac:dyDescent="0.3">
      <c r="A16" s="39" t="s">
        <v>215</v>
      </c>
      <c r="B16" s="35">
        <v>7090000</v>
      </c>
      <c r="C16" s="40">
        <v>7240000</v>
      </c>
    </row>
    <row r="17" spans="1:3" x14ac:dyDescent="0.3">
      <c r="A17" s="39" t="s">
        <v>216</v>
      </c>
      <c r="B17" s="35">
        <v>6000000</v>
      </c>
      <c r="C17" s="40">
        <v>6145000</v>
      </c>
    </row>
    <row r="18" spans="1:3" x14ac:dyDescent="0.3">
      <c r="A18" s="39" t="s">
        <v>217</v>
      </c>
      <c r="B18" s="35">
        <v>6550000</v>
      </c>
      <c r="C18" s="40">
        <v>6700000</v>
      </c>
    </row>
    <row r="19" spans="1:3" x14ac:dyDescent="0.3">
      <c r="A19" s="39" t="s">
        <v>218</v>
      </c>
      <c r="B19" s="35">
        <v>6550000</v>
      </c>
      <c r="C19" s="40">
        <v>6700000</v>
      </c>
    </row>
    <row r="20" spans="1:3" x14ac:dyDescent="0.3">
      <c r="A20" s="39" t="s">
        <v>219</v>
      </c>
      <c r="B20" s="35">
        <v>4450000</v>
      </c>
      <c r="C20" s="40">
        <v>4600000</v>
      </c>
    </row>
    <row r="21" spans="1:3" x14ac:dyDescent="0.3">
      <c r="A21" s="39" t="s">
        <v>220</v>
      </c>
      <c r="B21" s="35">
        <v>4450000</v>
      </c>
      <c r="C21" s="40">
        <v>4600000</v>
      </c>
    </row>
    <row r="22" spans="1:3" x14ac:dyDescent="0.3">
      <c r="A22" s="39" t="s">
        <v>43</v>
      </c>
      <c r="B22" s="35">
        <v>4450000</v>
      </c>
      <c r="C22" s="40">
        <v>4600000</v>
      </c>
    </row>
    <row r="23" spans="1:3" x14ac:dyDescent="0.3">
      <c r="A23" s="39" t="s">
        <v>45</v>
      </c>
      <c r="B23" s="35">
        <v>4450000</v>
      </c>
      <c r="C23" s="40">
        <v>4600000</v>
      </c>
    </row>
    <row r="24" spans="1:3" ht="22.8" x14ac:dyDescent="0.3">
      <c r="A24" s="39" t="s">
        <v>46</v>
      </c>
      <c r="B24" s="35">
        <v>4450000</v>
      </c>
      <c r="C24" s="40">
        <v>4600000</v>
      </c>
    </row>
    <row r="25" spans="1:3" x14ac:dyDescent="0.3">
      <c r="A25" s="39" t="s">
        <v>221</v>
      </c>
      <c r="B25" s="35">
        <v>4450000</v>
      </c>
      <c r="C25" s="40">
        <v>4600000</v>
      </c>
    </row>
    <row r="26" spans="1:3" x14ac:dyDescent="0.3">
      <c r="A26" s="39" t="s">
        <v>222</v>
      </c>
      <c r="B26" s="35">
        <v>4450000</v>
      </c>
      <c r="C26" s="40">
        <v>4600000</v>
      </c>
    </row>
    <row r="27" spans="1:3" x14ac:dyDescent="0.3">
      <c r="A27" s="39" t="s">
        <v>41</v>
      </c>
      <c r="B27" s="35">
        <v>4450000</v>
      </c>
      <c r="C27" s="40">
        <v>4600000</v>
      </c>
    </row>
    <row r="28" spans="1:3" x14ac:dyDescent="0.3">
      <c r="A28" s="39" t="s">
        <v>223</v>
      </c>
      <c r="B28" s="35">
        <v>4450000</v>
      </c>
      <c r="C28" s="40">
        <v>4600000</v>
      </c>
    </row>
    <row r="29" spans="1:3" x14ac:dyDescent="0.3">
      <c r="A29" s="39" t="s">
        <v>224</v>
      </c>
      <c r="B29" s="35">
        <v>4450000</v>
      </c>
      <c r="C29" s="40">
        <v>4600000</v>
      </c>
    </row>
    <row r="30" spans="1:3" x14ac:dyDescent="0.3">
      <c r="A30" s="39" t="s">
        <v>225</v>
      </c>
      <c r="B30" s="35">
        <v>6000000</v>
      </c>
      <c r="C30" s="40">
        <v>6145000</v>
      </c>
    </row>
    <row r="31" spans="1:3" x14ac:dyDescent="0.3">
      <c r="A31" s="39" t="s">
        <v>123</v>
      </c>
      <c r="B31" s="35">
        <v>2260000</v>
      </c>
      <c r="C31" s="40">
        <v>2290000</v>
      </c>
    </row>
    <row r="32" spans="1:3" x14ac:dyDescent="0.3">
      <c r="A32" s="39" t="s">
        <v>121</v>
      </c>
      <c r="B32" s="35">
        <v>2370000</v>
      </c>
      <c r="C32" s="40">
        <v>2400000</v>
      </c>
    </row>
    <row r="33" spans="1:3" x14ac:dyDescent="0.3">
      <c r="A33" s="39" t="s">
        <v>122</v>
      </c>
      <c r="B33" s="35">
        <v>2370000</v>
      </c>
      <c r="C33" s="40">
        <v>2400000</v>
      </c>
    </row>
    <row r="34" spans="1:3" x14ac:dyDescent="0.3">
      <c r="A34" s="39" t="s">
        <v>226</v>
      </c>
      <c r="B34" s="35">
        <v>2370000</v>
      </c>
      <c r="C34" s="40">
        <v>2400000</v>
      </c>
    </row>
    <row r="35" spans="1:3" x14ac:dyDescent="0.3">
      <c r="A35" s="39" t="s">
        <v>227</v>
      </c>
      <c r="B35" s="35">
        <v>2370000</v>
      </c>
      <c r="C35" s="40">
        <v>2400000</v>
      </c>
    </row>
    <row r="36" spans="1:3" x14ac:dyDescent="0.3">
      <c r="A36" s="39" t="s">
        <v>51</v>
      </c>
      <c r="B36" s="35">
        <v>2260000</v>
      </c>
      <c r="C36" s="40">
        <v>2290000</v>
      </c>
    </row>
    <row r="37" spans="1:3" x14ac:dyDescent="0.3">
      <c r="A37" s="39" t="s">
        <v>55</v>
      </c>
      <c r="B37" s="35">
        <v>1470000</v>
      </c>
      <c r="C37" s="40">
        <v>1520000</v>
      </c>
    </row>
    <row r="38" spans="1:3" x14ac:dyDescent="0.3">
      <c r="A38" s="39" t="s">
        <v>228</v>
      </c>
      <c r="B38" s="35">
        <v>1470000</v>
      </c>
      <c r="C38" s="40">
        <v>1520000</v>
      </c>
    </row>
    <row r="39" spans="1:3" x14ac:dyDescent="0.3">
      <c r="A39" s="39" t="s">
        <v>229</v>
      </c>
      <c r="B39" s="35">
        <v>1240000</v>
      </c>
      <c r="C39" s="40">
        <v>1250000</v>
      </c>
    </row>
    <row r="40" spans="1:3" x14ac:dyDescent="0.3">
      <c r="A40" s="39" t="s">
        <v>230</v>
      </c>
      <c r="B40" s="35">
        <v>1200000</v>
      </c>
      <c r="C40" s="40">
        <v>1210000</v>
      </c>
    </row>
    <row r="41" spans="1:3" x14ac:dyDescent="0.3">
      <c r="A41" s="39" t="s">
        <v>56</v>
      </c>
      <c r="B41" s="35">
        <v>1250000</v>
      </c>
      <c r="C41" s="40">
        <v>1260000</v>
      </c>
    </row>
    <row r="42" spans="1:3" x14ac:dyDescent="0.3">
      <c r="A42" s="39" t="s">
        <v>73</v>
      </c>
      <c r="B42" s="35">
        <v>235000</v>
      </c>
      <c r="C42" s="40">
        <v>250000</v>
      </c>
    </row>
    <row r="43" spans="1:3" ht="57" x14ac:dyDescent="0.3">
      <c r="A43" s="39" t="s">
        <v>231</v>
      </c>
      <c r="B43" s="35">
        <v>4990000</v>
      </c>
      <c r="C43" s="40">
        <v>5145000</v>
      </c>
    </row>
    <row r="44" spans="1:3" ht="57" x14ac:dyDescent="0.3">
      <c r="A44" s="39" t="s">
        <v>232</v>
      </c>
      <c r="B44" s="35">
        <v>5650000</v>
      </c>
      <c r="C44" s="40">
        <v>5770000</v>
      </c>
    </row>
    <row r="45" spans="1:3" ht="34.200000000000003" x14ac:dyDescent="0.3">
      <c r="A45" s="39" t="s">
        <v>233</v>
      </c>
      <c r="B45" s="35">
        <v>805000</v>
      </c>
      <c r="C45" s="40">
        <v>830000</v>
      </c>
    </row>
    <row r="46" spans="1:3" ht="45.6" x14ac:dyDescent="0.3">
      <c r="A46" s="39" t="s">
        <v>234</v>
      </c>
      <c r="B46" s="35">
        <v>4990000</v>
      </c>
      <c r="C46" s="40">
        <v>5145000</v>
      </c>
    </row>
    <row r="47" spans="1:3" x14ac:dyDescent="0.3">
      <c r="A47" s="39" t="s">
        <v>78</v>
      </c>
      <c r="B47" s="35">
        <v>2440000</v>
      </c>
      <c r="C47" s="40">
        <v>2550000</v>
      </c>
    </row>
    <row r="48" spans="1:3" ht="22.8" x14ac:dyDescent="0.3">
      <c r="A48" s="39" t="s">
        <v>235</v>
      </c>
      <c r="B48" s="35">
        <v>6570000</v>
      </c>
      <c r="C48" s="40">
        <v>6690000</v>
      </c>
    </row>
    <row r="49" spans="1:3" ht="34.200000000000003" x14ac:dyDescent="0.3">
      <c r="A49" s="39" t="s">
        <v>79</v>
      </c>
      <c r="B49" s="35">
        <v>2440000</v>
      </c>
      <c r="C49" s="40">
        <v>2550000</v>
      </c>
    </row>
    <row r="50" spans="1:3" ht="22.8" x14ac:dyDescent="0.3">
      <c r="A50" s="39" t="s">
        <v>236</v>
      </c>
      <c r="B50" s="35">
        <v>595000</v>
      </c>
      <c r="C50" s="40">
        <v>610000</v>
      </c>
    </row>
    <row r="51" spans="1:3" ht="22.8" x14ac:dyDescent="0.3">
      <c r="A51" s="39" t="s">
        <v>237</v>
      </c>
      <c r="B51" s="35">
        <v>1800000</v>
      </c>
      <c r="C51" s="40">
        <v>1950000</v>
      </c>
    </row>
    <row r="52" spans="1:3" ht="22.8" x14ac:dyDescent="0.3">
      <c r="A52" s="39" t="s">
        <v>238</v>
      </c>
      <c r="B52" s="35">
        <v>2340000</v>
      </c>
      <c r="C52" s="40">
        <v>2490000</v>
      </c>
    </row>
    <row r="53" spans="1:3" ht="34.200000000000003" x14ac:dyDescent="0.3">
      <c r="A53" s="39" t="s">
        <v>239</v>
      </c>
      <c r="B53" s="35">
        <v>905000</v>
      </c>
      <c r="C53" s="40">
        <v>980000</v>
      </c>
    </row>
    <row r="54" spans="1:3" ht="23.4" thickBot="1" x14ac:dyDescent="0.35">
      <c r="A54" s="41" t="s">
        <v>240</v>
      </c>
      <c r="B54" s="42">
        <v>905000</v>
      </c>
      <c r="C54" s="43">
        <v>980000</v>
      </c>
    </row>
    <row r="55" spans="1:3" x14ac:dyDescent="0.3">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No1</vt:lpstr>
      <vt:lpstr>Presupuesto Oficial</vt:lpstr>
      <vt:lpstr>Presupuesto Oficial V GUIA</vt:lpstr>
      <vt:lpstr>PLAN DE CARGAS</vt:lpstr>
      <vt:lpstr>Cronograma y plan de cargas</vt:lpstr>
      <vt:lpstr>Hoja2</vt:lpstr>
      <vt:lpstr>'Formulario No1'!Área_de_impresión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2025-11-20T16:08:10Z</dcterms:modified>
  <cp:category/>
  <cp:contentStatus/>
</cp:coreProperties>
</file>