
<file path=[Content_Types].xml><?xml version="1.0" encoding="utf-8"?>
<Types xmlns="http://schemas.openxmlformats.org/package/2006/content-type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1"/>
  <workbookPr defaultThemeVersion="166925"/>
  <mc:AlternateContent xmlns:mc="http://schemas.openxmlformats.org/markup-compatibility/2006">
    <mc:Choice Requires="x15">
      <x15ac:absPath xmlns:x15ac="http://schemas.microsoft.com/office/spreadsheetml/2010/11/ac" url="D:\2025-2026\Animales Engativá\FORMATOS PYBA\FORMATOS PYBA\"/>
    </mc:Choice>
  </mc:AlternateContent>
  <xr:revisionPtr revIDLastSave="0" documentId="13_ncr:1_{1617B021-8CA7-4E26-83E3-9BB553BBBB2F}" xr6:coauthVersionLast="47" xr6:coauthVersionMax="47" xr10:uidLastSave="{00000000-0000-0000-0000-000000000000}"/>
  <bookViews>
    <workbookView xWindow="-108" yWindow="-108" windowWidth="23256" windowHeight="12576" xr2:uid="{C7FFBFA8-A43B-E547-B7B6-0A7CEBDD6CE7}"/>
  </bookViews>
  <sheets>
    <sheet name="ESPECIFICACIONES TECNIC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1" l="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I81" i="1"/>
  <c r="J81" i="1" s="1"/>
  <c r="L81" i="1" s="1"/>
  <c r="I82" i="1"/>
  <c r="J82" i="1" s="1"/>
  <c r="L82" i="1" s="1"/>
  <c r="I83" i="1"/>
  <c r="J83" i="1" s="1"/>
  <c r="L83" i="1" s="1"/>
  <c r="I84" i="1"/>
  <c r="J84" i="1" s="1"/>
  <c r="L84" i="1" s="1"/>
  <c r="I85" i="1"/>
  <c r="J85" i="1" s="1"/>
  <c r="L85" i="1" s="1"/>
  <c r="I86" i="1"/>
  <c r="J86" i="1" s="1"/>
  <c r="L86" i="1" s="1"/>
  <c r="I87" i="1"/>
  <c r="J87" i="1" s="1"/>
  <c r="L87" i="1" s="1"/>
  <c r="I88" i="1"/>
  <c r="J88" i="1" s="1"/>
  <c r="L88" i="1" s="1"/>
  <c r="I89" i="1"/>
  <c r="J89" i="1" s="1"/>
  <c r="L89" i="1" s="1"/>
  <c r="I90" i="1"/>
  <c r="J90" i="1" s="1"/>
  <c r="L90" i="1" s="1"/>
  <c r="I91" i="1"/>
  <c r="J91" i="1" s="1"/>
  <c r="L91" i="1" s="1"/>
  <c r="I92" i="1"/>
  <c r="J92" i="1" s="1"/>
  <c r="L92" i="1" s="1"/>
  <c r="I93" i="1"/>
  <c r="J93" i="1" s="1"/>
  <c r="L93" i="1" s="1"/>
  <c r="I94" i="1"/>
  <c r="J94" i="1" s="1"/>
  <c r="L94" i="1" s="1"/>
  <c r="I95" i="1"/>
  <c r="J95" i="1" s="1"/>
  <c r="L95" i="1" s="1"/>
  <c r="I96" i="1"/>
  <c r="J96" i="1" s="1"/>
  <c r="L96" i="1" s="1"/>
  <c r="I97" i="1"/>
  <c r="J97" i="1" s="1"/>
  <c r="L97" i="1" s="1"/>
  <c r="I98" i="1"/>
  <c r="J98" i="1" s="1"/>
  <c r="L98" i="1" s="1"/>
  <c r="I99" i="1"/>
  <c r="J99" i="1" s="1"/>
  <c r="L99" i="1" s="1"/>
  <c r="I100" i="1"/>
  <c r="J100" i="1" s="1"/>
  <c r="L100" i="1" s="1"/>
  <c r="I101" i="1"/>
  <c r="J101" i="1" s="1"/>
  <c r="L101" i="1" s="1"/>
  <c r="I102" i="1"/>
  <c r="J102" i="1" s="1"/>
  <c r="L102" i="1" s="1"/>
  <c r="I103" i="1"/>
  <c r="J103" i="1" s="1"/>
  <c r="L103" i="1" s="1"/>
  <c r="I104" i="1"/>
  <c r="J104" i="1" s="1"/>
  <c r="L104" i="1" s="1"/>
  <c r="I105" i="1"/>
  <c r="J105" i="1" s="1"/>
  <c r="L105" i="1" s="1"/>
  <c r="I106" i="1"/>
  <c r="J106" i="1" s="1"/>
  <c r="L106" i="1" s="1"/>
  <c r="I107" i="1"/>
  <c r="J107" i="1" s="1"/>
  <c r="L107" i="1" s="1"/>
  <c r="I108" i="1"/>
  <c r="J108" i="1" s="1"/>
  <c r="L108" i="1" s="1"/>
  <c r="I109" i="1"/>
  <c r="J109" i="1" s="1"/>
  <c r="L109" i="1" s="1"/>
  <c r="I110" i="1"/>
  <c r="J110" i="1" s="1"/>
  <c r="L110" i="1" s="1"/>
  <c r="I111" i="1"/>
  <c r="J111" i="1" s="1"/>
  <c r="L111" i="1" s="1"/>
  <c r="I112" i="1"/>
  <c r="J112" i="1" s="1"/>
  <c r="L112" i="1" s="1"/>
  <c r="I113" i="1"/>
  <c r="J113" i="1" s="1"/>
  <c r="L113" i="1" s="1"/>
  <c r="I114" i="1"/>
  <c r="J114" i="1" s="1"/>
  <c r="L114" i="1" s="1"/>
  <c r="I115" i="1"/>
  <c r="J115" i="1" s="1"/>
  <c r="L115" i="1" s="1"/>
  <c r="I116" i="1"/>
  <c r="J116" i="1" s="1"/>
  <c r="L116" i="1" s="1"/>
  <c r="I117" i="1"/>
  <c r="J117" i="1" s="1"/>
  <c r="L117" i="1" s="1"/>
  <c r="I118" i="1"/>
  <c r="J118" i="1" s="1"/>
  <c r="L118" i="1" s="1"/>
  <c r="I119" i="1"/>
  <c r="J119" i="1" s="1"/>
  <c r="L119" i="1" s="1"/>
  <c r="I120" i="1"/>
  <c r="J120" i="1" s="1"/>
  <c r="L120" i="1" s="1"/>
  <c r="I121" i="1"/>
  <c r="J121" i="1" s="1"/>
  <c r="L121" i="1" s="1"/>
  <c r="I122" i="1"/>
  <c r="J122" i="1" s="1"/>
  <c r="L122" i="1" s="1"/>
  <c r="I123" i="1"/>
  <c r="J123" i="1" s="1"/>
  <c r="L123" i="1" s="1"/>
  <c r="I124" i="1"/>
  <c r="J124" i="1" s="1"/>
  <c r="L124" i="1" s="1"/>
  <c r="I125" i="1"/>
  <c r="J125" i="1" s="1"/>
  <c r="L125" i="1" s="1"/>
  <c r="I126" i="1"/>
  <c r="J126" i="1" s="1"/>
  <c r="L126" i="1" s="1"/>
  <c r="I127" i="1"/>
  <c r="J127" i="1" s="1"/>
  <c r="L127" i="1" s="1"/>
  <c r="I128" i="1"/>
  <c r="J128" i="1" s="1"/>
  <c r="L128" i="1" s="1"/>
  <c r="I129" i="1"/>
  <c r="J129" i="1" s="1"/>
  <c r="L129" i="1" s="1"/>
  <c r="I130" i="1"/>
  <c r="J130" i="1" s="1"/>
  <c r="L130" i="1" s="1"/>
  <c r="I131" i="1"/>
  <c r="J131" i="1" s="1"/>
  <c r="L131" i="1" s="1"/>
  <c r="I132" i="1"/>
  <c r="J132" i="1" s="1"/>
  <c r="L132" i="1" s="1"/>
  <c r="I133" i="1"/>
  <c r="J133" i="1" s="1"/>
  <c r="L133" i="1" s="1"/>
  <c r="I134" i="1"/>
  <c r="J134" i="1" s="1"/>
  <c r="L134" i="1" s="1"/>
  <c r="I135" i="1"/>
  <c r="J135" i="1" s="1"/>
  <c r="L135" i="1" s="1"/>
  <c r="I136" i="1"/>
  <c r="J136" i="1" s="1"/>
  <c r="L136" i="1" s="1"/>
  <c r="I137" i="1"/>
  <c r="J137" i="1" s="1"/>
  <c r="L137" i="1" s="1"/>
  <c r="I138" i="1"/>
  <c r="J138" i="1" s="1"/>
  <c r="L138" i="1" s="1"/>
  <c r="I139" i="1"/>
  <c r="J139" i="1" s="1"/>
  <c r="L139" i="1" s="1"/>
  <c r="I140" i="1"/>
  <c r="J140" i="1" s="1"/>
  <c r="L140" i="1" s="1"/>
  <c r="I141" i="1"/>
  <c r="J141" i="1" s="1"/>
  <c r="L141" i="1" s="1"/>
  <c r="I142" i="1"/>
  <c r="J142" i="1" s="1"/>
  <c r="L142" i="1" s="1"/>
  <c r="I143" i="1"/>
  <c r="J143" i="1" s="1"/>
  <c r="L143" i="1" s="1"/>
  <c r="I144" i="1"/>
  <c r="J144" i="1" s="1"/>
  <c r="L144" i="1" s="1"/>
  <c r="I145" i="1"/>
  <c r="J145" i="1" s="1"/>
  <c r="L145" i="1" s="1"/>
  <c r="I146" i="1"/>
  <c r="J146" i="1" s="1"/>
  <c r="L146" i="1" s="1"/>
  <c r="I147" i="1"/>
  <c r="J147" i="1" s="1"/>
  <c r="L147" i="1" s="1"/>
  <c r="I148" i="1"/>
  <c r="J148" i="1" s="1"/>
  <c r="L148" i="1" s="1"/>
  <c r="I149" i="1"/>
  <c r="J149" i="1" s="1"/>
  <c r="L149" i="1" s="1"/>
  <c r="I150" i="1"/>
  <c r="J150" i="1" s="1"/>
  <c r="L150" i="1" s="1"/>
  <c r="I151" i="1"/>
  <c r="J151" i="1" s="1"/>
  <c r="L151" i="1" s="1"/>
  <c r="I152" i="1"/>
  <c r="J152" i="1" s="1"/>
  <c r="L152" i="1" s="1"/>
  <c r="I153" i="1"/>
  <c r="J153" i="1" s="1"/>
  <c r="L153" i="1" s="1"/>
  <c r="I154" i="1"/>
  <c r="J154" i="1" s="1"/>
  <c r="L154" i="1" s="1"/>
  <c r="I155" i="1"/>
  <c r="J155" i="1" s="1"/>
  <c r="L155" i="1" s="1"/>
  <c r="I156" i="1"/>
  <c r="J156" i="1" s="1"/>
  <c r="L156" i="1" s="1"/>
  <c r="I157" i="1"/>
  <c r="J157" i="1" s="1"/>
  <c r="L157" i="1" s="1"/>
  <c r="I158" i="1"/>
  <c r="J158" i="1" s="1"/>
  <c r="L158" i="1" s="1"/>
  <c r="I159" i="1"/>
  <c r="J159" i="1" s="1"/>
  <c r="L159" i="1" s="1"/>
  <c r="I160" i="1"/>
  <c r="J160" i="1" s="1"/>
  <c r="L160" i="1" s="1"/>
  <c r="I161" i="1"/>
  <c r="J161" i="1" s="1"/>
  <c r="L161" i="1" s="1"/>
  <c r="I162" i="1"/>
  <c r="J162" i="1" s="1"/>
  <c r="L162" i="1" s="1"/>
  <c r="I163" i="1"/>
  <c r="J163" i="1" s="1"/>
  <c r="L163" i="1" s="1"/>
  <c r="I164" i="1"/>
  <c r="J164" i="1" s="1"/>
  <c r="L164" i="1" s="1"/>
  <c r="I165" i="1"/>
  <c r="J165" i="1" s="1"/>
  <c r="L165" i="1" s="1"/>
  <c r="I166" i="1"/>
  <c r="J166" i="1" s="1"/>
  <c r="L166" i="1" s="1"/>
  <c r="I167" i="1"/>
  <c r="J167" i="1" s="1"/>
  <c r="L167" i="1" s="1"/>
  <c r="I168" i="1"/>
  <c r="J168" i="1" s="1"/>
  <c r="L168" i="1" s="1"/>
  <c r="I169" i="1"/>
  <c r="J169" i="1" s="1"/>
  <c r="L169" i="1" s="1"/>
  <c r="I170" i="1"/>
  <c r="J170" i="1" s="1"/>
  <c r="L170" i="1" s="1"/>
  <c r="I171" i="1"/>
  <c r="J171" i="1" s="1"/>
  <c r="L171" i="1" s="1"/>
  <c r="I172" i="1"/>
  <c r="J172" i="1" s="1"/>
  <c r="L172" i="1" s="1"/>
  <c r="I173" i="1"/>
  <c r="J173" i="1" s="1"/>
  <c r="L173" i="1" s="1"/>
  <c r="I174" i="1"/>
  <c r="J174" i="1" s="1"/>
  <c r="L174" i="1" s="1"/>
  <c r="I175" i="1"/>
  <c r="J175" i="1" s="1"/>
  <c r="L175" i="1" s="1"/>
  <c r="I176" i="1"/>
  <c r="J176" i="1" s="1"/>
  <c r="L176" i="1" s="1"/>
  <c r="I177" i="1"/>
  <c r="J177" i="1" s="1"/>
  <c r="L177" i="1" s="1"/>
  <c r="I178" i="1"/>
  <c r="J178" i="1" s="1"/>
  <c r="L178" i="1" s="1"/>
  <c r="I179" i="1"/>
  <c r="J179" i="1" s="1"/>
  <c r="L179" i="1" s="1"/>
  <c r="I180" i="1"/>
  <c r="J180" i="1" s="1"/>
  <c r="L180" i="1" s="1"/>
  <c r="I181" i="1"/>
  <c r="J181" i="1" s="1"/>
  <c r="L181" i="1" s="1"/>
  <c r="I182" i="1"/>
  <c r="J182" i="1" s="1"/>
  <c r="L182" i="1" s="1"/>
  <c r="I183" i="1"/>
  <c r="J183" i="1" s="1"/>
  <c r="L183" i="1" s="1"/>
  <c r="I184" i="1"/>
  <c r="J184" i="1" s="1"/>
  <c r="L184" i="1" s="1"/>
  <c r="I185" i="1"/>
  <c r="J185" i="1" s="1"/>
  <c r="L185" i="1" s="1"/>
  <c r="I186" i="1"/>
  <c r="J186" i="1" s="1"/>
  <c r="L186" i="1" s="1"/>
  <c r="I187" i="1"/>
  <c r="J187" i="1" s="1"/>
  <c r="L187" i="1" s="1"/>
  <c r="I188" i="1"/>
  <c r="J188" i="1" s="1"/>
  <c r="L188" i="1" s="1"/>
  <c r="I189" i="1"/>
  <c r="J189" i="1" s="1"/>
  <c r="L189" i="1" s="1"/>
  <c r="I190" i="1"/>
  <c r="J190" i="1" s="1"/>
  <c r="L190" i="1" s="1"/>
  <c r="I191" i="1"/>
  <c r="J191" i="1" s="1"/>
  <c r="L191" i="1" s="1"/>
  <c r="I192" i="1"/>
  <c r="J192" i="1" s="1"/>
  <c r="L192" i="1" s="1"/>
  <c r="I193" i="1"/>
  <c r="J193" i="1" s="1"/>
  <c r="L193" i="1" s="1"/>
  <c r="I194" i="1"/>
  <c r="J194" i="1" s="1"/>
  <c r="L194" i="1" s="1"/>
  <c r="I195" i="1"/>
  <c r="J195" i="1" s="1"/>
  <c r="L195" i="1" s="1"/>
  <c r="I196" i="1"/>
  <c r="J196" i="1" s="1"/>
  <c r="L196" i="1" s="1"/>
  <c r="I197" i="1"/>
  <c r="J197" i="1" s="1"/>
  <c r="L197" i="1" s="1"/>
  <c r="I198" i="1"/>
  <c r="J198" i="1" s="1"/>
  <c r="L198" i="1" s="1"/>
  <c r="I199" i="1"/>
  <c r="J199" i="1" s="1"/>
  <c r="L199" i="1" s="1"/>
  <c r="I200" i="1"/>
  <c r="J200" i="1" s="1"/>
  <c r="L200" i="1" s="1"/>
  <c r="I201" i="1"/>
  <c r="J201" i="1" s="1"/>
  <c r="L201" i="1" s="1"/>
  <c r="I202" i="1"/>
  <c r="J202" i="1" s="1"/>
  <c r="L202" i="1" s="1"/>
  <c r="I203" i="1"/>
  <c r="J203" i="1" s="1"/>
  <c r="L203" i="1" s="1"/>
  <c r="I204" i="1"/>
  <c r="J204" i="1" s="1"/>
  <c r="L204" i="1" s="1"/>
  <c r="I205" i="1"/>
  <c r="J205" i="1" s="1"/>
  <c r="L205" i="1" s="1"/>
  <c r="I206" i="1"/>
  <c r="J206" i="1" s="1"/>
  <c r="L206" i="1" s="1"/>
  <c r="I207" i="1"/>
  <c r="J207" i="1" s="1"/>
  <c r="L207" i="1" s="1"/>
  <c r="I208" i="1"/>
  <c r="J208" i="1" s="1"/>
  <c r="L208" i="1" s="1"/>
  <c r="I209" i="1"/>
  <c r="J209" i="1" s="1"/>
  <c r="L209" i="1" s="1"/>
  <c r="I210" i="1"/>
  <c r="J210" i="1" s="1"/>
  <c r="L210" i="1" s="1"/>
  <c r="I211" i="1"/>
  <c r="J211" i="1" s="1"/>
  <c r="L211" i="1" s="1"/>
  <c r="I212" i="1"/>
  <c r="J212" i="1" s="1"/>
  <c r="L212" i="1" s="1"/>
  <c r="I213" i="1"/>
  <c r="J213" i="1" s="1"/>
  <c r="L213" i="1" s="1"/>
  <c r="I214" i="1"/>
  <c r="J214" i="1" s="1"/>
  <c r="L214" i="1" s="1"/>
  <c r="I215" i="1"/>
  <c r="J215" i="1" s="1"/>
  <c r="L215" i="1" s="1"/>
  <c r="I216" i="1"/>
  <c r="J216" i="1" s="1"/>
  <c r="L216" i="1" s="1"/>
  <c r="I217" i="1"/>
  <c r="J217" i="1" s="1"/>
  <c r="L217" i="1" s="1"/>
  <c r="I218" i="1"/>
  <c r="J218" i="1" s="1"/>
  <c r="L218" i="1" s="1"/>
  <c r="I219" i="1"/>
  <c r="J219" i="1" s="1"/>
  <c r="L219" i="1" s="1"/>
  <c r="I220" i="1"/>
  <c r="J220" i="1" s="1"/>
  <c r="L220" i="1" s="1"/>
  <c r="I221" i="1"/>
  <c r="J221" i="1" s="1"/>
  <c r="L221" i="1" s="1"/>
  <c r="I222" i="1"/>
  <c r="J222" i="1" s="1"/>
  <c r="L222" i="1" s="1"/>
  <c r="I223" i="1"/>
  <c r="J223" i="1" s="1"/>
  <c r="L223" i="1" s="1"/>
  <c r="I224" i="1"/>
  <c r="J224" i="1" s="1"/>
  <c r="L224" i="1" s="1"/>
  <c r="I225" i="1"/>
  <c r="J225" i="1" s="1"/>
  <c r="L225" i="1" s="1"/>
  <c r="I226" i="1"/>
  <c r="J226" i="1" s="1"/>
  <c r="L226" i="1" s="1"/>
  <c r="I227" i="1"/>
  <c r="J227" i="1" s="1"/>
  <c r="L227" i="1" s="1"/>
  <c r="I228" i="1"/>
  <c r="J228" i="1" s="1"/>
  <c r="L228" i="1" s="1"/>
  <c r="I229" i="1"/>
  <c r="J229" i="1" s="1"/>
  <c r="L229" i="1" s="1"/>
  <c r="I230" i="1"/>
  <c r="J230" i="1" s="1"/>
  <c r="L230" i="1" s="1"/>
  <c r="I231" i="1"/>
  <c r="J231" i="1" s="1"/>
  <c r="L231" i="1" s="1"/>
  <c r="I232" i="1"/>
  <c r="J232" i="1" s="1"/>
  <c r="L232" i="1" s="1"/>
  <c r="I233" i="1"/>
  <c r="J233" i="1" s="1"/>
  <c r="L233" i="1" s="1"/>
  <c r="I234" i="1"/>
  <c r="J234" i="1" s="1"/>
  <c r="L234" i="1" s="1"/>
  <c r="I235" i="1"/>
  <c r="J235" i="1" s="1"/>
  <c r="L235" i="1" s="1"/>
  <c r="I236" i="1"/>
  <c r="J236" i="1" s="1"/>
  <c r="L236" i="1" s="1"/>
  <c r="I237" i="1"/>
  <c r="J237" i="1" s="1"/>
  <c r="L237" i="1" s="1"/>
  <c r="I238" i="1"/>
  <c r="J238" i="1" s="1"/>
  <c r="L238" i="1" s="1"/>
  <c r="I239" i="1"/>
  <c r="J239" i="1" s="1"/>
  <c r="L239" i="1" s="1"/>
  <c r="I240" i="1"/>
  <c r="J240" i="1" s="1"/>
  <c r="L240" i="1" s="1"/>
  <c r="I241" i="1"/>
  <c r="J241" i="1" s="1"/>
  <c r="L241" i="1" s="1"/>
  <c r="I242" i="1"/>
  <c r="J242" i="1" s="1"/>
  <c r="L242" i="1" s="1"/>
  <c r="I243" i="1"/>
  <c r="J243" i="1" s="1"/>
  <c r="L243" i="1" s="1"/>
  <c r="I244" i="1"/>
  <c r="J244" i="1" s="1"/>
  <c r="L244" i="1" s="1"/>
  <c r="I245" i="1"/>
  <c r="J245" i="1" s="1"/>
  <c r="L245" i="1" s="1"/>
  <c r="I246" i="1"/>
  <c r="J246" i="1" s="1"/>
  <c r="L246" i="1" s="1"/>
  <c r="I247" i="1"/>
  <c r="J247" i="1" s="1"/>
  <c r="L247" i="1" s="1"/>
  <c r="I248" i="1"/>
  <c r="J248" i="1" s="1"/>
  <c r="L248" i="1" s="1"/>
  <c r="I249" i="1"/>
  <c r="J249" i="1" s="1"/>
  <c r="L249" i="1" s="1"/>
  <c r="I250" i="1"/>
  <c r="J250" i="1" s="1"/>
  <c r="L250" i="1" s="1"/>
  <c r="I251" i="1"/>
  <c r="J251" i="1" s="1"/>
  <c r="L251" i="1" s="1"/>
  <c r="I252" i="1"/>
  <c r="J252" i="1" s="1"/>
  <c r="L252" i="1" s="1"/>
  <c r="I253" i="1"/>
  <c r="J253" i="1" s="1"/>
  <c r="L253" i="1" s="1"/>
  <c r="I254" i="1"/>
  <c r="J254" i="1" s="1"/>
  <c r="L254" i="1" s="1"/>
  <c r="I255" i="1"/>
  <c r="J255" i="1" s="1"/>
  <c r="L255" i="1" s="1"/>
  <c r="I256" i="1"/>
  <c r="J256" i="1" s="1"/>
  <c r="L256" i="1" s="1"/>
  <c r="I257" i="1"/>
  <c r="J257" i="1" s="1"/>
  <c r="L257" i="1" s="1"/>
  <c r="I258" i="1"/>
  <c r="J258" i="1" s="1"/>
  <c r="L258" i="1" s="1"/>
  <c r="I259" i="1"/>
  <c r="J259" i="1" s="1"/>
  <c r="L259" i="1" s="1"/>
  <c r="I260" i="1"/>
  <c r="J260" i="1" s="1"/>
  <c r="L260" i="1" s="1"/>
  <c r="I261" i="1"/>
  <c r="J261" i="1" s="1"/>
  <c r="L261" i="1" s="1"/>
  <c r="I262" i="1"/>
  <c r="J262" i="1" s="1"/>
  <c r="L262" i="1" s="1"/>
  <c r="I263" i="1"/>
  <c r="J263" i="1" s="1"/>
  <c r="L263" i="1" s="1"/>
  <c r="I264" i="1"/>
  <c r="J264" i="1" s="1"/>
  <c r="L264" i="1" s="1"/>
  <c r="I265" i="1"/>
  <c r="J265" i="1" s="1"/>
  <c r="L265" i="1" s="1"/>
  <c r="I266" i="1"/>
  <c r="J266" i="1" s="1"/>
  <c r="L266" i="1" s="1"/>
  <c r="I267" i="1"/>
  <c r="J267" i="1" s="1"/>
  <c r="L267" i="1" s="1"/>
  <c r="I268" i="1"/>
  <c r="J268" i="1" s="1"/>
  <c r="L268" i="1" s="1"/>
  <c r="I269" i="1"/>
  <c r="J269" i="1" s="1"/>
  <c r="L269" i="1" s="1"/>
  <c r="I270" i="1"/>
  <c r="J270" i="1" s="1"/>
  <c r="L270" i="1" s="1"/>
  <c r="I271" i="1"/>
  <c r="J271" i="1" s="1"/>
  <c r="L271" i="1" s="1"/>
  <c r="I272" i="1"/>
  <c r="J272" i="1" s="1"/>
  <c r="L272" i="1" s="1"/>
  <c r="I273" i="1"/>
  <c r="J273" i="1" s="1"/>
  <c r="L273" i="1" s="1"/>
  <c r="I274" i="1"/>
  <c r="J274" i="1" s="1"/>
  <c r="L274" i="1" s="1"/>
  <c r="I275" i="1"/>
  <c r="J275" i="1" s="1"/>
  <c r="L275" i="1" s="1"/>
  <c r="I276" i="1"/>
  <c r="J276" i="1" s="1"/>
  <c r="L276" i="1" s="1"/>
  <c r="I277" i="1"/>
  <c r="J277" i="1" s="1"/>
  <c r="L277" i="1" s="1"/>
  <c r="I278" i="1"/>
  <c r="J278" i="1" s="1"/>
  <c r="L278" i="1" s="1"/>
  <c r="I279" i="1"/>
  <c r="J279" i="1" s="1"/>
  <c r="L279" i="1" s="1"/>
  <c r="I280" i="1"/>
  <c r="J280" i="1" s="1"/>
  <c r="L280" i="1" s="1"/>
  <c r="I281" i="1"/>
  <c r="J281" i="1" s="1"/>
  <c r="L281" i="1" s="1"/>
  <c r="I282" i="1"/>
  <c r="J282" i="1" s="1"/>
  <c r="L282" i="1" s="1"/>
  <c r="I283" i="1"/>
  <c r="J283" i="1" s="1"/>
  <c r="L283" i="1" s="1"/>
  <c r="I284" i="1"/>
  <c r="J284" i="1" s="1"/>
  <c r="L284" i="1" s="1"/>
  <c r="I285" i="1"/>
  <c r="J285" i="1" s="1"/>
  <c r="L285" i="1" s="1"/>
  <c r="I286" i="1"/>
  <c r="J286" i="1" s="1"/>
  <c r="L286" i="1" s="1"/>
  <c r="I287" i="1"/>
  <c r="J287" i="1" s="1"/>
  <c r="L287" i="1" s="1"/>
  <c r="I288" i="1"/>
  <c r="J288" i="1" s="1"/>
  <c r="L288" i="1" s="1"/>
  <c r="I289" i="1"/>
  <c r="J289" i="1" s="1"/>
  <c r="L289" i="1" s="1"/>
  <c r="I290" i="1"/>
  <c r="J290" i="1" s="1"/>
  <c r="L290" i="1" s="1"/>
  <c r="I291" i="1"/>
  <c r="J291" i="1" s="1"/>
  <c r="L291" i="1" s="1"/>
  <c r="I292" i="1"/>
  <c r="J292" i="1" s="1"/>
  <c r="L292" i="1" s="1"/>
  <c r="I293" i="1"/>
  <c r="J293" i="1" s="1"/>
  <c r="L293" i="1" s="1"/>
  <c r="I294" i="1"/>
  <c r="J294" i="1" s="1"/>
  <c r="L294" i="1" s="1"/>
  <c r="I295" i="1"/>
  <c r="J295" i="1" s="1"/>
  <c r="L295" i="1" s="1"/>
  <c r="I296" i="1"/>
  <c r="J296" i="1" s="1"/>
  <c r="L296" i="1" s="1"/>
  <c r="I297" i="1"/>
  <c r="J297" i="1" s="1"/>
  <c r="L297" i="1" s="1"/>
  <c r="I298" i="1"/>
  <c r="J298" i="1" s="1"/>
  <c r="L298" i="1" s="1"/>
  <c r="I299" i="1"/>
  <c r="J299" i="1" s="1"/>
  <c r="L299" i="1" s="1"/>
  <c r="I300" i="1"/>
  <c r="J300" i="1" s="1"/>
  <c r="L300" i="1" s="1"/>
  <c r="I301" i="1"/>
  <c r="J301" i="1" s="1"/>
  <c r="L301" i="1" s="1"/>
  <c r="I302" i="1"/>
  <c r="J302" i="1" s="1"/>
  <c r="L302" i="1" s="1"/>
  <c r="I303" i="1"/>
  <c r="J303" i="1" s="1"/>
  <c r="L303" i="1" s="1"/>
  <c r="I304" i="1"/>
  <c r="J304" i="1" s="1"/>
  <c r="L304" i="1" s="1"/>
  <c r="I305" i="1"/>
  <c r="J305" i="1" s="1"/>
  <c r="L305" i="1" s="1"/>
  <c r="I306" i="1"/>
  <c r="J306" i="1" s="1"/>
  <c r="L306" i="1" s="1"/>
  <c r="I307" i="1"/>
  <c r="J307" i="1" s="1"/>
  <c r="L307" i="1" s="1"/>
  <c r="I308" i="1"/>
  <c r="J308" i="1" s="1"/>
  <c r="L308" i="1" s="1"/>
  <c r="I309" i="1"/>
  <c r="J309" i="1" s="1"/>
  <c r="L309" i="1" s="1"/>
  <c r="I310" i="1"/>
  <c r="J310" i="1" s="1"/>
  <c r="L310" i="1" s="1"/>
  <c r="I311" i="1"/>
  <c r="J311" i="1" s="1"/>
  <c r="L311" i="1" s="1"/>
  <c r="I312" i="1"/>
  <c r="J312" i="1" s="1"/>
  <c r="L312" i="1" s="1"/>
  <c r="I313" i="1"/>
  <c r="J313" i="1" s="1"/>
  <c r="L313" i="1" s="1"/>
  <c r="I314" i="1"/>
  <c r="J314" i="1" s="1"/>
  <c r="L314" i="1" s="1"/>
  <c r="I315" i="1"/>
  <c r="J315" i="1" s="1"/>
  <c r="L315" i="1" s="1"/>
  <c r="I316" i="1"/>
  <c r="J316" i="1" s="1"/>
  <c r="L316" i="1" s="1"/>
  <c r="I317" i="1"/>
  <c r="J317" i="1" s="1"/>
  <c r="L317" i="1" s="1"/>
  <c r="I318" i="1"/>
  <c r="J318" i="1" s="1"/>
  <c r="L318" i="1" s="1"/>
  <c r="I319" i="1"/>
  <c r="J319" i="1" s="1"/>
  <c r="L319" i="1" s="1"/>
  <c r="I320" i="1"/>
  <c r="J320" i="1" s="1"/>
  <c r="L320" i="1" s="1"/>
  <c r="I321" i="1"/>
  <c r="J321" i="1" s="1"/>
  <c r="L321" i="1" s="1"/>
  <c r="I322" i="1"/>
  <c r="J322" i="1" s="1"/>
  <c r="L322" i="1" s="1"/>
  <c r="I323" i="1"/>
  <c r="J323" i="1" s="1"/>
  <c r="L323" i="1" s="1"/>
  <c r="I324" i="1"/>
  <c r="J324" i="1" s="1"/>
  <c r="L324" i="1" s="1"/>
  <c r="I325" i="1"/>
  <c r="J325" i="1" s="1"/>
  <c r="L325" i="1" s="1"/>
  <c r="I326" i="1"/>
  <c r="J326" i="1" s="1"/>
  <c r="L326" i="1" s="1"/>
  <c r="I327" i="1"/>
  <c r="J327" i="1" s="1"/>
  <c r="L327" i="1" s="1"/>
  <c r="I328" i="1"/>
  <c r="J328" i="1" s="1"/>
  <c r="L328" i="1" s="1"/>
  <c r="I329" i="1"/>
  <c r="J329" i="1" s="1"/>
  <c r="L329" i="1" s="1"/>
  <c r="I330" i="1"/>
  <c r="J330" i="1" s="1"/>
  <c r="L330" i="1" s="1"/>
  <c r="I331" i="1"/>
  <c r="J331" i="1" s="1"/>
  <c r="L331" i="1" s="1"/>
  <c r="I332" i="1"/>
  <c r="J332" i="1" s="1"/>
  <c r="L332" i="1" s="1"/>
  <c r="I333" i="1"/>
  <c r="J333" i="1" s="1"/>
  <c r="L333" i="1" s="1"/>
  <c r="I334" i="1"/>
  <c r="J334" i="1" s="1"/>
  <c r="L334" i="1" s="1"/>
  <c r="I335" i="1"/>
  <c r="J335" i="1" s="1"/>
  <c r="L335" i="1" s="1"/>
  <c r="I336" i="1"/>
  <c r="J336" i="1" s="1"/>
  <c r="L336" i="1" s="1"/>
  <c r="I337" i="1"/>
  <c r="J337" i="1" s="1"/>
  <c r="L337" i="1" s="1"/>
  <c r="I338" i="1"/>
  <c r="J338" i="1" s="1"/>
  <c r="L338" i="1" s="1"/>
  <c r="I339" i="1"/>
  <c r="J339" i="1" s="1"/>
  <c r="L339" i="1" s="1"/>
  <c r="I340" i="1"/>
  <c r="J340" i="1" s="1"/>
  <c r="L340" i="1" s="1"/>
  <c r="I341" i="1"/>
  <c r="J341" i="1" s="1"/>
  <c r="L341" i="1" s="1"/>
  <c r="I342" i="1"/>
  <c r="J342" i="1" s="1"/>
  <c r="L342" i="1" s="1"/>
  <c r="I343" i="1"/>
  <c r="J343" i="1" s="1"/>
  <c r="L343" i="1" s="1"/>
  <c r="I344" i="1"/>
  <c r="J344" i="1" s="1"/>
  <c r="L344" i="1" s="1"/>
  <c r="I345" i="1"/>
  <c r="J345" i="1" s="1"/>
  <c r="L345" i="1" s="1"/>
  <c r="I346" i="1"/>
  <c r="J346" i="1" s="1"/>
  <c r="L346" i="1" s="1"/>
  <c r="I347" i="1"/>
  <c r="J347" i="1" s="1"/>
  <c r="L347" i="1" s="1"/>
  <c r="I348" i="1"/>
  <c r="J348" i="1" s="1"/>
  <c r="L348" i="1" s="1"/>
  <c r="I349" i="1"/>
  <c r="J349" i="1" s="1"/>
  <c r="L349" i="1" s="1"/>
  <c r="I350" i="1"/>
  <c r="J350" i="1" s="1"/>
  <c r="L350" i="1" s="1"/>
  <c r="I351" i="1"/>
  <c r="J351" i="1" s="1"/>
  <c r="L351" i="1" s="1"/>
  <c r="I352" i="1"/>
  <c r="J352" i="1" s="1"/>
  <c r="L352" i="1" s="1"/>
  <c r="I353" i="1"/>
  <c r="J353" i="1" s="1"/>
  <c r="L353" i="1" s="1"/>
  <c r="I354" i="1"/>
  <c r="J354" i="1" s="1"/>
  <c r="L354" i="1" s="1"/>
  <c r="I355" i="1"/>
  <c r="J355" i="1" s="1"/>
  <c r="L355" i="1" s="1"/>
  <c r="I356" i="1"/>
  <c r="J356" i="1" s="1"/>
  <c r="L356" i="1" s="1"/>
  <c r="I357" i="1"/>
  <c r="J357" i="1" s="1"/>
  <c r="L357" i="1" s="1"/>
  <c r="I358" i="1"/>
  <c r="J358" i="1" s="1"/>
  <c r="L358" i="1" s="1"/>
  <c r="I359" i="1"/>
  <c r="J359" i="1" s="1"/>
  <c r="L359" i="1" s="1"/>
  <c r="I360" i="1"/>
  <c r="J360" i="1" s="1"/>
  <c r="L360" i="1" s="1"/>
  <c r="I361" i="1"/>
  <c r="J361" i="1" s="1"/>
  <c r="L361" i="1" s="1"/>
  <c r="I362" i="1"/>
  <c r="J362" i="1" s="1"/>
  <c r="L362" i="1" s="1"/>
  <c r="I17" i="1"/>
  <c r="J17" i="1" s="1"/>
  <c r="L17" i="1" s="1"/>
  <c r="I18" i="1"/>
  <c r="J18" i="1" s="1"/>
  <c r="L18" i="1" s="1"/>
  <c r="I19" i="1"/>
  <c r="J19" i="1" s="1"/>
  <c r="L19" i="1" s="1"/>
  <c r="I20" i="1"/>
  <c r="J20" i="1" s="1"/>
  <c r="L20" i="1" s="1"/>
  <c r="I21" i="1"/>
  <c r="J21" i="1" s="1"/>
  <c r="L21" i="1" s="1"/>
  <c r="I22" i="1"/>
  <c r="J22" i="1" s="1"/>
  <c r="L22" i="1" s="1"/>
  <c r="I23" i="1"/>
  <c r="J23" i="1" s="1"/>
  <c r="L23" i="1" s="1"/>
  <c r="I24" i="1"/>
  <c r="J24" i="1" s="1"/>
  <c r="L24" i="1" s="1"/>
  <c r="I25" i="1"/>
  <c r="J25" i="1" s="1"/>
  <c r="L25" i="1" s="1"/>
  <c r="I26" i="1"/>
  <c r="J26" i="1" s="1"/>
  <c r="L26" i="1" s="1"/>
  <c r="I27" i="1"/>
  <c r="J27" i="1" s="1"/>
  <c r="L27" i="1" s="1"/>
  <c r="I28" i="1"/>
  <c r="J28" i="1" s="1"/>
  <c r="L28" i="1" s="1"/>
  <c r="I29" i="1"/>
  <c r="J29" i="1" s="1"/>
  <c r="L29" i="1" s="1"/>
  <c r="I30" i="1"/>
  <c r="J30" i="1" s="1"/>
  <c r="L30" i="1" s="1"/>
  <c r="I31" i="1"/>
  <c r="J31" i="1" s="1"/>
  <c r="L31" i="1" s="1"/>
  <c r="I32" i="1"/>
  <c r="J32" i="1" s="1"/>
  <c r="L32" i="1" s="1"/>
  <c r="I33" i="1"/>
  <c r="J33" i="1" s="1"/>
  <c r="L33" i="1" s="1"/>
  <c r="I34" i="1"/>
  <c r="J34" i="1" s="1"/>
  <c r="L34" i="1" s="1"/>
  <c r="I35" i="1"/>
  <c r="J35" i="1" s="1"/>
  <c r="L35" i="1" s="1"/>
  <c r="I36" i="1"/>
  <c r="J36" i="1" s="1"/>
  <c r="L36" i="1" s="1"/>
  <c r="I37" i="1"/>
  <c r="J37" i="1" s="1"/>
  <c r="L37" i="1" s="1"/>
  <c r="I38" i="1"/>
  <c r="J38" i="1" s="1"/>
  <c r="L38" i="1" s="1"/>
  <c r="I39" i="1"/>
  <c r="J39" i="1" s="1"/>
  <c r="L39" i="1" s="1"/>
  <c r="I40" i="1"/>
  <c r="J40" i="1" s="1"/>
  <c r="L40" i="1" s="1"/>
  <c r="I41" i="1"/>
  <c r="J41" i="1" s="1"/>
  <c r="L41" i="1" s="1"/>
  <c r="I42" i="1"/>
  <c r="J42" i="1" s="1"/>
  <c r="L42" i="1" s="1"/>
  <c r="I43" i="1"/>
  <c r="J43" i="1" s="1"/>
  <c r="L43" i="1" s="1"/>
  <c r="I44" i="1"/>
  <c r="J44" i="1" s="1"/>
  <c r="L44" i="1" s="1"/>
  <c r="I45" i="1"/>
  <c r="J45" i="1" s="1"/>
  <c r="L45" i="1" s="1"/>
  <c r="I46" i="1"/>
  <c r="J46" i="1" s="1"/>
  <c r="L46" i="1" s="1"/>
  <c r="I47" i="1"/>
  <c r="J47" i="1" s="1"/>
  <c r="L47" i="1" s="1"/>
  <c r="I48" i="1"/>
  <c r="J48" i="1" s="1"/>
  <c r="L48" i="1" s="1"/>
  <c r="I49" i="1"/>
  <c r="J49" i="1" s="1"/>
  <c r="L49" i="1" s="1"/>
  <c r="I50" i="1"/>
  <c r="J50" i="1" s="1"/>
  <c r="L50" i="1" s="1"/>
  <c r="I51" i="1"/>
  <c r="J51" i="1" s="1"/>
  <c r="L51" i="1" s="1"/>
  <c r="I52" i="1"/>
  <c r="J52" i="1" s="1"/>
  <c r="L52" i="1" s="1"/>
  <c r="I53" i="1"/>
  <c r="J53" i="1" s="1"/>
  <c r="L53" i="1" s="1"/>
  <c r="I54" i="1"/>
  <c r="J54" i="1" s="1"/>
  <c r="L54" i="1" s="1"/>
  <c r="I55" i="1"/>
  <c r="J55" i="1" s="1"/>
  <c r="L55" i="1" s="1"/>
  <c r="I56" i="1"/>
  <c r="J56" i="1" s="1"/>
  <c r="L56" i="1" s="1"/>
  <c r="I57" i="1"/>
  <c r="J57" i="1" s="1"/>
  <c r="L57" i="1" s="1"/>
  <c r="I58" i="1"/>
  <c r="J58" i="1" s="1"/>
  <c r="L58" i="1" s="1"/>
  <c r="I59" i="1"/>
  <c r="J59" i="1" s="1"/>
  <c r="L59" i="1" s="1"/>
  <c r="I60" i="1"/>
  <c r="J60" i="1" s="1"/>
  <c r="L60" i="1" s="1"/>
  <c r="I61" i="1"/>
  <c r="J61" i="1" s="1"/>
  <c r="L61" i="1" s="1"/>
  <c r="I62" i="1"/>
  <c r="J62" i="1" s="1"/>
  <c r="L62" i="1" s="1"/>
  <c r="I63" i="1"/>
  <c r="J63" i="1" s="1"/>
  <c r="L63" i="1" s="1"/>
  <c r="I64" i="1"/>
  <c r="J64" i="1" s="1"/>
  <c r="L64" i="1" s="1"/>
  <c r="I65" i="1"/>
  <c r="J65" i="1" s="1"/>
  <c r="L65" i="1" s="1"/>
  <c r="I66" i="1"/>
  <c r="J66" i="1" s="1"/>
  <c r="L66" i="1" s="1"/>
  <c r="I67" i="1"/>
  <c r="J67" i="1" s="1"/>
  <c r="L67" i="1" s="1"/>
  <c r="I68" i="1"/>
  <c r="J68" i="1" s="1"/>
  <c r="L68" i="1" s="1"/>
  <c r="I69" i="1"/>
  <c r="J69" i="1" s="1"/>
  <c r="L69" i="1" s="1"/>
  <c r="I70" i="1"/>
  <c r="J70" i="1" s="1"/>
  <c r="L70" i="1" s="1"/>
  <c r="I71" i="1"/>
  <c r="J71" i="1" s="1"/>
  <c r="L71" i="1" s="1"/>
  <c r="I72" i="1"/>
  <c r="J72" i="1" s="1"/>
  <c r="L72" i="1" s="1"/>
  <c r="I73" i="1"/>
  <c r="J73" i="1" s="1"/>
  <c r="L73" i="1" s="1"/>
  <c r="I74" i="1"/>
  <c r="J74" i="1" s="1"/>
  <c r="L74" i="1" s="1"/>
  <c r="I75" i="1"/>
  <c r="J75" i="1" s="1"/>
  <c r="L75" i="1" s="1"/>
  <c r="I76" i="1"/>
  <c r="J76" i="1" s="1"/>
  <c r="L76" i="1" s="1"/>
  <c r="I77" i="1"/>
  <c r="J77" i="1" s="1"/>
  <c r="L77" i="1" s="1"/>
  <c r="I78" i="1"/>
  <c r="J78" i="1" s="1"/>
  <c r="L78" i="1" s="1"/>
  <c r="I79" i="1"/>
  <c r="J79" i="1" s="1"/>
  <c r="L79" i="1" s="1"/>
  <c r="I80" i="1"/>
  <c r="J80" i="1" s="1"/>
  <c r="L80" i="1" s="1"/>
  <c r="K16" i="1"/>
  <c r="I16" i="1"/>
  <c r="J16" i="1" s="1"/>
  <c r="K15" i="1"/>
  <c r="I15" i="1"/>
  <c r="J15" i="1" s="1"/>
  <c r="K14" i="1"/>
  <c r="J14" i="1"/>
  <c r="L14" i="1" s="1"/>
  <c r="L15" i="1" l="1"/>
  <c r="L16" i="1"/>
  <c r="J9" i="1"/>
  <c r="L9" i="1" s="1"/>
  <c r="K9" i="1"/>
  <c r="J10" i="1"/>
  <c r="L10" i="1" s="1"/>
  <c r="K10" i="1"/>
  <c r="J11" i="1"/>
  <c r="L11" i="1" s="1"/>
  <c r="K11" i="1"/>
  <c r="J12" i="1"/>
  <c r="L12" i="1" s="1"/>
  <c r="K12" i="1"/>
  <c r="J13" i="1"/>
  <c r="L13" i="1" s="1"/>
  <c r="K13" i="1"/>
  <c r="K8" i="1"/>
  <c r="L365" i="1" s="1"/>
  <c r="J8" i="1"/>
  <c r="L8" i="1" s="1"/>
  <c r="L367" i="1" l="1"/>
  <c r="L366" i="1" s="1"/>
</calcChain>
</file>

<file path=xl/sharedStrings.xml><?xml version="1.0" encoding="utf-8"?>
<sst xmlns="http://schemas.openxmlformats.org/spreadsheetml/2006/main" count="769" uniqueCount="264">
  <si>
    <t>ÍTEM</t>
  </si>
  <si>
    <t>DESCRIPCIÓN</t>
  </si>
  <si>
    <t xml:space="preserve">CANTIDAD </t>
  </si>
  <si>
    <t>PROVEEDOR</t>
  </si>
  <si>
    <t>TELEFONO CONTACTO</t>
  </si>
  <si>
    <t>Logo Proveedor (Opcional)</t>
  </si>
  <si>
    <t>NIT</t>
  </si>
  <si>
    <t>CORREO CONTACTO</t>
  </si>
  <si>
    <t>DIRECCIÓN</t>
  </si>
  <si>
    <t>PAGINA WEB</t>
  </si>
  <si>
    <t>Unidad de medida</t>
  </si>
  <si>
    <t>Tiempo</t>
  </si>
  <si>
    <t>Valor univario sin IVA</t>
  </si>
  <si>
    <t>Valor IVA</t>
  </si>
  <si>
    <t>Valor unitario con IVA</t>
  </si>
  <si>
    <t>Valor total Sin IVA</t>
  </si>
  <si>
    <t>Valor total con IVA</t>
  </si>
  <si>
    <t>SUBTOTAL</t>
  </si>
  <si>
    <t>IMPUESTOS</t>
  </si>
  <si>
    <t>TOTAL</t>
  </si>
  <si>
    <t xml:space="preserve">Firma del representante:
</t>
  </si>
  <si>
    <t>unidad</t>
  </si>
  <si>
    <t>ESPECIFICACIONES TECNICAS PARA COTIZACIÓN</t>
  </si>
  <si>
    <t>Item</t>
  </si>
  <si>
    <t>DIRIGIDA A ALCALDÍA LOCAL DE PUENTE Engativá - NIT 8999999061</t>
  </si>
  <si>
    <t>Nota 1: La Propuesta económica no debe presentar centavos, por tanto, el proponente deberá aproximarla al peso, ya sea por exceso si es mayor a 0.51 centavos o por defectos si es menor o igual a 0.51 centavos.
Nota 2: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Nota 3: Se evaluará la propuesta de menor valor total Tenga en cuenta no sobrepasar los precios unitarios conforme a los valores de referencia del Estudio de Marcado en ninguno de sus ítems so pena de rechazo.
Nota 4: Se rechazará la oferta cuando los cálculos no correspondan, dado que esto modifica el valor del ítem en su totalidad evidenciando una propuesta que no corresponde a la realidad por ende no se puede evaluar objetivamente.
Nota 5: La presente oferta económica deberá coincidir con los valores diligenciados en el formato dispuesto por la plataforma SECOP II, so pena de rechazo.
Nota 6: El valor de la propuesta económica ganadora, resultará de la sumatoria de los valores unitarios de los ítems cotizados, para lo cual, el proponente deberá diligenciar en su totalidad el anexo de propuesta económica. En caso de qué algún ítem se cotice en cero ($0) o no sea cotizado, la propuesta será rechazada. De cualquier forma, en la
presentación de la propuesta económica, el oferente no podrá cotizar ningún ítem con un valor que se encuentre por encima del promedio establecido por la Alcaldia Local De Puente Engativá para dicho ítem, tanto en el estudio sector como en el presente documento, sopena, de rechazo de la propuesta. Los precios ofrecidos deben sostenerse
durante el plazo de ejecución del contrato, porque no se autorizarán reajustes de estos.</t>
  </si>
  <si>
    <t>Coordinador del Proyecto</t>
  </si>
  <si>
    <t>Profesional de Seguimiento</t>
  </si>
  <si>
    <t>Médico Veterinario</t>
  </si>
  <si>
    <t>Médico Veterinario Especialista</t>
  </si>
  <si>
    <t>Auxiliar veterinario</t>
  </si>
  <si>
    <t>Asistente Administrativo</t>
  </si>
  <si>
    <t>Auxiliar Logistico</t>
  </si>
  <si>
    <t>Profesional universitario en Medicina Veterinario Médico Veterinario Zootecnista, Ingeniería Ambiental y/o Administrador de Empresas, con tarjeta profesional vigente debidamente acreditada y antecedentes ético-disciplinarios</t>
  </si>
  <si>
    <t>Profesiona de apoyo con formación administrativa y dentro de sus funciones tenga supervisión detallada de los procesos del contrato</t>
  </si>
  <si>
    <t>Médico Veterinario, y/o Médico Veterinario Zootecnista</t>
  </si>
  <si>
    <t>Médico Veterinario, Médico Veterinario Zootecnista con especialización en Cirugía Ortopédica.</t>
  </si>
  <si>
    <t>Técnico Veterinario</t>
  </si>
  <si>
    <t>Técnico o tecnólogo en áreas administrativas o financiera</t>
  </si>
  <si>
    <t>Persona habitante de la localidad rescatista, proteccionista, cuidadora, cuidador de animales y/o promotor es/as de la</t>
  </si>
  <si>
    <t>Unidad</t>
  </si>
  <si>
    <t>INTERPRETE DE LENGUAJE DE SEÑAS</t>
  </si>
  <si>
    <t>Convocatoria a las actividades que componen las estrategias de esterilización, brigadas médico veterinarias, urgencias veterinarias.</t>
  </si>
  <si>
    <t>Cirugía de esterilización: ovario histerectomía (en hembras) y orquiectomía (en machos)</t>
  </si>
  <si>
    <t>Suministro de microchip - Brigada Medica</t>
  </si>
  <si>
    <t>Consulta general - Brigada Medica</t>
  </si>
  <si>
    <t>Laboratorio Clinico -Brigada Medica</t>
  </si>
  <si>
    <t>Ecografía - Brigada Medica</t>
  </si>
  <si>
    <t>Radiografía - Brigada Medica</t>
  </si>
  <si>
    <t>Hora</t>
  </si>
  <si>
    <t>Global</t>
  </si>
  <si>
    <t>Animal operado</t>
  </si>
  <si>
    <t>Consulta</t>
  </si>
  <si>
    <t>Suministro de microchip - Urgencias</t>
  </si>
  <si>
    <t>Consulta general - Urgencias</t>
  </si>
  <si>
    <t>Hospitalización - Urgencias</t>
  </si>
  <si>
    <t>Alojamiento  - Urgencias</t>
  </si>
  <si>
    <t>Cuidado critico - Urgencias</t>
  </si>
  <si>
    <t>Sedacion - Urgencias</t>
  </si>
  <si>
    <t>Anestesia  - Urgencias</t>
  </si>
  <si>
    <t>Eutanasia - Urgencias</t>
  </si>
  <si>
    <t>Disposición de cadaver - Urgencias</t>
  </si>
  <si>
    <t>Laboratorio Clinico - Urgencias</t>
  </si>
  <si>
    <t>Ecografía - Urgencias</t>
  </si>
  <si>
    <t>Radiografía - Urgencias</t>
  </si>
  <si>
    <t>Suturas - Urgencias</t>
  </si>
  <si>
    <t>Ortopedia - Urgencias</t>
  </si>
  <si>
    <t>Cirugía de tejios blandos - Urgencias</t>
  </si>
  <si>
    <t>Procedimientos Varios - Urgencias</t>
  </si>
  <si>
    <t>Desparasitación interna canino</t>
  </si>
  <si>
    <t xml:space="preserve">Desparasitación interna canino -Felino </t>
  </si>
  <si>
    <t>Desparasitación interna  felino</t>
  </si>
  <si>
    <t>Desparasitación interna canino - felino</t>
  </si>
  <si>
    <t>Desparasitación externa - felino</t>
  </si>
  <si>
    <t>Desparasitación externa canino</t>
  </si>
  <si>
    <t>Desparasitante interno y externo</t>
  </si>
  <si>
    <t>Vacunación</t>
  </si>
  <si>
    <t>Mutivitaminico</t>
  </si>
  <si>
    <t>Antiinflamatorio</t>
  </si>
  <si>
    <t xml:space="preserve">Analgésico </t>
  </si>
  <si>
    <t xml:space="preserve">Analgesico </t>
  </si>
  <si>
    <t>Crema para la piel</t>
  </si>
  <si>
    <t>Ungüento</t>
  </si>
  <si>
    <t>Antimicrobiano amplio espectro</t>
  </si>
  <si>
    <t xml:space="preserve">Antibacteriano de amplio espectro </t>
  </si>
  <si>
    <t>Bactericida de amplio espectro</t>
  </si>
  <si>
    <t xml:space="preserve">Oftalmológicos </t>
  </si>
  <si>
    <t xml:space="preserve">Oticos </t>
  </si>
  <si>
    <t xml:space="preserve">Antidiarreico </t>
  </si>
  <si>
    <t>Inmunomodulador e inmunoestimulante.</t>
  </si>
  <si>
    <t xml:space="preserve">Solucion otica </t>
  </si>
  <si>
    <t>Sutura quirugica con aguja</t>
  </si>
  <si>
    <t>Antiséptico / desinfectante x 1 litro</t>
  </si>
  <si>
    <t xml:space="preserve">Antiséptico / desinfectante </t>
  </si>
  <si>
    <t xml:space="preserve">Vendas de gasa  </t>
  </si>
  <si>
    <t>Guantes para manipulacion de animales</t>
  </si>
  <si>
    <t xml:space="preserve">Trailla cordon de ahogo </t>
  </si>
  <si>
    <t xml:space="preserve">Nasas extensibles para fauna silvestre </t>
  </si>
  <si>
    <t xml:space="preserve">Nasas dura flex estándar  </t>
  </si>
  <si>
    <t>Jeringa</t>
  </si>
  <si>
    <t>Elementos de protección</t>
  </si>
  <si>
    <t>Antiséptico / desinfectante</t>
  </si>
  <si>
    <t>Alimento</t>
  </si>
  <si>
    <t>Bozal para perro grande</t>
  </si>
  <si>
    <t xml:space="preserve">Bozal para perro mediano </t>
  </si>
  <si>
    <t>Bozal para perro pequeño</t>
  </si>
  <si>
    <t xml:space="preserve">Guacal para transporte de animales </t>
  </si>
  <si>
    <t>Trampas plegables  con dos puertas trampa - 203.5</t>
  </si>
  <si>
    <t>Trampas plegables  de una puerta trampa - 81l x 25an x 30al cm / sin recubrimiento</t>
  </si>
  <si>
    <t xml:space="preserve">Pértigas de control en aluminio  - 92 cm      </t>
  </si>
  <si>
    <t>Arena</t>
  </si>
  <si>
    <t>Arenero para gatos</t>
  </si>
  <si>
    <t>Rascador</t>
  </si>
  <si>
    <t xml:space="preserve">Cama </t>
  </si>
  <si>
    <t>Colchoneta</t>
  </si>
  <si>
    <t>Cobija</t>
  </si>
  <si>
    <t xml:space="preserve">Platos para comida y/o agua </t>
  </si>
  <si>
    <t xml:space="preserve">Collar / Arnés </t>
  </si>
  <si>
    <t>Bebedero portable de agua</t>
  </si>
  <si>
    <t>Biberón para mascota</t>
  </si>
  <si>
    <t>Shampoo para perro</t>
  </si>
  <si>
    <t>Baño seco</t>
  </si>
  <si>
    <t>Corral para mascotas plegable</t>
  </si>
  <si>
    <t>Cerca para mascotas</t>
  </si>
  <si>
    <t>Tapete</t>
  </si>
  <si>
    <t>Jornadas de capacitación</t>
  </si>
  <si>
    <t>Plegable</t>
  </si>
  <si>
    <t>Pendón</t>
  </si>
  <si>
    <t>MATERIAL PEDAGÓGICO INFORMATIVO</t>
  </si>
  <si>
    <t>Llaveros</t>
  </si>
  <si>
    <t>Afiche</t>
  </si>
  <si>
    <t>Traductor de lenguaje de señas: Interprete Traductor de lenguaje de señas altamente capacitado, educado y certificado, para establecer comunicación con personas asistentes sordas o con deficiencias auditivas a través de la interpretación de lenguaje de señas, gestos manuales y articulación oral con el fin de que estas puedan entender
lo que se ha dicho.</t>
  </si>
  <si>
    <t>CONVOCATORIA: Plataforma de SMS mkt – mensajes de texto, WhatsApp mkt, correos electrónicos– mensajes masivos (nuevo servicio), Chatbots por WhatsApp. Grabaciones de las llamadas realizadas y detalle del mensaje de texto, si fue recibido con registro de hora del envío y de la recepción del mensaje.</t>
  </si>
  <si>
    <t>Cirugía para caninos y felinos sin  distinciones de especie, raza, sexo, tamaño o apariencia. Incluye:
-unidad movil quirurgica, para el desarrollo de jornadas masivas, que  cumplan en su totalidad con la normatividad sanitaria, ambiental y demás que rijan la materia.
-personal médico especializado (anestesiólogo, cirujano, post operatorio).
-todos los insumos, materiales, anestesia, pre quirúrgicos (cuadro hemático, creatinina, alat) y demás medicamentos que requiere el paciente durante el procedimiento quirúrgico.
-ejecución de la cirugía
-implantación de microchip durante la cirugía (no incluye el microchip)
-formatos y diligenciamiento de documentación física y/o digital relacionada.</t>
  </si>
  <si>
    <t>Tecnología del implante: iso 11784/11785
FDX-B tipo de implante: codificado con un indicativo numérico único de 15 dígitos, para que sea válido a nivel mundial. Eléctricas: frecuencia operativa  de 134,2 khz. Periodo de validez de esterilización del empaque: 5 años. duración: toda la vida. Tipo de recubrimiento del implante: parylene o corrugado con laser. térmicas: funcionamiento: 10°c hasta 85°c. Presentación: jeringa desechable con microchip. Certificado: comité internacional de registro de animales (ICAR). Suministro de jeringa desechable con sistema de  identificación electrónica (microchip) para caninos y felinos sin  distinciones de especie, raza, sexo, tamaño o apariencia. Diligenciamiento de documentación física y/o digital relacionada.</t>
  </si>
  <si>
    <t xml:space="preserve">Valoración, caracterización y atencion médica básica para animal de compañía y en condición de calle: valoración y atención médica básica veterinaria (Incluye capital humano mínimo requerido para cada procedimiento de valoración medico veterinaria: dos (2) Médicos Veterinarios con experiencia en medicina y clínica de pequeños animales, dos (1) técnico Veterinario con  experiencia en atención de animales, Un (1) auxiliar logístico, Incluye también insumos, apoyo publicitario e informativo, apoyo administrativo, elementos logísticos para el desarrollo de las jornadas (carpas, mesas y sillas) y demás que se requieran dependiendo de las situaciones encontradas en los diferentes territorios.) </t>
  </si>
  <si>
    <t>Incluye personal médico, insumos y/o materiales para la toma, procesamiento,  interpretación y correlacion con la clínica del paciente. Diligenciamiento de documentacion de formato fisico y /o Software establecido por el la alcaldía Local.</t>
  </si>
  <si>
    <t xml:space="preserve">Incluye personal médico, insumos y/o materiales, reporte  interpretación y correlacion con la clínica del paciente. Diligenciamiento de documentacion de formato fisico y /o Software establecido por la alcaldía Local. </t>
  </si>
  <si>
    <t>Incluye personal médico, insumos y/o materiales, reporte  interpretación y correlacion con la clínica del paciente. Diligenciamiento de documentacion en formato fisico y /o Software establecido por la Alcaldía Local. Asi como imágenes en medio magnetico y en carpeta digital en formato de alta resolución.</t>
  </si>
  <si>
    <t xml:space="preserve">Tecnología del implante: iso 11784/11785
FDX-B. Tipo de implante: codificado con un indicativo numérico único de 15 dígitos, para que sea válido a nivel mundial.	
Eléctricas: frecuencia operativa  de 134,2 khz. Periodo de validez de esterilización del empaque: 5 años. Duración: toda la vida. Tipo de recubrimiento del implante: parylene o corrugado con laser.Térmicas: funcionamiento: 10°c hasta 85°c. Almacenamiento:  10°c hasta 50°c. Dimensiones: diámetro: 1.4 a 2.1  mm +- 0.15mm. Longitud: 8.0 a 12.0 mm +- 0.6mm. Presentación: jeringa desechable con microchip. Certificado: comité internacional de registro de animales (ICAR). Suministro de jeringa desechable con sistema de  identificación electrónica (microchip) para caninos y felinos sin  distinciones de especie, raza, sexo, tamaño o apariencia. Diligenciamiento de documentación física y/o digital relacionada.	</t>
  </si>
  <si>
    <t>Consulta clinica general por paciente: incluye exploración clínica veterinaria completa, diligenciamiento de formato físico o digital diseñado por el instituto, papelería, personal necesario para la atención, e infraestructura necesaria para el mismo y  transporte de caninos o felinos con urgencia vital que requieran ser recogidos en cualquier punto de la localidad y dirigido a la clinica veterinaria definida para su atencion. El servicio debe estar disponnible 24/7. Se debe dar respuesta de atencion en sitio en menos de 30min a partir de la solicitud del servicio. Incluye trayecto desde la recogida a veterinaria max 45min</t>
  </si>
  <si>
    <t>Incluye personal médico, infraestructura, canil ó gatil, todos los insumos, alimentos y/o medicamentos que requiere el paciente para su adecuara recuperación diligenciamiento de documentación física y/o digital relacionada.</t>
  </si>
  <si>
    <t>Incluye canil ó gatil, infraestructura física, personal médico, alimentación y observación del paciente, diligenciamiento de documentación física y/o digital relacionada.</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</si>
  <si>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</si>
  <si>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Incluye personal médico, medicamentos, insumos, diligenciamiento de documentación física y/o digital relacionada.</t>
  </si>
  <si>
    <t>Incluye infraestructura física, personal médico, medicamentos, insumos, diligenciamiento de documentación física y/o digital relacionada.</t>
  </si>
  <si>
    <t>Incluye infraestructura física, personal necesario, entrega mensual de registro de disposición de cavadores, diligenciamiento de documentación física y/o digital relacionada.</t>
  </si>
  <si>
    <t xml:space="preserve">Incluye personal médico, insumos y/o materiales para la toma, procesamiento,  interpretación y correlacion con la clínica del paciente. Diligenciamiento de documentacion de formato fisico y /o Software establecido por el la alcaldía Local. </t>
  </si>
  <si>
    <t>Incluye personal médico especializado, quirofano,  todos los insumos, materiales idóneos, anestesia, y demás medicamentos que requiere el paciente durante el procedimiento quirurgico. Diligenciamiento de documentacion en formato fisico y /o Software establecido por la Alcaldía Local.</t>
  </si>
  <si>
    <t>Incluye personal, quirofano,  todos los insumos, materiales idóneos, anestesia (cuando se requerida), y demás  inusmos y/o medicamentos que requiera el paciente durante el procedimiento. Diligenciamiento de documentacion en formato fisico y /o Software establecido por la Alcaldía Local.</t>
  </si>
  <si>
    <t>Frasco x 2 litros.</t>
  </si>
  <si>
    <t>Frasco x 500 ml</t>
  </si>
  <si>
    <t>Frasco x 120 ml</t>
  </si>
  <si>
    <t>Estuche con 2 comprimidos palatables birranurados de 1gr.</t>
  </si>
  <si>
    <t>Estuche con 3 comprimidos palatables birranurados de 2 gr.</t>
  </si>
  <si>
    <t>Caja x 2 tabletas.</t>
  </si>
  <si>
    <t>Estuche con pipeta de 0,5 ml para gatos de entre 2 y 4 kg de peso</t>
  </si>
  <si>
    <t>Estuche con pipeta de 1,0 ml para gatos de entre 4 y 8 kg de peso</t>
  </si>
  <si>
    <t xml:space="preserve">caja Pipeta por 0.3 ml. &lt;2.5 Kg. </t>
  </si>
  <si>
    <t>caja Pipeta por 0.9 ml. 2.5 – 7.5 Kg</t>
  </si>
  <si>
    <t>Frasco X 15 ml</t>
  </si>
  <si>
    <t xml:space="preserve">Estuche con pipeta plastica según peso del animal felinos hasta 4 kilos, con 0,5 ml  </t>
  </si>
  <si>
    <t>Estuche con pipeta platica según peso del animal felinos de 4 a 8 kilos, con 1,0 ml</t>
  </si>
  <si>
    <t>pipeta según peso del animal 1.2 - 2.8 kg</t>
  </si>
  <si>
    <t>pipeta según peso del animal 2.8 - 6.25 kg</t>
  </si>
  <si>
    <t>pipeta según peso del animal 6.25-12.5 kg</t>
  </si>
  <si>
    <t>Pipeta según peso del animal 2 a 4 kg.</t>
  </si>
  <si>
    <t>Pipeta según peso del animal 5 a 10  kg.</t>
  </si>
  <si>
    <t>Pipeta según peso del animal 11 a 20 kg.</t>
  </si>
  <si>
    <t>Pipeta según peso del animal 21 a 40 kg.</t>
  </si>
  <si>
    <t>Pipeta según peso del animal 41 a 60 kg.</t>
  </si>
  <si>
    <t>tableta según peso del animal 2  a 4.5Kg</t>
  </si>
  <si>
    <t>tableta según  peso del animal 4.5 a 10 Kg</t>
  </si>
  <si>
    <t>tableta según peso del animal 10 a 20 Kg</t>
  </si>
  <si>
    <t>tableta según peso del animal 20 a 40 Kg</t>
  </si>
  <si>
    <t>tableta según peso del anima 40 a 56 Kg</t>
  </si>
  <si>
    <t>tableta según peso del anima 2 a 3.5 kg</t>
  </si>
  <si>
    <t>tableta según peso del anima 3.6 a 7.5 kg</t>
  </si>
  <si>
    <t>tableta según peso del anima 7.6 a 15 kg</t>
  </si>
  <si>
    <t>tableta según peso del anima 15.1 a 30 kg</t>
  </si>
  <si>
    <t>tableta según peso del anima 30.1 a 60 Kg</t>
  </si>
  <si>
    <t>VACUNA  DP PUPPY (contra parvoviruis y distemper canino)</t>
  </si>
  <si>
    <t>VACUNA CACHORROS  (contra distemper canino, adenovirus canino tipo 2, parvovirus canino parainfluenza canina)</t>
  </si>
  <si>
    <t>VACUNA PENTAVALENTE CANINA (distemper canino, adenovirus canino tipo 2, parvovirus canino, parainfluenza canina, leptospirosis canina, hepatitis infecciosa)</t>
  </si>
  <si>
    <t>VACUNA PENTAVALENTE CANINA (distemper canino, adenovirus canino tipo 2, parvovirus canino, parainfluenza canina, leptospirosis canina)</t>
  </si>
  <si>
    <t>VACUNA TOS DE LAS PERRERAS (KENNEL COUGH)</t>
  </si>
  <si>
    <t>VACUNA TRIPLE FELINA ( RINOTRAQUEITIS, CALICIVIRUS, PANLEUCOPENIA)</t>
  </si>
  <si>
    <t>Frasco x 4lt</t>
  </si>
  <si>
    <t>Frasco x 1lt</t>
  </si>
  <si>
    <t>Caja x 30 tabletas</t>
  </si>
  <si>
    <t>Unidad x 10ml</t>
  </si>
  <si>
    <t>Unidad x 30ml</t>
  </si>
  <si>
    <t>Caja con 18 comprimidos birranurados.</t>
  </si>
  <si>
    <t>Caja de 20 comprimidos birranurado de 25 mg.</t>
  </si>
  <si>
    <t>Caja de 20 comprimidos birranurado de 100 mg.</t>
  </si>
  <si>
    <t>Frasco x 20 ml</t>
  </si>
  <si>
    <t>Unidad x 40 gr</t>
  </si>
  <si>
    <t>Unidad x 100gr</t>
  </si>
  <si>
    <t>Sobre x 10 tabletas</t>
  </si>
  <si>
    <t>Frasco x 100 ml</t>
  </si>
  <si>
    <t>Frasco  x  50 ml</t>
  </si>
  <si>
    <t>Ampolleta x 10</t>
  </si>
  <si>
    <t>Unidad x 30gr</t>
  </si>
  <si>
    <t>Frasco gotero de 10ml</t>
  </si>
  <si>
    <t>Frasco gotero de 5ml</t>
  </si>
  <si>
    <t>Envase x 25 ml</t>
  </si>
  <si>
    <t>Unidad x 4 litros</t>
  </si>
  <si>
    <t>Frasco x 60 ml</t>
  </si>
  <si>
    <t>Frasco x 1 Litro</t>
  </si>
  <si>
    <t>Fresco x 1 Litro</t>
  </si>
  <si>
    <t>Spray x 120 ml</t>
  </si>
  <si>
    <t>Par</t>
  </si>
  <si>
    <t>Caja x 99</t>
  </si>
  <si>
    <t>Caja x 100</t>
  </si>
  <si>
    <t>Caja x 50</t>
  </si>
  <si>
    <t>Litro</t>
  </si>
  <si>
    <t xml:space="preserve">Alimento concentrado para perros adultos con registro ica. Con fecha de vencimiento superior a 2 meses </t>
  </si>
  <si>
    <t>Alimento concentrado para perros cachorros con registro ica. Con fecha de vencimiento superior a 2 meses</t>
  </si>
  <si>
    <t>Alimento concentrado para gatos adultos con registro ica. Con fecha de vencimiento superior a 2 meses</t>
  </si>
  <si>
    <t>Alimento concentrado para gatos cachorros con registro ica. Con fecha de vencimiento superior a 2 meses</t>
  </si>
  <si>
    <t>Bozal para perro en plastico y/o nylon #8   ancho:29 cm largo:35cm, termo plástico adaptable, sistema ajustable</t>
  </si>
  <si>
    <t>Bozal mediano en cuero y/o lona altura al final del hocico: 12 cm, base: 13 cm de largo, frente: 7 cm de alto x 8cm de ancho, circunferencia hocico: 35 cm, con correas ajustables para adaptarse al tamaño de su trompa y cabeza</t>
  </si>
  <si>
    <t>Bozal de tela y/o naylon dimensiones: 12 x 12 x 2 cm, ajustable y transpirable, tela, velcro alto agarre</t>
  </si>
  <si>
    <t>203.5 (61 l x 15 an x 15 al cm) / con recubrimiento</t>
  </si>
  <si>
    <t>81l x 25an x 30al cm / sin recubrimiento</t>
  </si>
  <si>
    <t xml:space="preserve">Aluminio  - 92 cm </t>
  </si>
  <si>
    <t>Bolsa de arena sanitaria para gatos x 4KG en presentación granulada con aroma.</t>
  </si>
  <si>
    <t>Arenera para gatos abierta, fácil de limpiar. 
Material: Plástico de primera calidad para un uso duradero</t>
  </si>
  <si>
    <t xml:space="preserve">Rascadera para gatos con base, felpa, tapete y fique de 1/4". 
Medidas: Largo 40 cm. Alto 10 cm. Ancho 10 cm. </t>
  </si>
  <si>
    <t>Cama para perro y gatos deal para para perros pequeños y medianos y/o para gatos de todo tamaño. Talla Mediano.</t>
  </si>
  <si>
    <t>Cama para perro y gatos deal para para perros grandes. Talla Grande</t>
  </si>
  <si>
    <t>Colchoneta en espuma con forro antifluido, de 3 centimetros de grosor, 120 x 47</t>
  </si>
  <si>
    <t>Cobija pequeña térmica.</t>
  </si>
  <si>
    <t>Comedero de pastico robusto, con borde inferior de goma antideslizante</t>
  </si>
  <si>
    <t>Arnés tipo pechera, material polyester, Material Interno transpirable.Talla L.</t>
  </si>
  <si>
    <t>Arnés tipo pechera, material polyester, Material Interno transpirable. Talla M</t>
  </si>
  <si>
    <t>Arnés tipo pechera, material polyester, Material Interno transpirable.Talla S</t>
  </si>
  <si>
    <t>Fabricado con plástico de polipropileno de grado alimenticio sin BPA para 
seguridad y calidad duradera.</t>
  </si>
  <si>
    <t>Tetero mascotas de 60 ml. Material de silicona de alta calidad</t>
  </si>
  <si>
    <t>Tetero mascotas de 120 ml. Material de silicona de alta calidad</t>
  </si>
  <si>
    <t xml:space="preserve">Shampoo insecticida para perros y gatos formulado para el control y tratamiento de las infestaciones con pulgas, garrapatas y piojos. Presentación 100 ml. </t>
  </si>
  <si>
    <t>Talco para baño seco. Apto para perro y gato.</t>
  </si>
  <si>
    <t>Corral para mascotas GRANDE
Características:
* 8 Lados de ventilación
*Tamaño: 90 x 90 x 58 cm
*Fácil de llevar: se puede plegar
*Mascotas de raza medianas.
*Material: Poliéster - transpirable.</t>
  </si>
  <si>
    <t>Corral de 6 paneles de material metal
de medida 63cm x 62cm largo total 372cm
cuenta con puerta. Plegable</t>
  </si>
  <si>
    <t>Tapete armable de colores. Tapete infantil multicolor de superficie suave. 
Material: Láminas de caucho</t>
  </si>
  <si>
    <t xml:space="preserve">El servicio de capacitación y formación a comunidad proteccionista busca prepararlos para defender y proteger los derechos de los animales, así como mejorar su bienestar. Estos modulos abordaran un diverso eje conceptual como: bienestar animal, nutrición, comportamiento y medicina de animales de compañia, la legislación en materia de protección animal, las técnicas de cuidado básico, el manejo de situaciones de emergencia, la gestión de refugios o centros de adopción y salud pública veterinaria, entre otros.
 Incluira personal calificado descrito en el anexo técnico, material de visualización y/o contenido teorico y practico (de ser necesario), espacios fisicos, evaluación de apropiación de conocimientos, refrigerio y certificado por curso. Cada sesion debe tener una duración minima de dos (2) horas y máximo de cuatro (4) horas. </t>
  </si>
  <si>
    <t>Diseño y elaboración de Plegable impreso en propalcote de 150 gr. Tamaño carta a cuatro (4) tintas, acabado brillante, plegado tipo envolvente.</t>
  </si>
  <si>
    <t>Pendones tipo araña ( estructura en aluminio con terminales en pvc, impresión digital: papel banner print tamaño impresión 1x 2mts con bolsa para transporte)</t>
  </si>
  <si>
    <t>Tarjeta imantada de 7*10 cms forma de cabeza de perro y/o gato
Diseño, elaboración y Entrega de imán de información sobre la tenencia responsable de animales de compañía</t>
  </si>
  <si>
    <t>Llavero acrilico transparente Cristal, color transparente, Tamaño Marca minimo: 30X40mm, marcacion encapsulado doble cara.</t>
  </si>
  <si>
    <t xml:space="preserve"> Impreso en propalcote de 150 gr. tamaño 1/4 de pliego, full color</t>
  </si>
  <si>
    <t>En constancia, se firma en Bogotá D.C, al 01 día del mes de agosto de 2025.</t>
  </si>
  <si>
    <t>Cordialmente,</t>
  </si>
  <si>
    <t>Unión Temporal Bienestar Engativá.</t>
  </si>
  <si>
    <t>R.L. Laureano Alirio Pinzon Quintero</t>
  </si>
  <si>
    <t>C. C. No. 80.256.871 de Bogotá D.C.</t>
  </si>
  <si>
    <t>Dirección de correo: CRA 40D # 1-24</t>
  </si>
  <si>
    <t>Correo electrónico: corporaciondigerati@gmail.com</t>
  </si>
  <si>
    <t>Ciudad: Bogotá D.C.</t>
  </si>
  <si>
    <t>UT Bienestar Engativá</t>
  </si>
  <si>
    <t>mes</t>
  </si>
  <si>
    <t>N/A</t>
  </si>
  <si>
    <t>Carrera 40D # 1-24</t>
  </si>
  <si>
    <t>corporaciondigerati@gmail.com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</si>
</sst>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_-* #,##0_-;\-* #,##0_-;_-* &quot;-&quot;??_-;_-@_-"/>
  </numFmts>
  <fonts count="17">
    <font>
      <sz val="12"/>
      <color theme="1"/>
      <name val="Calibri"/>
      <family val="2"/>
      <scheme val="minor"/>
    </font>
    <font>
      <sz val="11"/>
      <color theme="1"/>
      <name val="Calibri"/>
      <family val="2"/>
      <scheme val="minor"/>
    </font>
    <font>
      <sz val="11"/>
      <color theme="1"/>
      <name val="Calibri"/>
      <family val="2"/>
    </font>
    <font>
      <sz val="12"/>
      <color theme="1"/>
      <name val="Calibri"/>
      <family val="2"/>
      <scheme val="minor"/>
    </font>
    <font>
      <b/>
      <sz val="11"/>
      <color theme="1"/>
      <name val="Calibri"/>
      <family val="2"/>
      <scheme val="minor"/>
    </font>
    <font>
      <b/>
      <sz val="12"/>
      <color theme="1"/>
      <name val="Calibri"/>
      <family val="2"/>
      <scheme val="minor"/>
    </font>
    <font>
      <b/>
      <sz val="16"/>
      <color theme="1"/>
      <name val="Calibri"/>
      <family val="2"/>
      <scheme val="minor"/>
    </font>
    <font>
      <b/>
      <sz val="14"/>
      <color theme="1"/>
      <name val="Calibri"/>
      <family val="2"/>
      <scheme val="minor"/>
    </font>
    <font>
      <sz val="14"/>
      <color theme="1"/>
      <name val="Calibri"/>
      <family val="2"/>
      <scheme val="minor"/>
    </font>
    <font>
      <b/>
      <sz val="16"/>
      <color theme="0"/>
      <name val="Calibri"/>
      <family val="2"/>
      <scheme val="minor"/>
    </font>
    <font>
      <sz val="11"/>
      <color theme="1"/>
      <name val="Arial Narrow"/>
      <family val="2"/>
    </font>
    <font>
      <u/>
      <sz val="12"/>
      <color theme="10"/>
      <name val="Calibri"/>
      <family val="2"/>
      <scheme val="minor"/>
    </font>
    <font>
      <sz val="10"/>
      <name val="Arial"/>
      <family val="2"/>
    </font>
    <font>
      <sz val="11"/>
      <name val="Calibri"/>
      <family val="2"/>
      <scheme val="minor"/>
    </font>
    <font>
      <sz val="10"/>
      <color theme="1"/>
      <name val="Times New Roman"/>
      <family val="1"/>
    </font>
    <font>
      <sz val="11"/>
      <color rgb="FF000000"/>
      <name val="Garamond"/>
      <family val="1"/>
    </font>
    <font>
      <sz val="11"/>
      <color theme="1"/>
      <name val="Garamond"/>
      <family val="1"/>
    </font>
  </fonts>
  <fills count="7">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7">
    <xf numFmtId="0" fontId="0" fillId="0" borderId="0"/>
    <xf numFmtId="42" fontId="3" fillId="0" borderId="0" applyFont="0" applyFill="0" applyBorder="0" applyAlignment="0" applyProtection="0"/>
    <xf numFmtId="0" fontId="11" fillId="0" borderId="0" applyNumberFormat="0" applyFill="0" applyBorder="0" applyAlignment="0" applyProtection="0"/>
    <xf numFmtId="0" fontId="12" fillId="0" borderId="0"/>
    <xf numFmtId="0" fontId="1" fillId="0" borderId="0"/>
    <xf numFmtId="43" fontId="3" fillId="0" borderId="0" applyFont="0" applyFill="0" applyBorder="0" applyAlignment="0" applyProtection="0"/>
    <xf numFmtId="9" fontId="3" fillId="0" borderId="0" applyFont="0" applyFill="0" applyBorder="0" applyAlignment="0" applyProtection="0"/>
  </cellStyleXfs>
  <cellXfs count="79">
    <xf numFmtId="0" fontId="0" fillId="0" borderId="0" xfId="0"/>
    <xf numFmtId="0" fontId="0" fillId="0" borderId="0" xfId="0" applyAlignment="1">
      <alignment horizontal="center" vertical="center"/>
    </xf>
    <xf numFmtId="0" fontId="4" fillId="2" borderId="0" xfId="0" applyFont="1" applyFill="1" applyAlignment="1">
      <alignment horizontal="center"/>
    </xf>
    <xf numFmtId="0" fontId="4" fillId="3" borderId="0" xfId="0" applyFont="1" applyFill="1" applyAlignment="1">
      <alignment horizontal="center" vertical="center"/>
    </xf>
    <xf numFmtId="0" fontId="4" fillId="3" borderId="0" xfId="0" applyFont="1" applyFill="1" applyAlignment="1">
      <alignment horizontal="center" vertical="center" wrapText="1"/>
    </xf>
    <xf numFmtId="42" fontId="4" fillId="3" borderId="0" xfId="1" applyFont="1" applyFill="1" applyBorder="1" applyAlignment="1">
      <alignment horizontal="center" vertical="center" wrapText="1"/>
    </xf>
    <xf numFmtId="42" fontId="4" fillId="3" borderId="0" xfId="1" applyFont="1" applyFill="1" applyBorder="1" applyAlignment="1">
      <alignment horizontal="center" vertical="center"/>
    </xf>
    <xf numFmtId="42" fontId="0" fillId="0" borderId="0" xfId="1" applyFont="1" applyBorder="1"/>
    <xf numFmtId="0" fontId="4" fillId="0" borderId="0" xfId="0" applyFont="1" applyAlignment="1">
      <alignment vertical="top" wrapText="1"/>
    </xf>
    <xf numFmtId="0" fontId="2" fillId="0" borderId="0" xfId="0" applyFont="1" applyAlignment="1">
      <alignment horizontal="left" vertical="center" wrapText="1"/>
    </xf>
    <xf numFmtId="0" fontId="0" fillId="0" borderId="20" xfId="0" applyBorder="1" applyAlignment="1">
      <alignment horizontal="center" vertical="center"/>
    </xf>
    <xf numFmtId="0" fontId="0" fillId="0" borderId="20" xfId="0" applyBorder="1"/>
    <xf numFmtId="42" fontId="4" fillId="2" borderId="0" xfId="1" applyFont="1" applyFill="1" applyAlignment="1">
      <alignment horizontal="center"/>
    </xf>
    <xf numFmtId="42" fontId="2" fillId="0" borderId="20" xfId="1" applyFont="1" applyBorder="1" applyAlignment="1">
      <alignment horizontal="left" vertical="center" wrapText="1"/>
    </xf>
    <xf numFmtId="42" fontId="7" fillId="0" borderId="0" xfId="1" applyFont="1" applyBorder="1"/>
    <xf numFmtId="42" fontId="7" fillId="0" borderId="14" xfId="1" applyFont="1" applyBorder="1"/>
    <xf numFmtId="42" fontId="8" fillId="4" borderId="15" xfId="1" applyFont="1" applyFill="1" applyBorder="1"/>
    <xf numFmtId="42" fontId="7" fillId="0" borderId="16" xfId="1" applyFont="1" applyBorder="1"/>
    <xf numFmtId="42" fontId="8" fillId="4" borderId="17" xfId="1" applyFont="1" applyFill="1" applyBorder="1"/>
    <xf numFmtId="42" fontId="7" fillId="0" borderId="18" xfId="1" applyFont="1" applyBorder="1"/>
    <xf numFmtId="42" fontId="8" fillId="4" borderId="19" xfId="1" applyFont="1" applyFill="1" applyBorder="1"/>
    <xf numFmtId="42" fontId="4" fillId="0" borderId="0" xfId="1" applyFont="1" applyAlignment="1">
      <alignment vertical="top" wrapText="1"/>
    </xf>
    <xf numFmtId="42" fontId="0" fillId="0" borderId="0" xfId="1" applyFont="1"/>
    <xf numFmtId="0" fontId="12" fillId="0" borderId="21" xfId="3" applyBorder="1" applyAlignment="1">
      <alignment horizontal="center" vertical="center" wrapText="1"/>
    </xf>
    <xf numFmtId="0" fontId="1" fillId="6" borderId="20"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0" xfId="4" applyFill="1" applyBorder="1" applyAlignment="1">
      <alignment horizontal="center" vertical="center" wrapText="1"/>
    </xf>
    <xf numFmtId="0" fontId="12" fillId="0" borderId="20" xfId="3" applyBorder="1" applyAlignment="1">
      <alignment vertical="center" wrapText="1"/>
    </xf>
    <xf numFmtId="0" fontId="1" fillId="6" borderId="20" xfId="3"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2" fillId="6" borderId="20" xfId="3" applyFill="1" applyBorder="1" applyAlignment="1">
      <alignment vertical="center" wrapText="1"/>
    </xf>
    <xf numFmtId="0" fontId="4" fillId="4" borderId="23" xfId="3" applyFont="1" applyFill="1" applyBorder="1" applyAlignment="1">
      <alignment horizontal="center" vertical="center" wrapText="1"/>
    </xf>
    <xf numFmtId="0" fontId="4" fillId="4" borderId="21" xfId="3" applyFont="1" applyFill="1" applyBorder="1" applyAlignment="1">
      <alignment horizontal="center" vertical="center" wrapText="1"/>
    </xf>
    <xf numFmtId="0" fontId="12" fillId="0" borderId="10" xfId="3" applyBorder="1" applyAlignment="1">
      <alignment horizontal="center" vertical="center" wrapText="1"/>
    </xf>
    <xf numFmtId="0" fontId="3" fillId="0" borderId="21" xfId="3" applyFont="1" applyBorder="1" applyAlignment="1">
      <alignment horizontal="center" vertical="center" wrapText="1"/>
    </xf>
    <xf numFmtId="0" fontId="12" fillId="6" borderId="22" xfId="3" applyFill="1" applyBorder="1" applyAlignment="1">
      <alignment horizontal="center" vertical="center" wrapText="1"/>
    </xf>
    <xf numFmtId="0" fontId="5" fillId="0" borderId="20" xfId="0" applyFont="1" applyBorder="1" applyAlignment="1">
      <alignment vertical="center"/>
    </xf>
    <xf numFmtId="0" fontId="5" fillId="0" borderId="20" xfId="0" applyFont="1" applyBorder="1" applyAlignment="1">
      <alignment horizontal="center" vertical="center"/>
    </xf>
    <xf numFmtId="0" fontId="4" fillId="2" borderId="20" xfId="0" applyFont="1" applyFill="1" applyBorder="1" applyAlignment="1">
      <alignment horizontal="center"/>
    </xf>
    <xf numFmtId="0" fontId="4" fillId="3" borderId="20" xfId="0" applyFont="1" applyFill="1" applyBorder="1" applyAlignment="1">
      <alignment horizontal="center" vertical="center" wrapText="1"/>
    </xf>
    <xf numFmtId="0" fontId="1" fillId="6" borderId="20" xfId="0" applyFont="1" applyFill="1" applyBorder="1" applyAlignment="1">
      <alignment vertical="center" wrapText="1"/>
    </xf>
    <xf numFmtId="0" fontId="3" fillId="0" borderId="20" xfId="3" applyFont="1" applyBorder="1" applyAlignment="1">
      <alignment vertical="center" wrapText="1"/>
    </xf>
    <xf numFmtId="0" fontId="10" fillId="0" borderId="20" xfId="0" applyFont="1" applyBorder="1" applyAlignment="1">
      <alignment horizontal="justify" vertical="center"/>
    </xf>
    <xf numFmtId="0" fontId="0" fillId="0" borderId="20" xfId="0" applyBorder="1" applyAlignment="1">
      <alignment vertical="center" wrapText="1"/>
    </xf>
    <xf numFmtId="42" fontId="0" fillId="0" borderId="20" xfId="1" applyFont="1" applyBorder="1"/>
    <xf numFmtId="0" fontId="4" fillId="0" borderId="20" xfId="0" applyFont="1" applyBorder="1" applyAlignment="1">
      <alignment vertical="top" wrapText="1"/>
    </xf>
    <xf numFmtId="0" fontId="4" fillId="6" borderId="20" xfId="3" applyFont="1" applyFill="1" applyBorder="1" applyAlignment="1">
      <alignment horizontal="center" vertical="center" wrapText="1"/>
    </xf>
    <xf numFmtId="0" fontId="15" fillId="0" borderId="0" xfId="0" applyFont="1" applyAlignment="1">
      <alignment horizontal="justify" vertical="center"/>
    </xf>
    <xf numFmtId="0" fontId="14" fillId="0" borderId="0" xfId="0" applyFont="1" applyAlignment="1">
      <alignment vertical="center"/>
    </xf>
    <xf numFmtId="0" fontId="16" fillId="0" borderId="0" xfId="0" applyFont="1" applyAlignment="1">
      <alignment horizontal="justify" vertical="center"/>
    </xf>
    <xf numFmtId="164" fontId="0" fillId="0" borderId="0" xfId="5" applyNumberFormat="1" applyFont="1" applyAlignment="1">
      <alignment horizontal="center" vertical="center"/>
    </xf>
    <xf numFmtId="164" fontId="0" fillId="0" borderId="0" xfId="0" applyNumberFormat="1"/>
    <xf numFmtId="10" fontId="0" fillId="0" borderId="0" xfId="6" applyNumberFormat="1" applyFont="1" applyAlignment="1">
      <alignment horizontal="center" vertical="center"/>
    </xf>
    <xf numFmtId="0" fontId="2" fillId="0" borderId="20" xfId="0" applyFont="1" applyBorder="1" applyAlignment="1">
      <alignment horizontal="center" vertical="center" wrapText="1"/>
    </xf>
    <xf numFmtId="42" fontId="0" fillId="0" borderId="0" xfId="0" applyNumberFormat="1"/>
    <xf numFmtId="0" fontId="0" fillId="5" borderId="0" xfId="0" applyFill="1" applyAlignment="1">
      <alignment horizontal="left" vertical="center" wrapText="1"/>
    </xf>
    <xf numFmtId="42" fontId="6" fillId="0" borderId="11" xfId="1" applyFont="1" applyBorder="1" applyAlignment="1">
      <alignment horizontal="center" vertical="center" wrapText="1"/>
    </xf>
    <xf numFmtId="42" fontId="6" fillId="0" borderId="0" xfId="1" applyFont="1" applyAlignment="1">
      <alignment horizontal="center" vertical="center" wrapText="1"/>
    </xf>
    <xf numFmtId="0" fontId="9" fillId="2" borderId="0" xfId="0" applyFont="1" applyFill="1" applyAlignment="1">
      <alignment horizontal="center" vertical="center"/>
    </xf>
    <xf numFmtId="0" fontId="4" fillId="3" borderId="0" xfId="0" applyFont="1" applyFill="1" applyAlignment="1">
      <alignment horizontal="center" vertical="center" wrapText="1"/>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10" xfId="0" applyFont="1" applyBorder="1" applyAlignment="1">
      <alignment horizontal="left" vertical="center"/>
    </xf>
    <xf numFmtId="0" fontId="5" fillId="0" borderId="3" xfId="0" applyFont="1" applyBorder="1" applyAlignment="1">
      <alignment horizontal="left" vertical="center"/>
    </xf>
    <xf numFmtId="0" fontId="5" fillId="0" borderId="13" xfId="0" applyFont="1" applyBorder="1" applyAlignment="1">
      <alignment horizontal="left" vertical="center"/>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6"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cellXfs>
  <cellStyles count="7">
    <cellStyle name="Hipervínculo 2" xfId="2" xr:uid="{60649476-B0F1-452A-A243-FF773FBFDC42}"/>
    <cellStyle name="Millares" xfId="5" builtinId="3"/>
    <cellStyle name="Moneda [0]" xfId="1" builtinId="7"/>
    <cellStyle name="Normal" xfId="0" builtinId="0"/>
    <cellStyle name="Normal 2 3" xfId="4" xr:uid="{B4720012-6F5D-4EAB-8E58-BD4C83390031}"/>
    <cellStyle name="Normal 3" xfId="3" xr:uid="{C1FC1631-D17C-4099-A680-AE7B6C93D4E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246017</xdr:colOff>
      <xdr:row>385</xdr:row>
      <xdr:rowOff>157843</xdr:rowOff>
    </xdr:from>
    <xdr:to>
      <xdr:col>2</xdr:col>
      <xdr:colOff>1837508</xdr:colOff>
      <xdr:row>388</xdr:row>
      <xdr:rowOff>81643</xdr:rowOff>
    </xdr:to>
    <xdr:pic>
      <xdr:nvPicPr>
        <xdr:cNvPr id="3" name="Imagen 1">
          <a:extLst>
            <a:ext uri="{FF2B5EF4-FFF2-40B4-BE49-F238E27FC236}">
              <a16:creationId xmlns:a16="http://schemas.microsoft.com/office/drawing/2014/main" id="{37DBF66A-6D1D-58A4-0C42-702418B39E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3417" y="725658043"/>
          <a:ext cx="1591491" cy="511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1676400</xdr:colOff>
      <xdr:row>369</xdr:row>
      <xdr:rowOff>76201</xdr:rowOff>
    </xdr:from>
    <xdr:to>
      <xdr:col>2</xdr:col>
      <xdr:colOff>3267889</xdr:colOff>
      <xdr:row>369</xdr:row>
      <xdr:rowOff>587829</xdr:rowOff>
    </xdr:to>
    <xdr:pic>
      <xdr:nvPicPr>
        <xdr:cNvPr id="4" name="Imagen 1">
          <a:extLst>
            <a:ext uri="{FF2B5EF4-FFF2-40B4-BE49-F238E27FC236}">
              <a16:creationId xmlns:a16="http://schemas.microsoft.com/office/drawing/2014/main" id="{185E0249-DFBC-4D83-8C13-B38909BDC7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3800" y="720166201"/>
          <a:ext cx="1591489" cy="5116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021DD-73E5-0442-8A00-ABC07F1B8633}">
  <dimension ref="A1:S395"/>
  <sheetViews>
    <sheetView tabSelected="1" zoomScale="55" zoomScaleNormal="55" workbookViewId="0">
      <selection sqref="A1:L1"/>
    </sheetView>
  </sheetViews>
  <sheetFormatPr baseColWidth="10" defaultRowHeight="15.6"/>
  <cols>
    <col min="1" max="1" width="6.296875" customWidth="1"/>
    <col min="2" max="2" width="20.69921875" customWidth="1"/>
    <col min="3" max="3" width="82.69921875" style="11" customWidth="1"/>
    <col min="4" max="4" width="10.796875" style="1"/>
    <col min="5" max="5" width="18.296875" customWidth="1"/>
    <col min="8" max="8" width="15.19921875" style="22" bestFit="1" customWidth="1"/>
    <col min="9" max="9" width="13" style="22" bestFit="1" customWidth="1"/>
    <col min="10" max="10" width="13.19921875" style="22" bestFit="1" customWidth="1"/>
    <col min="11" max="11" width="15.59765625" style="22" customWidth="1"/>
    <col min="12" max="12" width="25.69921875" style="22" customWidth="1"/>
    <col min="13" max="13" width="11.19921875" style="50"/>
    <col min="14" max="14" width="12.796875" style="50" bestFit="1" customWidth="1"/>
    <col min="15" max="16" width="13.59765625" style="50" bestFit="1" customWidth="1"/>
    <col min="17" max="17" width="11.19921875" style="50"/>
  </cols>
  <sheetData>
    <row r="1" spans="1:18" ht="42.6" customHeight="1" thickBot="1">
      <c r="A1" s="58" t="s">
        <v>22</v>
      </c>
      <c r="B1" s="58"/>
      <c r="C1" s="58"/>
      <c r="D1" s="58"/>
      <c r="E1" s="58"/>
      <c r="F1" s="58"/>
      <c r="G1" s="58"/>
      <c r="H1" s="58"/>
      <c r="I1" s="58"/>
      <c r="J1" s="58"/>
      <c r="K1" s="58"/>
      <c r="L1" s="58"/>
    </row>
    <row r="2" spans="1:18" ht="54" hidden="1" customHeight="1" thickBot="1">
      <c r="A2" s="59" t="s">
        <v>24</v>
      </c>
      <c r="B2" s="59"/>
      <c r="C2" s="59"/>
      <c r="D2" s="59"/>
      <c r="E2" s="59"/>
      <c r="F2" s="59"/>
      <c r="G2" s="59"/>
      <c r="H2" s="59"/>
      <c r="I2" s="59"/>
      <c r="J2" s="59"/>
      <c r="K2" s="59"/>
      <c r="L2" s="59"/>
    </row>
    <row r="3" spans="1:18" ht="21" customHeight="1">
      <c r="A3" s="65" t="s">
        <v>3</v>
      </c>
      <c r="B3" s="66"/>
      <c r="C3" s="36" t="s">
        <v>259</v>
      </c>
      <c r="D3" s="71" t="s">
        <v>4</v>
      </c>
      <c r="E3" s="72"/>
      <c r="F3" s="73">
        <v>3154486372</v>
      </c>
      <c r="G3" s="74"/>
      <c r="H3" s="74"/>
      <c r="I3" s="75"/>
      <c r="J3" s="56" t="s">
        <v>5</v>
      </c>
      <c r="K3" s="57"/>
      <c r="L3" s="57"/>
    </row>
    <row r="4" spans="1:18" ht="15.6" customHeight="1">
      <c r="A4" s="67" t="s">
        <v>6</v>
      </c>
      <c r="B4" s="68"/>
      <c r="C4" s="37"/>
      <c r="D4" s="76" t="s">
        <v>7</v>
      </c>
      <c r="E4" s="77"/>
      <c r="F4" s="76" t="s">
        <v>263</v>
      </c>
      <c r="G4" s="78"/>
      <c r="H4" s="78"/>
      <c r="I4" s="77"/>
      <c r="J4" s="56"/>
      <c r="K4" s="57"/>
      <c r="L4" s="57"/>
    </row>
    <row r="5" spans="1:18" ht="16.2" customHeight="1" thickBot="1">
      <c r="A5" s="69" t="s">
        <v>8</v>
      </c>
      <c r="B5" s="70"/>
      <c r="C5" s="37" t="s">
        <v>262</v>
      </c>
      <c r="D5" s="60" t="s">
        <v>9</v>
      </c>
      <c r="E5" s="61"/>
      <c r="F5" s="62"/>
      <c r="G5" s="63"/>
      <c r="H5" s="63"/>
      <c r="I5" s="64"/>
      <c r="J5" s="56"/>
      <c r="K5" s="57"/>
      <c r="L5" s="57"/>
    </row>
    <row r="6" spans="1:18">
      <c r="A6" s="2"/>
      <c r="B6" s="2"/>
      <c r="C6" s="38"/>
      <c r="D6" s="2"/>
      <c r="E6" s="2"/>
      <c r="F6" s="2"/>
      <c r="G6" s="2"/>
      <c r="H6" s="12"/>
      <c r="I6" s="12"/>
      <c r="J6" s="12"/>
      <c r="K6" s="12"/>
      <c r="L6" s="12"/>
    </row>
    <row r="7" spans="1:18" ht="28.8">
      <c r="A7" s="4" t="s">
        <v>0</v>
      </c>
      <c r="B7" s="4" t="s">
        <v>23</v>
      </c>
      <c r="C7" s="39" t="s">
        <v>1</v>
      </c>
      <c r="D7" s="4" t="s">
        <v>2</v>
      </c>
      <c r="E7" s="4" t="s">
        <v>10</v>
      </c>
      <c r="F7" s="3" t="s">
        <v>11</v>
      </c>
      <c r="G7" s="4" t="s">
        <v>10</v>
      </c>
      <c r="H7" s="5" t="s">
        <v>12</v>
      </c>
      <c r="I7" s="6" t="s">
        <v>13</v>
      </c>
      <c r="J7" s="5" t="s">
        <v>14</v>
      </c>
      <c r="K7" s="5" t="s">
        <v>15</v>
      </c>
      <c r="L7" s="5" t="s">
        <v>16</v>
      </c>
    </row>
    <row r="8" spans="1:18" ht="129" customHeight="1">
      <c r="A8" s="10">
        <v>1</v>
      </c>
      <c r="B8" s="31" t="s">
        <v>26</v>
      </c>
      <c r="C8" s="40" t="s">
        <v>33</v>
      </c>
      <c r="D8" s="46">
        <v>1</v>
      </c>
      <c r="E8" s="46" t="s">
        <v>40</v>
      </c>
      <c r="F8" s="53">
        <v>6</v>
      </c>
      <c r="G8" s="53" t="s">
        <v>260</v>
      </c>
      <c r="H8" s="13">
        <v>5833333</v>
      </c>
      <c r="I8" s="13">
        <v>0</v>
      </c>
      <c r="J8" s="13">
        <f>H8+I8</f>
        <v>5833333</v>
      </c>
      <c r="K8" s="13">
        <f>H8*D8</f>
        <v>5833333</v>
      </c>
      <c r="L8" s="13">
        <f>J8*D8*F8</f>
        <v>34999998</v>
      </c>
      <c r="R8" s="54"/>
    </row>
    <row r="9" spans="1:18" ht="148.19999999999999" customHeight="1">
      <c r="A9" s="10">
        <v>2</v>
      </c>
      <c r="B9" s="31" t="s">
        <v>27</v>
      </c>
      <c r="C9" s="40" t="s">
        <v>34</v>
      </c>
      <c r="D9" s="46">
        <v>1</v>
      </c>
      <c r="E9" s="46" t="s">
        <v>40</v>
      </c>
      <c r="F9" s="53">
        <v>6</v>
      </c>
      <c r="G9" s="53" t="s">
        <v>260</v>
      </c>
      <c r="H9" s="13">
        <v>4083333</v>
      </c>
      <c r="I9" s="13">
        <v>0</v>
      </c>
      <c r="J9" s="13">
        <f t="shared" ref="J9:J72" si="0">H9+I9</f>
        <v>4083333</v>
      </c>
      <c r="K9" s="13">
        <f t="shared" ref="K9:K13" si="1">H9*D9</f>
        <v>4083333</v>
      </c>
      <c r="L9" s="13">
        <f t="shared" ref="L9:L14" si="2">J9*D9*F9</f>
        <v>24499998</v>
      </c>
      <c r="R9" s="54"/>
    </row>
    <row r="10" spans="1:18" ht="100.2" customHeight="1">
      <c r="A10" s="10">
        <v>3</v>
      </c>
      <c r="B10" s="32" t="s">
        <v>28</v>
      </c>
      <c r="C10" s="40" t="s">
        <v>35</v>
      </c>
      <c r="D10" s="46">
        <v>1</v>
      </c>
      <c r="E10" s="46" t="s">
        <v>21</v>
      </c>
      <c r="F10" s="53">
        <v>6</v>
      </c>
      <c r="G10" s="53" t="s">
        <v>260</v>
      </c>
      <c r="H10" s="13">
        <v>6574166</v>
      </c>
      <c r="I10" s="13">
        <v>0</v>
      </c>
      <c r="J10" s="13">
        <f t="shared" si="0"/>
        <v>6574166</v>
      </c>
      <c r="K10" s="13">
        <f t="shared" si="1"/>
        <v>6574166</v>
      </c>
      <c r="L10" s="13">
        <f t="shared" si="2"/>
        <v>39444996</v>
      </c>
      <c r="R10" s="54"/>
    </row>
    <row r="11" spans="1:18" ht="130.19999999999999" customHeight="1">
      <c r="A11" s="10">
        <v>4</v>
      </c>
      <c r="B11" s="32" t="s">
        <v>29</v>
      </c>
      <c r="C11" s="40" t="s">
        <v>36</v>
      </c>
      <c r="D11" s="46">
        <v>1</v>
      </c>
      <c r="E11" s="46" t="s">
        <v>21</v>
      </c>
      <c r="F11" s="53">
        <v>6</v>
      </c>
      <c r="G11" s="53" t="s">
        <v>260</v>
      </c>
      <c r="H11" s="13">
        <v>7740833</v>
      </c>
      <c r="I11" s="13">
        <v>0</v>
      </c>
      <c r="J11" s="13">
        <f t="shared" si="0"/>
        <v>7740833</v>
      </c>
      <c r="K11" s="13">
        <f t="shared" si="1"/>
        <v>7740833</v>
      </c>
      <c r="L11" s="13">
        <f t="shared" si="2"/>
        <v>46444998</v>
      </c>
      <c r="R11" s="54"/>
    </row>
    <row r="12" spans="1:18" ht="128.4" customHeight="1">
      <c r="A12" s="10">
        <v>5</v>
      </c>
      <c r="B12" s="32" t="s">
        <v>30</v>
      </c>
      <c r="C12" s="40" t="s">
        <v>37</v>
      </c>
      <c r="D12" s="46">
        <v>1</v>
      </c>
      <c r="E12" s="46" t="s">
        <v>21</v>
      </c>
      <c r="F12" s="53">
        <v>6</v>
      </c>
      <c r="G12" s="53" t="s">
        <v>260</v>
      </c>
      <c r="H12" s="13">
        <v>3472000</v>
      </c>
      <c r="I12" s="13">
        <v>0</v>
      </c>
      <c r="J12" s="13">
        <f t="shared" si="0"/>
        <v>3472000</v>
      </c>
      <c r="K12" s="13">
        <f t="shared" si="1"/>
        <v>3472000</v>
      </c>
      <c r="L12" s="13">
        <f t="shared" si="2"/>
        <v>20832000</v>
      </c>
      <c r="R12" s="54"/>
    </row>
    <row r="13" spans="1:18" ht="159" customHeight="1">
      <c r="A13" s="10">
        <v>6</v>
      </c>
      <c r="B13" s="32" t="s">
        <v>31</v>
      </c>
      <c r="C13" s="40" t="s">
        <v>38</v>
      </c>
      <c r="D13" s="46">
        <v>1</v>
      </c>
      <c r="E13" s="46" t="s">
        <v>21</v>
      </c>
      <c r="F13" s="10">
        <v>6</v>
      </c>
      <c r="G13" s="10" t="s">
        <v>260</v>
      </c>
      <c r="H13" s="13">
        <v>3616666</v>
      </c>
      <c r="I13" s="13">
        <v>0</v>
      </c>
      <c r="J13" s="13">
        <f t="shared" si="0"/>
        <v>3616666</v>
      </c>
      <c r="K13" s="13">
        <f t="shared" si="1"/>
        <v>3616666</v>
      </c>
      <c r="L13" s="13">
        <f t="shared" si="2"/>
        <v>21699996</v>
      </c>
      <c r="R13" s="54"/>
    </row>
    <row r="14" spans="1:18" ht="159" customHeight="1">
      <c r="A14" s="10">
        <v>6</v>
      </c>
      <c r="B14" s="32" t="s">
        <v>32</v>
      </c>
      <c r="C14" s="40" t="s">
        <v>39</v>
      </c>
      <c r="D14" s="46">
        <v>1</v>
      </c>
      <c r="E14" s="46" t="s">
        <v>21</v>
      </c>
      <c r="F14" s="10">
        <v>6</v>
      </c>
      <c r="G14" s="10" t="s">
        <v>260</v>
      </c>
      <c r="H14" s="13">
        <v>2406833</v>
      </c>
      <c r="I14" s="13">
        <v>0</v>
      </c>
      <c r="J14" s="13">
        <f t="shared" si="0"/>
        <v>2406833</v>
      </c>
      <c r="K14" s="13">
        <f t="shared" ref="K14" si="3">H14*D14</f>
        <v>2406833</v>
      </c>
      <c r="L14" s="13">
        <f t="shared" si="2"/>
        <v>14440998</v>
      </c>
      <c r="R14" s="54"/>
    </row>
    <row r="15" spans="1:18" ht="159" customHeight="1">
      <c r="A15" s="10">
        <v>7</v>
      </c>
      <c r="B15" s="23" t="s">
        <v>41</v>
      </c>
      <c r="C15" s="40" t="s">
        <v>131</v>
      </c>
      <c r="D15" s="25">
        <v>1</v>
      </c>
      <c r="E15" s="24" t="s">
        <v>49</v>
      </c>
      <c r="F15" s="10">
        <v>1</v>
      </c>
      <c r="G15" s="10"/>
      <c r="H15" s="13">
        <v>471666</v>
      </c>
      <c r="I15" s="13">
        <f t="shared" ref="I15" si="4">H15*19%</f>
        <v>89616.540000000008</v>
      </c>
      <c r="J15" s="13">
        <f t="shared" si="0"/>
        <v>561282.54</v>
      </c>
      <c r="K15" s="13">
        <f t="shared" ref="K15" si="5">H15*D15</f>
        <v>471666</v>
      </c>
      <c r="L15" s="13">
        <f t="shared" ref="L15" si="6">J15*D15</f>
        <v>561282.54</v>
      </c>
      <c r="R15" s="54"/>
    </row>
    <row r="16" spans="1:18" ht="159" customHeight="1">
      <c r="A16" s="10">
        <v>8</v>
      </c>
      <c r="B16" s="23" t="s">
        <v>42</v>
      </c>
      <c r="C16" s="40" t="s">
        <v>132</v>
      </c>
      <c r="D16" s="25">
        <v>1</v>
      </c>
      <c r="E16" s="24" t="s">
        <v>50</v>
      </c>
      <c r="F16" s="10">
        <v>1</v>
      </c>
      <c r="G16" s="10"/>
      <c r="H16" s="13">
        <v>5133333</v>
      </c>
      <c r="I16" s="13">
        <f t="shared" ref="I16:I81" si="7">H16*19%</f>
        <v>975333.27</v>
      </c>
      <c r="J16" s="13">
        <f t="shared" si="0"/>
        <v>6108666.2699999996</v>
      </c>
      <c r="K16" s="13">
        <f t="shared" ref="K16:K79" si="8">H16*D16</f>
        <v>5133333</v>
      </c>
      <c r="L16" s="13">
        <f t="shared" ref="L16:L79" si="9">J16*D16</f>
        <v>6108666.2699999996</v>
      </c>
      <c r="R16" s="54"/>
    </row>
    <row r="17" spans="1:18" ht="159" customHeight="1">
      <c r="A17" s="10">
        <v>9</v>
      </c>
      <c r="B17" s="23" t="s">
        <v>43</v>
      </c>
      <c r="C17" s="40" t="s">
        <v>133</v>
      </c>
      <c r="D17" s="25">
        <v>2700</v>
      </c>
      <c r="E17" s="24" t="s">
        <v>51</v>
      </c>
      <c r="F17" s="10">
        <v>1</v>
      </c>
      <c r="G17" s="10"/>
      <c r="H17" s="13">
        <v>154767</v>
      </c>
      <c r="I17" s="13">
        <f t="shared" si="7"/>
        <v>29405.73</v>
      </c>
      <c r="J17" s="13">
        <f t="shared" si="0"/>
        <v>184172.73</v>
      </c>
      <c r="K17" s="13">
        <f t="shared" si="8"/>
        <v>417870900</v>
      </c>
      <c r="L17" s="13">
        <f t="shared" si="9"/>
        <v>497266371</v>
      </c>
      <c r="R17" s="54"/>
    </row>
    <row r="18" spans="1:18" ht="159" customHeight="1">
      <c r="A18" s="10">
        <v>10</v>
      </c>
      <c r="B18" s="23" t="s">
        <v>44</v>
      </c>
      <c r="C18" s="40" t="s">
        <v>134</v>
      </c>
      <c r="D18" s="25">
        <v>2700</v>
      </c>
      <c r="E18" s="24" t="s">
        <v>40</v>
      </c>
      <c r="F18" s="10">
        <v>1</v>
      </c>
      <c r="G18" s="10"/>
      <c r="H18" s="13">
        <v>33766</v>
      </c>
      <c r="I18" s="13">
        <f t="shared" si="7"/>
        <v>6415.54</v>
      </c>
      <c r="J18" s="13">
        <f t="shared" si="0"/>
        <v>40181.54</v>
      </c>
      <c r="K18" s="13">
        <f t="shared" si="8"/>
        <v>91168200</v>
      </c>
      <c r="L18" s="13">
        <f t="shared" si="9"/>
        <v>108490158</v>
      </c>
      <c r="R18" s="54"/>
    </row>
    <row r="19" spans="1:18" ht="159" customHeight="1">
      <c r="A19" s="10">
        <v>11</v>
      </c>
      <c r="B19" s="23" t="s">
        <v>45</v>
      </c>
      <c r="C19" s="40" t="s">
        <v>135</v>
      </c>
      <c r="D19" s="25">
        <v>1147</v>
      </c>
      <c r="E19" s="24" t="s">
        <v>52</v>
      </c>
      <c r="F19" s="10">
        <v>1</v>
      </c>
      <c r="G19" s="10"/>
      <c r="H19" s="13">
        <v>170150</v>
      </c>
      <c r="I19" s="13">
        <f t="shared" si="7"/>
        <v>32328.5</v>
      </c>
      <c r="J19" s="13">
        <f t="shared" si="0"/>
        <v>202478.5</v>
      </c>
      <c r="K19" s="13">
        <f t="shared" si="8"/>
        <v>195162050</v>
      </c>
      <c r="L19" s="13">
        <f t="shared" si="9"/>
        <v>232242839.5</v>
      </c>
      <c r="R19" s="54"/>
    </row>
    <row r="20" spans="1:18" ht="159" customHeight="1">
      <c r="A20" s="10">
        <v>12</v>
      </c>
      <c r="B20" s="23" t="s">
        <v>46</v>
      </c>
      <c r="C20" s="40" t="s">
        <v>136</v>
      </c>
      <c r="D20" s="25">
        <v>1</v>
      </c>
      <c r="E20" s="24"/>
      <c r="F20" s="10">
        <v>1</v>
      </c>
      <c r="G20" s="10"/>
      <c r="H20" s="13">
        <v>38833</v>
      </c>
      <c r="I20" s="13">
        <f t="shared" si="7"/>
        <v>7378.27</v>
      </c>
      <c r="J20" s="13">
        <f t="shared" si="0"/>
        <v>46211.270000000004</v>
      </c>
      <c r="K20" s="13">
        <f t="shared" si="8"/>
        <v>38833</v>
      </c>
      <c r="L20" s="13">
        <f t="shared" si="9"/>
        <v>46211.270000000004</v>
      </c>
      <c r="R20" s="54"/>
    </row>
    <row r="21" spans="1:18" ht="159" customHeight="1">
      <c r="A21" s="10">
        <v>13</v>
      </c>
      <c r="B21" s="33" t="s">
        <v>46</v>
      </c>
      <c r="C21" s="40" t="s">
        <v>136</v>
      </c>
      <c r="D21" s="25">
        <v>1</v>
      </c>
      <c r="E21" s="24"/>
      <c r="F21" s="10">
        <v>1</v>
      </c>
      <c r="G21" s="10"/>
      <c r="H21" s="13">
        <v>38933</v>
      </c>
      <c r="I21" s="13">
        <f t="shared" si="7"/>
        <v>7397.27</v>
      </c>
      <c r="J21" s="13">
        <f t="shared" si="0"/>
        <v>46330.270000000004</v>
      </c>
      <c r="K21" s="13">
        <f t="shared" si="8"/>
        <v>38933</v>
      </c>
      <c r="L21" s="13">
        <f t="shared" si="9"/>
        <v>46330.270000000004</v>
      </c>
      <c r="R21" s="54"/>
    </row>
    <row r="22" spans="1:18" ht="159" customHeight="1">
      <c r="A22" s="10">
        <v>14</v>
      </c>
      <c r="B22" s="33" t="s">
        <v>46</v>
      </c>
      <c r="C22" s="40" t="s">
        <v>136</v>
      </c>
      <c r="D22" s="25">
        <v>1</v>
      </c>
      <c r="E22" s="28"/>
      <c r="F22" s="10">
        <v>1</v>
      </c>
      <c r="G22" s="10"/>
      <c r="H22" s="13">
        <v>41966</v>
      </c>
      <c r="I22" s="13">
        <f t="shared" si="7"/>
        <v>7973.54</v>
      </c>
      <c r="J22" s="13">
        <f t="shared" si="0"/>
        <v>49939.54</v>
      </c>
      <c r="K22" s="13">
        <f t="shared" si="8"/>
        <v>41966</v>
      </c>
      <c r="L22" s="13">
        <f t="shared" si="9"/>
        <v>49939.54</v>
      </c>
      <c r="R22" s="54"/>
    </row>
    <row r="23" spans="1:18" ht="159" customHeight="1">
      <c r="A23" s="10">
        <v>15</v>
      </c>
      <c r="B23" s="33" t="s">
        <v>46</v>
      </c>
      <c r="C23" s="40" t="s">
        <v>136</v>
      </c>
      <c r="D23" s="25">
        <v>1</v>
      </c>
      <c r="E23" s="28"/>
      <c r="F23" s="10">
        <v>1</v>
      </c>
      <c r="G23" s="10"/>
      <c r="H23" s="13">
        <v>39116</v>
      </c>
      <c r="I23" s="13">
        <f t="shared" si="7"/>
        <v>7432.04</v>
      </c>
      <c r="J23" s="13">
        <f t="shared" si="0"/>
        <v>46548.04</v>
      </c>
      <c r="K23" s="13">
        <f t="shared" si="8"/>
        <v>39116</v>
      </c>
      <c r="L23" s="13">
        <f t="shared" si="9"/>
        <v>46548.04</v>
      </c>
      <c r="R23" s="54"/>
    </row>
    <row r="24" spans="1:18" ht="159" customHeight="1">
      <c r="A24" s="10">
        <v>16</v>
      </c>
      <c r="B24" s="33" t="s">
        <v>46</v>
      </c>
      <c r="C24" s="40" t="s">
        <v>136</v>
      </c>
      <c r="D24" s="25">
        <v>1</v>
      </c>
      <c r="E24" s="24"/>
      <c r="F24" s="10">
        <v>1</v>
      </c>
      <c r="G24" s="10"/>
      <c r="H24" s="13">
        <v>105050</v>
      </c>
      <c r="I24" s="13">
        <f t="shared" si="7"/>
        <v>19959.5</v>
      </c>
      <c r="J24" s="13">
        <f t="shared" si="0"/>
        <v>125009.5</v>
      </c>
      <c r="K24" s="13">
        <f t="shared" si="8"/>
        <v>105050</v>
      </c>
      <c r="L24" s="13">
        <f t="shared" si="9"/>
        <v>125009.5</v>
      </c>
      <c r="R24" s="54"/>
    </row>
    <row r="25" spans="1:18" ht="159" customHeight="1">
      <c r="A25" s="10">
        <v>17</v>
      </c>
      <c r="B25" s="23" t="s">
        <v>46</v>
      </c>
      <c r="C25" s="40" t="s">
        <v>136</v>
      </c>
      <c r="D25" s="25">
        <v>1</v>
      </c>
      <c r="E25" s="24"/>
      <c r="F25" s="10">
        <v>1</v>
      </c>
      <c r="G25" s="10"/>
      <c r="H25" s="13">
        <v>37166</v>
      </c>
      <c r="I25" s="13">
        <f t="shared" si="7"/>
        <v>7061.54</v>
      </c>
      <c r="J25" s="13">
        <f t="shared" si="0"/>
        <v>44227.54</v>
      </c>
      <c r="K25" s="13">
        <f t="shared" si="8"/>
        <v>37166</v>
      </c>
      <c r="L25" s="13">
        <f t="shared" si="9"/>
        <v>44227.54</v>
      </c>
      <c r="R25" s="54"/>
    </row>
    <row r="26" spans="1:18" ht="159" customHeight="1">
      <c r="A26" s="10">
        <v>18</v>
      </c>
      <c r="B26" s="23" t="s">
        <v>46</v>
      </c>
      <c r="C26" s="40" t="s">
        <v>136</v>
      </c>
      <c r="D26" s="25">
        <v>1</v>
      </c>
      <c r="E26" s="24"/>
      <c r="F26" s="10">
        <v>1</v>
      </c>
      <c r="G26" s="10"/>
      <c r="H26" s="13">
        <v>41066</v>
      </c>
      <c r="I26" s="13">
        <f t="shared" si="7"/>
        <v>7802.54</v>
      </c>
      <c r="J26" s="13">
        <f t="shared" si="0"/>
        <v>48868.54</v>
      </c>
      <c r="K26" s="13">
        <f t="shared" si="8"/>
        <v>41066</v>
      </c>
      <c r="L26" s="13">
        <f t="shared" si="9"/>
        <v>48868.54</v>
      </c>
      <c r="R26" s="54"/>
    </row>
    <row r="27" spans="1:18" ht="159" customHeight="1">
      <c r="A27" s="10">
        <v>19</v>
      </c>
      <c r="B27" s="23" t="s">
        <v>46</v>
      </c>
      <c r="C27" s="40" t="s">
        <v>136</v>
      </c>
      <c r="D27" s="25">
        <v>1</v>
      </c>
      <c r="E27" s="24"/>
      <c r="F27" s="10">
        <v>1</v>
      </c>
      <c r="G27" s="10"/>
      <c r="H27" s="13">
        <v>35433</v>
      </c>
      <c r="I27" s="13">
        <f t="shared" si="7"/>
        <v>6732.27</v>
      </c>
      <c r="J27" s="13">
        <f t="shared" si="0"/>
        <v>42165.270000000004</v>
      </c>
      <c r="K27" s="13">
        <f t="shared" si="8"/>
        <v>35433</v>
      </c>
      <c r="L27" s="13">
        <f t="shared" si="9"/>
        <v>42165.270000000004</v>
      </c>
      <c r="R27" s="54"/>
    </row>
    <row r="28" spans="1:18" ht="159" customHeight="1">
      <c r="A28" s="10">
        <v>20</v>
      </c>
      <c r="B28" s="23" t="s">
        <v>46</v>
      </c>
      <c r="C28" s="40" t="s">
        <v>136</v>
      </c>
      <c r="D28" s="25">
        <v>1</v>
      </c>
      <c r="E28" s="28"/>
      <c r="F28" s="10">
        <v>1</v>
      </c>
      <c r="G28" s="10"/>
      <c r="H28" s="13">
        <v>36250</v>
      </c>
      <c r="I28" s="13">
        <f t="shared" si="7"/>
        <v>6887.5</v>
      </c>
      <c r="J28" s="13">
        <f t="shared" si="0"/>
        <v>43137.5</v>
      </c>
      <c r="K28" s="13">
        <f t="shared" si="8"/>
        <v>36250</v>
      </c>
      <c r="L28" s="13">
        <f t="shared" si="9"/>
        <v>43137.5</v>
      </c>
      <c r="R28" s="54"/>
    </row>
    <row r="29" spans="1:18" ht="159" customHeight="1">
      <c r="A29" s="10">
        <v>21</v>
      </c>
      <c r="B29" s="23" t="s">
        <v>46</v>
      </c>
      <c r="C29" s="40" t="s">
        <v>136</v>
      </c>
      <c r="D29" s="25">
        <v>1</v>
      </c>
      <c r="E29" s="26"/>
      <c r="F29" s="10">
        <v>1</v>
      </c>
      <c r="G29" s="10"/>
      <c r="H29" s="13">
        <v>160583</v>
      </c>
      <c r="I29" s="13">
        <f t="shared" si="7"/>
        <v>30510.77</v>
      </c>
      <c r="J29" s="13">
        <f t="shared" si="0"/>
        <v>191093.77</v>
      </c>
      <c r="K29" s="13">
        <f t="shared" si="8"/>
        <v>160583</v>
      </c>
      <c r="L29" s="13">
        <f t="shared" si="9"/>
        <v>191093.77</v>
      </c>
      <c r="R29" s="54"/>
    </row>
    <row r="30" spans="1:18" ht="159" customHeight="1">
      <c r="A30" s="10">
        <v>22</v>
      </c>
      <c r="B30" s="23" t="s">
        <v>46</v>
      </c>
      <c r="C30" s="40" t="s">
        <v>136</v>
      </c>
      <c r="D30" s="25">
        <v>1</v>
      </c>
      <c r="E30" s="24" t="s">
        <v>52</v>
      </c>
      <c r="F30" s="10">
        <v>1</v>
      </c>
      <c r="G30" s="10"/>
      <c r="H30" s="13">
        <v>92100</v>
      </c>
      <c r="I30" s="13">
        <f t="shared" si="7"/>
        <v>17499</v>
      </c>
      <c r="J30" s="13">
        <f t="shared" si="0"/>
        <v>109599</v>
      </c>
      <c r="K30" s="13">
        <f t="shared" si="8"/>
        <v>92100</v>
      </c>
      <c r="L30" s="13">
        <f t="shared" si="9"/>
        <v>109599</v>
      </c>
      <c r="R30" s="54"/>
    </row>
    <row r="31" spans="1:18" ht="159" customHeight="1">
      <c r="A31" s="10">
        <v>23</v>
      </c>
      <c r="B31" s="23" t="s">
        <v>46</v>
      </c>
      <c r="C31" s="40" t="s">
        <v>136</v>
      </c>
      <c r="D31" s="25">
        <v>1</v>
      </c>
      <c r="E31" s="24"/>
      <c r="F31" s="10">
        <v>1</v>
      </c>
      <c r="G31" s="10"/>
      <c r="H31" s="13">
        <v>126433</v>
      </c>
      <c r="I31" s="13">
        <f t="shared" si="7"/>
        <v>24022.27</v>
      </c>
      <c r="J31" s="13">
        <f t="shared" si="0"/>
        <v>150455.26999999999</v>
      </c>
      <c r="K31" s="13">
        <f t="shared" si="8"/>
        <v>126433</v>
      </c>
      <c r="L31" s="13">
        <f t="shared" si="9"/>
        <v>150455.26999999999</v>
      </c>
      <c r="R31" s="54"/>
    </row>
    <row r="32" spans="1:18" ht="159" customHeight="1">
      <c r="A32" s="10">
        <v>24</v>
      </c>
      <c r="B32" s="23" t="s">
        <v>46</v>
      </c>
      <c r="C32" s="40" t="s">
        <v>136</v>
      </c>
      <c r="D32" s="25">
        <v>1</v>
      </c>
      <c r="E32" s="24"/>
      <c r="F32" s="10">
        <v>1</v>
      </c>
      <c r="G32" s="10"/>
      <c r="H32" s="13">
        <v>166166</v>
      </c>
      <c r="I32" s="13">
        <f t="shared" si="7"/>
        <v>31571.54</v>
      </c>
      <c r="J32" s="13">
        <f t="shared" si="0"/>
        <v>197737.54</v>
      </c>
      <c r="K32" s="13">
        <f t="shared" si="8"/>
        <v>166166</v>
      </c>
      <c r="L32" s="13">
        <f t="shared" si="9"/>
        <v>197737.54</v>
      </c>
      <c r="R32" s="54"/>
    </row>
    <row r="33" spans="1:18" ht="159" customHeight="1">
      <c r="A33" s="10">
        <v>25</v>
      </c>
      <c r="B33" s="23" t="s">
        <v>46</v>
      </c>
      <c r="C33" s="40" t="s">
        <v>136</v>
      </c>
      <c r="D33" s="25">
        <v>1</v>
      </c>
      <c r="E33" s="29"/>
      <c r="F33" s="10">
        <v>1</v>
      </c>
      <c r="G33" s="10"/>
      <c r="H33" s="13">
        <v>141700</v>
      </c>
      <c r="I33" s="13">
        <f t="shared" si="7"/>
        <v>26923</v>
      </c>
      <c r="J33" s="13">
        <f t="shared" si="0"/>
        <v>168623</v>
      </c>
      <c r="K33" s="13">
        <f t="shared" si="8"/>
        <v>141700</v>
      </c>
      <c r="L33" s="13">
        <f t="shared" si="9"/>
        <v>168623</v>
      </c>
      <c r="R33" s="54"/>
    </row>
    <row r="34" spans="1:18" ht="159" customHeight="1">
      <c r="A34" s="10">
        <v>26</v>
      </c>
      <c r="B34" s="23" t="s">
        <v>46</v>
      </c>
      <c r="C34" s="40" t="s">
        <v>136</v>
      </c>
      <c r="D34" s="25">
        <v>1</v>
      </c>
      <c r="E34" s="29"/>
      <c r="F34" s="10">
        <v>1</v>
      </c>
      <c r="G34" s="10"/>
      <c r="H34" s="13">
        <v>158000</v>
      </c>
      <c r="I34" s="13">
        <f t="shared" si="7"/>
        <v>30020</v>
      </c>
      <c r="J34" s="13">
        <f t="shared" si="0"/>
        <v>188020</v>
      </c>
      <c r="K34" s="13">
        <f t="shared" si="8"/>
        <v>158000</v>
      </c>
      <c r="L34" s="13">
        <f t="shared" si="9"/>
        <v>188020</v>
      </c>
      <c r="R34" s="54"/>
    </row>
    <row r="35" spans="1:18" ht="159" customHeight="1">
      <c r="A35" s="10">
        <v>27</v>
      </c>
      <c r="B35" s="23" t="s">
        <v>46</v>
      </c>
      <c r="C35" s="40" t="s">
        <v>136</v>
      </c>
      <c r="D35" s="25">
        <v>1</v>
      </c>
      <c r="E35" s="24"/>
      <c r="F35" s="10">
        <v>1</v>
      </c>
      <c r="G35" s="10"/>
      <c r="H35" s="13">
        <v>163400</v>
      </c>
      <c r="I35" s="13">
        <f t="shared" si="7"/>
        <v>31046</v>
      </c>
      <c r="J35" s="13">
        <f t="shared" si="0"/>
        <v>194446</v>
      </c>
      <c r="K35" s="13">
        <f t="shared" si="8"/>
        <v>163400</v>
      </c>
      <c r="L35" s="13">
        <f t="shared" si="9"/>
        <v>194446</v>
      </c>
      <c r="R35" s="54"/>
    </row>
    <row r="36" spans="1:18" ht="159" customHeight="1">
      <c r="A36" s="10">
        <v>28</v>
      </c>
      <c r="B36" s="23" t="s">
        <v>46</v>
      </c>
      <c r="C36" s="40" t="s">
        <v>136</v>
      </c>
      <c r="D36" s="25">
        <v>1</v>
      </c>
      <c r="E36" s="24"/>
      <c r="F36" s="10">
        <v>1</v>
      </c>
      <c r="G36" s="10"/>
      <c r="H36" s="13">
        <v>111500</v>
      </c>
      <c r="I36" s="13">
        <f t="shared" si="7"/>
        <v>21185</v>
      </c>
      <c r="J36" s="13">
        <f t="shared" si="0"/>
        <v>132685</v>
      </c>
      <c r="K36" s="13">
        <f t="shared" si="8"/>
        <v>111500</v>
      </c>
      <c r="L36" s="13">
        <f t="shared" si="9"/>
        <v>132685</v>
      </c>
      <c r="R36" s="54"/>
    </row>
    <row r="37" spans="1:18" ht="159" customHeight="1">
      <c r="A37" s="10">
        <v>29</v>
      </c>
      <c r="B37" s="23" t="s">
        <v>46</v>
      </c>
      <c r="C37" s="40" t="s">
        <v>136</v>
      </c>
      <c r="D37" s="25">
        <v>1</v>
      </c>
      <c r="E37" s="24"/>
      <c r="F37" s="10">
        <v>1</v>
      </c>
      <c r="G37" s="10"/>
      <c r="H37" s="13">
        <v>155433</v>
      </c>
      <c r="I37" s="13">
        <f t="shared" si="7"/>
        <v>29532.27</v>
      </c>
      <c r="J37" s="13">
        <f t="shared" si="0"/>
        <v>184965.27</v>
      </c>
      <c r="K37" s="13">
        <f t="shared" si="8"/>
        <v>155433</v>
      </c>
      <c r="L37" s="13">
        <f t="shared" si="9"/>
        <v>184965.27</v>
      </c>
      <c r="R37" s="54"/>
    </row>
    <row r="38" spans="1:18" ht="159" customHeight="1">
      <c r="A38" s="10">
        <v>30</v>
      </c>
      <c r="B38" s="23" t="s">
        <v>46</v>
      </c>
      <c r="C38" s="40" t="s">
        <v>136</v>
      </c>
      <c r="D38" s="25">
        <v>1</v>
      </c>
      <c r="E38" s="24"/>
      <c r="F38" s="10">
        <v>1</v>
      </c>
      <c r="G38" s="10"/>
      <c r="H38" s="13">
        <v>245666</v>
      </c>
      <c r="I38" s="13">
        <f t="shared" si="7"/>
        <v>46676.54</v>
      </c>
      <c r="J38" s="13">
        <f t="shared" si="0"/>
        <v>292342.53999999998</v>
      </c>
      <c r="K38" s="13">
        <f t="shared" si="8"/>
        <v>245666</v>
      </c>
      <c r="L38" s="13">
        <f t="shared" si="9"/>
        <v>292342.53999999998</v>
      </c>
      <c r="R38" s="54"/>
    </row>
    <row r="39" spans="1:18" ht="159" customHeight="1">
      <c r="A39" s="10">
        <v>31</v>
      </c>
      <c r="B39" s="23" t="s">
        <v>46</v>
      </c>
      <c r="C39" s="40" t="s">
        <v>136</v>
      </c>
      <c r="D39" s="25">
        <v>1</v>
      </c>
      <c r="E39" s="24"/>
      <c r="F39" s="10">
        <v>1</v>
      </c>
      <c r="G39" s="10"/>
      <c r="H39" s="13">
        <v>264166</v>
      </c>
      <c r="I39" s="13">
        <f t="shared" si="7"/>
        <v>50191.54</v>
      </c>
      <c r="J39" s="13">
        <f t="shared" si="0"/>
        <v>314357.53999999998</v>
      </c>
      <c r="K39" s="13">
        <f t="shared" si="8"/>
        <v>264166</v>
      </c>
      <c r="L39" s="13">
        <f t="shared" si="9"/>
        <v>314357.53999999998</v>
      </c>
      <c r="R39" s="54"/>
    </row>
    <row r="40" spans="1:18" ht="159" customHeight="1">
      <c r="A40" s="10">
        <v>32</v>
      </c>
      <c r="B40" s="23" t="s">
        <v>46</v>
      </c>
      <c r="C40" s="40" t="s">
        <v>136</v>
      </c>
      <c r="D40" s="25">
        <v>1</v>
      </c>
      <c r="E40" s="24"/>
      <c r="F40" s="10">
        <v>1</v>
      </c>
      <c r="G40" s="10"/>
      <c r="H40" s="13">
        <v>174566</v>
      </c>
      <c r="I40" s="13">
        <f t="shared" si="7"/>
        <v>33167.54</v>
      </c>
      <c r="J40" s="13">
        <f t="shared" si="0"/>
        <v>207733.54</v>
      </c>
      <c r="K40" s="13">
        <f t="shared" si="8"/>
        <v>174566</v>
      </c>
      <c r="L40" s="13">
        <f t="shared" si="9"/>
        <v>207733.54</v>
      </c>
      <c r="R40" s="54"/>
    </row>
    <row r="41" spans="1:18" ht="159" customHeight="1">
      <c r="A41" s="10">
        <v>33</v>
      </c>
      <c r="B41" s="23" t="s">
        <v>46</v>
      </c>
      <c r="C41" s="40" t="s">
        <v>136</v>
      </c>
      <c r="D41" s="25">
        <v>1</v>
      </c>
      <c r="E41" s="29"/>
      <c r="F41" s="10">
        <v>1</v>
      </c>
      <c r="G41" s="10" t="s">
        <v>261</v>
      </c>
      <c r="H41" s="13">
        <v>36933</v>
      </c>
      <c r="I41" s="13">
        <f t="shared" si="7"/>
        <v>7017.27</v>
      </c>
      <c r="J41" s="13">
        <f t="shared" si="0"/>
        <v>43950.270000000004</v>
      </c>
      <c r="K41" s="13">
        <f t="shared" si="8"/>
        <v>36933</v>
      </c>
      <c r="L41" s="13">
        <f t="shared" si="9"/>
        <v>43950.270000000004</v>
      </c>
      <c r="R41" s="54"/>
    </row>
    <row r="42" spans="1:18" ht="159" customHeight="1">
      <c r="A42" s="10">
        <v>34</v>
      </c>
      <c r="B42" s="23" t="s">
        <v>46</v>
      </c>
      <c r="C42" s="40" t="s">
        <v>136</v>
      </c>
      <c r="D42" s="25">
        <v>1</v>
      </c>
      <c r="E42" s="29"/>
      <c r="F42" s="10">
        <v>1</v>
      </c>
      <c r="G42" s="10" t="s">
        <v>261</v>
      </c>
      <c r="H42" s="13">
        <v>36933</v>
      </c>
      <c r="I42" s="13">
        <f t="shared" si="7"/>
        <v>7017.27</v>
      </c>
      <c r="J42" s="13">
        <f t="shared" si="0"/>
        <v>43950.270000000004</v>
      </c>
      <c r="K42" s="13">
        <f t="shared" si="8"/>
        <v>36933</v>
      </c>
      <c r="L42" s="13">
        <f t="shared" si="9"/>
        <v>43950.270000000004</v>
      </c>
      <c r="R42" s="54"/>
    </row>
    <row r="43" spans="1:18" ht="159" customHeight="1">
      <c r="A43" s="10">
        <v>35</v>
      </c>
      <c r="B43" s="23" t="s">
        <v>47</v>
      </c>
      <c r="C43" s="27" t="s">
        <v>137</v>
      </c>
      <c r="D43" s="25">
        <v>1</v>
      </c>
      <c r="E43" s="30"/>
      <c r="F43" s="10">
        <v>1</v>
      </c>
      <c r="G43" s="10"/>
      <c r="H43" s="13">
        <v>428666</v>
      </c>
      <c r="I43" s="13">
        <f t="shared" si="7"/>
        <v>81446.540000000008</v>
      </c>
      <c r="J43" s="13">
        <f t="shared" si="0"/>
        <v>510112.54000000004</v>
      </c>
      <c r="K43" s="13">
        <f t="shared" si="8"/>
        <v>428666</v>
      </c>
      <c r="L43" s="13">
        <f t="shared" si="9"/>
        <v>510112.54000000004</v>
      </c>
      <c r="R43" s="54"/>
    </row>
    <row r="44" spans="1:18" ht="159" customHeight="1">
      <c r="A44" s="10">
        <v>36</v>
      </c>
      <c r="B44" s="23" t="s">
        <v>47</v>
      </c>
      <c r="C44" s="27" t="s">
        <v>137</v>
      </c>
      <c r="D44" s="25">
        <v>1</v>
      </c>
      <c r="E44" s="30"/>
      <c r="F44" s="10">
        <v>1</v>
      </c>
      <c r="G44" s="10"/>
      <c r="H44" s="13">
        <v>188366</v>
      </c>
      <c r="I44" s="13">
        <f t="shared" si="7"/>
        <v>35789.54</v>
      </c>
      <c r="J44" s="13">
        <f t="shared" si="0"/>
        <v>224155.54</v>
      </c>
      <c r="K44" s="13">
        <f t="shared" si="8"/>
        <v>188366</v>
      </c>
      <c r="L44" s="13">
        <f t="shared" si="9"/>
        <v>224155.54</v>
      </c>
      <c r="R44" s="54"/>
    </row>
    <row r="45" spans="1:18" ht="159" customHeight="1">
      <c r="A45" s="10">
        <v>37</v>
      </c>
      <c r="B45" s="23" t="s">
        <v>48</v>
      </c>
      <c r="C45" s="27" t="s">
        <v>138</v>
      </c>
      <c r="D45" s="25">
        <v>1</v>
      </c>
      <c r="E45" s="30"/>
      <c r="F45" s="10">
        <v>1</v>
      </c>
      <c r="G45" s="10"/>
      <c r="H45" s="13">
        <v>180833</v>
      </c>
      <c r="I45" s="13">
        <f t="shared" si="7"/>
        <v>34358.269999999997</v>
      </c>
      <c r="J45" s="13">
        <f t="shared" si="0"/>
        <v>215191.27</v>
      </c>
      <c r="K45" s="13">
        <f t="shared" si="8"/>
        <v>180833</v>
      </c>
      <c r="L45" s="13">
        <f t="shared" si="9"/>
        <v>215191.27</v>
      </c>
      <c r="R45" s="54"/>
    </row>
    <row r="46" spans="1:18" ht="159" customHeight="1">
      <c r="A46" s="10">
        <v>38</v>
      </c>
      <c r="B46" s="23" t="s">
        <v>48</v>
      </c>
      <c r="C46" s="27" t="s">
        <v>138</v>
      </c>
      <c r="D46" s="25">
        <v>1</v>
      </c>
      <c r="E46" s="30"/>
      <c r="F46" s="10">
        <v>1</v>
      </c>
      <c r="G46" s="10"/>
      <c r="H46" s="13">
        <v>165000</v>
      </c>
      <c r="I46" s="13">
        <f t="shared" si="7"/>
        <v>31350</v>
      </c>
      <c r="J46" s="13">
        <f t="shared" si="0"/>
        <v>196350</v>
      </c>
      <c r="K46" s="13">
        <f t="shared" si="8"/>
        <v>165000</v>
      </c>
      <c r="L46" s="13">
        <f t="shared" si="9"/>
        <v>196350</v>
      </c>
      <c r="R46" s="54"/>
    </row>
    <row r="47" spans="1:18" ht="159" customHeight="1">
      <c r="A47" s="10">
        <v>39</v>
      </c>
      <c r="B47" s="23" t="s">
        <v>48</v>
      </c>
      <c r="C47" s="27" t="s">
        <v>138</v>
      </c>
      <c r="D47" s="25">
        <v>1</v>
      </c>
      <c r="E47" s="30"/>
      <c r="F47" s="10">
        <v>1</v>
      </c>
      <c r="G47" s="10"/>
      <c r="H47" s="13">
        <v>162000</v>
      </c>
      <c r="I47" s="13">
        <f t="shared" si="7"/>
        <v>30780</v>
      </c>
      <c r="J47" s="13">
        <f t="shared" si="0"/>
        <v>192780</v>
      </c>
      <c r="K47" s="13">
        <f t="shared" si="8"/>
        <v>162000</v>
      </c>
      <c r="L47" s="13">
        <f t="shared" si="9"/>
        <v>192780</v>
      </c>
      <c r="R47" s="54"/>
    </row>
    <row r="48" spans="1:18" ht="159" customHeight="1">
      <c r="A48" s="10">
        <v>40</v>
      </c>
      <c r="B48" s="23" t="s">
        <v>48</v>
      </c>
      <c r="C48" s="27" t="s">
        <v>138</v>
      </c>
      <c r="D48" s="25">
        <v>1</v>
      </c>
      <c r="E48" s="30"/>
      <c r="F48" s="10">
        <v>1</v>
      </c>
      <c r="G48" s="10"/>
      <c r="H48" s="13">
        <v>267600</v>
      </c>
      <c r="I48" s="13">
        <f t="shared" si="7"/>
        <v>50844</v>
      </c>
      <c r="J48" s="13">
        <f t="shared" si="0"/>
        <v>318444</v>
      </c>
      <c r="K48" s="13">
        <f t="shared" si="8"/>
        <v>267600</v>
      </c>
      <c r="L48" s="13">
        <f t="shared" si="9"/>
        <v>318444</v>
      </c>
      <c r="R48" s="54"/>
    </row>
    <row r="49" spans="1:18" ht="159" customHeight="1">
      <c r="A49" s="10">
        <v>41</v>
      </c>
      <c r="B49" s="23" t="s">
        <v>53</v>
      </c>
      <c r="C49" s="41" t="s">
        <v>139</v>
      </c>
      <c r="D49" s="25">
        <v>1</v>
      </c>
      <c r="E49" s="30"/>
      <c r="F49" s="10">
        <v>1</v>
      </c>
      <c r="G49" s="10"/>
      <c r="H49" s="13">
        <v>33566</v>
      </c>
      <c r="I49" s="13">
        <f t="shared" si="7"/>
        <v>6377.54</v>
      </c>
      <c r="J49" s="13">
        <f t="shared" si="0"/>
        <v>39943.54</v>
      </c>
      <c r="K49" s="13">
        <f t="shared" si="8"/>
        <v>33566</v>
      </c>
      <c r="L49" s="13">
        <f t="shared" si="9"/>
        <v>39943.54</v>
      </c>
      <c r="R49" s="54"/>
    </row>
    <row r="50" spans="1:18" ht="159" customHeight="1">
      <c r="A50" s="10">
        <v>42</v>
      </c>
      <c r="B50" s="23" t="s">
        <v>54</v>
      </c>
      <c r="C50" s="41" t="s">
        <v>140</v>
      </c>
      <c r="D50" s="25">
        <v>1</v>
      </c>
      <c r="E50" s="30"/>
      <c r="F50" s="10">
        <v>1</v>
      </c>
      <c r="G50" s="10"/>
      <c r="H50" s="13">
        <v>181433</v>
      </c>
      <c r="I50" s="13">
        <f t="shared" si="7"/>
        <v>34472.269999999997</v>
      </c>
      <c r="J50" s="13">
        <f t="shared" si="0"/>
        <v>215905.27</v>
      </c>
      <c r="K50" s="13">
        <f t="shared" si="8"/>
        <v>181433</v>
      </c>
      <c r="L50" s="13">
        <f t="shared" si="9"/>
        <v>215905.27</v>
      </c>
      <c r="R50" s="54"/>
    </row>
    <row r="51" spans="1:18" ht="159" customHeight="1">
      <c r="A51" s="10">
        <v>43</v>
      </c>
      <c r="B51" s="23" t="s">
        <v>55</v>
      </c>
      <c r="C51" s="27" t="s">
        <v>141</v>
      </c>
      <c r="D51" s="25">
        <v>1</v>
      </c>
      <c r="E51" s="30"/>
      <c r="F51" s="10">
        <v>1</v>
      </c>
      <c r="G51" s="10"/>
      <c r="H51" s="13">
        <v>254033</v>
      </c>
      <c r="I51" s="13">
        <f t="shared" si="7"/>
        <v>48266.270000000004</v>
      </c>
      <c r="J51" s="13">
        <f t="shared" si="0"/>
        <v>302299.27</v>
      </c>
      <c r="K51" s="13">
        <f t="shared" si="8"/>
        <v>254033</v>
      </c>
      <c r="L51" s="13">
        <f t="shared" si="9"/>
        <v>302299.27</v>
      </c>
      <c r="R51" s="54"/>
    </row>
    <row r="52" spans="1:18" ht="159" customHeight="1">
      <c r="A52" s="10">
        <v>44</v>
      </c>
      <c r="B52" s="23" t="s">
        <v>55</v>
      </c>
      <c r="C52" s="27" t="s">
        <v>141</v>
      </c>
      <c r="D52" s="25">
        <v>1</v>
      </c>
      <c r="E52" s="30"/>
      <c r="F52" s="10">
        <v>1</v>
      </c>
      <c r="G52" s="10"/>
      <c r="H52" s="13">
        <v>246566</v>
      </c>
      <c r="I52" s="13">
        <f t="shared" si="7"/>
        <v>46847.54</v>
      </c>
      <c r="J52" s="13">
        <f t="shared" si="0"/>
        <v>293413.53999999998</v>
      </c>
      <c r="K52" s="13">
        <f t="shared" si="8"/>
        <v>246566</v>
      </c>
      <c r="L52" s="13">
        <f t="shared" si="9"/>
        <v>293413.53999999998</v>
      </c>
      <c r="R52" s="54"/>
    </row>
    <row r="53" spans="1:18" ht="159" customHeight="1">
      <c r="A53" s="10">
        <v>45</v>
      </c>
      <c r="B53" s="23" t="s">
        <v>55</v>
      </c>
      <c r="C53" s="27" t="s">
        <v>141</v>
      </c>
      <c r="D53" s="25">
        <v>1</v>
      </c>
      <c r="E53" s="30"/>
      <c r="F53" s="10">
        <v>1</v>
      </c>
      <c r="G53" s="10"/>
      <c r="H53" s="13">
        <v>192900</v>
      </c>
      <c r="I53" s="13">
        <f t="shared" si="7"/>
        <v>36651</v>
      </c>
      <c r="J53" s="13">
        <f t="shared" si="0"/>
        <v>229551</v>
      </c>
      <c r="K53" s="13">
        <f t="shared" si="8"/>
        <v>192900</v>
      </c>
      <c r="L53" s="13">
        <f t="shared" si="9"/>
        <v>229551</v>
      </c>
      <c r="R53" s="54"/>
    </row>
    <row r="54" spans="1:18" ht="159" customHeight="1">
      <c r="A54" s="10">
        <v>46</v>
      </c>
      <c r="B54" s="23" t="s">
        <v>56</v>
      </c>
      <c r="C54" s="27" t="s">
        <v>142</v>
      </c>
      <c r="D54" s="25">
        <v>1</v>
      </c>
      <c r="E54" s="30"/>
      <c r="F54" s="10">
        <v>1</v>
      </c>
      <c r="G54" s="10"/>
      <c r="H54" s="13">
        <v>81233</v>
      </c>
      <c r="I54" s="13">
        <f t="shared" si="7"/>
        <v>15434.27</v>
      </c>
      <c r="J54" s="13">
        <f t="shared" si="0"/>
        <v>96667.27</v>
      </c>
      <c r="K54" s="13">
        <f t="shared" si="8"/>
        <v>81233</v>
      </c>
      <c r="L54" s="13">
        <f t="shared" si="9"/>
        <v>96667.27</v>
      </c>
      <c r="R54" s="54"/>
    </row>
    <row r="55" spans="1:18" ht="159" customHeight="1">
      <c r="A55" s="10">
        <v>47</v>
      </c>
      <c r="B55" s="23" t="s">
        <v>56</v>
      </c>
      <c r="C55" s="27" t="s">
        <v>142</v>
      </c>
      <c r="D55" s="25">
        <v>1</v>
      </c>
      <c r="E55" s="30"/>
      <c r="F55" s="10">
        <v>1</v>
      </c>
      <c r="G55" s="10"/>
      <c r="H55" s="13">
        <v>75566</v>
      </c>
      <c r="I55" s="13">
        <f t="shared" si="7"/>
        <v>14357.54</v>
      </c>
      <c r="J55" s="13">
        <f t="shared" si="0"/>
        <v>89923.540000000008</v>
      </c>
      <c r="K55" s="13">
        <f t="shared" si="8"/>
        <v>75566</v>
      </c>
      <c r="L55" s="13">
        <f t="shared" si="9"/>
        <v>89923.540000000008</v>
      </c>
      <c r="R55" s="54"/>
    </row>
    <row r="56" spans="1:18" ht="159" customHeight="1">
      <c r="A56" s="10">
        <v>48</v>
      </c>
      <c r="B56" s="23" t="s">
        <v>56</v>
      </c>
      <c r="C56" s="27" t="s">
        <v>142</v>
      </c>
      <c r="D56" s="25">
        <v>1</v>
      </c>
      <c r="E56" s="30"/>
      <c r="F56" s="10">
        <v>1</v>
      </c>
      <c r="G56" s="10"/>
      <c r="H56" s="13">
        <v>71066</v>
      </c>
      <c r="I56" s="13">
        <f t="shared" si="7"/>
        <v>13502.54</v>
      </c>
      <c r="J56" s="13">
        <f t="shared" si="0"/>
        <v>84568.540000000008</v>
      </c>
      <c r="K56" s="13">
        <f t="shared" si="8"/>
        <v>71066</v>
      </c>
      <c r="L56" s="13">
        <f t="shared" si="9"/>
        <v>84568.540000000008</v>
      </c>
      <c r="R56" s="54"/>
    </row>
    <row r="57" spans="1:18" ht="159" customHeight="1">
      <c r="A57" s="10">
        <v>49</v>
      </c>
      <c r="B57" s="23" t="s">
        <v>57</v>
      </c>
      <c r="C57" s="27" t="s">
        <v>143</v>
      </c>
      <c r="D57" s="25">
        <v>1</v>
      </c>
      <c r="E57" s="30"/>
      <c r="F57" s="10">
        <v>1</v>
      </c>
      <c r="G57" s="10"/>
      <c r="H57" s="13">
        <v>458500</v>
      </c>
      <c r="I57" s="13">
        <f t="shared" si="7"/>
        <v>87115</v>
      </c>
      <c r="J57" s="13">
        <f t="shared" si="0"/>
        <v>545615</v>
      </c>
      <c r="K57" s="13">
        <f t="shared" si="8"/>
        <v>458500</v>
      </c>
      <c r="L57" s="13">
        <f t="shared" si="9"/>
        <v>545615</v>
      </c>
      <c r="R57" s="54"/>
    </row>
    <row r="58" spans="1:18" ht="159" customHeight="1">
      <c r="A58" s="10">
        <v>50</v>
      </c>
      <c r="B58" s="23" t="s">
        <v>57</v>
      </c>
      <c r="C58" s="27" t="s">
        <v>143</v>
      </c>
      <c r="D58" s="25">
        <v>1</v>
      </c>
      <c r="E58" s="30"/>
      <c r="F58" s="10">
        <v>1</v>
      </c>
      <c r="G58" s="10"/>
      <c r="H58" s="13">
        <v>417166</v>
      </c>
      <c r="I58" s="13">
        <f t="shared" si="7"/>
        <v>79261.540000000008</v>
      </c>
      <c r="J58" s="13">
        <f t="shared" si="0"/>
        <v>496427.54000000004</v>
      </c>
      <c r="K58" s="13">
        <f t="shared" si="8"/>
        <v>417166</v>
      </c>
      <c r="L58" s="13">
        <f t="shared" si="9"/>
        <v>496427.54000000004</v>
      </c>
      <c r="R58" s="54"/>
    </row>
    <row r="59" spans="1:18" ht="159" customHeight="1">
      <c r="A59" s="10">
        <v>51</v>
      </c>
      <c r="B59" s="23" t="s">
        <v>57</v>
      </c>
      <c r="C59" s="27" t="s">
        <v>143</v>
      </c>
      <c r="D59" s="25">
        <v>1</v>
      </c>
      <c r="E59" s="30"/>
      <c r="F59" s="10">
        <v>1</v>
      </c>
      <c r="G59" s="10"/>
      <c r="H59" s="13">
        <v>379466</v>
      </c>
      <c r="I59" s="13">
        <f t="shared" si="7"/>
        <v>72098.539999999994</v>
      </c>
      <c r="J59" s="13">
        <f t="shared" si="0"/>
        <v>451564.54</v>
      </c>
      <c r="K59" s="13">
        <f t="shared" si="8"/>
        <v>379466</v>
      </c>
      <c r="L59" s="13">
        <f t="shared" si="9"/>
        <v>451564.54</v>
      </c>
      <c r="R59" s="54"/>
    </row>
    <row r="60" spans="1:18" ht="159" customHeight="1">
      <c r="A60" s="10">
        <v>52</v>
      </c>
      <c r="B60" s="23" t="s">
        <v>58</v>
      </c>
      <c r="C60" s="27" t="s">
        <v>144</v>
      </c>
      <c r="D60" s="25">
        <v>1</v>
      </c>
      <c r="E60" s="30"/>
      <c r="F60" s="10">
        <v>1</v>
      </c>
      <c r="G60" s="10"/>
      <c r="H60" s="13">
        <v>160666</v>
      </c>
      <c r="I60" s="13">
        <f t="shared" si="7"/>
        <v>30526.54</v>
      </c>
      <c r="J60" s="13">
        <f t="shared" si="0"/>
        <v>191192.54</v>
      </c>
      <c r="K60" s="13">
        <f t="shared" si="8"/>
        <v>160666</v>
      </c>
      <c r="L60" s="13">
        <f t="shared" si="9"/>
        <v>191192.54</v>
      </c>
      <c r="R60" s="54"/>
    </row>
    <row r="61" spans="1:18" ht="159" customHeight="1">
      <c r="A61" s="10">
        <v>53</v>
      </c>
      <c r="B61" s="23" t="s">
        <v>58</v>
      </c>
      <c r="C61" s="27" t="s">
        <v>144</v>
      </c>
      <c r="D61" s="25">
        <v>1</v>
      </c>
      <c r="E61" s="30"/>
      <c r="F61" s="10">
        <v>1</v>
      </c>
      <c r="G61" s="10"/>
      <c r="H61" s="13">
        <v>155000</v>
      </c>
      <c r="I61" s="13">
        <f t="shared" si="7"/>
        <v>29450</v>
      </c>
      <c r="J61" s="13">
        <f t="shared" si="0"/>
        <v>184450</v>
      </c>
      <c r="K61" s="13">
        <f t="shared" si="8"/>
        <v>155000</v>
      </c>
      <c r="L61" s="13">
        <f t="shared" si="9"/>
        <v>184450</v>
      </c>
      <c r="R61" s="54"/>
    </row>
    <row r="62" spans="1:18" ht="159" customHeight="1">
      <c r="A62" s="10">
        <v>54</v>
      </c>
      <c r="B62" s="23" t="s">
        <v>58</v>
      </c>
      <c r="C62" s="27" t="s">
        <v>144</v>
      </c>
      <c r="D62" s="25">
        <v>1</v>
      </c>
      <c r="E62" s="30"/>
      <c r="F62" s="10">
        <v>1</v>
      </c>
      <c r="G62" s="10"/>
      <c r="H62" s="13">
        <v>135866</v>
      </c>
      <c r="I62" s="13">
        <f t="shared" si="7"/>
        <v>25814.54</v>
      </c>
      <c r="J62" s="13">
        <f t="shared" si="0"/>
        <v>161680.54</v>
      </c>
      <c r="K62" s="13">
        <f t="shared" si="8"/>
        <v>135866</v>
      </c>
      <c r="L62" s="13">
        <f t="shared" si="9"/>
        <v>161680.54</v>
      </c>
      <c r="R62" s="54"/>
    </row>
    <row r="63" spans="1:18" ht="159" customHeight="1">
      <c r="A63" s="10">
        <v>55</v>
      </c>
      <c r="B63" s="23" t="s">
        <v>59</v>
      </c>
      <c r="C63" s="27" t="s">
        <v>144</v>
      </c>
      <c r="D63" s="25">
        <v>1</v>
      </c>
      <c r="E63" s="30"/>
      <c r="F63" s="10">
        <v>1</v>
      </c>
      <c r="G63" s="10"/>
      <c r="H63" s="13">
        <v>307700</v>
      </c>
      <c r="I63" s="13">
        <f t="shared" si="7"/>
        <v>58463</v>
      </c>
      <c r="J63" s="13">
        <f t="shared" si="0"/>
        <v>366163</v>
      </c>
      <c r="K63" s="13">
        <f t="shared" si="8"/>
        <v>307700</v>
      </c>
      <c r="L63" s="13">
        <f t="shared" si="9"/>
        <v>366163</v>
      </c>
      <c r="R63" s="54"/>
    </row>
    <row r="64" spans="1:18" ht="159" customHeight="1">
      <c r="A64" s="10">
        <v>56</v>
      </c>
      <c r="B64" s="23" t="s">
        <v>59</v>
      </c>
      <c r="C64" s="27" t="s">
        <v>144</v>
      </c>
      <c r="D64" s="25">
        <v>1</v>
      </c>
      <c r="E64" s="30"/>
      <c r="F64" s="10">
        <v>1</v>
      </c>
      <c r="G64" s="10"/>
      <c r="H64" s="13">
        <v>254933</v>
      </c>
      <c r="I64" s="13">
        <f t="shared" si="7"/>
        <v>48437.270000000004</v>
      </c>
      <c r="J64" s="13">
        <f t="shared" si="0"/>
        <v>303370.27</v>
      </c>
      <c r="K64" s="13">
        <f t="shared" si="8"/>
        <v>254933</v>
      </c>
      <c r="L64" s="13">
        <f t="shared" si="9"/>
        <v>303370.27</v>
      </c>
      <c r="R64" s="54"/>
    </row>
    <row r="65" spans="1:18" ht="159" customHeight="1">
      <c r="A65" s="10">
        <v>57</v>
      </c>
      <c r="B65" s="23" t="s">
        <v>59</v>
      </c>
      <c r="C65" s="27" t="s">
        <v>144</v>
      </c>
      <c r="D65" s="25">
        <v>1</v>
      </c>
      <c r="E65" s="30"/>
      <c r="F65" s="10">
        <v>1</v>
      </c>
      <c r="G65" s="10"/>
      <c r="H65" s="13">
        <v>200666</v>
      </c>
      <c r="I65" s="13">
        <f t="shared" si="7"/>
        <v>38126.54</v>
      </c>
      <c r="J65" s="13">
        <f t="shared" si="0"/>
        <v>238792.54</v>
      </c>
      <c r="K65" s="13">
        <f t="shared" si="8"/>
        <v>200666</v>
      </c>
      <c r="L65" s="13">
        <f t="shared" si="9"/>
        <v>238792.54</v>
      </c>
      <c r="R65" s="54"/>
    </row>
    <row r="66" spans="1:18" ht="159" customHeight="1">
      <c r="A66" s="10">
        <v>58</v>
      </c>
      <c r="B66" s="23" t="s">
        <v>60</v>
      </c>
      <c r="C66" s="27" t="s">
        <v>145</v>
      </c>
      <c r="D66" s="25">
        <v>1</v>
      </c>
      <c r="E66" s="30"/>
      <c r="F66" s="10">
        <v>1</v>
      </c>
      <c r="G66" s="10"/>
      <c r="H66" s="13">
        <v>267833</v>
      </c>
      <c r="I66" s="13">
        <f t="shared" si="7"/>
        <v>50888.270000000004</v>
      </c>
      <c r="J66" s="13">
        <f t="shared" si="0"/>
        <v>318721.27</v>
      </c>
      <c r="K66" s="13">
        <f t="shared" si="8"/>
        <v>267833</v>
      </c>
      <c r="L66" s="13">
        <f t="shared" si="9"/>
        <v>318721.27</v>
      </c>
      <c r="R66" s="54"/>
    </row>
    <row r="67" spans="1:18" ht="159" customHeight="1">
      <c r="A67" s="10">
        <v>59</v>
      </c>
      <c r="B67" s="23" t="s">
        <v>60</v>
      </c>
      <c r="C67" s="27" t="s">
        <v>145</v>
      </c>
      <c r="D67" s="25">
        <v>1</v>
      </c>
      <c r="E67" s="30"/>
      <c r="F67" s="10">
        <v>1</v>
      </c>
      <c r="G67" s="10"/>
      <c r="H67" s="13">
        <v>227166</v>
      </c>
      <c r="I67" s="13">
        <f t="shared" si="7"/>
        <v>43161.54</v>
      </c>
      <c r="J67" s="13">
        <f t="shared" si="0"/>
        <v>270327.53999999998</v>
      </c>
      <c r="K67" s="13">
        <f t="shared" si="8"/>
        <v>227166</v>
      </c>
      <c r="L67" s="13">
        <f t="shared" si="9"/>
        <v>270327.53999999998</v>
      </c>
      <c r="R67" s="54"/>
    </row>
    <row r="68" spans="1:18" ht="159" customHeight="1">
      <c r="A68" s="10">
        <v>60</v>
      </c>
      <c r="B68" s="23" t="s">
        <v>60</v>
      </c>
      <c r="C68" s="27" t="s">
        <v>145</v>
      </c>
      <c r="D68" s="25">
        <v>1</v>
      </c>
      <c r="E68" s="30"/>
      <c r="F68" s="10">
        <v>1</v>
      </c>
      <c r="G68" s="10"/>
      <c r="H68" s="13">
        <v>221000</v>
      </c>
      <c r="I68" s="13">
        <f t="shared" si="7"/>
        <v>41990</v>
      </c>
      <c r="J68" s="13">
        <f t="shared" si="0"/>
        <v>262990</v>
      </c>
      <c r="K68" s="13">
        <f t="shared" si="8"/>
        <v>221000</v>
      </c>
      <c r="L68" s="13">
        <f t="shared" si="9"/>
        <v>262990</v>
      </c>
      <c r="R68" s="54"/>
    </row>
    <row r="69" spans="1:18" ht="159" customHeight="1">
      <c r="A69" s="10">
        <v>61</v>
      </c>
      <c r="B69" s="23" t="s">
        <v>61</v>
      </c>
      <c r="C69" s="27" t="s">
        <v>146</v>
      </c>
      <c r="D69" s="25">
        <v>1</v>
      </c>
      <c r="E69" s="30"/>
      <c r="F69" s="10">
        <v>1</v>
      </c>
      <c r="G69" s="10"/>
      <c r="H69" s="13">
        <v>56500</v>
      </c>
      <c r="I69" s="13">
        <f t="shared" si="7"/>
        <v>10735</v>
      </c>
      <c r="J69" s="13">
        <f t="shared" si="0"/>
        <v>67235</v>
      </c>
      <c r="K69" s="13">
        <f t="shared" si="8"/>
        <v>56500</v>
      </c>
      <c r="L69" s="13">
        <f t="shared" si="9"/>
        <v>67235</v>
      </c>
      <c r="R69" s="54"/>
    </row>
    <row r="70" spans="1:18" ht="159" customHeight="1">
      <c r="A70" s="10">
        <v>62</v>
      </c>
      <c r="B70" s="23" t="s">
        <v>62</v>
      </c>
      <c r="C70" s="27" t="s">
        <v>147</v>
      </c>
      <c r="D70" s="25">
        <v>1</v>
      </c>
      <c r="E70" s="30"/>
      <c r="F70" s="10">
        <v>1</v>
      </c>
      <c r="G70" s="10"/>
      <c r="H70" s="13">
        <v>38966</v>
      </c>
      <c r="I70" s="13">
        <f t="shared" si="7"/>
        <v>7403.54</v>
      </c>
      <c r="J70" s="13">
        <f t="shared" si="0"/>
        <v>46369.54</v>
      </c>
      <c r="K70" s="13">
        <f t="shared" si="8"/>
        <v>38966</v>
      </c>
      <c r="L70" s="13">
        <f t="shared" si="9"/>
        <v>46369.54</v>
      </c>
      <c r="R70" s="54"/>
    </row>
    <row r="71" spans="1:18" ht="159" customHeight="1">
      <c r="A71" s="10">
        <v>63</v>
      </c>
      <c r="B71" s="23" t="s">
        <v>62</v>
      </c>
      <c r="C71" s="27" t="s">
        <v>147</v>
      </c>
      <c r="D71" s="25">
        <v>1</v>
      </c>
      <c r="E71" s="30"/>
      <c r="F71" s="10">
        <v>1</v>
      </c>
      <c r="G71" s="10"/>
      <c r="H71" s="13">
        <v>101000</v>
      </c>
      <c r="I71" s="13">
        <f t="shared" si="7"/>
        <v>19190</v>
      </c>
      <c r="J71" s="13">
        <f t="shared" si="0"/>
        <v>120190</v>
      </c>
      <c r="K71" s="13">
        <f t="shared" si="8"/>
        <v>101000</v>
      </c>
      <c r="L71" s="13">
        <f t="shared" si="9"/>
        <v>120190</v>
      </c>
      <c r="R71" s="54"/>
    </row>
    <row r="72" spans="1:18" ht="159" customHeight="1">
      <c r="A72" s="10">
        <v>64</v>
      </c>
      <c r="B72" s="23" t="s">
        <v>62</v>
      </c>
      <c r="C72" s="27" t="s">
        <v>147</v>
      </c>
      <c r="D72" s="25">
        <v>1</v>
      </c>
      <c r="E72" s="30"/>
      <c r="F72" s="10">
        <v>1</v>
      </c>
      <c r="G72" s="10"/>
      <c r="H72" s="13">
        <v>188166</v>
      </c>
      <c r="I72" s="13">
        <f t="shared" si="7"/>
        <v>35751.54</v>
      </c>
      <c r="J72" s="13">
        <f t="shared" si="0"/>
        <v>223917.54</v>
      </c>
      <c r="K72" s="13">
        <f t="shared" si="8"/>
        <v>188166</v>
      </c>
      <c r="L72" s="13">
        <f t="shared" si="9"/>
        <v>223917.54</v>
      </c>
      <c r="R72" s="54"/>
    </row>
    <row r="73" spans="1:18" ht="159" customHeight="1">
      <c r="A73" s="10">
        <v>65</v>
      </c>
      <c r="B73" s="23" t="s">
        <v>62</v>
      </c>
      <c r="C73" s="27" t="s">
        <v>147</v>
      </c>
      <c r="D73" s="25">
        <v>1</v>
      </c>
      <c r="E73" s="30"/>
      <c r="F73" s="10">
        <v>1</v>
      </c>
      <c r="G73" s="10"/>
      <c r="H73" s="13">
        <v>40200</v>
      </c>
      <c r="I73" s="13">
        <f t="shared" si="7"/>
        <v>7638</v>
      </c>
      <c r="J73" s="13">
        <f t="shared" ref="J73:J136" si="10">H73+I73</f>
        <v>47838</v>
      </c>
      <c r="K73" s="13">
        <f t="shared" si="8"/>
        <v>40200</v>
      </c>
      <c r="L73" s="13">
        <f t="shared" si="9"/>
        <v>47838</v>
      </c>
      <c r="R73" s="54"/>
    </row>
    <row r="74" spans="1:18" ht="159" customHeight="1">
      <c r="A74" s="10">
        <v>66</v>
      </c>
      <c r="B74" s="23" t="s">
        <v>62</v>
      </c>
      <c r="C74" s="27" t="s">
        <v>147</v>
      </c>
      <c r="D74" s="25">
        <v>1</v>
      </c>
      <c r="E74" s="30"/>
      <c r="F74" s="10">
        <v>1</v>
      </c>
      <c r="G74" s="10"/>
      <c r="H74" s="13">
        <v>116866</v>
      </c>
      <c r="I74" s="13">
        <f t="shared" si="7"/>
        <v>22204.54</v>
      </c>
      <c r="J74" s="13">
        <f t="shared" si="10"/>
        <v>139070.54</v>
      </c>
      <c r="K74" s="13">
        <f t="shared" si="8"/>
        <v>116866</v>
      </c>
      <c r="L74" s="13">
        <f t="shared" si="9"/>
        <v>139070.54</v>
      </c>
      <c r="R74" s="54"/>
    </row>
    <row r="75" spans="1:18" ht="159" customHeight="1">
      <c r="A75" s="10">
        <v>67</v>
      </c>
      <c r="B75" s="23" t="s">
        <v>62</v>
      </c>
      <c r="C75" s="27" t="s">
        <v>147</v>
      </c>
      <c r="D75" s="25">
        <v>1</v>
      </c>
      <c r="E75" s="30"/>
      <c r="F75" s="10">
        <v>1</v>
      </c>
      <c r="G75" s="10"/>
      <c r="H75" s="13">
        <v>147600</v>
      </c>
      <c r="I75" s="13">
        <f t="shared" si="7"/>
        <v>28044</v>
      </c>
      <c r="J75" s="13">
        <f t="shared" si="10"/>
        <v>175644</v>
      </c>
      <c r="K75" s="13">
        <f t="shared" si="8"/>
        <v>147600</v>
      </c>
      <c r="L75" s="13">
        <f t="shared" si="9"/>
        <v>175644</v>
      </c>
      <c r="R75" s="54"/>
    </row>
    <row r="76" spans="1:18" ht="159" customHeight="1">
      <c r="A76" s="10">
        <v>68</v>
      </c>
      <c r="B76" s="23" t="s">
        <v>62</v>
      </c>
      <c r="C76" s="27" t="s">
        <v>147</v>
      </c>
      <c r="D76" s="25">
        <v>1</v>
      </c>
      <c r="E76" s="30"/>
      <c r="F76" s="10">
        <v>1</v>
      </c>
      <c r="G76" s="10"/>
      <c r="H76" s="13">
        <v>37933</v>
      </c>
      <c r="I76" s="13">
        <f t="shared" si="7"/>
        <v>7207.27</v>
      </c>
      <c r="J76" s="13">
        <f t="shared" si="10"/>
        <v>45140.270000000004</v>
      </c>
      <c r="K76" s="13">
        <f t="shared" si="8"/>
        <v>37933</v>
      </c>
      <c r="L76" s="13">
        <f t="shared" si="9"/>
        <v>45140.270000000004</v>
      </c>
      <c r="R76" s="54"/>
    </row>
    <row r="77" spans="1:18" ht="159" customHeight="1">
      <c r="A77" s="10">
        <v>69</v>
      </c>
      <c r="B77" s="23" t="s">
        <v>62</v>
      </c>
      <c r="C77" s="27" t="s">
        <v>147</v>
      </c>
      <c r="D77" s="25">
        <v>1</v>
      </c>
      <c r="E77" s="30"/>
      <c r="F77" s="10">
        <v>1</v>
      </c>
      <c r="G77" s="10"/>
      <c r="H77" s="13">
        <v>37266</v>
      </c>
      <c r="I77" s="13">
        <f t="shared" si="7"/>
        <v>7080.54</v>
      </c>
      <c r="J77" s="13">
        <f t="shared" si="10"/>
        <v>44346.54</v>
      </c>
      <c r="K77" s="13">
        <f t="shared" si="8"/>
        <v>37266</v>
      </c>
      <c r="L77" s="13">
        <f t="shared" si="9"/>
        <v>44346.54</v>
      </c>
      <c r="R77" s="54"/>
    </row>
    <row r="78" spans="1:18" ht="159" customHeight="1">
      <c r="A78" s="10">
        <v>70</v>
      </c>
      <c r="B78" s="23" t="s">
        <v>62</v>
      </c>
      <c r="C78" s="27" t="s">
        <v>147</v>
      </c>
      <c r="D78" s="25">
        <v>1</v>
      </c>
      <c r="E78" s="30"/>
      <c r="F78" s="10">
        <v>1</v>
      </c>
      <c r="G78" s="10"/>
      <c r="H78" s="13">
        <v>41733</v>
      </c>
      <c r="I78" s="13">
        <f t="shared" si="7"/>
        <v>7929.27</v>
      </c>
      <c r="J78" s="13">
        <f t="shared" si="10"/>
        <v>49662.270000000004</v>
      </c>
      <c r="K78" s="13">
        <f t="shared" si="8"/>
        <v>41733</v>
      </c>
      <c r="L78" s="13">
        <f t="shared" si="9"/>
        <v>49662.270000000004</v>
      </c>
      <c r="R78" s="54"/>
    </row>
    <row r="79" spans="1:18" ht="159" customHeight="1">
      <c r="A79" s="10">
        <v>71</v>
      </c>
      <c r="B79" s="23" t="s">
        <v>62</v>
      </c>
      <c r="C79" s="27" t="s">
        <v>147</v>
      </c>
      <c r="D79" s="25">
        <v>1</v>
      </c>
      <c r="E79" s="30"/>
      <c r="F79" s="10">
        <v>1</v>
      </c>
      <c r="G79" s="10"/>
      <c r="H79" s="13">
        <v>49000</v>
      </c>
      <c r="I79" s="13">
        <f t="shared" si="7"/>
        <v>9310</v>
      </c>
      <c r="J79" s="13">
        <f t="shared" si="10"/>
        <v>58310</v>
      </c>
      <c r="K79" s="13">
        <f t="shared" si="8"/>
        <v>49000</v>
      </c>
      <c r="L79" s="13">
        <f t="shared" si="9"/>
        <v>58310</v>
      </c>
      <c r="R79" s="54"/>
    </row>
    <row r="80" spans="1:18" ht="159" customHeight="1">
      <c r="A80" s="10">
        <v>72</v>
      </c>
      <c r="B80" s="23" t="s">
        <v>62</v>
      </c>
      <c r="C80" s="27" t="s">
        <v>147</v>
      </c>
      <c r="D80" s="25">
        <v>1</v>
      </c>
      <c r="E80" s="30"/>
      <c r="F80" s="10">
        <v>1</v>
      </c>
      <c r="G80" s="10"/>
      <c r="H80" s="13">
        <v>39866</v>
      </c>
      <c r="I80" s="13">
        <f t="shared" ref="I80" si="11">H80*19%</f>
        <v>7574.54</v>
      </c>
      <c r="J80" s="13">
        <f t="shared" si="10"/>
        <v>47440.54</v>
      </c>
      <c r="K80" s="13">
        <f t="shared" ref="K80:K143" si="12">H80*D80</f>
        <v>39866</v>
      </c>
      <c r="L80" s="13">
        <f t="shared" ref="L80:L143" si="13">J80*D80</f>
        <v>47440.54</v>
      </c>
      <c r="R80" s="54"/>
    </row>
    <row r="81" spans="1:18" ht="159" customHeight="1">
      <c r="A81" s="10">
        <v>73</v>
      </c>
      <c r="B81" s="23" t="s">
        <v>62</v>
      </c>
      <c r="C81" s="27" t="s">
        <v>147</v>
      </c>
      <c r="D81" s="25">
        <v>1</v>
      </c>
      <c r="E81" s="30"/>
      <c r="F81" s="10">
        <v>1</v>
      </c>
      <c r="G81" s="10"/>
      <c r="H81" s="13">
        <v>136133</v>
      </c>
      <c r="I81" s="13">
        <f t="shared" si="7"/>
        <v>25865.27</v>
      </c>
      <c r="J81" s="13">
        <f t="shared" si="10"/>
        <v>161998.26999999999</v>
      </c>
      <c r="K81" s="13">
        <f t="shared" si="12"/>
        <v>136133</v>
      </c>
      <c r="L81" s="13">
        <f t="shared" si="13"/>
        <v>161998.26999999999</v>
      </c>
      <c r="R81" s="54"/>
    </row>
    <row r="82" spans="1:18" ht="159" customHeight="1">
      <c r="A82" s="10">
        <v>74</v>
      </c>
      <c r="B82" s="23" t="s">
        <v>62</v>
      </c>
      <c r="C82" s="27" t="s">
        <v>147</v>
      </c>
      <c r="D82" s="25">
        <v>1</v>
      </c>
      <c r="E82" s="30"/>
      <c r="F82" s="10">
        <v>1</v>
      </c>
      <c r="G82" s="10"/>
      <c r="H82" s="13">
        <v>159200</v>
      </c>
      <c r="I82" s="13">
        <f t="shared" ref="I82:I145" si="14">H82*19%</f>
        <v>30248</v>
      </c>
      <c r="J82" s="13">
        <f t="shared" si="10"/>
        <v>189448</v>
      </c>
      <c r="K82" s="13">
        <f t="shared" si="12"/>
        <v>159200</v>
      </c>
      <c r="L82" s="13">
        <f t="shared" si="13"/>
        <v>189448</v>
      </c>
      <c r="R82" s="54"/>
    </row>
    <row r="83" spans="1:18" ht="159" customHeight="1">
      <c r="A83" s="10">
        <v>75</v>
      </c>
      <c r="B83" s="23" t="s">
        <v>62</v>
      </c>
      <c r="C83" s="27" t="s">
        <v>147</v>
      </c>
      <c r="D83" s="25">
        <v>1</v>
      </c>
      <c r="E83" s="30"/>
      <c r="F83" s="10">
        <v>1</v>
      </c>
      <c r="G83" s="10"/>
      <c r="H83" s="13">
        <v>105533</v>
      </c>
      <c r="I83" s="13">
        <f t="shared" si="14"/>
        <v>20051.27</v>
      </c>
      <c r="J83" s="13">
        <f t="shared" si="10"/>
        <v>125584.27</v>
      </c>
      <c r="K83" s="13">
        <f t="shared" si="12"/>
        <v>105533</v>
      </c>
      <c r="L83" s="13">
        <f t="shared" si="13"/>
        <v>125584.27</v>
      </c>
      <c r="R83" s="54"/>
    </row>
    <row r="84" spans="1:18" ht="159" customHeight="1">
      <c r="A84" s="10">
        <v>76</v>
      </c>
      <c r="B84" s="23" t="s">
        <v>62</v>
      </c>
      <c r="C84" s="27" t="s">
        <v>147</v>
      </c>
      <c r="D84" s="25">
        <v>1</v>
      </c>
      <c r="E84" s="30"/>
      <c r="F84" s="10">
        <v>1</v>
      </c>
      <c r="G84" s="10"/>
      <c r="H84" s="13">
        <v>319000</v>
      </c>
      <c r="I84" s="13">
        <f t="shared" si="14"/>
        <v>60610</v>
      </c>
      <c r="J84" s="13">
        <f t="shared" si="10"/>
        <v>379610</v>
      </c>
      <c r="K84" s="13">
        <f t="shared" si="12"/>
        <v>319000</v>
      </c>
      <c r="L84" s="13">
        <f t="shared" si="13"/>
        <v>379610</v>
      </c>
      <c r="R84" s="54"/>
    </row>
    <row r="85" spans="1:18" ht="159" customHeight="1">
      <c r="A85" s="10">
        <v>77</v>
      </c>
      <c r="B85" s="23" t="s">
        <v>62</v>
      </c>
      <c r="C85" s="27" t="s">
        <v>147</v>
      </c>
      <c r="D85" s="25">
        <v>1</v>
      </c>
      <c r="E85" s="30"/>
      <c r="F85" s="10">
        <v>1</v>
      </c>
      <c r="G85" s="10"/>
      <c r="H85" s="13">
        <v>37500</v>
      </c>
      <c r="I85" s="13">
        <f t="shared" si="14"/>
        <v>7125</v>
      </c>
      <c r="J85" s="13">
        <f t="shared" si="10"/>
        <v>44625</v>
      </c>
      <c r="K85" s="13">
        <f t="shared" si="12"/>
        <v>37500</v>
      </c>
      <c r="L85" s="13">
        <f t="shared" si="13"/>
        <v>44625</v>
      </c>
      <c r="R85" s="54"/>
    </row>
    <row r="86" spans="1:18" ht="159" customHeight="1">
      <c r="A86" s="10">
        <v>78</v>
      </c>
      <c r="B86" s="23" t="s">
        <v>62</v>
      </c>
      <c r="C86" s="27" t="s">
        <v>147</v>
      </c>
      <c r="D86" s="25">
        <v>1</v>
      </c>
      <c r="E86" s="30"/>
      <c r="F86" s="10">
        <v>1</v>
      </c>
      <c r="G86" s="10"/>
      <c r="H86" s="13">
        <v>41166</v>
      </c>
      <c r="I86" s="13">
        <f t="shared" si="14"/>
        <v>7821.54</v>
      </c>
      <c r="J86" s="13">
        <f t="shared" si="10"/>
        <v>48987.54</v>
      </c>
      <c r="K86" s="13">
        <f t="shared" si="12"/>
        <v>41166</v>
      </c>
      <c r="L86" s="13">
        <f t="shared" si="13"/>
        <v>48987.54</v>
      </c>
      <c r="R86" s="54"/>
    </row>
    <row r="87" spans="1:18" ht="159" customHeight="1">
      <c r="A87" s="10">
        <v>79</v>
      </c>
      <c r="B87" s="23" t="s">
        <v>62</v>
      </c>
      <c r="C87" s="27" t="s">
        <v>147</v>
      </c>
      <c r="D87" s="25">
        <v>1</v>
      </c>
      <c r="E87" s="30"/>
      <c r="F87" s="10">
        <v>1</v>
      </c>
      <c r="G87" s="10"/>
      <c r="H87" s="13">
        <v>35666</v>
      </c>
      <c r="I87" s="13">
        <f t="shared" si="14"/>
        <v>6776.54</v>
      </c>
      <c r="J87" s="13">
        <f t="shared" si="10"/>
        <v>42442.54</v>
      </c>
      <c r="K87" s="13">
        <f t="shared" si="12"/>
        <v>35666</v>
      </c>
      <c r="L87" s="13">
        <f t="shared" si="13"/>
        <v>42442.54</v>
      </c>
      <c r="R87" s="54"/>
    </row>
    <row r="88" spans="1:18" ht="159" customHeight="1">
      <c r="A88" s="10">
        <v>80</v>
      </c>
      <c r="B88" s="23" t="s">
        <v>62</v>
      </c>
      <c r="C88" s="27" t="s">
        <v>147</v>
      </c>
      <c r="D88" s="25">
        <v>1</v>
      </c>
      <c r="E88" s="30"/>
      <c r="F88" s="10">
        <v>1</v>
      </c>
      <c r="G88" s="10"/>
      <c r="H88" s="13">
        <v>35466</v>
      </c>
      <c r="I88" s="13">
        <f t="shared" si="14"/>
        <v>6738.54</v>
      </c>
      <c r="J88" s="13">
        <f t="shared" si="10"/>
        <v>42204.54</v>
      </c>
      <c r="K88" s="13">
        <f t="shared" si="12"/>
        <v>35466</v>
      </c>
      <c r="L88" s="13">
        <f t="shared" si="13"/>
        <v>42204.54</v>
      </c>
      <c r="R88" s="54"/>
    </row>
    <row r="89" spans="1:18" ht="159" customHeight="1">
      <c r="A89" s="10">
        <v>81</v>
      </c>
      <c r="B89" s="23" t="s">
        <v>62</v>
      </c>
      <c r="C89" s="27" t="s">
        <v>147</v>
      </c>
      <c r="D89" s="25">
        <v>1</v>
      </c>
      <c r="E89" s="30"/>
      <c r="F89" s="10">
        <v>1</v>
      </c>
      <c r="G89" s="10"/>
      <c r="H89" s="13">
        <v>58000</v>
      </c>
      <c r="I89" s="13">
        <f t="shared" si="14"/>
        <v>11020</v>
      </c>
      <c r="J89" s="13">
        <f t="shared" si="10"/>
        <v>69020</v>
      </c>
      <c r="K89" s="13">
        <f t="shared" si="12"/>
        <v>58000</v>
      </c>
      <c r="L89" s="13">
        <f t="shared" si="13"/>
        <v>69020</v>
      </c>
      <c r="R89" s="54"/>
    </row>
    <row r="90" spans="1:18" ht="159" customHeight="1">
      <c r="A90" s="10">
        <v>82</v>
      </c>
      <c r="B90" s="23" t="s">
        <v>62</v>
      </c>
      <c r="C90" s="27" t="s">
        <v>147</v>
      </c>
      <c r="D90" s="25">
        <v>1</v>
      </c>
      <c r="E90" s="30"/>
      <c r="F90" s="10">
        <v>1</v>
      </c>
      <c r="G90" s="10"/>
      <c r="H90" s="13">
        <v>35466</v>
      </c>
      <c r="I90" s="13">
        <f t="shared" si="14"/>
        <v>6738.54</v>
      </c>
      <c r="J90" s="13">
        <f t="shared" si="10"/>
        <v>42204.54</v>
      </c>
      <c r="K90" s="13">
        <f t="shared" si="12"/>
        <v>35466</v>
      </c>
      <c r="L90" s="13">
        <f t="shared" si="13"/>
        <v>42204.54</v>
      </c>
      <c r="R90" s="54"/>
    </row>
    <row r="91" spans="1:18" ht="159" customHeight="1">
      <c r="A91" s="10">
        <v>83</v>
      </c>
      <c r="B91" s="23" t="s">
        <v>62</v>
      </c>
      <c r="C91" s="27" t="s">
        <v>147</v>
      </c>
      <c r="D91" s="25">
        <v>1</v>
      </c>
      <c r="E91" s="30"/>
      <c r="F91" s="10">
        <v>1</v>
      </c>
      <c r="G91" s="10"/>
      <c r="H91" s="13">
        <v>188133</v>
      </c>
      <c r="I91" s="13">
        <f t="shared" si="14"/>
        <v>35745.269999999997</v>
      </c>
      <c r="J91" s="13">
        <f t="shared" si="10"/>
        <v>223878.27</v>
      </c>
      <c r="K91" s="13">
        <f t="shared" si="12"/>
        <v>188133</v>
      </c>
      <c r="L91" s="13">
        <f t="shared" si="13"/>
        <v>223878.27</v>
      </c>
      <c r="R91" s="54"/>
    </row>
    <row r="92" spans="1:18" ht="159" customHeight="1">
      <c r="A92" s="10">
        <v>84</v>
      </c>
      <c r="B92" s="23" t="s">
        <v>62</v>
      </c>
      <c r="C92" s="27" t="s">
        <v>147</v>
      </c>
      <c r="D92" s="25">
        <v>1</v>
      </c>
      <c r="E92" s="30"/>
      <c r="F92" s="10">
        <v>1</v>
      </c>
      <c r="G92" s="10"/>
      <c r="H92" s="13">
        <v>124633</v>
      </c>
      <c r="I92" s="13">
        <f t="shared" si="14"/>
        <v>23680.27</v>
      </c>
      <c r="J92" s="13">
        <f t="shared" si="10"/>
        <v>148313.26999999999</v>
      </c>
      <c r="K92" s="13">
        <f t="shared" si="12"/>
        <v>124633</v>
      </c>
      <c r="L92" s="13">
        <f t="shared" si="13"/>
        <v>148313.26999999999</v>
      </c>
      <c r="R92" s="54"/>
    </row>
    <row r="93" spans="1:18" ht="159" customHeight="1">
      <c r="A93" s="10">
        <v>85</v>
      </c>
      <c r="B93" s="23" t="s">
        <v>62</v>
      </c>
      <c r="C93" s="27" t="s">
        <v>147</v>
      </c>
      <c r="D93" s="25">
        <v>1</v>
      </c>
      <c r="E93" s="30"/>
      <c r="F93" s="10">
        <v>1</v>
      </c>
      <c r="G93" s="11"/>
      <c r="H93" s="13">
        <v>80466</v>
      </c>
      <c r="I93" s="13">
        <f t="shared" si="14"/>
        <v>15288.54</v>
      </c>
      <c r="J93" s="13">
        <f t="shared" si="10"/>
        <v>95754.540000000008</v>
      </c>
      <c r="K93" s="13">
        <f t="shared" si="12"/>
        <v>80466</v>
      </c>
      <c r="L93" s="13">
        <f t="shared" si="13"/>
        <v>95754.540000000008</v>
      </c>
      <c r="R93" s="54"/>
    </row>
    <row r="94" spans="1:18" ht="159" customHeight="1">
      <c r="A94" s="10">
        <v>86</v>
      </c>
      <c r="B94" s="23" t="s">
        <v>62</v>
      </c>
      <c r="C94" s="27" t="s">
        <v>147</v>
      </c>
      <c r="D94" s="25">
        <v>1</v>
      </c>
      <c r="E94" s="30"/>
      <c r="F94" s="10">
        <v>1</v>
      </c>
      <c r="G94" s="11"/>
      <c r="H94" s="13">
        <v>292166</v>
      </c>
      <c r="I94" s="13">
        <f t="shared" si="14"/>
        <v>55511.54</v>
      </c>
      <c r="J94" s="13">
        <f t="shared" si="10"/>
        <v>347677.54</v>
      </c>
      <c r="K94" s="13">
        <f t="shared" si="12"/>
        <v>292166</v>
      </c>
      <c r="L94" s="13">
        <f t="shared" si="13"/>
        <v>347677.54</v>
      </c>
      <c r="R94" s="54"/>
    </row>
    <row r="95" spans="1:18" ht="159" customHeight="1">
      <c r="A95" s="10">
        <v>87</v>
      </c>
      <c r="B95" s="23" t="s">
        <v>62</v>
      </c>
      <c r="C95" s="27" t="s">
        <v>147</v>
      </c>
      <c r="D95" s="25">
        <v>1</v>
      </c>
      <c r="E95" s="30"/>
      <c r="F95" s="10">
        <v>1</v>
      </c>
      <c r="G95" s="11"/>
      <c r="H95" s="13">
        <v>153333</v>
      </c>
      <c r="I95" s="13">
        <f t="shared" si="14"/>
        <v>29133.27</v>
      </c>
      <c r="J95" s="13">
        <f t="shared" si="10"/>
        <v>182466.27</v>
      </c>
      <c r="K95" s="13">
        <f t="shared" si="12"/>
        <v>153333</v>
      </c>
      <c r="L95" s="13">
        <f t="shared" si="13"/>
        <v>182466.27</v>
      </c>
      <c r="R95" s="54"/>
    </row>
    <row r="96" spans="1:18" ht="159" customHeight="1">
      <c r="A96" s="10">
        <v>88</v>
      </c>
      <c r="B96" s="23" t="s">
        <v>62</v>
      </c>
      <c r="C96" s="27" t="s">
        <v>147</v>
      </c>
      <c r="D96" s="25">
        <v>1</v>
      </c>
      <c r="E96" s="30"/>
      <c r="F96" s="10">
        <v>1</v>
      </c>
      <c r="G96" s="11"/>
      <c r="H96" s="13">
        <v>488333</v>
      </c>
      <c r="I96" s="13">
        <f t="shared" si="14"/>
        <v>92783.27</v>
      </c>
      <c r="J96" s="13">
        <f t="shared" si="10"/>
        <v>581116.27</v>
      </c>
      <c r="K96" s="13">
        <f t="shared" si="12"/>
        <v>488333</v>
      </c>
      <c r="L96" s="13">
        <f t="shared" si="13"/>
        <v>581116.27</v>
      </c>
      <c r="R96" s="54"/>
    </row>
    <row r="97" spans="1:18" ht="159" customHeight="1">
      <c r="A97" s="10">
        <v>89</v>
      </c>
      <c r="B97" s="23" t="s">
        <v>62</v>
      </c>
      <c r="C97" s="27" t="s">
        <v>147</v>
      </c>
      <c r="D97" s="25">
        <v>1</v>
      </c>
      <c r="E97" s="30"/>
      <c r="F97" s="10">
        <v>1</v>
      </c>
      <c r="G97" s="11"/>
      <c r="H97" s="13">
        <v>160333</v>
      </c>
      <c r="I97" s="13">
        <f t="shared" si="14"/>
        <v>30463.27</v>
      </c>
      <c r="J97" s="13">
        <f t="shared" si="10"/>
        <v>190796.27</v>
      </c>
      <c r="K97" s="13">
        <f t="shared" si="12"/>
        <v>160333</v>
      </c>
      <c r="L97" s="13">
        <f t="shared" si="13"/>
        <v>190796.27</v>
      </c>
      <c r="R97" s="54"/>
    </row>
    <row r="98" spans="1:18" ht="159" customHeight="1">
      <c r="A98" s="10">
        <v>90</v>
      </c>
      <c r="B98" s="23" t="s">
        <v>62</v>
      </c>
      <c r="C98" s="27" t="s">
        <v>147</v>
      </c>
      <c r="D98" s="25">
        <v>1</v>
      </c>
      <c r="E98" s="30"/>
      <c r="F98" s="10">
        <v>1</v>
      </c>
      <c r="G98" s="11"/>
      <c r="H98" s="13">
        <v>92266</v>
      </c>
      <c r="I98" s="13">
        <f t="shared" si="14"/>
        <v>17530.54</v>
      </c>
      <c r="J98" s="13">
        <f t="shared" si="10"/>
        <v>109796.54000000001</v>
      </c>
      <c r="K98" s="13">
        <f t="shared" si="12"/>
        <v>92266</v>
      </c>
      <c r="L98" s="13">
        <f t="shared" si="13"/>
        <v>109796.54000000001</v>
      </c>
      <c r="R98" s="54"/>
    </row>
    <row r="99" spans="1:18" ht="159" customHeight="1">
      <c r="A99" s="10">
        <v>91</v>
      </c>
      <c r="B99" s="23" t="s">
        <v>62</v>
      </c>
      <c r="C99" s="27" t="s">
        <v>147</v>
      </c>
      <c r="D99" s="25">
        <v>1</v>
      </c>
      <c r="E99" s="30"/>
      <c r="F99" s="10">
        <v>1</v>
      </c>
      <c r="G99" s="11"/>
      <c r="H99" s="13">
        <v>126466</v>
      </c>
      <c r="I99" s="13">
        <f t="shared" si="14"/>
        <v>24028.54</v>
      </c>
      <c r="J99" s="13">
        <f t="shared" si="10"/>
        <v>150494.54</v>
      </c>
      <c r="K99" s="13">
        <f t="shared" si="12"/>
        <v>126466</v>
      </c>
      <c r="L99" s="13">
        <f t="shared" si="13"/>
        <v>150494.54</v>
      </c>
      <c r="R99" s="54"/>
    </row>
    <row r="100" spans="1:18" ht="159" customHeight="1">
      <c r="A100" s="10">
        <v>92</v>
      </c>
      <c r="B100" s="23" t="s">
        <v>62</v>
      </c>
      <c r="C100" s="27" t="s">
        <v>147</v>
      </c>
      <c r="D100" s="25">
        <v>1</v>
      </c>
      <c r="E100" s="30"/>
      <c r="F100" s="10">
        <v>1</v>
      </c>
      <c r="G100" s="11"/>
      <c r="H100" s="13">
        <v>182466</v>
      </c>
      <c r="I100" s="13">
        <f t="shared" si="14"/>
        <v>34668.54</v>
      </c>
      <c r="J100" s="13">
        <f t="shared" si="10"/>
        <v>217134.54</v>
      </c>
      <c r="K100" s="13">
        <f t="shared" si="12"/>
        <v>182466</v>
      </c>
      <c r="L100" s="13">
        <f t="shared" si="13"/>
        <v>217134.54</v>
      </c>
      <c r="R100" s="54"/>
    </row>
    <row r="101" spans="1:18" ht="159" customHeight="1">
      <c r="A101" s="10">
        <v>93</v>
      </c>
      <c r="B101" s="23" t="s">
        <v>62</v>
      </c>
      <c r="C101" s="27" t="s">
        <v>147</v>
      </c>
      <c r="D101" s="25">
        <v>1</v>
      </c>
      <c r="E101" s="30"/>
      <c r="F101" s="10">
        <v>1</v>
      </c>
      <c r="G101" s="11"/>
      <c r="H101" s="13">
        <v>204466</v>
      </c>
      <c r="I101" s="13">
        <f t="shared" si="14"/>
        <v>38848.54</v>
      </c>
      <c r="J101" s="13">
        <f t="shared" si="10"/>
        <v>243314.54</v>
      </c>
      <c r="K101" s="13">
        <f t="shared" si="12"/>
        <v>204466</v>
      </c>
      <c r="L101" s="13">
        <f t="shared" si="13"/>
        <v>243314.54</v>
      </c>
      <c r="R101" s="54"/>
    </row>
    <row r="102" spans="1:18" ht="159" customHeight="1">
      <c r="A102" s="10">
        <v>94</v>
      </c>
      <c r="B102" s="23" t="s">
        <v>62</v>
      </c>
      <c r="C102" s="27" t="s">
        <v>147</v>
      </c>
      <c r="D102" s="25">
        <v>1</v>
      </c>
      <c r="E102" s="30"/>
      <c r="F102" s="10">
        <v>1</v>
      </c>
      <c r="G102" s="11"/>
      <c r="H102" s="13">
        <v>143533</v>
      </c>
      <c r="I102" s="13">
        <f t="shared" si="14"/>
        <v>27271.27</v>
      </c>
      <c r="J102" s="13">
        <f t="shared" si="10"/>
        <v>170804.27</v>
      </c>
      <c r="K102" s="13">
        <f t="shared" si="12"/>
        <v>143533</v>
      </c>
      <c r="L102" s="13">
        <f t="shared" si="13"/>
        <v>170804.27</v>
      </c>
      <c r="R102" s="54"/>
    </row>
    <row r="103" spans="1:18" ht="159" customHeight="1">
      <c r="A103" s="10">
        <v>95</v>
      </c>
      <c r="B103" s="23" t="s">
        <v>62</v>
      </c>
      <c r="C103" s="27" t="s">
        <v>147</v>
      </c>
      <c r="D103" s="25">
        <v>1</v>
      </c>
      <c r="E103" s="30"/>
      <c r="F103" s="10">
        <v>1</v>
      </c>
      <c r="G103" s="11"/>
      <c r="H103" s="13">
        <v>166266</v>
      </c>
      <c r="I103" s="13">
        <f t="shared" si="14"/>
        <v>31590.54</v>
      </c>
      <c r="J103" s="13">
        <f t="shared" si="10"/>
        <v>197856.54</v>
      </c>
      <c r="K103" s="13">
        <f t="shared" si="12"/>
        <v>166266</v>
      </c>
      <c r="L103" s="13">
        <f t="shared" si="13"/>
        <v>197856.54</v>
      </c>
      <c r="R103" s="54"/>
    </row>
    <row r="104" spans="1:18" ht="159" customHeight="1">
      <c r="A104" s="10">
        <v>96</v>
      </c>
      <c r="B104" s="23" t="s">
        <v>62</v>
      </c>
      <c r="C104" s="27" t="s">
        <v>147</v>
      </c>
      <c r="D104" s="25">
        <v>1</v>
      </c>
      <c r="E104" s="30"/>
      <c r="F104" s="10">
        <v>1</v>
      </c>
      <c r="G104" s="11"/>
      <c r="H104" s="13">
        <v>141133</v>
      </c>
      <c r="I104" s="13">
        <f t="shared" si="14"/>
        <v>26815.27</v>
      </c>
      <c r="J104" s="13">
        <f t="shared" si="10"/>
        <v>167948.27</v>
      </c>
      <c r="K104" s="13">
        <f t="shared" si="12"/>
        <v>141133</v>
      </c>
      <c r="L104" s="13">
        <f t="shared" si="13"/>
        <v>167948.27</v>
      </c>
      <c r="R104" s="54"/>
    </row>
    <row r="105" spans="1:18" ht="159" customHeight="1">
      <c r="A105" s="10">
        <v>97</v>
      </c>
      <c r="B105" s="23" t="s">
        <v>62</v>
      </c>
      <c r="C105" s="27" t="s">
        <v>147</v>
      </c>
      <c r="D105" s="25">
        <v>1</v>
      </c>
      <c r="E105" s="30"/>
      <c r="F105" s="10">
        <v>1</v>
      </c>
      <c r="G105" s="11"/>
      <c r="H105" s="13">
        <v>193766</v>
      </c>
      <c r="I105" s="13">
        <f t="shared" si="14"/>
        <v>36815.54</v>
      </c>
      <c r="J105" s="13">
        <f t="shared" si="10"/>
        <v>230581.54</v>
      </c>
      <c r="K105" s="13">
        <f t="shared" si="12"/>
        <v>193766</v>
      </c>
      <c r="L105" s="13">
        <f t="shared" si="13"/>
        <v>230581.54</v>
      </c>
      <c r="R105" s="54"/>
    </row>
    <row r="106" spans="1:18" ht="159" customHeight="1">
      <c r="A106" s="10">
        <v>98</v>
      </c>
      <c r="B106" s="23" t="s">
        <v>62</v>
      </c>
      <c r="C106" s="27" t="s">
        <v>147</v>
      </c>
      <c r="D106" s="25">
        <v>1</v>
      </c>
      <c r="E106" s="30"/>
      <c r="F106" s="10">
        <v>1</v>
      </c>
      <c r="G106" s="11"/>
      <c r="H106" s="13">
        <v>158000</v>
      </c>
      <c r="I106" s="13">
        <f t="shared" si="14"/>
        <v>30020</v>
      </c>
      <c r="J106" s="13">
        <f t="shared" si="10"/>
        <v>188020</v>
      </c>
      <c r="K106" s="13">
        <f t="shared" si="12"/>
        <v>158000</v>
      </c>
      <c r="L106" s="13">
        <f t="shared" si="13"/>
        <v>188020</v>
      </c>
      <c r="R106" s="54"/>
    </row>
    <row r="107" spans="1:18" ht="159" customHeight="1">
      <c r="A107" s="10">
        <v>99</v>
      </c>
      <c r="B107" s="23" t="s">
        <v>62</v>
      </c>
      <c r="C107" s="27" t="s">
        <v>147</v>
      </c>
      <c r="D107" s="25">
        <v>1</v>
      </c>
      <c r="E107" s="30"/>
      <c r="F107" s="10">
        <v>1</v>
      </c>
      <c r="G107" s="11"/>
      <c r="H107" s="13">
        <v>233333</v>
      </c>
      <c r="I107" s="13">
        <f t="shared" si="14"/>
        <v>44333.270000000004</v>
      </c>
      <c r="J107" s="13">
        <f t="shared" si="10"/>
        <v>277666.27</v>
      </c>
      <c r="K107" s="13">
        <f t="shared" si="12"/>
        <v>233333</v>
      </c>
      <c r="L107" s="13">
        <f t="shared" si="13"/>
        <v>277666.27</v>
      </c>
      <c r="R107" s="54"/>
    </row>
    <row r="108" spans="1:18" ht="159" customHeight="1">
      <c r="A108" s="10">
        <v>100</v>
      </c>
      <c r="B108" s="23" t="s">
        <v>62</v>
      </c>
      <c r="C108" s="27" t="s">
        <v>147</v>
      </c>
      <c r="D108" s="25">
        <v>1</v>
      </c>
      <c r="E108" s="30"/>
      <c r="F108" s="10">
        <v>1</v>
      </c>
      <c r="G108" s="11"/>
      <c r="H108" s="13">
        <v>200433</v>
      </c>
      <c r="I108" s="13">
        <f t="shared" si="14"/>
        <v>38082.270000000004</v>
      </c>
      <c r="J108" s="13">
        <f t="shared" si="10"/>
        <v>238515.27000000002</v>
      </c>
      <c r="K108" s="13">
        <f t="shared" si="12"/>
        <v>200433</v>
      </c>
      <c r="L108" s="13">
        <f t="shared" si="13"/>
        <v>238515.27000000002</v>
      </c>
      <c r="R108" s="54"/>
    </row>
    <row r="109" spans="1:18" ht="159" customHeight="1">
      <c r="A109" s="10">
        <v>101</v>
      </c>
      <c r="B109" s="23" t="s">
        <v>62</v>
      </c>
      <c r="C109" s="27" t="s">
        <v>147</v>
      </c>
      <c r="D109" s="25">
        <v>1</v>
      </c>
      <c r="E109" s="30"/>
      <c r="F109" s="10">
        <v>1</v>
      </c>
      <c r="G109" s="11"/>
      <c r="H109" s="13">
        <v>312600</v>
      </c>
      <c r="I109" s="13">
        <f t="shared" si="14"/>
        <v>59394</v>
      </c>
      <c r="J109" s="13">
        <f t="shared" si="10"/>
        <v>371994</v>
      </c>
      <c r="K109" s="13">
        <f t="shared" si="12"/>
        <v>312600</v>
      </c>
      <c r="L109" s="13">
        <f t="shared" si="13"/>
        <v>371994</v>
      </c>
      <c r="R109" s="54"/>
    </row>
    <row r="110" spans="1:18" ht="159" customHeight="1">
      <c r="A110" s="10">
        <v>102</v>
      </c>
      <c r="B110" s="23" t="s">
        <v>62</v>
      </c>
      <c r="C110" s="27" t="s">
        <v>147</v>
      </c>
      <c r="D110" s="25">
        <v>1</v>
      </c>
      <c r="E110" s="30"/>
      <c r="F110" s="10">
        <v>1</v>
      </c>
      <c r="G110" s="11"/>
      <c r="H110" s="13">
        <v>382000</v>
      </c>
      <c r="I110" s="13">
        <f t="shared" si="14"/>
        <v>72580</v>
      </c>
      <c r="J110" s="13">
        <f t="shared" si="10"/>
        <v>454580</v>
      </c>
      <c r="K110" s="13">
        <f t="shared" si="12"/>
        <v>382000</v>
      </c>
      <c r="L110" s="13">
        <f t="shared" si="13"/>
        <v>454580</v>
      </c>
      <c r="R110" s="54"/>
    </row>
    <row r="111" spans="1:18" ht="159" customHeight="1">
      <c r="A111" s="10">
        <v>103</v>
      </c>
      <c r="B111" s="23" t="s">
        <v>62</v>
      </c>
      <c r="C111" s="27" t="s">
        <v>147</v>
      </c>
      <c r="D111" s="25">
        <v>1</v>
      </c>
      <c r="E111" s="30"/>
      <c r="F111" s="10">
        <v>1</v>
      </c>
      <c r="G111" s="11"/>
      <c r="H111" s="13">
        <v>337333</v>
      </c>
      <c r="I111" s="13">
        <f t="shared" si="14"/>
        <v>64093.270000000004</v>
      </c>
      <c r="J111" s="13">
        <f t="shared" si="10"/>
        <v>401426.27</v>
      </c>
      <c r="K111" s="13">
        <f t="shared" si="12"/>
        <v>337333</v>
      </c>
      <c r="L111" s="13">
        <f t="shared" si="13"/>
        <v>401426.27</v>
      </c>
      <c r="R111" s="54"/>
    </row>
    <row r="112" spans="1:18" ht="159" customHeight="1">
      <c r="A112" s="10">
        <v>104</v>
      </c>
      <c r="B112" s="23" t="s">
        <v>62</v>
      </c>
      <c r="C112" s="27" t="s">
        <v>147</v>
      </c>
      <c r="D112" s="25">
        <v>1</v>
      </c>
      <c r="E112" s="30"/>
      <c r="F112" s="10">
        <v>1</v>
      </c>
      <c r="G112" s="11"/>
      <c r="H112" s="13">
        <v>345333</v>
      </c>
      <c r="I112" s="13">
        <f t="shared" si="14"/>
        <v>65613.27</v>
      </c>
      <c r="J112" s="13">
        <f t="shared" si="10"/>
        <v>410946.27</v>
      </c>
      <c r="K112" s="13">
        <f t="shared" si="12"/>
        <v>345333</v>
      </c>
      <c r="L112" s="13">
        <f t="shared" si="13"/>
        <v>410946.27</v>
      </c>
      <c r="R112" s="54"/>
    </row>
    <row r="113" spans="1:18" ht="159" customHeight="1">
      <c r="A113" s="10">
        <v>105</v>
      </c>
      <c r="B113" s="23" t="s">
        <v>62</v>
      </c>
      <c r="C113" s="27" t="s">
        <v>147</v>
      </c>
      <c r="D113" s="25">
        <v>1</v>
      </c>
      <c r="E113" s="30"/>
      <c r="F113" s="10">
        <v>1</v>
      </c>
      <c r="G113" s="11"/>
      <c r="H113" s="13">
        <v>132000</v>
      </c>
      <c r="I113" s="13">
        <f t="shared" si="14"/>
        <v>25080</v>
      </c>
      <c r="J113" s="13">
        <f t="shared" si="10"/>
        <v>157080</v>
      </c>
      <c r="K113" s="13">
        <f t="shared" si="12"/>
        <v>132000</v>
      </c>
      <c r="L113" s="13">
        <f t="shared" si="13"/>
        <v>157080</v>
      </c>
      <c r="R113" s="54"/>
    </row>
    <row r="114" spans="1:18" ht="159" customHeight="1">
      <c r="A114" s="10">
        <v>106</v>
      </c>
      <c r="B114" s="23" t="s">
        <v>62</v>
      </c>
      <c r="C114" s="27" t="s">
        <v>147</v>
      </c>
      <c r="D114" s="25">
        <v>1</v>
      </c>
      <c r="E114" s="30"/>
      <c r="F114" s="10">
        <v>1</v>
      </c>
      <c r="G114" s="11"/>
      <c r="H114" s="13">
        <v>42433</v>
      </c>
      <c r="I114" s="13">
        <f t="shared" si="14"/>
        <v>8062.27</v>
      </c>
      <c r="J114" s="13">
        <f t="shared" si="10"/>
        <v>50495.270000000004</v>
      </c>
      <c r="K114" s="13">
        <f t="shared" si="12"/>
        <v>42433</v>
      </c>
      <c r="L114" s="13">
        <f t="shared" si="13"/>
        <v>50495.270000000004</v>
      </c>
      <c r="R114" s="54"/>
    </row>
    <row r="115" spans="1:18" ht="159" customHeight="1">
      <c r="A115" s="10">
        <v>107</v>
      </c>
      <c r="B115" s="23" t="s">
        <v>62</v>
      </c>
      <c r="C115" s="27" t="s">
        <v>147</v>
      </c>
      <c r="D115" s="25">
        <v>1</v>
      </c>
      <c r="E115" s="30"/>
      <c r="F115" s="10">
        <v>1</v>
      </c>
      <c r="G115" s="11"/>
      <c r="H115" s="13">
        <v>63033</v>
      </c>
      <c r="I115" s="13">
        <f t="shared" si="14"/>
        <v>11976.27</v>
      </c>
      <c r="J115" s="13">
        <f t="shared" si="10"/>
        <v>75009.27</v>
      </c>
      <c r="K115" s="13">
        <f t="shared" si="12"/>
        <v>63033</v>
      </c>
      <c r="L115" s="13">
        <f t="shared" si="13"/>
        <v>75009.27</v>
      </c>
      <c r="R115" s="54"/>
    </row>
    <row r="116" spans="1:18" ht="159" customHeight="1">
      <c r="A116" s="10">
        <v>108</v>
      </c>
      <c r="B116" s="23" t="s">
        <v>62</v>
      </c>
      <c r="C116" s="27" t="s">
        <v>147</v>
      </c>
      <c r="D116" s="25">
        <v>1</v>
      </c>
      <c r="E116" s="30"/>
      <c r="F116" s="10">
        <v>1</v>
      </c>
      <c r="G116" s="11"/>
      <c r="H116" s="13">
        <v>163000</v>
      </c>
      <c r="I116" s="13">
        <f t="shared" si="14"/>
        <v>30970</v>
      </c>
      <c r="J116" s="13">
        <f t="shared" si="10"/>
        <v>193970</v>
      </c>
      <c r="K116" s="13">
        <f t="shared" si="12"/>
        <v>163000</v>
      </c>
      <c r="L116" s="13">
        <f t="shared" si="13"/>
        <v>193970</v>
      </c>
      <c r="R116" s="54"/>
    </row>
    <row r="117" spans="1:18" ht="159" customHeight="1">
      <c r="A117" s="10">
        <v>109</v>
      </c>
      <c r="B117" s="23" t="s">
        <v>62</v>
      </c>
      <c r="C117" s="27" t="s">
        <v>147</v>
      </c>
      <c r="D117" s="25">
        <v>1</v>
      </c>
      <c r="E117" s="30"/>
      <c r="F117" s="10">
        <v>1</v>
      </c>
      <c r="G117" s="11"/>
      <c r="H117" s="13">
        <v>111333</v>
      </c>
      <c r="I117" s="13">
        <f t="shared" si="14"/>
        <v>21153.27</v>
      </c>
      <c r="J117" s="13">
        <f t="shared" si="10"/>
        <v>132486.26999999999</v>
      </c>
      <c r="K117" s="13">
        <f t="shared" si="12"/>
        <v>111333</v>
      </c>
      <c r="L117" s="13">
        <f t="shared" si="13"/>
        <v>132486.26999999999</v>
      </c>
      <c r="R117" s="54"/>
    </row>
    <row r="118" spans="1:18" ht="159" customHeight="1">
      <c r="A118" s="10">
        <v>110</v>
      </c>
      <c r="B118" s="23" t="s">
        <v>62</v>
      </c>
      <c r="C118" s="27" t="s">
        <v>147</v>
      </c>
      <c r="D118" s="25">
        <v>1</v>
      </c>
      <c r="E118" s="30"/>
      <c r="F118" s="10">
        <v>1</v>
      </c>
      <c r="G118" s="11"/>
      <c r="H118" s="13">
        <v>153000</v>
      </c>
      <c r="I118" s="13">
        <f t="shared" si="14"/>
        <v>29070</v>
      </c>
      <c r="J118" s="13">
        <f t="shared" si="10"/>
        <v>182070</v>
      </c>
      <c r="K118" s="13">
        <f t="shared" si="12"/>
        <v>153000</v>
      </c>
      <c r="L118" s="13">
        <f t="shared" si="13"/>
        <v>182070</v>
      </c>
      <c r="R118" s="54"/>
    </row>
    <row r="119" spans="1:18" ht="159" customHeight="1">
      <c r="A119" s="10">
        <v>111</v>
      </c>
      <c r="B119" s="23" t="s">
        <v>62</v>
      </c>
      <c r="C119" s="27" t="s">
        <v>147</v>
      </c>
      <c r="D119" s="25">
        <v>1</v>
      </c>
      <c r="E119" s="30"/>
      <c r="F119" s="10">
        <v>1</v>
      </c>
      <c r="G119" s="11"/>
      <c r="H119" s="13">
        <v>246000</v>
      </c>
      <c r="I119" s="13">
        <f t="shared" si="14"/>
        <v>46740</v>
      </c>
      <c r="J119" s="13">
        <f t="shared" si="10"/>
        <v>292740</v>
      </c>
      <c r="K119" s="13">
        <f t="shared" si="12"/>
        <v>246000</v>
      </c>
      <c r="L119" s="13">
        <f t="shared" si="13"/>
        <v>292740</v>
      </c>
      <c r="R119" s="54"/>
    </row>
    <row r="120" spans="1:18" ht="159" customHeight="1">
      <c r="A120" s="10">
        <v>112</v>
      </c>
      <c r="B120" s="23" t="s">
        <v>62</v>
      </c>
      <c r="C120" s="27" t="s">
        <v>147</v>
      </c>
      <c r="D120" s="25">
        <v>1</v>
      </c>
      <c r="E120" s="30"/>
      <c r="F120" s="10">
        <v>1</v>
      </c>
      <c r="G120" s="11"/>
      <c r="H120" s="13">
        <v>263000</v>
      </c>
      <c r="I120" s="13">
        <f t="shared" si="14"/>
        <v>49970</v>
      </c>
      <c r="J120" s="13">
        <f t="shared" si="10"/>
        <v>312970</v>
      </c>
      <c r="K120" s="13">
        <f t="shared" si="12"/>
        <v>263000</v>
      </c>
      <c r="L120" s="13">
        <f t="shared" si="13"/>
        <v>312970</v>
      </c>
      <c r="R120" s="54"/>
    </row>
    <row r="121" spans="1:18" ht="159" customHeight="1">
      <c r="A121" s="10">
        <v>113</v>
      </c>
      <c r="B121" s="23" t="s">
        <v>62</v>
      </c>
      <c r="C121" s="27" t="s">
        <v>147</v>
      </c>
      <c r="D121" s="25">
        <v>1</v>
      </c>
      <c r="E121" s="30"/>
      <c r="F121" s="10">
        <v>1</v>
      </c>
      <c r="G121" s="11"/>
      <c r="H121" s="13">
        <v>175000</v>
      </c>
      <c r="I121" s="13">
        <f t="shared" si="14"/>
        <v>33250</v>
      </c>
      <c r="J121" s="13">
        <f t="shared" si="10"/>
        <v>208250</v>
      </c>
      <c r="K121" s="13">
        <f t="shared" si="12"/>
        <v>175000</v>
      </c>
      <c r="L121" s="13">
        <f t="shared" si="13"/>
        <v>208250</v>
      </c>
      <c r="R121" s="54"/>
    </row>
    <row r="122" spans="1:18" ht="159" customHeight="1">
      <c r="A122" s="10">
        <v>114</v>
      </c>
      <c r="B122" s="23" t="s">
        <v>62</v>
      </c>
      <c r="C122" s="27" t="s">
        <v>147</v>
      </c>
      <c r="D122" s="25">
        <v>1</v>
      </c>
      <c r="E122" s="30"/>
      <c r="F122" s="10">
        <v>1</v>
      </c>
      <c r="G122" s="11"/>
      <c r="H122" s="13">
        <v>40000</v>
      </c>
      <c r="I122" s="13">
        <f t="shared" si="14"/>
        <v>7600</v>
      </c>
      <c r="J122" s="13">
        <f t="shared" si="10"/>
        <v>47600</v>
      </c>
      <c r="K122" s="13">
        <f t="shared" si="12"/>
        <v>40000</v>
      </c>
      <c r="L122" s="13">
        <f t="shared" si="13"/>
        <v>47600</v>
      </c>
      <c r="R122" s="54"/>
    </row>
    <row r="123" spans="1:18" ht="159" customHeight="1">
      <c r="A123" s="10">
        <v>115</v>
      </c>
      <c r="B123" s="23" t="s">
        <v>62</v>
      </c>
      <c r="C123" s="27" t="s">
        <v>147</v>
      </c>
      <c r="D123" s="25">
        <v>1</v>
      </c>
      <c r="E123" s="30"/>
      <c r="F123" s="10">
        <v>1</v>
      </c>
      <c r="G123" s="11"/>
      <c r="H123" s="13">
        <v>136000</v>
      </c>
      <c r="I123" s="13">
        <f t="shared" si="14"/>
        <v>25840</v>
      </c>
      <c r="J123" s="13">
        <f t="shared" si="10"/>
        <v>161840</v>
      </c>
      <c r="K123" s="13">
        <f t="shared" si="12"/>
        <v>136000</v>
      </c>
      <c r="L123" s="13">
        <f t="shared" si="13"/>
        <v>161840</v>
      </c>
      <c r="R123" s="54"/>
    </row>
    <row r="124" spans="1:18" ht="159" customHeight="1">
      <c r="A124" s="10">
        <v>116</v>
      </c>
      <c r="B124" s="23" t="s">
        <v>62</v>
      </c>
      <c r="C124" s="27" t="s">
        <v>147</v>
      </c>
      <c r="D124" s="25">
        <v>1</v>
      </c>
      <c r="E124" s="30"/>
      <c r="F124" s="10">
        <v>1</v>
      </c>
      <c r="G124" s="11"/>
      <c r="H124" s="13">
        <v>37000</v>
      </c>
      <c r="I124" s="13">
        <f t="shared" si="14"/>
        <v>7030</v>
      </c>
      <c r="J124" s="13">
        <f t="shared" si="10"/>
        <v>44030</v>
      </c>
      <c r="K124" s="13">
        <f t="shared" si="12"/>
        <v>37000</v>
      </c>
      <c r="L124" s="13">
        <f t="shared" si="13"/>
        <v>44030</v>
      </c>
      <c r="R124" s="54"/>
    </row>
    <row r="125" spans="1:18" ht="159" customHeight="1">
      <c r="A125" s="10">
        <v>117</v>
      </c>
      <c r="B125" s="23" t="s">
        <v>62</v>
      </c>
      <c r="C125" s="27" t="s">
        <v>147</v>
      </c>
      <c r="D125" s="25">
        <v>1</v>
      </c>
      <c r="E125" s="30"/>
      <c r="F125" s="10">
        <v>1</v>
      </c>
      <c r="G125" s="11"/>
      <c r="H125" s="13">
        <v>181666</v>
      </c>
      <c r="I125" s="13">
        <f t="shared" si="14"/>
        <v>34516.54</v>
      </c>
      <c r="J125" s="13">
        <f t="shared" si="10"/>
        <v>216182.54</v>
      </c>
      <c r="K125" s="13">
        <f t="shared" si="12"/>
        <v>181666</v>
      </c>
      <c r="L125" s="13">
        <f t="shared" si="13"/>
        <v>216182.54</v>
      </c>
      <c r="R125" s="54"/>
    </row>
    <row r="126" spans="1:18" ht="159" customHeight="1">
      <c r="A126" s="10">
        <v>118</v>
      </c>
      <c r="B126" s="23" t="s">
        <v>63</v>
      </c>
      <c r="C126" s="27" t="s">
        <v>137</v>
      </c>
      <c r="D126" s="25">
        <v>1</v>
      </c>
      <c r="E126" s="30"/>
      <c r="F126" s="10">
        <v>1</v>
      </c>
      <c r="G126" s="11"/>
      <c r="H126" s="13">
        <v>427666</v>
      </c>
      <c r="I126" s="13">
        <f t="shared" si="14"/>
        <v>81256.540000000008</v>
      </c>
      <c r="J126" s="13">
        <f t="shared" si="10"/>
        <v>508922.54000000004</v>
      </c>
      <c r="K126" s="13">
        <f t="shared" si="12"/>
        <v>427666</v>
      </c>
      <c r="L126" s="13">
        <f t="shared" si="13"/>
        <v>508922.54000000004</v>
      </c>
      <c r="R126" s="54"/>
    </row>
    <row r="127" spans="1:18" ht="159" customHeight="1">
      <c r="A127" s="10">
        <v>119</v>
      </c>
      <c r="B127" s="23" t="s">
        <v>63</v>
      </c>
      <c r="C127" s="27" t="s">
        <v>138</v>
      </c>
      <c r="D127" s="25">
        <v>1</v>
      </c>
      <c r="E127" s="30"/>
      <c r="F127" s="10">
        <v>1</v>
      </c>
      <c r="G127" s="11"/>
      <c r="H127" s="13">
        <v>189166</v>
      </c>
      <c r="I127" s="13">
        <f t="shared" si="14"/>
        <v>35941.54</v>
      </c>
      <c r="J127" s="13">
        <f t="shared" si="10"/>
        <v>225107.54</v>
      </c>
      <c r="K127" s="13">
        <f t="shared" si="12"/>
        <v>189166</v>
      </c>
      <c r="L127" s="13">
        <f t="shared" si="13"/>
        <v>225107.54</v>
      </c>
      <c r="R127" s="54"/>
    </row>
    <row r="128" spans="1:18" ht="159" customHeight="1">
      <c r="A128" s="10">
        <v>120</v>
      </c>
      <c r="B128" s="23" t="s">
        <v>64</v>
      </c>
      <c r="C128" s="27" t="s">
        <v>138</v>
      </c>
      <c r="D128" s="25">
        <v>1</v>
      </c>
      <c r="E128" s="30"/>
      <c r="F128" s="10">
        <v>1</v>
      </c>
      <c r="G128" s="11"/>
      <c r="H128" s="13">
        <v>180266</v>
      </c>
      <c r="I128" s="13">
        <f t="shared" si="14"/>
        <v>34250.54</v>
      </c>
      <c r="J128" s="13">
        <f t="shared" si="10"/>
        <v>214516.54</v>
      </c>
      <c r="K128" s="13">
        <f t="shared" si="12"/>
        <v>180266</v>
      </c>
      <c r="L128" s="13">
        <f t="shared" si="13"/>
        <v>214516.54</v>
      </c>
      <c r="R128" s="54"/>
    </row>
    <row r="129" spans="1:18" ht="159" customHeight="1">
      <c r="A129" s="10">
        <v>121</v>
      </c>
      <c r="B129" s="23" t="s">
        <v>64</v>
      </c>
      <c r="C129" s="27" t="s">
        <v>138</v>
      </c>
      <c r="D129" s="25">
        <v>1</v>
      </c>
      <c r="E129" s="30"/>
      <c r="F129" s="10">
        <v>1</v>
      </c>
      <c r="G129" s="11"/>
      <c r="H129" s="13">
        <v>164833</v>
      </c>
      <c r="I129" s="13">
        <f t="shared" si="14"/>
        <v>31318.27</v>
      </c>
      <c r="J129" s="13">
        <f t="shared" si="10"/>
        <v>196151.27</v>
      </c>
      <c r="K129" s="13">
        <f t="shared" si="12"/>
        <v>164833</v>
      </c>
      <c r="L129" s="13">
        <f t="shared" si="13"/>
        <v>196151.27</v>
      </c>
      <c r="R129" s="54"/>
    </row>
    <row r="130" spans="1:18" ht="159" customHeight="1">
      <c r="A130" s="10">
        <v>122</v>
      </c>
      <c r="B130" s="23" t="s">
        <v>64</v>
      </c>
      <c r="C130" s="27" t="s">
        <v>138</v>
      </c>
      <c r="D130" s="25">
        <v>1</v>
      </c>
      <c r="E130" s="30"/>
      <c r="F130" s="10">
        <v>1</v>
      </c>
      <c r="G130" s="11"/>
      <c r="H130" s="13">
        <v>144900</v>
      </c>
      <c r="I130" s="13">
        <f t="shared" si="14"/>
        <v>27531</v>
      </c>
      <c r="J130" s="13">
        <f t="shared" si="10"/>
        <v>172431</v>
      </c>
      <c r="K130" s="13">
        <f t="shared" si="12"/>
        <v>144900</v>
      </c>
      <c r="L130" s="13">
        <f t="shared" si="13"/>
        <v>172431</v>
      </c>
      <c r="R130" s="54"/>
    </row>
    <row r="131" spans="1:18" ht="159" customHeight="1">
      <c r="A131" s="10">
        <v>123</v>
      </c>
      <c r="B131" s="23" t="s">
        <v>64</v>
      </c>
      <c r="C131" s="27" t="s">
        <v>138</v>
      </c>
      <c r="D131" s="25">
        <v>1</v>
      </c>
      <c r="E131" s="30"/>
      <c r="F131" s="10">
        <v>1</v>
      </c>
      <c r="G131" s="11"/>
      <c r="H131" s="13">
        <v>267433</v>
      </c>
      <c r="I131" s="13">
        <f t="shared" si="14"/>
        <v>50812.270000000004</v>
      </c>
      <c r="J131" s="13">
        <f t="shared" si="10"/>
        <v>318245.27</v>
      </c>
      <c r="K131" s="13">
        <f t="shared" si="12"/>
        <v>267433</v>
      </c>
      <c r="L131" s="13">
        <f t="shared" si="13"/>
        <v>318245.27</v>
      </c>
      <c r="R131" s="54"/>
    </row>
    <row r="132" spans="1:18" ht="159" customHeight="1">
      <c r="A132" s="10">
        <v>124</v>
      </c>
      <c r="B132" s="23" t="s">
        <v>65</v>
      </c>
      <c r="C132" s="27" t="s">
        <v>148</v>
      </c>
      <c r="D132" s="25">
        <v>1</v>
      </c>
      <c r="E132" s="30"/>
      <c r="F132" s="10">
        <v>1</v>
      </c>
      <c r="G132" s="11"/>
      <c r="H132" s="13">
        <v>116566</v>
      </c>
      <c r="I132" s="13">
        <f t="shared" si="14"/>
        <v>22147.54</v>
      </c>
      <c r="J132" s="13">
        <f t="shared" si="10"/>
        <v>138713.54</v>
      </c>
      <c r="K132" s="13">
        <f t="shared" si="12"/>
        <v>116566</v>
      </c>
      <c r="L132" s="13">
        <f t="shared" si="13"/>
        <v>138713.54</v>
      </c>
      <c r="R132" s="54"/>
    </row>
    <row r="133" spans="1:18" ht="159" customHeight="1">
      <c r="A133" s="10">
        <v>125</v>
      </c>
      <c r="B133" s="23" t="s">
        <v>65</v>
      </c>
      <c r="C133" s="27" t="s">
        <v>148</v>
      </c>
      <c r="D133" s="25">
        <v>1</v>
      </c>
      <c r="E133" s="30"/>
      <c r="F133" s="10">
        <v>1</v>
      </c>
      <c r="G133" s="11"/>
      <c r="H133" s="13">
        <v>180333</v>
      </c>
      <c r="I133" s="13">
        <f t="shared" si="14"/>
        <v>34263.269999999997</v>
      </c>
      <c r="J133" s="13">
        <f t="shared" si="10"/>
        <v>214596.27</v>
      </c>
      <c r="K133" s="13">
        <f t="shared" si="12"/>
        <v>180333</v>
      </c>
      <c r="L133" s="13">
        <f t="shared" si="13"/>
        <v>214596.27</v>
      </c>
      <c r="R133" s="54"/>
    </row>
    <row r="134" spans="1:18" ht="159" customHeight="1">
      <c r="A134" s="10">
        <v>126</v>
      </c>
      <c r="B134" s="23" t="s">
        <v>65</v>
      </c>
      <c r="C134" s="27" t="s">
        <v>148</v>
      </c>
      <c r="D134" s="25">
        <v>1</v>
      </c>
      <c r="E134" s="30"/>
      <c r="F134" s="10">
        <v>1</v>
      </c>
      <c r="G134" s="11"/>
      <c r="H134" s="13">
        <v>423333</v>
      </c>
      <c r="I134" s="13">
        <f t="shared" si="14"/>
        <v>80433.27</v>
      </c>
      <c r="J134" s="13">
        <f t="shared" si="10"/>
        <v>503766.27</v>
      </c>
      <c r="K134" s="13">
        <f t="shared" si="12"/>
        <v>423333</v>
      </c>
      <c r="L134" s="13">
        <f t="shared" si="13"/>
        <v>503766.27</v>
      </c>
      <c r="R134" s="54"/>
    </row>
    <row r="135" spans="1:18" ht="159" customHeight="1">
      <c r="A135" s="10">
        <v>127</v>
      </c>
      <c r="B135" s="23" t="s">
        <v>66</v>
      </c>
      <c r="C135" s="27" t="s">
        <v>148</v>
      </c>
      <c r="D135" s="25">
        <v>1</v>
      </c>
      <c r="E135" s="30"/>
      <c r="F135" s="10">
        <v>1</v>
      </c>
      <c r="G135" s="11"/>
      <c r="H135" s="13">
        <v>1367200</v>
      </c>
      <c r="I135" s="13">
        <f t="shared" si="14"/>
        <v>259768</v>
      </c>
      <c r="J135" s="13">
        <f t="shared" si="10"/>
        <v>1626968</v>
      </c>
      <c r="K135" s="13">
        <f t="shared" si="12"/>
        <v>1367200</v>
      </c>
      <c r="L135" s="13">
        <f t="shared" si="13"/>
        <v>1626968</v>
      </c>
      <c r="R135" s="54"/>
    </row>
    <row r="136" spans="1:18" ht="159" customHeight="1">
      <c r="A136" s="10">
        <v>128</v>
      </c>
      <c r="B136" s="23" t="s">
        <v>66</v>
      </c>
      <c r="C136" s="27" t="s">
        <v>148</v>
      </c>
      <c r="D136" s="25">
        <v>1</v>
      </c>
      <c r="E136" s="30"/>
      <c r="F136" s="10">
        <v>1</v>
      </c>
      <c r="G136" s="11"/>
      <c r="H136" s="13">
        <v>1456266</v>
      </c>
      <c r="I136" s="13">
        <f t="shared" si="14"/>
        <v>276690.53999999998</v>
      </c>
      <c r="J136" s="13">
        <f t="shared" si="10"/>
        <v>1732956.54</v>
      </c>
      <c r="K136" s="13">
        <f t="shared" si="12"/>
        <v>1456266</v>
      </c>
      <c r="L136" s="13">
        <f t="shared" si="13"/>
        <v>1732956.54</v>
      </c>
      <c r="R136" s="54"/>
    </row>
    <row r="137" spans="1:18" ht="159" customHeight="1">
      <c r="A137" s="10">
        <v>129</v>
      </c>
      <c r="B137" s="23" t="s">
        <v>66</v>
      </c>
      <c r="C137" s="27" t="s">
        <v>148</v>
      </c>
      <c r="D137" s="25">
        <v>1</v>
      </c>
      <c r="E137" s="30"/>
      <c r="F137" s="10">
        <v>1</v>
      </c>
      <c r="G137" s="11"/>
      <c r="H137" s="13">
        <v>1409066</v>
      </c>
      <c r="I137" s="13">
        <f t="shared" si="14"/>
        <v>267722.53999999998</v>
      </c>
      <c r="J137" s="13">
        <f t="shared" ref="J137:J200" si="15">H137+I137</f>
        <v>1676788.54</v>
      </c>
      <c r="K137" s="13">
        <f t="shared" si="12"/>
        <v>1409066</v>
      </c>
      <c r="L137" s="13">
        <f t="shared" si="13"/>
        <v>1676788.54</v>
      </c>
      <c r="R137" s="54"/>
    </row>
    <row r="138" spans="1:18" ht="159" customHeight="1">
      <c r="A138" s="10">
        <v>130</v>
      </c>
      <c r="B138" s="23" t="s">
        <v>66</v>
      </c>
      <c r="C138" s="27" t="s">
        <v>148</v>
      </c>
      <c r="D138" s="25">
        <v>1</v>
      </c>
      <c r="E138" s="30"/>
      <c r="F138" s="10">
        <v>1</v>
      </c>
      <c r="G138" s="11"/>
      <c r="H138" s="13">
        <v>1167366</v>
      </c>
      <c r="I138" s="13">
        <f t="shared" si="14"/>
        <v>221799.54</v>
      </c>
      <c r="J138" s="13">
        <f t="shared" si="15"/>
        <v>1389165.54</v>
      </c>
      <c r="K138" s="13">
        <f t="shared" si="12"/>
        <v>1167366</v>
      </c>
      <c r="L138" s="13">
        <f t="shared" si="13"/>
        <v>1389165.54</v>
      </c>
      <c r="R138" s="54"/>
    </row>
    <row r="139" spans="1:18" ht="159" customHeight="1">
      <c r="A139" s="10">
        <v>131</v>
      </c>
      <c r="B139" s="23" t="s">
        <v>66</v>
      </c>
      <c r="C139" s="27" t="s">
        <v>148</v>
      </c>
      <c r="D139" s="25">
        <v>1</v>
      </c>
      <c r="E139" s="30"/>
      <c r="F139" s="10">
        <v>1</v>
      </c>
      <c r="G139" s="11"/>
      <c r="H139" s="13">
        <v>608833</v>
      </c>
      <c r="I139" s="13">
        <f t="shared" si="14"/>
        <v>115678.27</v>
      </c>
      <c r="J139" s="13">
        <f t="shared" si="15"/>
        <v>724511.27</v>
      </c>
      <c r="K139" s="13">
        <f t="shared" si="12"/>
        <v>608833</v>
      </c>
      <c r="L139" s="13">
        <f t="shared" si="13"/>
        <v>724511.27</v>
      </c>
      <c r="R139" s="54"/>
    </row>
    <row r="140" spans="1:18" ht="159" customHeight="1">
      <c r="A140" s="10">
        <v>132</v>
      </c>
      <c r="B140" s="23" t="s">
        <v>66</v>
      </c>
      <c r="C140" s="27" t="s">
        <v>148</v>
      </c>
      <c r="D140" s="25">
        <v>1</v>
      </c>
      <c r="E140" s="30"/>
      <c r="F140" s="10">
        <v>1</v>
      </c>
      <c r="G140" s="11"/>
      <c r="H140" s="13">
        <v>580666</v>
      </c>
      <c r="I140" s="13">
        <f t="shared" si="14"/>
        <v>110326.54000000001</v>
      </c>
      <c r="J140" s="13">
        <f t="shared" si="15"/>
        <v>690992.54</v>
      </c>
      <c r="K140" s="13">
        <f t="shared" si="12"/>
        <v>580666</v>
      </c>
      <c r="L140" s="13">
        <f t="shared" si="13"/>
        <v>690992.54</v>
      </c>
      <c r="R140" s="54"/>
    </row>
    <row r="141" spans="1:18" ht="159" customHeight="1">
      <c r="A141" s="10">
        <v>133</v>
      </c>
      <c r="B141" s="23" t="s">
        <v>66</v>
      </c>
      <c r="C141" s="27" t="s">
        <v>148</v>
      </c>
      <c r="D141" s="25">
        <v>1</v>
      </c>
      <c r="E141" s="30"/>
      <c r="F141" s="10">
        <v>1</v>
      </c>
      <c r="G141" s="11"/>
      <c r="H141" s="13">
        <v>853333</v>
      </c>
      <c r="I141" s="13">
        <f t="shared" si="14"/>
        <v>162133.26999999999</v>
      </c>
      <c r="J141" s="13">
        <f t="shared" si="15"/>
        <v>1015466.27</v>
      </c>
      <c r="K141" s="13">
        <f t="shared" si="12"/>
        <v>853333</v>
      </c>
      <c r="L141" s="13">
        <f t="shared" si="13"/>
        <v>1015466.27</v>
      </c>
      <c r="R141" s="54"/>
    </row>
    <row r="142" spans="1:18" ht="159" customHeight="1">
      <c r="A142" s="10">
        <v>134</v>
      </c>
      <c r="B142" s="23" t="s">
        <v>66</v>
      </c>
      <c r="C142" s="27" t="s">
        <v>148</v>
      </c>
      <c r="D142" s="25">
        <v>1</v>
      </c>
      <c r="E142" s="30"/>
      <c r="F142" s="10">
        <v>1</v>
      </c>
      <c r="G142" s="11"/>
      <c r="H142" s="13">
        <v>2184800</v>
      </c>
      <c r="I142" s="13">
        <f t="shared" si="14"/>
        <v>415112</v>
      </c>
      <c r="J142" s="13">
        <f t="shared" si="15"/>
        <v>2599912</v>
      </c>
      <c r="K142" s="13">
        <f t="shared" si="12"/>
        <v>2184800</v>
      </c>
      <c r="L142" s="13">
        <f t="shared" si="13"/>
        <v>2599912</v>
      </c>
      <c r="R142" s="54"/>
    </row>
    <row r="143" spans="1:18" ht="159" customHeight="1">
      <c r="A143" s="10">
        <v>135</v>
      </c>
      <c r="B143" s="23" t="s">
        <v>66</v>
      </c>
      <c r="C143" s="27" t="s">
        <v>148</v>
      </c>
      <c r="D143" s="25">
        <v>1</v>
      </c>
      <c r="E143" s="30"/>
      <c r="F143" s="10">
        <v>1</v>
      </c>
      <c r="G143" s="11"/>
      <c r="H143" s="13">
        <v>2890533</v>
      </c>
      <c r="I143" s="13">
        <f t="shared" si="14"/>
        <v>549201.27</v>
      </c>
      <c r="J143" s="13">
        <f t="shared" si="15"/>
        <v>3439734.27</v>
      </c>
      <c r="K143" s="13">
        <f t="shared" si="12"/>
        <v>2890533</v>
      </c>
      <c r="L143" s="13">
        <f t="shared" si="13"/>
        <v>3439734.27</v>
      </c>
      <c r="R143" s="54"/>
    </row>
    <row r="144" spans="1:18" ht="159" customHeight="1">
      <c r="A144" s="10">
        <v>136</v>
      </c>
      <c r="B144" s="23" t="s">
        <v>66</v>
      </c>
      <c r="C144" s="27" t="s">
        <v>148</v>
      </c>
      <c r="D144" s="25">
        <v>1</v>
      </c>
      <c r="E144" s="30"/>
      <c r="F144" s="10">
        <v>1</v>
      </c>
      <c r="G144" s="11"/>
      <c r="H144" s="13">
        <v>1984000</v>
      </c>
      <c r="I144" s="13">
        <f t="shared" si="14"/>
        <v>376960</v>
      </c>
      <c r="J144" s="13">
        <f t="shared" si="15"/>
        <v>2360960</v>
      </c>
      <c r="K144" s="13">
        <f t="shared" ref="K144:K207" si="16">H144*D144</f>
        <v>1984000</v>
      </c>
      <c r="L144" s="13">
        <f t="shared" ref="L144:L207" si="17">J144*D144</f>
        <v>2360960</v>
      </c>
      <c r="R144" s="54"/>
    </row>
    <row r="145" spans="1:18" ht="159" customHeight="1">
      <c r="A145" s="10">
        <v>137</v>
      </c>
      <c r="B145" s="23" t="s">
        <v>66</v>
      </c>
      <c r="C145" s="27" t="s">
        <v>148</v>
      </c>
      <c r="D145" s="25">
        <v>1</v>
      </c>
      <c r="E145" s="30"/>
      <c r="F145" s="10">
        <v>1</v>
      </c>
      <c r="G145" s="11"/>
      <c r="H145" s="13">
        <v>2013000</v>
      </c>
      <c r="I145" s="13">
        <f t="shared" si="14"/>
        <v>382470</v>
      </c>
      <c r="J145" s="13">
        <f t="shared" si="15"/>
        <v>2395470</v>
      </c>
      <c r="K145" s="13">
        <f t="shared" si="16"/>
        <v>2013000</v>
      </c>
      <c r="L145" s="13">
        <f t="shared" si="17"/>
        <v>2395470</v>
      </c>
      <c r="R145" s="54"/>
    </row>
    <row r="146" spans="1:18" ht="159" customHeight="1">
      <c r="A146" s="10">
        <v>138</v>
      </c>
      <c r="B146" s="23" t="s">
        <v>66</v>
      </c>
      <c r="C146" s="27" t="s">
        <v>148</v>
      </c>
      <c r="D146" s="25">
        <v>1</v>
      </c>
      <c r="E146" s="30"/>
      <c r="F146" s="10">
        <v>1</v>
      </c>
      <c r="G146" s="11"/>
      <c r="H146" s="13">
        <v>1781266</v>
      </c>
      <c r="I146" s="13">
        <f t="shared" ref="I146:I209" si="18">H146*19%</f>
        <v>338440.54</v>
      </c>
      <c r="J146" s="13">
        <f t="shared" si="15"/>
        <v>2119706.54</v>
      </c>
      <c r="K146" s="13">
        <f t="shared" si="16"/>
        <v>1781266</v>
      </c>
      <c r="L146" s="13">
        <f t="shared" si="17"/>
        <v>2119706.54</v>
      </c>
      <c r="R146" s="54"/>
    </row>
    <row r="147" spans="1:18" ht="159" customHeight="1">
      <c r="A147" s="10">
        <v>139</v>
      </c>
      <c r="B147" s="23" t="s">
        <v>66</v>
      </c>
      <c r="C147" s="27" t="s">
        <v>148</v>
      </c>
      <c r="D147" s="25">
        <v>1</v>
      </c>
      <c r="E147" s="30"/>
      <c r="F147" s="10">
        <v>1</v>
      </c>
      <c r="G147" s="11"/>
      <c r="H147" s="13">
        <v>1701333</v>
      </c>
      <c r="I147" s="13">
        <f t="shared" si="18"/>
        <v>323253.27</v>
      </c>
      <c r="J147" s="13">
        <f t="shared" si="15"/>
        <v>2024586.27</v>
      </c>
      <c r="K147" s="13">
        <f t="shared" si="16"/>
        <v>1701333</v>
      </c>
      <c r="L147" s="13">
        <f t="shared" si="17"/>
        <v>2024586.27</v>
      </c>
      <c r="R147" s="54"/>
    </row>
    <row r="148" spans="1:18" ht="159" customHeight="1">
      <c r="A148" s="10">
        <v>140</v>
      </c>
      <c r="B148" s="23" t="s">
        <v>66</v>
      </c>
      <c r="C148" s="27" t="s">
        <v>148</v>
      </c>
      <c r="D148" s="25">
        <v>1</v>
      </c>
      <c r="E148" s="30"/>
      <c r="F148" s="10">
        <v>1</v>
      </c>
      <c r="G148" s="11"/>
      <c r="H148" s="13">
        <v>1878533</v>
      </c>
      <c r="I148" s="13">
        <f t="shared" si="18"/>
        <v>356921.27</v>
      </c>
      <c r="J148" s="13">
        <f t="shared" si="15"/>
        <v>2235454.27</v>
      </c>
      <c r="K148" s="13">
        <f t="shared" si="16"/>
        <v>1878533</v>
      </c>
      <c r="L148" s="13">
        <f t="shared" si="17"/>
        <v>2235454.27</v>
      </c>
      <c r="R148" s="54"/>
    </row>
    <row r="149" spans="1:18" ht="159" customHeight="1">
      <c r="A149" s="10">
        <v>141</v>
      </c>
      <c r="B149" s="23" t="s">
        <v>66</v>
      </c>
      <c r="C149" s="27" t="s">
        <v>148</v>
      </c>
      <c r="D149" s="25">
        <v>1</v>
      </c>
      <c r="E149" s="30"/>
      <c r="F149" s="10">
        <v>1</v>
      </c>
      <c r="G149" s="11"/>
      <c r="H149" s="13">
        <v>1566266</v>
      </c>
      <c r="I149" s="13">
        <f t="shared" si="18"/>
        <v>297590.53999999998</v>
      </c>
      <c r="J149" s="13">
        <f t="shared" si="15"/>
        <v>1863856.54</v>
      </c>
      <c r="K149" s="13">
        <f t="shared" si="16"/>
        <v>1566266</v>
      </c>
      <c r="L149" s="13">
        <f t="shared" si="17"/>
        <v>1863856.54</v>
      </c>
      <c r="R149" s="54"/>
    </row>
    <row r="150" spans="1:18" ht="159" customHeight="1">
      <c r="A150" s="10">
        <v>142</v>
      </c>
      <c r="B150" s="23" t="s">
        <v>66</v>
      </c>
      <c r="C150" s="27" t="s">
        <v>148</v>
      </c>
      <c r="D150" s="25">
        <v>1</v>
      </c>
      <c r="E150" s="30"/>
      <c r="F150" s="10">
        <v>1</v>
      </c>
      <c r="G150" s="11"/>
      <c r="H150" s="13">
        <v>1426000</v>
      </c>
      <c r="I150" s="13">
        <f t="shared" si="18"/>
        <v>270940</v>
      </c>
      <c r="J150" s="13">
        <f t="shared" si="15"/>
        <v>1696940</v>
      </c>
      <c r="K150" s="13">
        <f t="shared" si="16"/>
        <v>1426000</v>
      </c>
      <c r="L150" s="13">
        <f t="shared" si="17"/>
        <v>1696940</v>
      </c>
      <c r="R150" s="54"/>
    </row>
    <row r="151" spans="1:18" ht="159" customHeight="1">
      <c r="A151" s="10">
        <v>143</v>
      </c>
      <c r="B151" s="23" t="s">
        <v>66</v>
      </c>
      <c r="C151" s="27" t="s">
        <v>148</v>
      </c>
      <c r="D151" s="25">
        <v>1</v>
      </c>
      <c r="E151" s="30"/>
      <c r="F151" s="10">
        <v>1</v>
      </c>
      <c r="G151" s="11"/>
      <c r="H151" s="13">
        <v>3736371</v>
      </c>
      <c r="I151" s="13">
        <f t="shared" si="18"/>
        <v>709910.49</v>
      </c>
      <c r="J151" s="13">
        <f t="shared" si="15"/>
        <v>4446281.49</v>
      </c>
      <c r="K151" s="13">
        <f t="shared" si="16"/>
        <v>3736371</v>
      </c>
      <c r="L151" s="13">
        <f t="shared" si="17"/>
        <v>4446281.49</v>
      </c>
      <c r="R151" s="54"/>
    </row>
    <row r="152" spans="1:18" ht="159" customHeight="1">
      <c r="A152" s="10">
        <v>144</v>
      </c>
      <c r="B152" s="23" t="s">
        <v>66</v>
      </c>
      <c r="C152" s="27" t="s">
        <v>148</v>
      </c>
      <c r="D152" s="25">
        <v>1</v>
      </c>
      <c r="E152" s="30"/>
      <c r="F152" s="10">
        <v>1</v>
      </c>
      <c r="G152" s="11"/>
      <c r="H152" s="13">
        <v>2492133</v>
      </c>
      <c r="I152" s="13">
        <f t="shared" si="18"/>
        <v>473505.27</v>
      </c>
      <c r="J152" s="13">
        <f t="shared" si="15"/>
        <v>2965638.27</v>
      </c>
      <c r="K152" s="13">
        <f t="shared" si="16"/>
        <v>2492133</v>
      </c>
      <c r="L152" s="13">
        <f t="shared" si="17"/>
        <v>2965638.27</v>
      </c>
      <c r="R152" s="54"/>
    </row>
    <row r="153" spans="1:18" ht="159" customHeight="1">
      <c r="A153" s="10">
        <v>145</v>
      </c>
      <c r="B153" s="23" t="s">
        <v>66</v>
      </c>
      <c r="C153" s="27" t="s">
        <v>148</v>
      </c>
      <c r="D153" s="25">
        <v>1</v>
      </c>
      <c r="E153" s="30"/>
      <c r="F153" s="10">
        <v>1</v>
      </c>
      <c r="G153" s="11"/>
      <c r="H153" s="13">
        <v>2139000</v>
      </c>
      <c r="I153" s="13">
        <f t="shared" si="18"/>
        <v>406410</v>
      </c>
      <c r="J153" s="13">
        <f t="shared" si="15"/>
        <v>2545410</v>
      </c>
      <c r="K153" s="13">
        <f t="shared" si="16"/>
        <v>2139000</v>
      </c>
      <c r="L153" s="13">
        <f t="shared" si="17"/>
        <v>2545410</v>
      </c>
      <c r="R153" s="54"/>
    </row>
    <row r="154" spans="1:18" ht="159" customHeight="1">
      <c r="A154" s="10">
        <v>146</v>
      </c>
      <c r="B154" s="23" t="s">
        <v>66</v>
      </c>
      <c r="C154" s="27" t="s">
        <v>148</v>
      </c>
      <c r="D154" s="25">
        <v>1</v>
      </c>
      <c r="E154" s="30"/>
      <c r="F154" s="10">
        <v>1</v>
      </c>
      <c r="G154" s="11"/>
      <c r="H154" s="13">
        <v>1255466</v>
      </c>
      <c r="I154" s="13">
        <f t="shared" si="18"/>
        <v>238538.54</v>
      </c>
      <c r="J154" s="13">
        <f t="shared" si="15"/>
        <v>1494004.54</v>
      </c>
      <c r="K154" s="13">
        <f t="shared" si="16"/>
        <v>1255466</v>
      </c>
      <c r="L154" s="13">
        <f t="shared" si="17"/>
        <v>1494004.54</v>
      </c>
      <c r="R154" s="54"/>
    </row>
    <row r="155" spans="1:18" ht="159" customHeight="1">
      <c r="A155" s="10">
        <v>147</v>
      </c>
      <c r="B155" s="23" t="s">
        <v>66</v>
      </c>
      <c r="C155" s="27" t="s">
        <v>148</v>
      </c>
      <c r="D155" s="25">
        <v>1</v>
      </c>
      <c r="E155" s="30"/>
      <c r="F155" s="10">
        <v>1</v>
      </c>
      <c r="G155" s="11"/>
      <c r="H155" s="13">
        <v>746866</v>
      </c>
      <c r="I155" s="13">
        <f t="shared" si="18"/>
        <v>141904.54</v>
      </c>
      <c r="J155" s="13">
        <f t="shared" si="15"/>
        <v>888770.54</v>
      </c>
      <c r="K155" s="13">
        <f t="shared" si="16"/>
        <v>746866</v>
      </c>
      <c r="L155" s="13">
        <f t="shared" si="17"/>
        <v>888770.54</v>
      </c>
      <c r="R155" s="54"/>
    </row>
    <row r="156" spans="1:18" ht="159" customHeight="1">
      <c r="A156" s="10">
        <v>148</v>
      </c>
      <c r="B156" s="23" t="s">
        <v>66</v>
      </c>
      <c r="C156" s="27" t="s">
        <v>148</v>
      </c>
      <c r="D156" s="25">
        <v>1</v>
      </c>
      <c r="E156" s="30"/>
      <c r="F156" s="10">
        <v>1</v>
      </c>
      <c r="G156" s="11"/>
      <c r="H156" s="13">
        <v>328600</v>
      </c>
      <c r="I156" s="13">
        <f t="shared" si="18"/>
        <v>62434</v>
      </c>
      <c r="J156" s="13">
        <f t="shared" si="15"/>
        <v>391034</v>
      </c>
      <c r="K156" s="13">
        <f t="shared" si="16"/>
        <v>328600</v>
      </c>
      <c r="L156" s="13">
        <f t="shared" si="17"/>
        <v>391034</v>
      </c>
      <c r="R156" s="54"/>
    </row>
    <row r="157" spans="1:18" ht="159" customHeight="1">
      <c r="A157" s="10">
        <v>149</v>
      </c>
      <c r="B157" s="23" t="s">
        <v>67</v>
      </c>
      <c r="C157" s="27" t="s">
        <v>148</v>
      </c>
      <c r="D157" s="25">
        <v>1</v>
      </c>
      <c r="E157" s="30"/>
      <c r="F157" s="10">
        <v>1</v>
      </c>
      <c r="G157" s="11"/>
      <c r="H157" s="13">
        <v>1005000</v>
      </c>
      <c r="I157" s="13">
        <f t="shared" si="18"/>
        <v>190950</v>
      </c>
      <c r="J157" s="13">
        <f t="shared" si="15"/>
        <v>1195950</v>
      </c>
      <c r="K157" s="13">
        <f t="shared" si="16"/>
        <v>1005000</v>
      </c>
      <c r="L157" s="13">
        <f t="shared" si="17"/>
        <v>1195950</v>
      </c>
      <c r="R157" s="54"/>
    </row>
    <row r="158" spans="1:18" ht="159" customHeight="1">
      <c r="A158" s="10">
        <v>150</v>
      </c>
      <c r="B158" s="23" t="s">
        <v>67</v>
      </c>
      <c r="C158" s="27" t="s">
        <v>148</v>
      </c>
      <c r="D158" s="25">
        <v>1</v>
      </c>
      <c r="E158" s="30"/>
      <c r="F158" s="10">
        <v>1</v>
      </c>
      <c r="G158" s="11"/>
      <c r="H158" s="13">
        <v>321666</v>
      </c>
      <c r="I158" s="13">
        <f t="shared" si="18"/>
        <v>61116.54</v>
      </c>
      <c r="J158" s="13">
        <f t="shared" si="15"/>
        <v>382782.54</v>
      </c>
      <c r="K158" s="13">
        <f t="shared" si="16"/>
        <v>321666</v>
      </c>
      <c r="L158" s="13">
        <f t="shared" si="17"/>
        <v>382782.54</v>
      </c>
      <c r="R158" s="54"/>
    </row>
    <row r="159" spans="1:18" ht="159" customHeight="1">
      <c r="A159" s="10">
        <v>151</v>
      </c>
      <c r="B159" s="23" t="s">
        <v>67</v>
      </c>
      <c r="C159" s="27" t="s">
        <v>148</v>
      </c>
      <c r="D159" s="25">
        <v>1</v>
      </c>
      <c r="E159" s="30"/>
      <c r="F159" s="10">
        <v>1</v>
      </c>
      <c r="G159" s="11"/>
      <c r="H159" s="13">
        <v>415333</v>
      </c>
      <c r="I159" s="13">
        <f t="shared" si="18"/>
        <v>78913.27</v>
      </c>
      <c r="J159" s="13">
        <f t="shared" si="15"/>
        <v>494246.27</v>
      </c>
      <c r="K159" s="13">
        <f t="shared" si="16"/>
        <v>415333</v>
      </c>
      <c r="L159" s="13">
        <f t="shared" si="17"/>
        <v>494246.27</v>
      </c>
      <c r="R159" s="54"/>
    </row>
    <row r="160" spans="1:18" ht="159" customHeight="1">
      <c r="A160" s="10">
        <v>152</v>
      </c>
      <c r="B160" s="23" t="s">
        <v>67</v>
      </c>
      <c r="C160" s="27" t="s">
        <v>148</v>
      </c>
      <c r="D160" s="25">
        <v>1</v>
      </c>
      <c r="E160" s="30"/>
      <c r="F160" s="10">
        <v>1</v>
      </c>
      <c r="G160" s="11"/>
      <c r="H160" s="13">
        <v>475133</v>
      </c>
      <c r="I160" s="13">
        <f t="shared" si="18"/>
        <v>90275.27</v>
      </c>
      <c r="J160" s="13">
        <f t="shared" si="15"/>
        <v>565408.27</v>
      </c>
      <c r="K160" s="13">
        <f t="shared" si="16"/>
        <v>475133</v>
      </c>
      <c r="L160" s="13">
        <f t="shared" si="17"/>
        <v>565408.27</v>
      </c>
      <c r="R160" s="54"/>
    </row>
    <row r="161" spans="1:18" ht="159" customHeight="1">
      <c r="A161" s="10">
        <v>153</v>
      </c>
      <c r="B161" s="23" t="s">
        <v>67</v>
      </c>
      <c r="C161" s="27" t="s">
        <v>148</v>
      </c>
      <c r="D161" s="25">
        <v>1</v>
      </c>
      <c r="E161" s="30"/>
      <c r="F161" s="10">
        <v>1</v>
      </c>
      <c r="G161" s="11"/>
      <c r="H161" s="13">
        <v>517333</v>
      </c>
      <c r="I161" s="13">
        <f t="shared" si="18"/>
        <v>98293.27</v>
      </c>
      <c r="J161" s="13">
        <f t="shared" si="15"/>
        <v>615626.27</v>
      </c>
      <c r="K161" s="13">
        <f t="shared" si="16"/>
        <v>517333</v>
      </c>
      <c r="L161" s="13">
        <f t="shared" si="17"/>
        <v>615626.27</v>
      </c>
      <c r="R161" s="54"/>
    </row>
    <row r="162" spans="1:18" ht="159" customHeight="1">
      <c r="A162" s="10">
        <v>154</v>
      </c>
      <c r="B162" s="23" t="s">
        <v>67</v>
      </c>
      <c r="C162" s="27" t="s">
        <v>148</v>
      </c>
      <c r="D162" s="25">
        <v>1</v>
      </c>
      <c r="E162" s="30"/>
      <c r="F162" s="10">
        <v>1</v>
      </c>
      <c r="G162" s="11"/>
      <c r="H162" s="13">
        <v>622900</v>
      </c>
      <c r="I162" s="13">
        <f t="shared" si="18"/>
        <v>118351</v>
      </c>
      <c r="J162" s="13">
        <f t="shared" si="15"/>
        <v>741251</v>
      </c>
      <c r="K162" s="13">
        <f t="shared" si="16"/>
        <v>622900</v>
      </c>
      <c r="L162" s="13">
        <f t="shared" si="17"/>
        <v>741251</v>
      </c>
      <c r="R162" s="54"/>
    </row>
    <row r="163" spans="1:18" ht="159" customHeight="1">
      <c r="A163" s="10">
        <v>155</v>
      </c>
      <c r="B163" s="23" t="s">
        <v>67</v>
      </c>
      <c r="C163" s="27" t="s">
        <v>148</v>
      </c>
      <c r="D163" s="25">
        <v>1</v>
      </c>
      <c r="E163" s="30"/>
      <c r="F163" s="10">
        <v>1</v>
      </c>
      <c r="G163" s="11"/>
      <c r="H163" s="13">
        <v>440033</v>
      </c>
      <c r="I163" s="13">
        <f t="shared" si="18"/>
        <v>83606.27</v>
      </c>
      <c r="J163" s="13">
        <f t="shared" si="15"/>
        <v>523639.27</v>
      </c>
      <c r="K163" s="13">
        <f t="shared" si="16"/>
        <v>440033</v>
      </c>
      <c r="L163" s="13">
        <f t="shared" si="17"/>
        <v>523639.27</v>
      </c>
      <c r="R163" s="54"/>
    </row>
    <row r="164" spans="1:18" ht="159" customHeight="1">
      <c r="A164" s="10">
        <v>156</v>
      </c>
      <c r="B164" s="23" t="s">
        <v>67</v>
      </c>
      <c r="C164" s="27" t="s">
        <v>148</v>
      </c>
      <c r="D164" s="25">
        <v>1</v>
      </c>
      <c r="E164" s="30"/>
      <c r="F164" s="10">
        <v>1</v>
      </c>
      <c r="G164" s="11"/>
      <c r="H164" s="13">
        <v>509500</v>
      </c>
      <c r="I164" s="13">
        <f t="shared" si="18"/>
        <v>96805</v>
      </c>
      <c r="J164" s="13">
        <f t="shared" si="15"/>
        <v>606305</v>
      </c>
      <c r="K164" s="13">
        <f t="shared" si="16"/>
        <v>509500</v>
      </c>
      <c r="L164" s="13">
        <f t="shared" si="17"/>
        <v>606305</v>
      </c>
      <c r="R164" s="54"/>
    </row>
    <row r="165" spans="1:18" ht="159" customHeight="1">
      <c r="A165" s="10">
        <v>157</v>
      </c>
      <c r="B165" s="23" t="s">
        <v>67</v>
      </c>
      <c r="C165" s="27" t="s">
        <v>148</v>
      </c>
      <c r="D165" s="25">
        <v>1</v>
      </c>
      <c r="E165" s="30"/>
      <c r="F165" s="10">
        <v>1</v>
      </c>
      <c r="G165" s="11"/>
      <c r="H165" s="13">
        <v>622566</v>
      </c>
      <c r="I165" s="13">
        <f t="shared" si="18"/>
        <v>118287.54000000001</v>
      </c>
      <c r="J165" s="13">
        <f t="shared" si="15"/>
        <v>740853.54</v>
      </c>
      <c r="K165" s="13">
        <f t="shared" si="16"/>
        <v>622566</v>
      </c>
      <c r="L165" s="13">
        <f t="shared" si="17"/>
        <v>740853.54</v>
      </c>
      <c r="R165" s="54"/>
    </row>
    <row r="166" spans="1:18" ht="159" customHeight="1">
      <c r="A166" s="10">
        <v>158</v>
      </c>
      <c r="B166" s="23" t="s">
        <v>67</v>
      </c>
      <c r="C166" s="27" t="s">
        <v>148</v>
      </c>
      <c r="D166" s="25">
        <v>1</v>
      </c>
      <c r="E166" s="30"/>
      <c r="F166" s="10">
        <v>1</v>
      </c>
      <c r="G166" s="11"/>
      <c r="H166" s="13">
        <v>691633</v>
      </c>
      <c r="I166" s="13">
        <f t="shared" si="18"/>
        <v>131410.26999999999</v>
      </c>
      <c r="J166" s="13">
        <f t="shared" si="15"/>
        <v>823043.27</v>
      </c>
      <c r="K166" s="13">
        <f t="shared" si="16"/>
        <v>691633</v>
      </c>
      <c r="L166" s="13">
        <f t="shared" si="17"/>
        <v>823043.27</v>
      </c>
      <c r="R166" s="54"/>
    </row>
    <row r="167" spans="1:18" ht="159" customHeight="1">
      <c r="A167" s="10">
        <v>159</v>
      </c>
      <c r="B167" s="23" t="s">
        <v>67</v>
      </c>
      <c r="C167" s="27" t="s">
        <v>148</v>
      </c>
      <c r="D167" s="25">
        <v>1</v>
      </c>
      <c r="E167" s="30"/>
      <c r="F167" s="10">
        <v>1</v>
      </c>
      <c r="G167" s="11"/>
      <c r="H167" s="13">
        <v>774266</v>
      </c>
      <c r="I167" s="13">
        <f t="shared" si="18"/>
        <v>147110.54</v>
      </c>
      <c r="J167" s="13">
        <f t="shared" si="15"/>
        <v>921376.54</v>
      </c>
      <c r="K167" s="13">
        <f t="shared" si="16"/>
        <v>774266</v>
      </c>
      <c r="L167" s="13">
        <f t="shared" si="17"/>
        <v>921376.54</v>
      </c>
      <c r="R167" s="54"/>
    </row>
    <row r="168" spans="1:18" ht="159" customHeight="1">
      <c r="A168" s="10">
        <v>160</v>
      </c>
      <c r="B168" s="23" t="s">
        <v>67</v>
      </c>
      <c r="C168" s="27" t="s">
        <v>148</v>
      </c>
      <c r="D168" s="25">
        <v>1</v>
      </c>
      <c r="E168" s="30"/>
      <c r="F168" s="10">
        <v>1</v>
      </c>
      <c r="G168" s="11"/>
      <c r="H168" s="13">
        <v>1081466</v>
      </c>
      <c r="I168" s="13">
        <f t="shared" si="18"/>
        <v>205478.54</v>
      </c>
      <c r="J168" s="13">
        <f t="shared" si="15"/>
        <v>1286944.54</v>
      </c>
      <c r="K168" s="13">
        <f t="shared" si="16"/>
        <v>1081466</v>
      </c>
      <c r="L168" s="13">
        <f t="shared" si="17"/>
        <v>1286944.54</v>
      </c>
      <c r="R168" s="54"/>
    </row>
    <row r="169" spans="1:18" ht="159" customHeight="1">
      <c r="A169" s="10">
        <v>161</v>
      </c>
      <c r="B169" s="23" t="s">
        <v>67</v>
      </c>
      <c r="C169" s="27" t="s">
        <v>148</v>
      </c>
      <c r="D169" s="25">
        <v>1</v>
      </c>
      <c r="E169" s="30"/>
      <c r="F169" s="10">
        <v>1</v>
      </c>
      <c r="G169" s="11"/>
      <c r="H169" s="13">
        <v>938566</v>
      </c>
      <c r="I169" s="13">
        <f t="shared" si="18"/>
        <v>178327.54</v>
      </c>
      <c r="J169" s="13">
        <f t="shared" si="15"/>
        <v>1116893.54</v>
      </c>
      <c r="K169" s="13">
        <f t="shared" si="16"/>
        <v>938566</v>
      </c>
      <c r="L169" s="13">
        <f t="shared" si="17"/>
        <v>1116893.54</v>
      </c>
      <c r="R169" s="54"/>
    </row>
    <row r="170" spans="1:18" ht="159" customHeight="1">
      <c r="A170" s="10">
        <v>162</v>
      </c>
      <c r="B170" s="23" t="s">
        <v>67</v>
      </c>
      <c r="C170" s="27" t="s">
        <v>148</v>
      </c>
      <c r="D170" s="25">
        <v>1</v>
      </c>
      <c r="E170" s="30"/>
      <c r="F170" s="10">
        <v>1</v>
      </c>
      <c r="G170" s="11"/>
      <c r="H170" s="13">
        <v>910066</v>
      </c>
      <c r="I170" s="13">
        <f t="shared" si="18"/>
        <v>172912.54</v>
      </c>
      <c r="J170" s="13">
        <f t="shared" si="15"/>
        <v>1082978.54</v>
      </c>
      <c r="K170" s="13">
        <f t="shared" si="16"/>
        <v>910066</v>
      </c>
      <c r="L170" s="13">
        <f t="shared" si="17"/>
        <v>1082978.54</v>
      </c>
      <c r="R170" s="54"/>
    </row>
    <row r="171" spans="1:18" ht="159" customHeight="1">
      <c r="A171" s="10">
        <v>163</v>
      </c>
      <c r="B171" s="23" t="s">
        <v>67</v>
      </c>
      <c r="C171" s="27" t="s">
        <v>148</v>
      </c>
      <c r="D171" s="25">
        <v>1</v>
      </c>
      <c r="E171" s="30"/>
      <c r="F171" s="10">
        <v>1</v>
      </c>
      <c r="G171" s="11"/>
      <c r="H171" s="13">
        <v>926400</v>
      </c>
      <c r="I171" s="13">
        <f t="shared" si="18"/>
        <v>176016</v>
      </c>
      <c r="J171" s="13">
        <f t="shared" si="15"/>
        <v>1102416</v>
      </c>
      <c r="K171" s="13">
        <f t="shared" si="16"/>
        <v>926400</v>
      </c>
      <c r="L171" s="13">
        <f t="shared" si="17"/>
        <v>1102416</v>
      </c>
      <c r="R171" s="54"/>
    </row>
    <row r="172" spans="1:18" ht="159" customHeight="1">
      <c r="A172" s="10">
        <v>164</v>
      </c>
      <c r="B172" s="23" t="s">
        <v>67</v>
      </c>
      <c r="C172" s="27" t="s">
        <v>148</v>
      </c>
      <c r="D172" s="25">
        <v>1</v>
      </c>
      <c r="E172" s="30"/>
      <c r="F172" s="10">
        <v>1</v>
      </c>
      <c r="G172" s="11"/>
      <c r="H172" s="13">
        <v>645433</v>
      </c>
      <c r="I172" s="13">
        <f t="shared" si="18"/>
        <v>122632.27</v>
      </c>
      <c r="J172" s="13">
        <f t="shared" si="15"/>
        <v>768065.27</v>
      </c>
      <c r="K172" s="13">
        <f t="shared" si="16"/>
        <v>645433</v>
      </c>
      <c r="L172" s="13">
        <f t="shared" si="17"/>
        <v>768065.27</v>
      </c>
      <c r="R172" s="54"/>
    </row>
    <row r="173" spans="1:18" ht="159" customHeight="1">
      <c r="A173" s="10">
        <v>165</v>
      </c>
      <c r="B173" s="23" t="s">
        <v>67</v>
      </c>
      <c r="C173" s="27" t="s">
        <v>148</v>
      </c>
      <c r="D173" s="25">
        <v>1</v>
      </c>
      <c r="E173" s="30"/>
      <c r="F173" s="10">
        <v>1</v>
      </c>
      <c r="G173" s="11"/>
      <c r="H173" s="13">
        <v>445866</v>
      </c>
      <c r="I173" s="13">
        <f t="shared" si="18"/>
        <v>84714.540000000008</v>
      </c>
      <c r="J173" s="13">
        <f t="shared" si="15"/>
        <v>530580.54</v>
      </c>
      <c r="K173" s="13">
        <f t="shared" si="16"/>
        <v>445866</v>
      </c>
      <c r="L173" s="13">
        <f t="shared" si="17"/>
        <v>530580.54</v>
      </c>
      <c r="R173" s="54"/>
    </row>
    <row r="174" spans="1:18" ht="159" customHeight="1">
      <c r="A174" s="10">
        <v>166</v>
      </c>
      <c r="B174" s="23" t="s">
        <v>67</v>
      </c>
      <c r="C174" s="27" t="s">
        <v>148</v>
      </c>
      <c r="D174" s="25">
        <v>1</v>
      </c>
      <c r="E174" s="30"/>
      <c r="F174" s="10">
        <v>1</v>
      </c>
      <c r="G174" s="11"/>
      <c r="H174" s="13">
        <v>420000</v>
      </c>
      <c r="I174" s="13">
        <f t="shared" si="18"/>
        <v>79800</v>
      </c>
      <c r="J174" s="13">
        <f t="shared" si="15"/>
        <v>499800</v>
      </c>
      <c r="K174" s="13">
        <f t="shared" si="16"/>
        <v>420000</v>
      </c>
      <c r="L174" s="13">
        <f t="shared" si="17"/>
        <v>499800</v>
      </c>
      <c r="R174" s="54"/>
    </row>
    <row r="175" spans="1:18" ht="159" customHeight="1">
      <c r="A175" s="10">
        <v>167</v>
      </c>
      <c r="B175" s="23" t="s">
        <v>67</v>
      </c>
      <c r="C175" s="27" t="s">
        <v>148</v>
      </c>
      <c r="D175" s="25">
        <v>1</v>
      </c>
      <c r="E175" s="30"/>
      <c r="F175" s="10">
        <v>1</v>
      </c>
      <c r="G175" s="11"/>
      <c r="H175" s="13">
        <v>665166</v>
      </c>
      <c r="I175" s="13">
        <f t="shared" si="18"/>
        <v>126381.54000000001</v>
      </c>
      <c r="J175" s="13">
        <f t="shared" si="15"/>
        <v>791547.54</v>
      </c>
      <c r="K175" s="13">
        <f t="shared" si="16"/>
        <v>665166</v>
      </c>
      <c r="L175" s="13">
        <f t="shared" si="17"/>
        <v>791547.54</v>
      </c>
      <c r="R175" s="54"/>
    </row>
    <row r="176" spans="1:18" ht="159" customHeight="1">
      <c r="A176" s="10">
        <v>168</v>
      </c>
      <c r="B176" s="23" t="s">
        <v>67</v>
      </c>
      <c r="C176" s="27" t="s">
        <v>148</v>
      </c>
      <c r="D176" s="25">
        <v>1</v>
      </c>
      <c r="E176" s="30"/>
      <c r="F176" s="10">
        <v>1</v>
      </c>
      <c r="G176" s="11"/>
      <c r="H176" s="13">
        <v>617066</v>
      </c>
      <c r="I176" s="13">
        <f t="shared" si="18"/>
        <v>117242.54000000001</v>
      </c>
      <c r="J176" s="13">
        <f t="shared" si="15"/>
        <v>734308.54</v>
      </c>
      <c r="K176" s="13">
        <f t="shared" si="16"/>
        <v>617066</v>
      </c>
      <c r="L176" s="13">
        <f t="shared" si="17"/>
        <v>734308.54</v>
      </c>
      <c r="R176" s="54"/>
    </row>
    <row r="177" spans="1:18" ht="159" customHeight="1">
      <c r="A177" s="10">
        <v>169</v>
      </c>
      <c r="B177" s="23" t="s">
        <v>67</v>
      </c>
      <c r="C177" s="27" t="s">
        <v>148</v>
      </c>
      <c r="D177" s="25">
        <v>1</v>
      </c>
      <c r="E177" s="30"/>
      <c r="F177" s="10">
        <v>1</v>
      </c>
      <c r="G177" s="11"/>
      <c r="H177" s="13">
        <v>1014566</v>
      </c>
      <c r="I177" s="13">
        <f t="shared" si="18"/>
        <v>192767.54</v>
      </c>
      <c r="J177" s="13">
        <f t="shared" si="15"/>
        <v>1207333.54</v>
      </c>
      <c r="K177" s="13">
        <f t="shared" si="16"/>
        <v>1014566</v>
      </c>
      <c r="L177" s="13">
        <f t="shared" si="17"/>
        <v>1207333.54</v>
      </c>
      <c r="R177" s="54"/>
    </row>
    <row r="178" spans="1:18" ht="159" customHeight="1">
      <c r="A178" s="10">
        <v>170</v>
      </c>
      <c r="B178" s="23" t="s">
        <v>67</v>
      </c>
      <c r="C178" s="27" t="s">
        <v>148</v>
      </c>
      <c r="D178" s="25">
        <v>1</v>
      </c>
      <c r="E178" s="30"/>
      <c r="F178" s="10">
        <v>1</v>
      </c>
      <c r="G178" s="11"/>
      <c r="H178" s="13">
        <v>810266</v>
      </c>
      <c r="I178" s="13">
        <f t="shared" si="18"/>
        <v>153950.54</v>
      </c>
      <c r="J178" s="13">
        <f t="shared" si="15"/>
        <v>964216.54</v>
      </c>
      <c r="K178" s="13">
        <f t="shared" si="16"/>
        <v>810266</v>
      </c>
      <c r="L178" s="13">
        <f t="shared" si="17"/>
        <v>964216.54</v>
      </c>
      <c r="R178" s="54"/>
    </row>
    <row r="179" spans="1:18" ht="159" customHeight="1">
      <c r="A179" s="10">
        <v>171</v>
      </c>
      <c r="B179" s="23" t="s">
        <v>67</v>
      </c>
      <c r="C179" s="27" t="s">
        <v>148</v>
      </c>
      <c r="D179" s="25">
        <v>1</v>
      </c>
      <c r="E179" s="30"/>
      <c r="F179" s="10">
        <v>1</v>
      </c>
      <c r="G179" s="11"/>
      <c r="H179" s="13">
        <v>765866</v>
      </c>
      <c r="I179" s="13">
        <f t="shared" si="18"/>
        <v>145514.54</v>
      </c>
      <c r="J179" s="13">
        <f t="shared" si="15"/>
        <v>911380.54</v>
      </c>
      <c r="K179" s="13">
        <f t="shared" si="16"/>
        <v>765866</v>
      </c>
      <c r="L179" s="13">
        <f t="shared" si="17"/>
        <v>911380.54</v>
      </c>
      <c r="R179" s="54"/>
    </row>
    <row r="180" spans="1:18" ht="159" customHeight="1">
      <c r="A180" s="10">
        <v>172</v>
      </c>
      <c r="B180" s="23" t="s">
        <v>67</v>
      </c>
      <c r="C180" s="27" t="s">
        <v>148</v>
      </c>
      <c r="D180" s="25">
        <v>1</v>
      </c>
      <c r="E180" s="30"/>
      <c r="F180" s="10">
        <v>1</v>
      </c>
      <c r="G180" s="11"/>
      <c r="H180" s="13">
        <v>739200</v>
      </c>
      <c r="I180" s="13">
        <f t="shared" si="18"/>
        <v>140448</v>
      </c>
      <c r="J180" s="13">
        <f t="shared" si="15"/>
        <v>879648</v>
      </c>
      <c r="K180" s="13">
        <f t="shared" si="16"/>
        <v>739200</v>
      </c>
      <c r="L180" s="13">
        <f t="shared" si="17"/>
        <v>879648</v>
      </c>
      <c r="R180" s="54"/>
    </row>
    <row r="181" spans="1:18" ht="159" customHeight="1">
      <c r="A181" s="10">
        <v>173</v>
      </c>
      <c r="B181" s="23" t="s">
        <v>67</v>
      </c>
      <c r="C181" s="27" t="s">
        <v>148</v>
      </c>
      <c r="D181" s="25">
        <v>1</v>
      </c>
      <c r="E181" s="30"/>
      <c r="F181" s="10">
        <v>1</v>
      </c>
      <c r="G181" s="11"/>
      <c r="H181" s="13">
        <v>964366</v>
      </c>
      <c r="I181" s="13">
        <f t="shared" si="18"/>
        <v>183229.54</v>
      </c>
      <c r="J181" s="13">
        <f t="shared" si="15"/>
        <v>1147595.54</v>
      </c>
      <c r="K181" s="13">
        <f t="shared" si="16"/>
        <v>964366</v>
      </c>
      <c r="L181" s="13">
        <f t="shared" si="17"/>
        <v>1147595.54</v>
      </c>
      <c r="R181" s="54"/>
    </row>
    <row r="182" spans="1:18" ht="159" customHeight="1">
      <c r="A182" s="10">
        <v>174</v>
      </c>
      <c r="B182" s="23" t="s">
        <v>67</v>
      </c>
      <c r="C182" s="27" t="s">
        <v>148</v>
      </c>
      <c r="D182" s="25">
        <v>1</v>
      </c>
      <c r="E182" s="30"/>
      <c r="F182" s="10">
        <v>1</v>
      </c>
      <c r="G182" s="11"/>
      <c r="H182" s="13">
        <v>1090066</v>
      </c>
      <c r="I182" s="13">
        <f t="shared" si="18"/>
        <v>207112.54</v>
      </c>
      <c r="J182" s="13">
        <f t="shared" si="15"/>
        <v>1297178.54</v>
      </c>
      <c r="K182" s="13">
        <f t="shared" si="16"/>
        <v>1090066</v>
      </c>
      <c r="L182" s="13">
        <f t="shared" si="17"/>
        <v>1297178.54</v>
      </c>
      <c r="R182" s="54"/>
    </row>
    <row r="183" spans="1:18" ht="159" customHeight="1">
      <c r="A183" s="10">
        <v>175</v>
      </c>
      <c r="B183" s="23" t="s">
        <v>67</v>
      </c>
      <c r="C183" s="27" t="s">
        <v>148</v>
      </c>
      <c r="D183" s="25">
        <v>1</v>
      </c>
      <c r="E183" s="30"/>
      <c r="F183" s="10">
        <v>1</v>
      </c>
      <c r="G183" s="11"/>
      <c r="H183" s="13">
        <v>706466</v>
      </c>
      <c r="I183" s="13">
        <f t="shared" si="18"/>
        <v>134228.54</v>
      </c>
      <c r="J183" s="13">
        <f t="shared" si="15"/>
        <v>840694.54</v>
      </c>
      <c r="K183" s="13">
        <f t="shared" si="16"/>
        <v>706466</v>
      </c>
      <c r="L183" s="13">
        <f t="shared" si="17"/>
        <v>840694.54</v>
      </c>
      <c r="R183" s="54"/>
    </row>
    <row r="184" spans="1:18" ht="159" customHeight="1">
      <c r="A184" s="10">
        <v>176</v>
      </c>
      <c r="B184" s="23" t="s">
        <v>67</v>
      </c>
      <c r="C184" s="27" t="s">
        <v>148</v>
      </c>
      <c r="D184" s="25">
        <v>1</v>
      </c>
      <c r="E184" s="30"/>
      <c r="F184" s="10">
        <v>1</v>
      </c>
      <c r="G184" s="11"/>
      <c r="H184" s="13">
        <v>1070733</v>
      </c>
      <c r="I184" s="13">
        <f t="shared" si="18"/>
        <v>203439.27</v>
      </c>
      <c r="J184" s="13">
        <f t="shared" si="15"/>
        <v>1274172.27</v>
      </c>
      <c r="K184" s="13">
        <f t="shared" si="16"/>
        <v>1070733</v>
      </c>
      <c r="L184" s="13">
        <f t="shared" si="17"/>
        <v>1274172.27</v>
      </c>
      <c r="R184" s="54"/>
    </row>
    <row r="185" spans="1:18" ht="159" customHeight="1">
      <c r="A185" s="10">
        <v>177</v>
      </c>
      <c r="B185" s="23" t="s">
        <v>67</v>
      </c>
      <c r="C185" s="27" t="s">
        <v>148</v>
      </c>
      <c r="D185" s="25">
        <v>1</v>
      </c>
      <c r="E185" s="30"/>
      <c r="F185" s="10">
        <v>1</v>
      </c>
      <c r="G185" s="11"/>
      <c r="H185" s="13">
        <v>675766</v>
      </c>
      <c r="I185" s="13">
        <f t="shared" si="18"/>
        <v>128395.54000000001</v>
      </c>
      <c r="J185" s="13">
        <f t="shared" si="15"/>
        <v>804161.54</v>
      </c>
      <c r="K185" s="13">
        <f t="shared" si="16"/>
        <v>675766</v>
      </c>
      <c r="L185" s="13">
        <f t="shared" si="17"/>
        <v>804161.54</v>
      </c>
      <c r="R185" s="54"/>
    </row>
    <row r="186" spans="1:18" ht="159" customHeight="1">
      <c r="A186" s="10">
        <v>178</v>
      </c>
      <c r="B186" s="23" t="s">
        <v>67</v>
      </c>
      <c r="C186" s="27" t="s">
        <v>148</v>
      </c>
      <c r="D186" s="25">
        <v>1</v>
      </c>
      <c r="E186" s="30"/>
      <c r="F186" s="10">
        <v>1</v>
      </c>
      <c r="G186" s="11"/>
      <c r="H186" s="13">
        <v>694066</v>
      </c>
      <c r="I186" s="13">
        <f t="shared" si="18"/>
        <v>131872.54</v>
      </c>
      <c r="J186" s="13">
        <f t="shared" si="15"/>
        <v>825938.54</v>
      </c>
      <c r="K186" s="13">
        <f t="shared" si="16"/>
        <v>694066</v>
      </c>
      <c r="L186" s="13">
        <f t="shared" si="17"/>
        <v>825938.54</v>
      </c>
      <c r="R186" s="54"/>
    </row>
    <row r="187" spans="1:18" ht="159" customHeight="1">
      <c r="A187" s="10">
        <v>179</v>
      </c>
      <c r="B187" s="23" t="s">
        <v>67</v>
      </c>
      <c r="C187" s="27" t="s">
        <v>148</v>
      </c>
      <c r="D187" s="25">
        <v>1</v>
      </c>
      <c r="E187" s="30"/>
      <c r="F187" s="10">
        <v>1</v>
      </c>
      <c r="G187" s="11"/>
      <c r="H187" s="13">
        <v>878333</v>
      </c>
      <c r="I187" s="13">
        <f t="shared" si="18"/>
        <v>166883.26999999999</v>
      </c>
      <c r="J187" s="13">
        <f t="shared" si="15"/>
        <v>1045216.27</v>
      </c>
      <c r="K187" s="13">
        <f t="shared" si="16"/>
        <v>878333</v>
      </c>
      <c r="L187" s="13">
        <f t="shared" si="17"/>
        <v>1045216.27</v>
      </c>
      <c r="R187" s="54"/>
    </row>
    <row r="188" spans="1:18" ht="159" customHeight="1">
      <c r="A188" s="10">
        <v>180</v>
      </c>
      <c r="B188" s="23" t="s">
        <v>67</v>
      </c>
      <c r="C188" s="27" t="s">
        <v>148</v>
      </c>
      <c r="D188" s="25">
        <v>1</v>
      </c>
      <c r="E188" s="30"/>
      <c r="F188" s="10">
        <v>1</v>
      </c>
      <c r="G188" s="11"/>
      <c r="H188" s="13">
        <v>705366</v>
      </c>
      <c r="I188" s="13">
        <f t="shared" si="18"/>
        <v>134019.54</v>
      </c>
      <c r="J188" s="13">
        <f t="shared" si="15"/>
        <v>839385.54</v>
      </c>
      <c r="K188" s="13">
        <f t="shared" si="16"/>
        <v>705366</v>
      </c>
      <c r="L188" s="13">
        <f t="shared" si="17"/>
        <v>839385.54</v>
      </c>
      <c r="R188" s="54"/>
    </row>
    <row r="189" spans="1:18" ht="159" customHeight="1">
      <c r="A189" s="10">
        <v>181</v>
      </c>
      <c r="B189" s="23" t="s">
        <v>67</v>
      </c>
      <c r="C189" s="27" t="s">
        <v>148</v>
      </c>
      <c r="D189" s="25">
        <v>1</v>
      </c>
      <c r="E189" s="30"/>
      <c r="F189" s="10">
        <v>1</v>
      </c>
      <c r="G189" s="11"/>
      <c r="H189" s="13">
        <v>1078200</v>
      </c>
      <c r="I189" s="13">
        <f t="shared" si="18"/>
        <v>204858</v>
      </c>
      <c r="J189" s="13">
        <f t="shared" si="15"/>
        <v>1283058</v>
      </c>
      <c r="K189" s="13">
        <f t="shared" si="16"/>
        <v>1078200</v>
      </c>
      <c r="L189" s="13">
        <f t="shared" si="17"/>
        <v>1283058</v>
      </c>
      <c r="R189" s="54"/>
    </row>
    <row r="190" spans="1:18" ht="159" customHeight="1">
      <c r="A190" s="10">
        <v>182</v>
      </c>
      <c r="B190" s="23" t="s">
        <v>67</v>
      </c>
      <c r="C190" s="27" t="s">
        <v>148</v>
      </c>
      <c r="D190" s="25">
        <v>1</v>
      </c>
      <c r="E190" s="30"/>
      <c r="F190" s="10">
        <v>1</v>
      </c>
      <c r="G190" s="11"/>
      <c r="H190" s="13">
        <v>1047000</v>
      </c>
      <c r="I190" s="13">
        <f t="shared" si="18"/>
        <v>198930</v>
      </c>
      <c r="J190" s="13">
        <f t="shared" si="15"/>
        <v>1245930</v>
      </c>
      <c r="K190" s="13">
        <f t="shared" si="16"/>
        <v>1047000</v>
      </c>
      <c r="L190" s="13">
        <f t="shared" si="17"/>
        <v>1245930</v>
      </c>
      <c r="R190" s="54"/>
    </row>
    <row r="191" spans="1:18" ht="159" customHeight="1">
      <c r="A191" s="10">
        <v>183</v>
      </c>
      <c r="B191" s="23" t="s">
        <v>67</v>
      </c>
      <c r="C191" s="27" t="s">
        <v>148</v>
      </c>
      <c r="D191" s="25">
        <v>1</v>
      </c>
      <c r="E191" s="30"/>
      <c r="F191" s="10">
        <v>1</v>
      </c>
      <c r="G191" s="11"/>
      <c r="H191" s="13">
        <v>695700</v>
      </c>
      <c r="I191" s="13">
        <f t="shared" si="18"/>
        <v>132183</v>
      </c>
      <c r="J191" s="13">
        <f t="shared" si="15"/>
        <v>827883</v>
      </c>
      <c r="K191" s="13">
        <f t="shared" si="16"/>
        <v>695700</v>
      </c>
      <c r="L191" s="13">
        <f t="shared" si="17"/>
        <v>827883</v>
      </c>
      <c r="R191" s="54"/>
    </row>
    <row r="192" spans="1:18" ht="159" customHeight="1">
      <c r="A192" s="10">
        <v>184</v>
      </c>
      <c r="B192" s="23" t="s">
        <v>67</v>
      </c>
      <c r="C192" s="27" t="s">
        <v>148</v>
      </c>
      <c r="D192" s="25">
        <v>1</v>
      </c>
      <c r="E192" s="30"/>
      <c r="F192" s="10">
        <v>1</v>
      </c>
      <c r="G192" s="11"/>
      <c r="H192" s="13">
        <v>581533</v>
      </c>
      <c r="I192" s="13">
        <f t="shared" si="18"/>
        <v>110491.27</v>
      </c>
      <c r="J192" s="13">
        <f t="shared" si="15"/>
        <v>692024.27</v>
      </c>
      <c r="K192" s="13">
        <f t="shared" si="16"/>
        <v>581533</v>
      </c>
      <c r="L192" s="13">
        <f t="shared" si="17"/>
        <v>692024.27</v>
      </c>
      <c r="R192" s="54"/>
    </row>
    <row r="193" spans="1:18" ht="159" customHeight="1">
      <c r="A193" s="10">
        <v>185</v>
      </c>
      <c r="B193" s="23" t="s">
        <v>67</v>
      </c>
      <c r="C193" s="27" t="s">
        <v>148</v>
      </c>
      <c r="D193" s="25">
        <v>1</v>
      </c>
      <c r="E193" s="30"/>
      <c r="F193" s="10">
        <v>1</v>
      </c>
      <c r="G193" s="11"/>
      <c r="H193" s="13">
        <v>808033</v>
      </c>
      <c r="I193" s="13">
        <f t="shared" si="18"/>
        <v>153526.26999999999</v>
      </c>
      <c r="J193" s="13">
        <f t="shared" si="15"/>
        <v>961559.27</v>
      </c>
      <c r="K193" s="13">
        <f t="shared" si="16"/>
        <v>808033</v>
      </c>
      <c r="L193" s="13">
        <f t="shared" si="17"/>
        <v>961559.27</v>
      </c>
      <c r="R193" s="54"/>
    </row>
    <row r="194" spans="1:18" ht="159" customHeight="1">
      <c r="A194" s="10">
        <v>186</v>
      </c>
      <c r="B194" s="23" t="s">
        <v>67</v>
      </c>
      <c r="C194" s="27" t="s">
        <v>148</v>
      </c>
      <c r="D194" s="25">
        <v>1</v>
      </c>
      <c r="E194" s="30"/>
      <c r="F194" s="10">
        <v>1</v>
      </c>
      <c r="G194" s="11"/>
      <c r="H194" s="13">
        <v>764400</v>
      </c>
      <c r="I194" s="13">
        <f t="shared" si="18"/>
        <v>145236</v>
      </c>
      <c r="J194" s="13">
        <f t="shared" si="15"/>
        <v>909636</v>
      </c>
      <c r="K194" s="13">
        <f t="shared" si="16"/>
        <v>764400</v>
      </c>
      <c r="L194" s="13">
        <f t="shared" si="17"/>
        <v>909636</v>
      </c>
      <c r="R194" s="54"/>
    </row>
    <row r="195" spans="1:18" ht="159" customHeight="1">
      <c r="A195" s="10">
        <v>187</v>
      </c>
      <c r="B195" s="23" t="s">
        <v>67</v>
      </c>
      <c r="C195" s="27" t="s">
        <v>148</v>
      </c>
      <c r="D195" s="25">
        <v>1</v>
      </c>
      <c r="E195" s="30"/>
      <c r="F195" s="10">
        <v>1</v>
      </c>
      <c r="G195" s="11"/>
      <c r="H195" s="13">
        <v>766200</v>
      </c>
      <c r="I195" s="13">
        <f t="shared" si="18"/>
        <v>145578</v>
      </c>
      <c r="J195" s="13">
        <f t="shared" si="15"/>
        <v>911778</v>
      </c>
      <c r="K195" s="13">
        <f t="shared" si="16"/>
        <v>766200</v>
      </c>
      <c r="L195" s="13">
        <f t="shared" si="17"/>
        <v>911778</v>
      </c>
      <c r="R195" s="54"/>
    </row>
    <row r="196" spans="1:18" ht="159" customHeight="1">
      <c r="A196" s="10">
        <v>188</v>
      </c>
      <c r="B196" s="23" t="s">
        <v>67</v>
      </c>
      <c r="C196" s="27" t="s">
        <v>148</v>
      </c>
      <c r="D196" s="25">
        <v>1</v>
      </c>
      <c r="E196" s="30"/>
      <c r="F196" s="10">
        <v>1</v>
      </c>
      <c r="G196" s="11"/>
      <c r="H196" s="13">
        <v>420766</v>
      </c>
      <c r="I196" s="13">
        <f t="shared" si="18"/>
        <v>79945.540000000008</v>
      </c>
      <c r="J196" s="13">
        <f t="shared" si="15"/>
        <v>500711.54000000004</v>
      </c>
      <c r="K196" s="13">
        <f t="shared" si="16"/>
        <v>420766</v>
      </c>
      <c r="L196" s="13">
        <f t="shared" si="17"/>
        <v>500711.54000000004</v>
      </c>
      <c r="R196" s="54"/>
    </row>
    <row r="197" spans="1:18" ht="159" customHeight="1">
      <c r="A197" s="10">
        <v>189</v>
      </c>
      <c r="B197" s="23" t="s">
        <v>67</v>
      </c>
      <c r="C197" s="27" t="s">
        <v>148</v>
      </c>
      <c r="D197" s="25">
        <v>1</v>
      </c>
      <c r="E197" s="30"/>
      <c r="F197" s="10">
        <v>1</v>
      </c>
      <c r="G197" s="11"/>
      <c r="H197" s="13">
        <v>484166</v>
      </c>
      <c r="I197" s="13">
        <f t="shared" si="18"/>
        <v>91991.540000000008</v>
      </c>
      <c r="J197" s="13">
        <f t="shared" si="15"/>
        <v>576157.54</v>
      </c>
      <c r="K197" s="13">
        <f t="shared" si="16"/>
        <v>484166</v>
      </c>
      <c r="L197" s="13">
        <f t="shared" si="17"/>
        <v>576157.54</v>
      </c>
      <c r="R197" s="54"/>
    </row>
    <row r="198" spans="1:18" ht="159" customHeight="1">
      <c r="A198" s="10">
        <v>190</v>
      </c>
      <c r="B198" s="23" t="s">
        <v>67</v>
      </c>
      <c r="C198" s="27" t="s">
        <v>148</v>
      </c>
      <c r="D198" s="25">
        <v>1</v>
      </c>
      <c r="E198" s="30"/>
      <c r="F198" s="10">
        <v>1</v>
      </c>
      <c r="G198" s="11"/>
      <c r="H198" s="13">
        <v>527866</v>
      </c>
      <c r="I198" s="13">
        <f t="shared" si="18"/>
        <v>100294.54000000001</v>
      </c>
      <c r="J198" s="13">
        <f t="shared" si="15"/>
        <v>628160.54</v>
      </c>
      <c r="K198" s="13">
        <f t="shared" si="16"/>
        <v>527866</v>
      </c>
      <c r="L198" s="13">
        <f t="shared" si="17"/>
        <v>628160.54</v>
      </c>
      <c r="R198" s="54"/>
    </row>
    <row r="199" spans="1:18" ht="159" customHeight="1">
      <c r="A199" s="10">
        <v>191</v>
      </c>
      <c r="B199" s="23" t="s">
        <v>67</v>
      </c>
      <c r="C199" s="27" t="s">
        <v>148</v>
      </c>
      <c r="D199" s="25">
        <v>1</v>
      </c>
      <c r="E199" s="30"/>
      <c r="F199" s="10">
        <v>1</v>
      </c>
      <c r="G199" s="11"/>
      <c r="H199" s="13">
        <v>543433</v>
      </c>
      <c r="I199" s="13">
        <f t="shared" si="18"/>
        <v>103252.27</v>
      </c>
      <c r="J199" s="13">
        <f t="shared" si="15"/>
        <v>646685.27</v>
      </c>
      <c r="K199" s="13">
        <f t="shared" si="16"/>
        <v>543433</v>
      </c>
      <c r="L199" s="13">
        <f t="shared" si="17"/>
        <v>646685.27</v>
      </c>
      <c r="R199" s="54"/>
    </row>
    <row r="200" spans="1:18" ht="159" customHeight="1">
      <c r="A200" s="10">
        <v>192</v>
      </c>
      <c r="B200" s="23" t="s">
        <v>67</v>
      </c>
      <c r="C200" s="27" t="s">
        <v>148</v>
      </c>
      <c r="D200" s="25">
        <v>1</v>
      </c>
      <c r="E200" s="30"/>
      <c r="F200" s="10">
        <v>1</v>
      </c>
      <c r="G200" s="11"/>
      <c r="H200" s="13">
        <v>587733</v>
      </c>
      <c r="I200" s="13">
        <f t="shared" si="18"/>
        <v>111669.27</v>
      </c>
      <c r="J200" s="13">
        <f t="shared" si="15"/>
        <v>699402.27</v>
      </c>
      <c r="K200" s="13">
        <f t="shared" si="16"/>
        <v>587733</v>
      </c>
      <c r="L200" s="13">
        <f t="shared" si="17"/>
        <v>699402.27</v>
      </c>
      <c r="R200" s="54"/>
    </row>
    <row r="201" spans="1:18" ht="159" customHeight="1">
      <c r="A201" s="10">
        <v>193</v>
      </c>
      <c r="B201" s="23" t="s">
        <v>67</v>
      </c>
      <c r="C201" s="27" t="s">
        <v>148</v>
      </c>
      <c r="D201" s="25">
        <v>1</v>
      </c>
      <c r="E201" s="30"/>
      <c r="F201" s="10">
        <v>1</v>
      </c>
      <c r="G201" s="11"/>
      <c r="H201" s="13">
        <v>464566</v>
      </c>
      <c r="I201" s="13">
        <f t="shared" si="18"/>
        <v>88267.540000000008</v>
      </c>
      <c r="J201" s="13">
        <f t="shared" ref="J201:J264" si="19">H201+I201</f>
        <v>552833.54</v>
      </c>
      <c r="K201" s="13">
        <f t="shared" si="16"/>
        <v>464566</v>
      </c>
      <c r="L201" s="13">
        <f t="shared" si="17"/>
        <v>552833.54</v>
      </c>
      <c r="R201" s="54"/>
    </row>
    <row r="202" spans="1:18" ht="159" customHeight="1">
      <c r="A202" s="10">
        <v>194</v>
      </c>
      <c r="B202" s="23" t="s">
        <v>67</v>
      </c>
      <c r="C202" s="27" t="s">
        <v>148</v>
      </c>
      <c r="D202" s="25">
        <v>1</v>
      </c>
      <c r="E202" s="30"/>
      <c r="F202" s="10">
        <v>1</v>
      </c>
      <c r="G202" s="11"/>
      <c r="H202" s="13">
        <v>254166</v>
      </c>
      <c r="I202" s="13">
        <f t="shared" si="18"/>
        <v>48291.54</v>
      </c>
      <c r="J202" s="13">
        <f t="shared" si="19"/>
        <v>302457.53999999998</v>
      </c>
      <c r="K202" s="13">
        <f t="shared" si="16"/>
        <v>254166</v>
      </c>
      <c r="L202" s="13">
        <f t="shared" si="17"/>
        <v>302457.53999999998</v>
      </c>
      <c r="R202" s="54"/>
    </row>
    <row r="203" spans="1:18" ht="159" customHeight="1">
      <c r="A203" s="10">
        <v>195</v>
      </c>
      <c r="B203" s="23" t="s">
        <v>67</v>
      </c>
      <c r="C203" s="27" t="s">
        <v>148</v>
      </c>
      <c r="D203" s="25">
        <v>1</v>
      </c>
      <c r="E203" s="30"/>
      <c r="F203" s="10">
        <v>1</v>
      </c>
      <c r="G203" s="11"/>
      <c r="H203" s="13">
        <v>286233</v>
      </c>
      <c r="I203" s="13">
        <f t="shared" si="18"/>
        <v>54384.270000000004</v>
      </c>
      <c r="J203" s="13">
        <f t="shared" si="19"/>
        <v>340617.27</v>
      </c>
      <c r="K203" s="13">
        <f t="shared" si="16"/>
        <v>286233</v>
      </c>
      <c r="L203" s="13">
        <f t="shared" si="17"/>
        <v>340617.27</v>
      </c>
      <c r="R203" s="54"/>
    </row>
    <row r="204" spans="1:18" ht="159" customHeight="1">
      <c r="A204" s="10">
        <v>196</v>
      </c>
      <c r="B204" s="23" t="s">
        <v>67</v>
      </c>
      <c r="C204" s="27" t="s">
        <v>148</v>
      </c>
      <c r="D204" s="25">
        <v>1</v>
      </c>
      <c r="E204" s="30"/>
      <c r="F204" s="10">
        <v>1</v>
      </c>
      <c r="G204" s="11"/>
      <c r="H204" s="13">
        <v>346133</v>
      </c>
      <c r="I204" s="13">
        <f t="shared" si="18"/>
        <v>65765.27</v>
      </c>
      <c r="J204" s="13">
        <f t="shared" si="19"/>
        <v>411898.27</v>
      </c>
      <c r="K204" s="13">
        <f t="shared" si="16"/>
        <v>346133</v>
      </c>
      <c r="L204" s="13">
        <f t="shared" si="17"/>
        <v>411898.27</v>
      </c>
      <c r="R204" s="54"/>
    </row>
    <row r="205" spans="1:18" ht="159" customHeight="1">
      <c r="A205" s="10">
        <v>197</v>
      </c>
      <c r="B205" s="23" t="s">
        <v>67</v>
      </c>
      <c r="C205" s="27" t="s">
        <v>148</v>
      </c>
      <c r="D205" s="25">
        <v>1</v>
      </c>
      <c r="E205" s="30"/>
      <c r="F205" s="10">
        <v>1</v>
      </c>
      <c r="G205" s="11"/>
      <c r="H205" s="13">
        <v>422633</v>
      </c>
      <c r="I205" s="13">
        <f t="shared" si="18"/>
        <v>80300.27</v>
      </c>
      <c r="J205" s="13">
        <f t="shared" si="19"/>
        <v>502933.27</v>
      </c>
      <c r="K205" s="13">
        <f t="shared" si="16"/>
        <v>422633</v>
      </c>
      <c r="L205" s="13">
        <f t="shared" si="17"/>
        <v>502933.27</v>
      </c>
      <c r="R205" s="54"/>
    </row>
    <row r="206" spans="1:18" ht="159" customHeight="1">
      <c r="A206" s="10">
        <v>198</v>
      </c>
      <c r="B206" s="23" t="s">
        <v>67</v>
      </c>
      <c r="C206" s="27" t="s">
        <v>148</v>
      </c>
      <c r="D206" s="25">
        <v>1</v>
      </c>
      <c r="E206" s="30"/>
      <c r="F206" s="10">
        <v>1</v>
      </c>
      <c r="G206" s="11"/>
      <c r="H206" s="13">
        <v>424733</v>
      </c>
      <c r="I206" s="13">
        <f t="shared" si="18"/>
        <v>80699.27</v>
      </c>
      <c r="J206" s="13">
        <f t="shared" si="19"/>
        <v>505432.27</v>
      </c>
      <c r="K206" s="13">
        <f t="shared" si="16"/>
        <v>424733</v>
      </c>
      <c r="L206" s="13">
        <f t="shared" si="17"/>
        <v>505432.27</v>
      </c>
      <c r="R206" s="54"/>
    </row>
    <row r="207" spans="1:18" ht="159" customHeight="1">
      <c r="A207" s="10">
        <v>199</v>
      </c>
      <c r="B207" s="23" t="s">
        <v>68</v>
      </c>
      <c r="C207" s="27" t="s">
        <v>149</v>
      </c>
      <c r="D207" s="25">
        <v>1</v>
      </c>
      <c r="E207" s="30"/>
      <c r="F207" s="10">
        <v>1</v>
      </c>
      <c r="G207" s="11"/>
      <c r="H207" s="13">
        <v>505866</v>
      </c>
      <c r="I207" s="13">
        <f t="shared" si="18"/>
        <v>96114.540000000008</v>
      </c>
      <c r="J207" s="13">
        <f t="shared" si="19"/>
        <v>601980.54</v>
      </c>
      <c r="K207" s="13">
        <f t="shared" si="16"/>
        <v>505866</v>
      </c>
      <c r="L207" s="13">
        <f t="shared" si="17"/>
        <v>601980.54</v>
      </c>
      <c r="R207" s="54"/>
    </row>
    <row r="208" spans="1:18" ht="159" customHeight="1">
      <c r="A208" s="10">
        <v>200</v>
      </c>
      <c r="B208" s="23" t="s">
        <v>68</v>
      </c>
      <c r="C208" s="27" t="s">
        <v>149</v>
      </c>
      <c r="D208" s="25">
        <v>1</v>
      </c>
      <c r="E208" s="30"/>
      <c r="F208" s="10">
        <v>1</v>
      </c>
      <c r="G208" s="11"/>
      <c r="H208" s="13">
        <v>814266</v>
      </c>
      <c r="I208" s="13">
        <f t="shared" si="18"/>
        <v>154710.54</v>
      </c>
      <c r="J208" s="13">
        <f t="shared" si="19"/>
        <v>968976.54</v>
      </c>
      <c r="K208" s="13">
        <f t="shared" ref="K208:K271" si="20">H208*D208</f>
        <v>814266</v>
      </c>
      <c r="L208" s="13">
        <f t="shared" ref="L208:L271" si="21">J208*D208</f>
        <v>968976.54</v>
      </c>
      <c r="R208" s="54"/>
    </row>
    <row r="209" spans="1:18" ht="159" customHeight="1">
      <c r="A209" s="10">
        <v>201</v>
      </c>
      <c r="B209" s="23" t="s">
        <v>68</v>
      </c>
      <c r="C209" s="27" t="s">
        <v>149</v>
      </c>
      <c r="D209" s="25">
        <v>1</v>
      </c>
      <c r="E209" s="30"/>
      <c r="F209" s="10">
        <v>1</v>
      </c>
      <c r="G209" s="11"/>
      <c r="H209" s="13">
        <v>680133</v>
      </c>
      <c r="I209" s="13">
        <f t="shared" si="18"/>
        <v>129225.27</v>
      </c>
      <c r="J209" s="13">
        <f t="shared" si="19"/>
        <v>809358.27</v>
      </c>
      <c r="K209" s="13">
        <f t="shared" si="20"/>
        <v>680133</v>
      </c>
      <c r="L209" s="13">
        <f t="shared" si="21"/>
        <v>809358.27</v>
      </c>
      <c r="R209" s="54"/>
    </row>
    <row r="210" spans="1:18" ht="159" customHeight="1">
      <c r="A210" s="10">
        <v>202</v>
      </c>
      <c r="B210" s="23" t="s">
        <v>68</v>
      </c>
      <c r="C210" s="27" t="s">
        <v>149</v>
      </c>
      <c r="D210" s="25">
        <v>1</v>
      </c>
      <c r="E210" s="30"/>
      <c r="F210" s="10">
        <v>1</v>
      </c>
      <c r="G210" s="11"/>
      <c r="H210" s="13">
        <v>829833</v>
      </c>
      <c r="I210" s="13">
        <f t="shared" ref="I210:I273" si="22">H210*19%</f>
        <v>157668.26999999999</v>
      </c>
      <c r="J210" s="13">
        <f t="shared" si="19"/>
        <v>987501.27</v>
      </c>
      <c r="K210" s="13">
        <f t="shared" si="20"/>
        <v>829833</v>
      </c>
      <c r="L210" s="13">
        <f t="shared" si="21"/>
        <v>987501.27</v>
      </c>
      <c r="R210" s="54"/>
    </row>
    <row r="211" spans="1:18" ht="159" customHeight="1">
      <c r="A211" s="10">
        <v>203</v>
      </c>
      <c r="B211" s="23" t="s">
        <v>68</v>
      </c>
      <c r="C211" s="27" t="s">
        <v>149</v>
      </c>
      <c r="D211" s="25">
        <v>1</v>
      </c>
      <c r="E211" s="30"/>
      <c r="F211" s="10">
        <v>1</v>
      </c>
      <c r="G211" s="11"/>
      <c r="H211" s="13">
        <v>693116</v>
      </c>
      <c r="I211" s="13">
        <f t="shared" si="22"/>
        <v>131692.04</v>
      </c>
      <c r="J211" s="13">
        <f t="shared" si="19"/>
        <v>824808.04</v>
      </c>
      <c r="K211" s="13">
        <f t="shared" si="20"/>
        <v>693116</v>
      </c>
      <c r="L211" s="13">
        <f t="shared" si="21"/>
        <v>824808.04</v>
      </c>
      <c r="R211" s="54"/>
    </row>
    <row r="212" spans="1:18" ht="159" customHeight="1">
      <c r="A212" s="10">
        <v>204</v>
      </c>
      <c r="B212" s="23" t="s">
        <v>68</v>
      </c>
      <c r="C212" s="27" t="s">
        <v>149</v>
      </c>
      <c r="D212" s="25">
        <v>1</v>
      </c>
      <c r="E212" s="30"/>
      <c r="F212" s="10">
        <v>1</v>
      </c>
      <c r="G212" s="11"/>
      <c r="H212" s="13">
        <v>391233</v>
      </c>
      <c r="I212" s="13">
        <f t="shared" si="22"/>
        <v>74334.27</v>
      </c>
      <c r="J212" s="13">
        <f t="shared" si="19"/>
        <v>465567.27</v>
      </c>
      <c r="K212" s="13">
        <f t="shared" si="20"/>
        <v>391233</v>
      </c>
      <c r="L212" s="13">
        <f t="shared" si="21"/>
        <v>465567.27</v>
      </c>
      <c r="R212" s="54"/>
    </row>
    <row r="213" spans="1:18" ht="159" customHeight="1">
      <c r="A213" s="10">
        <v>205</v>
      </c>
      <c r="B213" s="23" t="s">
        <v>68</v>
      </c>
      <c r="C213" s="27" t="s">
        <v>149</v>
      </c>
      <c r="D213" s="25">
        <v>1</v>
      </c>
      <c r="E213" s="30"/>
      <c r="F213" s="10">
        <v>1</v>
      </c>
      <c r="G213" s="11"/>
      <c r="H213" s="13">
        <v>1096033</v>
      </c>
      <c r="I213" s="13">
        <f t="shared" si="22"/>
        <v>208246.27</v>
      </c>
      <c r="J213" s="13">
        <f t="shared" si="19"/>
        <v>1304279.27</v>
      </c>
      <c r="K213" s="13">
        <f t="shared" si="20"/>
        <v>1096033</v>
      </c>
      <c r="L213" s="13">
        <f t="shared" si="21"/>
        <v>1304279.27</v>
      </c>
      <c r="R213" s="54"/>
    </row>
    <row r="214" spans="1:18" ht="159" customHeight="1">
      <c r="A214" s="10">
        <v>206</v>
      </c>
      <c r="B214" s="23" t="s">
        <v>68</v>
      </c>
      <c r="C214" s="27" t="s">
        <v>149</v>
      </c>
      <c r="D214" s="25">
        <v>1</v>
      </c>
      <c r="E214" s="30"/>
      <c r="F214" s="10">
        <v>1</v>
      </c>
      <c r="G214" s="11"/>
      <c r="H214" s="13">
        <v>254333</v>
      </c>
      <c r="I214" s="13">
        <f t="shared" si="22"/>
        <v>48323.270000000004</v>
      </c>
      <c r="J214" s="13">
        <f t="shared" si="19"/>
        <v>302656.27</v>
      </c>
      <c r="K214" s="13">
        <f t="shared" si="20"/>
        <v>254333</v>
      </c>
      <c r="L214" s="13">
        <f t="shared" si="21"/>
        <v>302656.27</v>
      </c>
      <c r="R214" s="54"/>
    </row>
    <row r="215" spans="1:18" ht="159" customHeight="1">
      <c r="A215" s="10">
        <v>207</v>
      </c>
      <c r="B215" s="23" t="s">
        <v>68</v>
      </c>
      <c r="C215" s="27" t="s">
        <v>149</v>
      </c>
      <c r="D215" s="25">
        <v>1</v>
      </c>
      <c r="E215" s="30"/>
      <c r="F215" s="10">
        <v>1</v>
      </c>
      <c r="G215" s="11"/>
      <c r="H215" s="13">
        <v>260000</v>
      </c>
      <c r="I215" s="13">
        <f t="shared" si="22"/>
        <v>49400</v>
      </c>
      <c r="J215" s="13">
        <f t="shared" si="19"/>
        <v>309400</v>
      </c>
      <c r="K215" s="13">
        <f t="shared" si="20"/>
        <v>260000</v>
      </c>
      <c r="L215" s="13">
        <f t="shared" si="21"/>
        <v>309400</v>
      </c>
      <c r="R215" s="54"/>
    </row>
    <row r="216" spans="1:18" ht="159" customHeight="1">
      <c r="A216" s="10">
        <v>208</v>
      </c>
      <c r="B216" s="23" t="s">
        <v>68</v>
      </c>
      <c r="C216" s="27" t="s">
        <v>149</v>
      </c>
      <c r="D216" s="25">
        <v>1</v>
      </c>
      <c r="E216" s="30"/>
      <c r="F216" s="10">
        <v>1</v>
      </c>
      <c r="G216" s="11"/>
      <c r="H216" s="13">
        <v>410916</v>
      </c>
      <c r="I216" s="13">
        <f t="shared" si="22"/>
        <v>78074.040000000008</v>
      </c>
      <c r="J216" s="13">
        <f t="shared" si="19"/>
        <v>488990.04000000004</v>
      </c>
      <c r="K216" s="13">
        <f t="shared" si="20"/>
        <v>410916</v>
      </c>
      <c r="L216" s="13">
        <f t="shared" si="21"/>
        <v>488990.04000000004</v>
      </c>
      <c r="R216" s="54"/>
    </row>
    <row r="217" spans="1:18" ht="159" customHeight="1">
      <c r="A217" s="10">
        <v>209</v>
      </c>
      <c r="B217" s="23" t="s">
        <v>68</v>
      </c>
      <c r="C217" s="27" t="s">
        <v>149</v>
      </c>
      <c r="D217" s="25">
        <v>1</v>
      </c>
      <c r="E217" s="30"/>
      <c r="F217" s="10">
        <v>1</v>
      </c>
      <c r="G217" s="11"/>
      <c r="H217" s="13">
        <v>326133</v>
      </c>
      <c r="I217" s="13">
        <f t="shared" si="22"/>
        <v>61965.270000000004</v>
      </c>
      <c r="J217" s="13">
        <f t="shared" si="19"/>
        <v>388098.27</v>
      </c>
      <c r="K217" s="13">
        <f t="shared" si="20"/>
        <v>326133</v>
      </c>
      <c r="L217" s="13">
        <f t="shared" si="21"/>
        <v>388098.27</v>
      </c>
      <c r="R217" s="54"/>
    </row>
    <row r="218" spans="1:18" ht="159" customHeight="1">
      <c r="A218" s="10">
        <v>210</v>
      </c>
      <c r="B218" s="23" t="s">
        <v>68</v>
      </c>
      <c r="C218" s="27" t="s">
        <v>149</v>
      </c>
      <c r="D218" s="25">
        <v>1</v>
      </c>
      <c r="E218" s="30"/>
      <c r="F218" s="10">
        <v>1</v>
      </c>
      <c r="G218" s="11"/>
      <c r="H218" s="13">
        <v>110233</v>
      </c>
      <c r="I218" s="13">
        <f t="shared" si="22"/>
        <v>20944.27</v>
      </c>
      <c r="J218" s="13">
        <f t="shared" si="19"/>
        <v>131177.26999999999</v>
      </c>
      <c r="K218" s="13">
        <f t="shared" si="20"/>
        <v>110233</v>
      </c>
      <c r="L218" s="13">
        <f t="shared" si="21"/>
        <v>131177.26999999999</v>
      </c>
      <c r="R218" s="54"/>
    </row>
    <row r="219" spans="1:18" ht="159" customHeight="1">
      <c r="A219" s="10">
        <v>211</v>
      </c>
      <c r="B219" s="23" t="s">
        <v>68</v>
      </c>
      <c r="C219" s="27" t="s">
        <v>149</v>
      </c>
      <c r="D219" s="25">
        <v>1</v>
      </c>
      <c r="E219" s="30"/>
      <c r="F219" s="10">
        <v>1</v>
      </c>
      <c r="G219" s="11"/>
      <c r="H219" s="13">
        <v>117466</v>
      </c>
      <c r="I219" s="13">
        <f t="shared" si="22"/>
        <v>22318.54</v>
      </c>
      <c r="J219" s="13">
        <f t="shared" si="19"/>
        <v>139784.54</v>
      </c>
      <c r="K219" s="13">
        <f t="shared" si="20"/>
        <v>117466</v>
      </c>
      <c r="L219" s="13">
        <f t="shared" si="21"/>
        <v>139784.54</v>
      </c>
      <c r="R219" s="54"/>
    </row>
    <row r="220" spans="1:18" ht="159" customHeight="1">
      <c r="A220" s="10">
        <v>212</v>
      </c>
      <c r="B220" s="23" t="s">
        <v>68</v>
      </c>
      <c r="C220" s="27" t="s">
        <v>149</v>
      </c>
      <c r="D220" s="25">
        <v>1</v>
      </c>
      <c r="E220" s="30"/>
      <c r="F220" s="10">
        <v>1</v>
      </c>
      <c r="G220" s="11"/>
      <c r="H220" s="13">
        <v>163900</v>
      </c>
      <c r="I220" s="13">
        <f t="shared" si="22"/>
        <v>31141</v>
      </c>
      <c r="J220" s="13">
        <f t="shared" si="19"/>
        <v>195041</v>
      </c>
      <c r="K220" s="13">
        <f t="shared" si="20"/>
        <v>163900</v>
      </c>
      <c r="L220" s="13">
        <f t="shared" si="21"/>
        <v>195041</v>
      </c>
      <c r="R220" s="54"/>
    </row>
    <row r="221" spans="1:18" ht="159" customHeight="1">
      <c r="A221" s="10">
        <v>213</v>
      </c>
      <c r="B221" s="23" t="s">
        <v>68</v>
      </c>
      <c r="C221" s="27" t="s">
        <v>149</v>
      </c>
      <c r="D221" s="25">
        <v>1</v>
      </c>
      <c r="E221" s="30"/>
      <c r="F221" s="10">
        <v>1</v>
      </c>
      <c r="G221" s="11"/>
      <c r="H221" s="13">
        <v>556000</v>
      </c>
      <c r="I221" s="13">
        <f t="shared" si="22"/>
        <v>105640</v>
      </c>
      <c r="J221" s="13">
        <f t="shared" si="19"/>
        <v>661640</v>
      </c>
      <c r="K221" s="13">
        <f t="shared" si="20"/>
        <v>556000</v>
      </c>
      <c r="L221" s="13">
        <f t="shared" si="21"/>
        <v>661640</v>
      </c>
      <c r="R221" s="54"/>
    </row>
    <row r="222" spans="1:18" ht="159" customHeight="1">
      <c r="A222" s="10">
        <v>214</v>
      </c>
      <c r="B222" s="23" t="s">
        <v>68</v>
      </c>
      <c r="C222" s="27" t="s">
        <v>149</v>
      </c>
      <c r="D222" s="25">
        <v>1</v>
      </c>
      <c r="E222" s="30"/>
      <c r="F222" s="10">
        <v>1</v>
      </c>
      <c r="G222" s="11"/>
      <c r="H222" s="13">
        <v>504666</v>
      </c>
      <c r="I222" s="13">
        <f t="shared" si="22"/>
        <v>95886.540000000008</v>
      </c>
      <c r="J222" s="13">
        <f t="shared" si="19"/>
        <v>600552.54</v>
      </c>
      <c r="K222" s="13">
        <f t="shared" si="20"/>
        <v>504666</v>
      </c>
      <c r="L222" s="13">
        <f t="shared" si="21"/>
        <v>600552.54</v>
      </c>
      <c r="R222" s="54"/>
    </row>
    <row r="223" spans="1:18" ht="159" customHeight="1">
      <c r="A223" s="10">
        <v>215</v>
      </c>
      <c r="B223" s="23" t="s">
        <v>68</v>
      </c>
      <c r="C223" s="27" t="s">
        <v>149</v>
      </c>
      <c r="D223" s="25">
        <v>1</v>
      </c>
      <c r="E223" s="30"/>
      <c r="F223" s="10">
        <v>1</v>
      </c>
      <c r="G223" s="11"/>
      <c r="H223" s="13">
        <v>758233</v>
      </c>
      <c r="I223" s="13">
        <f t="shared" si="22"/>
        <v>144064.26999999999</v>
      </c>
      <c r="J223" s="13">
        <f t="shared" si="19"/>
        <v>902297.27</v>
      </c>
      <c r="K223" s="13">
        <f t="shared" si="20"/>
        <v>758233</v>
      </c>
      <c r="L223" s="13">
        <f t="shared" si="21"/>
        <v>902297.27</v>
      </c>
      <c r="R223" s="54"/>
    </row>
    <row r="224" spans="1:18" ht="159" customHeight="1">
      <c r="A224" s="10">
        <v>216</v>
      </c>
      <c r="B224" s="23" t="s">
        <v>68</v>
      </c>
      <c r="C224" s="27" t="s">
        <v>149</v>
      </c>
      <c r="D224" s="25">
        <v>1</v>
      </c>
      <c r="E224" s="30"/>
      <c r="F224" s="10">
        <v>1</v>
      </c>
      <c r="G224" s="11"/>
      <c r="H224" s="13">
        <v>123333</v>
      </c>
      <c r="I224" s="13">
        <f t="shared" si="22"/>
        <v>23433.27</v>
      </c>
      <c r="J224" s="13">
        <f t="shared" si="19"/>
        <v>146766.26999999999</v>
      </c>
      <c r="K224" s="13">
        <f t="shared" si="20"/>
        <v>123333</v>
      </c>
      <c r="L224" s="13">
        <f t="shared" si="21"/>
        <v>146766.26999999999</v>
      </c>
      <c r="R224" s="54"/>
    </row>
    <row r="225" spans="1:18" ht="159" customHeight="1">
      <c r="A225" s="10">
        <v>217</v>
      </c>
      <c r="B225" s="23" t="s">
        <v>68</v>
      </c>
      <c r="C225" s="27" t="s">
        <v>149</v>
      </c>
      <c r="D225" s="25">
        <v>1</v>
      </c>
      <c r="E225" s="30"/>
      <c r="F225" s="10">
        <v>1</v>
      </c>
      <c r="G225" s="11"/>
      <c r="H225" s="13">
        <v>135800</v>
      </c>
      <c r="I225" s="13">
        <f t="shared" si="22"/>
        <v>25802</v>
      </c>
      <c r="J225" s="13">
        <f t="shared" si="19"/>
        <v>161602</v>
      </c>
      <c r="K225" s="13">
        <f t="shared" si="20"/>
        <v>135800</v>
      </c>
      <c r="L225" s="13">
        <f t="shared" si="21"/>
        <v>161602</v>
      </c>
      <c r="R225" s="54"/>
    </row>
    <row r="226" spans="1:18" ht="159" customHeight="1">
      <c r="A226" s="10">
        <v>218</v>
      </c>
      <c r="B226" s="23" t="s">
        <v>68</v>
      </c>
      <c r="C226" s="27" t="s">
        <v>149</v>
      </c>
      <c r="D226" s="25">
        <v>1</v>
      </c>
      <c r="E226" s="30"/>
      <c r="F226" s="10">
        <v>1</v>
      </c>
      <c r="G226" s="11"/>
      <c r="H226" s="13">
        <v>150966</v>
      </c>
      <c r="I226" s="13">
        <f t="shared" si="22"/>
        <v>28683.54</v>
      </c>
      <c r="J226" s="13">
        <f t="shared" si="19"/>
        <v>179649.54</v>
      </c>
      <c r="K226" s="13">
        <f t="shared" si="20"/>
        <v>150966</v>
      </c>
      <c r="L226" s="13">
        <f t="shared" si="21"/>
        <v>179649.54</v>
      </c>
      <c r="R226" s="54"/>
    </row>
    <row r="227" spans="1:18" ht="159" customHeight="1">
      <c r="A227" s="10">
        <v>219</v>
      </c>
      <c r="B227" s="23" t="s">
        <v>68</v>
      </c>
      <c r="C227" s="27" t="s">
        <v>149</v>
      </c>
      <c r="D227" s="25">
        <v>1</v>
      </c>
      <c r="E227" s="30"/>
      <c r="F227" s="10">
        <v>1</v>
      </c>
      <c r="G227" s="11"/>
      <c r="H227" s="13">
        <v>172633</v>
      </c>
      <c r="I227" s="13">
        <f t="shared" si="22"/>
        <v>32800.269999999997</v>
      </c>
      <c r="J227" s="13">
        <f t="shared" si="19"/>
        <v>205433.27</v>
      </c>
      <c r="K227" s="13">
        <f t="shared" si="20"/>
        <v>172633</v>
      </c>
      <c r="L227" s="13">
        <f t="shared" si="21"/>
        <v>205433.27</v>
      </c>
      <c r="R227" s="54"/>
    </row>
    <row r="228" spans="1:18" ht="159" customHeight="1">
      <c r="A228" s="10">
        <v>220</v>
      </c>
      <c r="B228" s="23" t="s">
        <v>68</v>
      </c>
      <c r="C228" s="27" t="s">
        <v>149</v>
      </c>
      <c r="D228" s="25">
        <v>1</v>
      </c>
      <c r="E228" s="30"/>
      <c r="F228" s="10">
        <v>1</v>
      </c>
      <c r="G228" s="11"/>
      <c r="H228" s="13">
        <v>193300</v>
      </c>
      <c r="I228" s="13">
        <f t="shared" si="22"/>
        <v>36727</v>
      </c>
      <c r="J228" s="13">
        <f t="shared" si="19"/>
        <v>230027</v>
      </c>
      <c r="K228" s="13">
        <f t="shared" si="20"/>
        <v>193300</v>
      </c>
      <c r="L228" s="13">
        <f t="shared" si="21"/>
        <v>230027</v>
      </c>
      <c r="R228" s="54"/>
    </row>
    <row r="229" spans="1:18" ht="159" customHeight="1">
      <c r="A229" s="10">
        <v>221</v>
      </c>
      <c r="B229" s="23" t="s">
        <v>68</v>
      </c>
      <c r="C229" s="27" t="s">
        <v>149</v>
      </c>
      <c r="D229" s="25">
        <v>1</v>
      </c>
      <c r="E229" s="30"/>
      <c r="F229" s="10">
        <v>1</v>
      </c>
      <c r="G229" s="11"/>
      <c r="H229" s="13">
        <v>190200</v>
      </c>
      <c r="I229" s="13">
        <f t="shared" si="22"/>
        <v>36138</v>
      </c>
      <c r="J229" s="13">
        <f t="shared" si="19"/>
        <v>226338</v>
      </c>
      <c r="K229" s="13">
        <f t="shared" si="20"/>
        <v>190200</v>
      </c>
      <c r="L229" s="13">
        <f t="shared" si="21"/>
        <v>226338</v>
      </c>
      <c r="R229" s="54"/>
    </row>
    <row r="230" spans="1:18" ht="159" customHeight="1">
      <c r="A230" s="10">
        <v>222</v>
      </c>
      <c r="B230" s="23" t="s">
        <v>68</v>
      </c>
      <c r="C230" s="27" t="s">
        <v>149</v>
      </c>
      <c r="D230" s="25">
        <v>1</v>
      </c>
      <c r="E230" s="30"/>
      <c r="F230" s="10">
        <v>1</v>
      </c>
      <c r="G230" s="11"/>
      <c r="H230" s="13">
        <v>26433</v>
      </c>
      <c r="I230" s="13">
        <f t="shared" si="22"/>
        <v>5022.2700000000004</v>
      </c>
      <c r="J230" s="13">
        <f t="shared" si="19"/>
        <v>31455.27</v>
      </c>
      <c r="K230" s="13">
        <f t="shared" si="20"/>
        <v>26433</v>
      </c>
      <c r="L230" s="13">
        <f t="shared" si="21"/>
        <v>31455.27</v>
      </c>
      <c r="R230" s="54"/>
    </row>
    <row r="231" spans="1:18" ht="159" customHeight="1">
      <c r="A231" s="10">
        <v>223</v>
      </c>
      <c r="B231" s="23" t="s">
        <v>68</v>
      </c>
      <c r="C231" s="27" t="s">
        <v>149</v>
      </c>
      <c r="D231" s="25">
        <v>1</v>
      </c>
      <c r="E231" s="30"/>
      <c r="F231" s="10">
        <v>1</v>
      </c>
      <c r="G231" s="11"/>
      <c r="H231" s="13">
        <v>239700</v>
      </c>
      <c r="I231" s="13">
        <f t="shared" si="22"/>
        <v>45543</v>
      </c>
      <c r="J231" s="13">
        <f t="shared" si="19"/>
        <v>285243</v>
      </c>
      <c r="K231" s="13">
        <f t="shared" si="20"/>
        <v>239700</v>
      </c>
      <c r="L231" s="13">
        <f t="shared" si="21"/>
        <v>285243</v>
      </c>
      <c r="R231" s="54"/>
    </row>
    <row r="232" spans="1:18" ht="159" customHeight="1">
      <c r="A232" s="10">
        <v>224</v>
      </c>
      <c r="B232" s="23" t="s">
        <v>68</v>
      </c>
      <c r="C232" s="27" t="s">
        <v>149</v>
      </c>
      <c r="D232" s="25">
        <v>1</v>
      </c>
      <c r="E232" s="30"/>
      <c r="F232" s="10">
        <v>1</v>
      </c>
      <c r="G232" s="11"/>
      <c r="H232" s="13">
        <v>71800</v>
      </c>
      <c r="I232" s="13">
        <f t="shared" si="22"/>
        <v>13642</v>
      </c>
      <c r="J232" s="13">
        <f t="shared" si="19"/>
        <v>85442</v>
      </c>
      <c r="K232" s="13">
        <f t="shared" si="20"/>
        <v>71800</v>
      </c>
      <c r="L232" s="13">
        <f t="shared" si="21"/>
        <v>85442</v>
      </c>
      <c r="R232" s="54"/>
    </row>
    <row r="233" spans="1:18" ht="159" customHeight="1">
      <c r="A233" s="10">
        <v>225</v>
      </c>
      <c r="B233" s="23" t="s">
        <v>68</v>
      </c>
      <c r="C233" s="27" t="s">
        <v>149</v>
      </c>
      <c r="D233" s="25">
        <v>1</v>
      </c>
      <c r="E233" s="30"/>
      <c r="F233" s="10">
        <v>1</v>
      </c>
      <c r="G233" s="11"/>
      <c r="H233" s="13">
        <v>61933</v>
      </c>
      <c r="I233" s="13">
        <f t="shared" si="22"/>
        <v>11767.27</v>
      </c>
      <c r="J233" s="13">
        <f t="shared" si="19"/>
        <v>73700.27</v>
      </c>
      <c r="K233" s="13">
        <f t="shared" si="20"/>
        <v>61933</v>
      </c>
      <c r="L233" s="13">
        <f t="shared" si="21"/>
        <v>73700.27</v>
      </c>
      <c r="R233" s="54"/>
    </row>
    <row r="234" spans="1:18" ht="159" customHeight="1">
      <c r="A234" s="10">
        <v>226</v>
      </c>
      <c r="B234" s="23" t="s">
        <v>68</v>
      </c>
      <c r="C234" s="27" t="s">
        <v>149</v>
      </c>
      <c r="D234" s="25">
        <v>1</v>
      </c>
      <c r="E234" s="30"/>
      <c r="F234" s="10">
        <v>1</v>
      </c>
      <c r="G234" s="11"/>
      <c r="H234" s="13">
        <v>432166</v>
      </c>
      <c r="I234" s="13">
        <f t="shared" si="22"/>
        <v>82111.540000000008</v>
      </c>
      <c r="J234" s="13">
        <f t="shared" si="19"/>
        <v>514277.54000000004</v>
      </c>
      <c r="K234" s="13">
        <f t="shared" si="20"/>
        <v>432166</v>
      </c>
      <c r="L234" s="13">
        <f t="shared" si="21"/>
        <v>514277.54000000004</v>
      </c>
      <c r="R234" s="54"/>
    </row>
    <row r="235" spans="1:18" ht="159" customHeight="1">
      <c r="A235" s="10">
        <v>227</v>
      </c>
      <c r="B235" s="23" t="s">
        <v>68</v>
      </c>
      <c r="C235" s="27" t="s">
        <v>149</v>
      </c>
      <c r="D235" s="25">
        <v>1</v>
      </c>
      <c r="E235" s="30"/>
      <c r="F235" s="10">
        <v>1</v>
      </c>
      <c r="G235" s="11"/>
      <c r="H235" s="13">
        <v>335866</v>
      </c>
      <c r="I235" s="13">
        <f t="shared" si="22"/>
        <v>63814.54</v>
      </c>
      <c r="J235" s="13">
        <f t="shared" si="19"/>
        <v>399680.54</v>
      </c>
      <c r="K235" s="13">
        <f t="shared" si="20"/>
        <v>335866</v>
      </c>
      <c r="L235" s="13">
        <f t="shared" si="21"/>
        <v>399680.54</v>
      </c>
      <c r="R235" s="54"/>
    </row>
    <row r="236" spans="1:18" ht="159" customHeight="1">
      <c r="A236" s="10">
        <v>228</v>
      </c>
      <c r="B236" s="23" t="s">
        <v>68</v>
      </c>
      <c r="C236" s="27" t="s">
        <v>149</v>
      </c>
      <c r="D236" s="25">
        <v>1</v>
      </c>
      <c r="E236" s="30"/>
      <c r="F236" s="10">
        <v>1</v>
      </c>
      <c r="G236" s="11"/>
      <c r="H236" s="13">
        <v>430766</v>
      </c>
      <c r="I236" s="13">
        <f t="shared" si="22"/>
        <v>81845.540000000008</v>
      </c>
      <c r="J236" s="13">
        <f t="shared" si="19"/>
        <v>512611.54000000004</v>
      </c>
      <c r="K236" s="13">
        <f t="shared" si="20"/>
        <v>430766</v>
      </c>
      <c r="L236" s="13">
        <f t="shared" si="21"/>
        <v>512611.54000000004</v>
      </c>
      <c r="R236" s="54"/>
    </row>
    <row r="237" spans="1:18" ht="159" customHeight="1">
      <c r="A237" s="10">
        <v>229</v>
      </c>
      <c r="B237" s="23" t="s">
        <v>68</v>
      </c>
      <c r="C237" s="27" t="s">
        <v>149</v>
      </c>
      <c r="D237" s="25">
        <v>1</v>
      </c>
      <c r="E237" s="30"/>
      <c r="F237" s="10">
        <v>1</v>
      </c>
      <c r="G237" s="11"/>
      <c r="H237" s="13">
        <v>365066</v>
      </c>
      <c r="I237" s="13">
        <f t="shared" si="22"/>
        <v>69362.539999999994</v>
      </c>
      <c r="J237" s="13">
        <f t="shared" si="19"/>
        <v>434428.54</v>
      </c>
      <c r="K237" s="13">
        <f t="shared" si="20"/>
        <v>365066</v>
      </c>
      <c r="L237" s="13">
        <f t="shared" si="21"/>
        <v>434428.54</v>
      </c>
      <c r="R237" s="54"/>
    </row>
    <row r="238" spans="1:18" ht="159" customHeight="1">
      <c r="A238" s="10">
        <v>230</v>
      </c>
      <c r="B238" s="23" t="s">
        <v>68</v>
      </c>
      <c r="C238" s="27" t="s">
        <v>149</v>
      </c>
      <c r="D238" s="25">
        <v>1</v>
      </c>
      <c r="E238" s="30"/>
      <c r="F238" s="10">
        <v>1</v>
      </c>
      <c r="G238" s="11"/>
      <c r="H238" s="13">
        <v>336766</v>
      </c>
      <c r="I238" s="13">
        <f t="shared" si="22"/>
        <v>63985.54</v>
      </c>
      <c r="J238" s="13">
        <f t="shared" si="19"/>
        <v>400751.54</v>
      </c>
      <c r="K238" s="13">
        <f t="shared" si="20"/>
        <v>336766</v>
      </c>
      <c r="L238" s="13">
        <f t="shared" si="21"/>
        <v>400751.54</v>
      </c>
      <c r="R238" s="54"/>
    </row>
    <row r="239" spans="1:18" ht="159" customHeight="1">
      <c r="A239" s="10">
        <v>231</v>
      </c>
      <c r="B239" s="23" t="s">
        <v>68</v>
      </c>
      <c r="C239" s="27" t="s">
        <v>149</v>
      </c>
      <c r="D239" s="25">
        <v>1</v>
      </c>
      <c r="E239" s="30"/>
      <c r="F239" s="10">
        <v>1</v>
      </c>
      <c r="G239" s="11"/>
      <c r="H239" s="13">
        <v>260366</v>
      </c>
      <c r="I239" s="13">
        <f t="shared" si="22"/>
        <v>49469.54</v>
      </c>
      <c r="J239" s="13">
        <f t="shared" si="19"/>
        <v>309835.53999999998</v>
      </c>
      <c r="K239" s="13">
        <f t="shared" si="20"/>
        <v>260366</v>
      </c>
      <c r="L239" s="13">
        <f t="shared" si="21"/>
        <v>309835.53999999998</v>
      </c>
      <c r="R239" s="54"/>
    </row>
    <row r="240" spans="1:18" ht="159" customHeight="1">
      <c r="A240" s="10">
        <v>232</v>
      </c>
      <c r="B240" s="23" t="s">
        <v>68</v>
      </c>
      <c r="C240" s="27" t="s">
        <v>149</v>
      </c>
      <c r="D240" s="25">
        <v>1</v>
      </c>
      <c r="E240" s="30"/>
      <c r="F240" s="10">
        <v>1</v>
      </c>
      <c r="G240" s="11"/>
      <c r="H240" s="13">
        <v>568533</v>
      </c>
      <c r="I240" s="13">
        <f t="shared" si="22"/>
        <v>108021.27</v>
      </c>
      <c r="J240" s="13">
        <f t="shared" si="19"/>
        <v>676554.27</v>
      </c>
      <c r="K240" s="13">
        <f t="shared" si="20"/>
        <v>568533</v>
      </c>
      <c r="L240" s="13">
        <f t="shared" si="21"/>
        <v>676554.27</v>
      </c>
      <c r="R240" s="54"/>
    </row>
    <row r="241" spans="1:18" ht="159" customHeight="1">
      <c r="A241" s="10">
        <v>233</v>
      </c>
      <c r="B241" s="23" t="s">
        <v>68</v>
      </c>
      <c r="C241" s="27" t="s">
        <v>149</v>
      </c>
      <c r="D241" s="25">
        <v>1</v>
      </c>
      <c r="E241" s="30"/>
      <c r="F241" s="10">
        <v>1</v>
      </c>
      <c r="G241" s="11"/>
      <c r="H241" s="13">
        <v>648366</v>
      </c>
      <c r="I241" s="13">
        <f t="shared" si="22"/>
        <v>123189.54000000001</v>
      </c>
      <c r="J241" s="13">
        <f t="shared" si="19"/>
        <v>771555.54</v>
      </c>
      <c r="K241" s="13">
        <f t="shared" si="20"/>
        <v>648366</v>
      </c>
      <c r="L241" s="13">
        <f t="shared" si="21"/>
        <v>771555.54</v>
      </c>
      <c r="R241" s="54"/>
    </row>
    <row r="242" spans="1:18" ht="159" customHeight="1">
      <c r="A242" s="10">
        <v>234</v>
      </c>
      <c r="B242" s="23" t="s">
        <v>68</v>
      </c>
      <c r="C242" s="27" t="s">
        <v>149</v>
      </c>
      <c r="D242" s="25">
        <v>1</v>
      </c>
      <c r="E242" s="30"/>
      <c r="F242" s="10">
        <v>1</v>
      </c>
      <c r="G242" s="11"/>
      <c r="H242" s="13">
        <v>848066</v>
      </c>
      <c r="I242" s="13">
        <f t="shared" si="22"/>
        <v>161132.54</v>
      </c>
      <c r="J242" s="13">
        <f t="shared" si="19"/>
        <v>1009198.54</v>
      </c>
      <c r="K242" s="13">
        <f t="shared" si="20"/>
        <v>848066</v>
      </c>
      <c r="L242" s="13">
        <f t="shared" si="21"/>
        <v>1009198.54</v>
      </c>
      <c r="R242" s="54"/>
    </row>
    <row r="243" spans="1:18" ht="159" customHeight="1">
      <c r="A243" s="10">
        <v>235</v>
      </c>
      <c r="B243" s="23" t="s">
        <v>68</v>
      </c>
      <c r="C243" s="27" t="s">
        <v>149</v>
      </c>
      <c r="D243" s="25">
        <v>1</v>
      </c>
      <c r="E243" s="30"/>
      <c r="F243" s="10">
        <v>1</v>
      </c>
      <c r="G243" s="11"/>
      <c r="H243" s="13">
        <v>287566</v>
      </c>
      <c r="I243" s="13">
        <f t="shared" si="22"/>
        <v>54637.54</v>
      </c>
      <c r="J243" s="13">
        <f t="shared" si="19"/>
        <v>342203.54</v>
      </c>
      <c r="K243" s="13">
        <f t="shared" si="20"/>
        <v>287566</v>
      </c>
      <c r="L243" s="13">
        <f t="shared" si="21"/>
        <v>342203.54</v>
      </c>
      <c r="R243" s="54"/>
    </row>
    <row r="244" spans="1:18" ht="159" customHeight="1">
      <c r="A244" s="10">
        <v>236</v>
      </c>
      <c r="B244" s="23" t="s">
        <v>68</v>
      </c>
      <c r="C244" s="27" t="s">
        <v>149</v>
      </c>
      <c r="D244" s="25">
        <v>1</v>
      </c>
      <c r="E244" s="30"/>
      <c r="F244" s="10">
        <v>1</v>
      </c>
      <c r="G244" s="11"/>
      <c r="H244" s="13">
        <v>149033</v>
      </c>
      <c r="I244" s="13">
        <f t="shared" si="22"/>
        <v>28316.27</v>
      </c>
      <c r="J244" s="13">
        <f t="shared" si="19"/>
        <v>177349.27</v>
      </c>
      <c r="K244" s="13">
        <f t="shared" si="20"/>
        <v>149033</v>
      </c>
      <c r="L244" s="13">
        <f t="shared" si="21"/>
        <v>177349.27</v>
      </c>
      <c r="R244" s="54"/>
    </row>
    <row r="245" spans="1:18" ht="159" customHeight="1">
      <c r="A245" s="10">
        <v>237</v>
      </c>
      <c r="B245" s="23" t="s">
        <v>68</v>
      </c>
      <c r="C245" s="27" t="s">
        <v>149</v>
      </c>
      <c r="D245" s="25">
        <v>1</v>
      </c>
      <c r="E245" s="30"/>
      <c r="F245" s="10">
        <v>1</v>
      </c>
      <c r="G245" s="11"/>
      <c r="H245" s="13">
        <v>264366</v>
      </c>
      <c r="I245" s="13">
        <f t="shared" si="22"/>
        <v>50229.54</v>
      </c>
      <c r="J245" s="13">
        <f t="shared" si="19"/>
        <v>314595.53999999998</v>
      </c>
      <c r="K245" s="13">
        <f t="shared" si="20"/>
        <v>264366</v>
      </c>
      <c r="L245" s="13">
        <f t="shared" si="21"/>
        <v>314595.53999999998</v>
      </c>
      <c r="R245" s="54"/>
    </row>
    <row r="246" spans="1:18" ht="159" customHeight="1">
      <c r="A246" s="10">
        <v>238</v>
      </c>
      <c r="B246" s="23" t="s">
        <v>68</v>
      </c>
      <c r="C246" s="27" t="s">
        <v>149</v>
      </c>
      <c r="D246" s="25">
        <v>1</v>
      </c>
      <c r="E246" s="30"/>
      <c r="F246" s="10">
        <v>1</v>
      </c>
      <c r="G246" s="11"/>
      <c r="H246" s="13">
        <v>317166</v>
      </c>
      <c r="I246" s="13">
        <f t="shared" si="22"/>
        <v>60261.54</v>
      </c>
      <c r="J246" s="13">
        <f t="shared" si="19"/>
        <v>377427.54</v>
      </c>
      <c r="K246" s="13">
        <f t="shared" si="20"/>
        <v>317166</v>
      </c>
      <c r="L246" s="13">
        <f t="shared" si="21"/>
        <v>377427.54</v>
      </c>
      <c r="R246" s="54"/>
    </row>
    <row r="247" spans="1:18" ht="159" customHeight="1">
      <c r="A247" s="10">
        <v>239</v>
      </c>
      <c r="B247" s="23" t="s">
        <v>68</v>
      </c>
      <c r="C247" s="27" t="s">
        <v>149</v>
      </c>
      <c r="D247" s="25">
        <v>1</v>
      </c>
      <c r="E247" s="30"/>
      <c r="F247" s="10">
        <v>1</v>
      </c>
      <c r="G247" s="11"/>
      <c r="H247" s="13">
        <v>284000</v>
      </c>
      <c r="I247" s="13">
        <f t="shared" si="22"/>
        <v>53960</v>
      </c>
      <c r="J247" s="13">
        <f t="shared" si="19"/>
        <v>337960</v>
      </c>
      <c r="K247" s="13">
        <f t="shared" si="20"/>
        <v>284000</v>
      </c>
      <c r="L247" s="13">
        <f t="shared" si="21"/>
        <v>337960</v>
      </c>
      <c r="R247" s="54"/>
    </row>
    <row r="248" spans="1:18" ht="159" customHeight="1">
      <c r="A248" s="10">
        <v>240</v>
      </c>
      <c r="B248" s="23" t="s">
        <v>69</v>
      </c>
      <c r="C248" s="27" t="s">
        <v>150</v>
      </c>
      <c r="D248" s="25">
        <v>1</v>
      </c>
      <c r="E248" s="30"/>
      <c r="F248" s="10">
        <v>1</v>
      </c>
      <c r="G248" s="11"/>
      <c r="H248" s="13">
        <v>608433</v>
      </c>
      <c r="I248" s="13">
        <f t="shared" si="22"/>
        <v>115602.27</v>
      </c>
      <c r="J248" s="13">
        <f t="shared" si="19"/>
        <v>724035.27</v>
      </c>
      <c r="K248" s="13">
        <f t="shared" si="20"/>
        <v>608433</v>
      </c>
      <c r="L248" s="13">
        <f t="shared" si="21"/>
        <v>724035.27</v>
      </c>
      <c r="R248" s="54"/>
    </row>
    <row r="249" spans="1:18" ht="159" customHeight="1">
      <c r="A249" s="10">
        <v>241</v>
      </c>
      <c r="B249" s="23" t="s">
        <v>69</v>
      </c>
      <c r="C249" s="27" t="s">
        <v>151</v>
      </c>
      <c r="D249" s="25">
        <v>1</v>
      </c>
      <c r="E249" s="30"/>
      <c r="F249" s="10">
        <v>1</v>
      </c>
      <c r="G249" s="11"/>
      <c r="H249" s="13">
        <v>164700</v>
      </c>
      <c r="I249" s="13">
        <f t="shared" si="22"/>
        <v>31293</v>
      </c>
      <c r="J249" s="13">
        <f t="shared" si="19"/>
        <v>195993</v>
      </c>
      <c r="K249" s="13">
        <f t="shared" si="20"/>
        <v>164700</v>
      </c>
      <c r="L249" s="13">
        <f t="shared" si="21"/>
        <v>195993</v>
      </c>
      <c r="R249" s="54"/>
    </row>
    <row r="250" spans="1:18" ht="159" customHeight="1">
      <c r="A250" s="10">
        <v>242</v>
      </c>
      <c r="B250" s="23" t="s">
        <v>69</v>
      </c>
      <c r="C250" s="27" t="s">
        <v>152</v>
      </c>
      <c r="D250" s="25">
        <v>1</v>
      </c>
      <c r="E250" s="30"/>
      <c r="F250" s="10">
        <v>1</v>
      </c>
      <c r="G250" s="11"/>
      <c r="H250" s="13">
        <v>76400</v>
      </c>
      <c r="I250" s="13">
        <f t="shared" si="22"/>
        <v>14516</v>
      </c>
      <c r="J250" s="13">
        <f t="shared" si="19"/>
        <v>90916</v>
      </c>
      <c r="K250" s="13">
        <f t="shared" si="20"/>
        <v>76400</v>
      </c>
      <c r="L250" s="13">
        <f t="shared" si="21"/>
        <v>90916</v>
      </c>
      <c r="R250" s="54"/>
    </row>
    <row r="251" spans="1:18" ht="159" customHeight="1">
      <c r="A251" s="10">
        <v>243</v>
      </c>
      <c r="B251" s="23" t="s">
        <v>69</v>
      </c>
      <c r="C251" s="27" t="s">
        <v>153</v>
      </c>
      <c r="D251" s="25">
        <v>1</v>
      </c>
      <c r="E251" s="30"/>
      <c r="F251" s="10">
        <v>1</v>
      </c>
      <c r="G251" s="11"/>
      <c r="H251" s="13">
        <v>61333</v>
      </c>
      <c r="I251" s="13">
        <f t="shared" si="22"/>
        <v>11653.27</v>
      </c>
      <c r="J251" s="13">
        <f t="shared" si="19"/>
        <v>72986.27</v>
      </c>
      <c r="K251" s="13">
        <f t="shared" si="20"/>
        <v>61333</v>
      </c>
      <c r="L251" s="13">
        <f t="shared" si="21"/>
        <v>72986.27</v>
      </c>
      <c r="R251" s="54"/>
    </row>
    <row r="252" spans="1:18" ht="159" customHeight="1">
      <c r="A252" s="10">
        <v>244</v>
      </c>
      <c r="B252" s="23" t="s">
        <v>69</v>
      </c>
      <c r="C252" s="27" t="s">
        <v>154</v>
      </c>
      <c r="D252" s="25">
        <v>1</v>
      </c>
      <c r="E252" s="30"/>
      <c r="F252" s="10">
        <v>1</v>
      </c>
      <c r="G252" s="11"/>
      <c r="H252" s="13">
        <v>75333</v>
      </c>
      <c r="I252" s="13">
        <f t="shared" si="22"/>
        <v>14313.27</v>
      </c>
      <c r="J252" s="13">
        <f t="shared" si="19"/>
        <v>89646.27</v>
      </c>
      <c r="K252" s="13">
        <f t="shared" si="20"/>
        <v>75333</v>
      </c>
      <c r="L252" s="13">
        <f t="shared" si="21"/>
        <v>89646.27</v>
      </c>
      <c r="R252" s="54"/>
    </row>
    <row r="253" spans="1:18" ht="159" customHeight="1">
      <c r="A253" s="10">
        <v>245</v>
      </c>
      <c r="B253" s="23" t="s">
        <v>70</v>
      </c>
      <c r="C253" s="27" t="s">
        <v>155</v>
      </c>
      <c r="D253" s="25">
        <v>1</v>
      </c>
      <c r="E253" s="30"/>
      <c r="F253" s="10">
        <v>1</v>
      </c>
      <c r="G253" s="11"/>
      <c r="H253" s="13">
        <v>12233</v>
      </c>
      <c r="I253" s="13">
        <f t="shared" si="22"/>
        <v>2324.27</v>
      </c>
      <c r="J253" s="13">
        <f t="shared" si="19"/>
        <v>14557.27</v>
      </c>
      <c r="K253" s="13">
        <f t="shared" si="20"/>
        <v>12233</v>
      </c>
      <c r="L253" s="13">
        <f t="shared" si="21"/>
        <v>14557.27</v>
      </c>
      <c r="R253" s="54"/>
    </row>
    <row r="254" spans="1:18" ht="159" customHeight="1">
      <c r="A254" s="10">
        <v>246</v>
      </c>
      <c r="B254" s="23" t="s">
        <v>70</v>
      </c>
      <c r="C254" s="27" t="s">
        <v>155</v>
      </c>
      <c r="D254" s="25">
        <v>1</v>
      </c>
      <c r="E254" s="30"/>
      <c r="F254" s="10">
        <v>1</v>
      </c>
      <c r="G254" s="11"/>
      <c r="H254" s="13">
        <v>23566</v>
      </c>
      <c r="I254" s="13">
        <f t="shared" si="22"/>
        <v>4477.54</v>
      </c>
      <c r="J254" s="13">
        <f t="shared" si="19"/>
        <v>28043.54</v>
      </c>
      <c r="K254" s="13">
        <f t="shared" si="20"/>
        <v>23566</v>
      </c>
      <c r="L254" s="13">
        <f t="shared" si="21"/>
        <v>28043.54</v>
      </c>
      <c r="R254" s="54"/>
    </row>
    <row r="255" spans="1:18" ht="159" customHeight="1">
      <c r="A255" s="10">
        <v>247</v>
      </c>
      <c r="B255" s="23" t="s">
        <v>71</v>
      </c>
      <c r="C255" s="27" t="s">
        <v>156</v>
      </c>
      <c r="D255" s="25">
        <v>1</v>
      </c>
      <c r="E255" s="30"/>
      <c r="F255" s="10">
        <v>1</v>
      </c>
      <c r="G255" s="11"/>
      <c r="H255" s="13">
        <v>30833</v>
      </c>
      <c r="I255" s="13">
        <f t="shared" si="22"/>
        <v>5858.27</v>
      </c>
      <c r="J255" s="13">
        <f t="shared" si="19"/>
        <v>36691.270000000004</v>
      </c>
      <c r="K255" s="13">
        <f t="shared" si="20"/>
        <v>30833</v>
      </c>
      <c r="L255" s="13">
        <f t="shared" si="21"/>
        <v>36691.270000000004</v>
      </c>
      <c r="R255" s="54"/>
    </row>
    <row r="256" spans="1:18" ht="159" customHeight="1">
      <c r="A256" s="10">
        <v>248</v>
      </c>
      <c r="B256" s="23" t="s">
        <v>71</v>
      </c>
      <c r="C256" s="27" t="s">
        <v>157</v>
      </c>
      <c r="D256" s="25">
        <v>1</v>
      </c>
      <c r="E256" s="30"/>
      <c r="F256" s="10">
        <v>1</v>
      </c>
      <c r="G256" s="11"/>
      <c r="H256" s="13">
        <v>39733</v>
      </c>
      <c r="I256" s="13">
        <f t="shared" si="22"/>
        <v>7549.27</v>
      </c>
      <c r="J256" s="13">
        <f t="shared" si="19"/>
        <v>47282.270000000004</v>
      </c>
      <c r="K256" s="13">
        <f t="shared" si="20"/>
        <v>39733</v>
      </c>
      <c r="L256" s="13">
        <f t="shared" si="21"/>
        <v>47282.270000000004</v>
      </c>
      <c r="R256" s="54"/>
    </row>
    <row r="257" spans="1:18" ht="159" customHeight="1">
      <c r="A257" s="10">
        <v>249</v>
      </c>
      <c r="B257" s="23" t="s">
        <v>71</v>
      </c>
      <c r="C257" s="27" t="s">
        <v>158</v>
      </c>
      <c r="D257" s="25">
        <v>1</v>
      </c>
      <c r="E257" s="30"/>
      <c r="F257" s="10">
        <v>1</v>
      </c>
      <c r="G257" s="11"/>
      <c r="H257" s="13">
        <v>93566</v>
      </c>
      <c r="I257" s="13">
        <f t="shared" si="22"/>
        <v>17777.54</v>
      </c>
      <c r="J257" s="13">
        <f t="shared" si="19"/>
        <v>111343.54000000001</v>
      </c>
      <c r="K257" s="13">
        <f t="shared" si="20"/>
        <v>93566</v>
      </c>
      <c r="L257" s="13">
        <f t="shared" si="21"/>
        <v>111343.54000000001</v>
      </c>
      <c r="R257" s="54"/>
    </row>
    <row r="258" spans="1:18" ht="159" customHeight="1">
      <c r="A258" s="10">
        <v>250</v>
      </c>
      <c r="B258" s="23" t="s">
        <v>71</v>
      </c>
      <c r="C258" s="27" t="s">
        <v>159</v>
      </c>
      <c r="D258" s="25">
        <v>1</v>
      </c>
      <c r="E258" s="30"/>
      <c r="F258" s="10">
        <v>1</v>
      </c>
      <c r="G258" s="11"/>
      <c r="H258" s="13">
        <v>106766</v>
      </c>
      <c r="I258" s="13">
        <f t="shared" si="22"/>
        <v>20285.54</v>
      </c>
      <c r="J258" s="13">
        <f t="shared" si="19"/>
        <v>127051.54000000001</v>
      </c>
      <c r="K258" s="13">
        <f t="shared" si="20"/>
        <v>106766</v>
      </c>
      <c r="L258" s="13">
        <f t="shared" si="21"/>
        <v>127051.54000000001</v>
      </c>
      <c r="R258" s="54"/>
    </row>
    <row r="259" spans="1:18" ht="159" customHeight="1">
      <c r="A259" s="10">
        <v>251</v>
      </c>
      <c r="B259" s="23" t="s">
        <v>72</v>
      </c>
      <c r="C259" s="27" t="s">
        <v>160</v>
      </c>
      <c r="D259" s="25">
        <v>1</v>
      </c>
      <c r="E259" s="30"/>
      <c r="F259" s="10">
        <v>1</v>
      </c>
      <c r="G259" s="11"/>
      <c r="H259" s="13">
        <v>43600</v>
      </c>
      <c r="I259" s="13">
        <f t="shared" si="22"/>
        <v>8284</v>
      </c>
      <c r="J259" s="13">
        <f t="shared" si="19"/>
        <v>51884</v>
      </c>
      <c r="K259" s="13">
        <f t="shared" si="20"/>
        <v>43600</v>
      </c>
      <c r="L259" s="13">
        <f t="shared" si="21"/>
        <v>51884</v>
      </c>
      <c r="R259" s="54"/>
    </row>
    <row r="260" spans="1:18" ht="159" customHeight="1">
      <c r="A260" s="10">
        <v>252</v>
      </c>
      <c r="B260" s="23" t="s">
        <v>73</v>
      </c>
      <c r="C260" s="27" t="s">
        <v>161</v>
      </c>
      <c r="D260" s="25">
        <v>1</v>
      </c>
      <c r="E260" s="30"/>
      <c r="F260" s="10">
        <v>1</v>
      </c>
      <c r="G260" s="11"/>
      <c r="H260" s="13">
        <v>44333</v>
      </c>
      <c r="I260" s="13">
        <f t="shared" si="22"/>
        <v>8423.27</v>
      </c>
      <c r="J260" s="13">
        <f t="shared" si="19"/>
        <v>52756.270000000004</v>
      </c>
      <c r="K260" s="13">
        <f t="shared" si="20"/>
        <v>44333</v>
      </c>
      <c r="L260" s="13">
        <f t="shared" si="21"/>
        <v>52756.270000000004</v>
      </c>
      <c r="R260" s="54"/>
    </row>
    <row r="261" spans="1:18" ht="159" customHeight="1">
      <c r="A261" s="10">
        <v>253</v>
      </c>
      <c r="B261" s="23" t="s">
        <v>73</v>
      </c>
      <c r="C261" s="27" t="s">
        <v>162</v>
      </c>
      <c r="D261" s="25">
        <v>1</v>
      </c>
      <c r="E261" s="30"/>
      <c r="F261" s="10">
        <v>1</v>
      </c>
      <c r="G261" s="11"/>
      <c r="H261" s="13">
        <v>47433</v>
      </c>
      <c r="I261" s="13">
        <f t="shared" si="22"/>
        <v>9012.27</v>
      </c>
      <c r="J261" s="13">
        <f t="shared" si="19"/>
        <v>56445.270000000004</v>
      </c>
      <c r="K261" s="13">
        <f t="shared" si="20"/>
        <v>47433</v>
      </c>
      <c r="L261" s="13">
        <f t="shared" si="21"/>
        <v>56445.270000000004</v>
      </c>
      <c r="R261" s="54"/>
    </row>
    <row r="262" spans="1:18" ht="159" customHeight="1">
      <c r="A262" s="10">
        <v>254</v>
      </c>
      <c r="B262" s="23" t="s">
        <v>73</v>
      </c>
      <c r="C262" s="27" t="s">
        <v>163</v>
      </c>
      <c r="D262" s="25">
        <v>1</v>
      </c>
      <c r="E262" s="30"/>
      <c r="F262" s="10">
        <v>1</v>
      </c>
      <c r="G262" s="11"/>
      <c r="H262" s="13">
        <v>125366</v>
      </c>
      <c r="I262" s="13">
        <f t="shared" si="22"/>
        <v>23819.54</v>
      </c>
      <c r="J262" s="13">
        <f t="shared" si="19"/>
        <v>149185.54</v>
      </c>
      <c r="K262" s="13">
        <f t="shared" si="20"/>
        <v>125366</v>
      </c>
      <c r="L262" s="13">
        <f t="shared" si="21"/>
        <v>149185.54</v>
      </c>
      <c r="R262" s="54"/>
    </row>
    <row r="263" spans="1:18" ht="159" customHeight="1">
      <c r="A263" s="10">
        <v>255</v>
      </c>
      <c r="B263" s="23" t="s">
        <v>73</v>
      </c>
      <c r="C263" s="27" t="s">
        <v>164</v>
      </c>
      <c r="D263" s="25">
        <v>1</v>
      </c>
      <c r="E263" s="30"/>
      <c r="F263" s="10">
        <v>1</v>
      </c>
      <c r="G263" s="11"/>
      <c r="H263" s="13">
        <v>137800</v>
      </c>
      <c r="I263" s="13">
        <f t="shared" si="22"/>
        <v>26182</v>
      </c>
      <c r="J263" s="13">
        <f t="shared" si="19"/>
        <v>163982</v>
      </c>
      <c r="K263" s="13">
        <f t="shared" si="20"/>
        <v>137800</v>
      </c>
      <c r="L263" s="13">
        <f t="shared" si="21"/>
        <v>163982</v>
      </c>
      <c r="R263" s="54"/>
    </row>
    <row r="264" spans="1:18" ht="159" customHeight="1">
      <c r="A264" s="10">
        <v>256</v>
      </c>
      <c r="B264" s="23" t="s">
        <v>73</v>
      </c>
      <c r="C264" s="27" t="s">
        <v>165</v>
      </c>
      <c r="D264" s="25">
        <v>1</v>
      </c>
      <c r="E264" s="30"/>
      <c r="F264" s="10">
        <v>1</v>
      </c>
      <c r="G264" s="11"/>
      <c r="H264" s="13">
        <v>148333</v>
      </c>
      <c r="I264" s="13">
        <f t="shared" si="22"/>
        <v>28183.27</v>
      </c>
      <c r="J264" s="13">
        <f t="shared" si="19"/>
        <v>176516.27</v>
      </c>
      <c r="K264" s="13">
        <f t="shared" si="20"/>
        <v>148333</v>
      </c>
      <c r="L264" s="13">
        <f t="shared" si="21"/>
        <v>176516.27</v>
      </c>
      <c r="R264" s="54"/>
    </row>
    <row r="265" spans="1:18" ht="159" customHeight="1">
      <c r="A265" s="10">
        <v>257</v>
      </c>
      <c r="B265" s="23" t="s">
        <v>74</v>
      </c>
      <c r="C265" s="27" t="s">
        <v>166</v>
      </c>
      <c r="D265" s="25">
        <v>1</v>
      </c>
      <c r="E265" s="30"/>
      <c r="F265" s="10">
        <v>1</v>
      </c>
      <c r="G265" s="11"/>
      <c r="H265" s="13">
        <v>48733</v>
      </c>
      <c r="I265" s="13">
        <f t="shared" si="22"/>
        <v>9259.27</v>
      </c>
      <c r="J265" s="13">
        <f t="shared" ref="J265:J328" si="23">H265+I265</f>
        <v>57992.270000000004</v>
      </c>
      <c r="K265" s="13">
        <f t="shared" si="20"/>
        <v>48733</v>
      </c>
      <c r="L265" s="13">
        <f t="shared" si="21"/>
        <v>57992.270000000004</v>
      </c>
      <c r="R265" s="54"/>
    </row>
    <row r="266" spans="1:18" ht="159" customHeight="1">
      <c r="A266" s="10">
        <v>258</v>
      </c>
      <c r="B266" s="23" t="s">
        <v>74</v>
      </c>
      <c r="C266" s="27" t="s">
        <v>167</v>
      </c>
      <c r="D266" s="25">
        <v>1</v>
      </c>
      <c r="E266" s="30"/>
      <c r="F266" s="10">
        <v>1</v>
      </c>
      <c r="G266" s="11"/>
      <c r="H266" s="13">
        <v>60666</v>
      </c>
      <c r="I266" s="13">
        <f t="shared" si="22"/>
        <v>11526.54</v>
      </c>
      <c r="J266" s="13">
        <f t="shared" si="23"/>
        <v>72192.540000000008</v>
      </c>
      <c r="K266" s="13">
        <f t="shared" si="20"/>
        <v>60666</v>
      </c>
      <c r="L266" s="13">
        <f t="shared" si="21"/>
        <v>72192.540000000008</v>
      </c>
      <c r="R266" s="54"/>
    </row>
    <row r="267" spans="1:18" ht="159" customHeight="1">
      <c r="A267" s="10">
        <v>259</v>
      </c>
      <c r="B267" s="23" t="s">
        <v>74</v>
      </c>
      <c r="C267" s="27" t="s">
        <v>168</v>
      </c>
      <c r="D267" s="25">
        <v>1</v>
      </c>
      <c r="E267" s="30"/>
      <c r="F267" s="10">
        <v>1</v>
      </c>
      <c r="G267" s="11"/>
      <c r="H267" s="13">
        <v>78700</v>
      </c>
      <c r="I267" s="13">
        <f t="shared" si="22"/>
        <v>14953</v>
      </c>
      <c r="J267" s="13">
        <f t="shared" si="23"/>
        <v>93653</v>
      </c>
      <c r="K267" s="13">
        <f t="shared" si="20"/>
        <v>78700</v>
      </c>
      <c r="L267" s="13">
        <f t="shared" si="21"/>
        <v>93653</v>
      </c>
      <c r="R267" s="54"/>
    </row>
    <row r="268" spans="1:18" ht="159" customHeight="1">
      <c r="A268" s="10">
        <v>260</v>
      </c>
      <c r="B268" s="23" t="s">
        <v>74</v>
      </c>
      <c r="C268" s="27" t="s">
        <v>169</v>
      </c>
      <c r="D268" s="25">
        <v>1</v>
      </c>
      <c r="E268" s="30"/>
      <c r="F268" s="10">
        <v>1</v>
      </c>
      <c r="G268" s="11"/>
      <c r="H268" s="13">
        <v>82033</v>
      </c>
      <c r="I268" s="13">
        <f t="shared" si="22"/>
        <v>15586.27</v>
      </c>
      <c r="J268" s="13">
        <f t="shared" si="23"/>
        <v>97619.27</v>
      </c>
      <c r="K268" s="13">
        <f t="shared" si="20"/>
        <v>82033</v>
      </c>
      <c r="L268" s="13">
        <f t="shared" si="21"/>
        <v>97619.27</v>
      </c>
      <c r="R268" s="54"/>
    </row>
    <row r="269" spans="1:18" ht="159" customHeight="1">
      <c r="A269" s="10">
        <v>261</v>
      </c>
      <c r="B269" s="23" t="s">
        <v>74</v>
      </c>
      <c r="C269" s="27" t="s">
        <v>170</v>
      </c>
      <c r="D269" s="25">
        <v>1</v>
      </c>
      <c r="E269" s="30"/>
      <c r="F269" s="10">
        <v>1</v>
      </c>
      <c r="G269" s="11"/>
      <c r="H269" s="13">
        <v>83633</v>
      </c>
      <c r="I269" s="13">
        <f t="shared" si="22"/>
        <v>15890.27</v>
      </c>
      <c r="J269" s="13">
        <f t="shared" si="23"/>
        <v>99523.27</v>
      </c>
      <c r="K269" s="13">
        <f t="shared" si="20"/>
        <v>83633</v>
      </c>
      <c r="L269" s="13">
        <f t="shared" si="21"/>
        <v>99523.27</v>
      </c>
      <c r="R269" s="54"/>
    </row>
    <row r="270" spans="1:18" ht="159" customHeight="1">
      <c r="A270" s="10"/>
      <c r="B270" s="23" t="s">
        <v>74</v>
      </c>
      <c r="C270" s="27" t="s">
        <v>171</v>
      </c>
      <c r="D270" s="25">
        <v>1</v>
      </c>
      <c r="E270" s="30"/>
      <c r="F270" s="10">
        <v>1</v>
      </c>
      <c r="G270" s="11"/>
      <c r="H270" s="13">
        <v>115600</v>
      </c>
      <c r="I270" s="13">
        <f t="shared" si="22"/>
        <v>21964</v>
      </c>
      <c r="J270" s="13">
        <f t="shared" si="23"/>
        <v>137564</v>
      </c>
      <c r="K270" s="13">
        <f t="shared" si="20"/>
        <v>115600</v>
      </c>
      <c r="L270" s="13">
        <f t="shared" si="21"/>
        <v>137564</v>
      </c>
      <c r="R270" s="54"/>
    </row>
    <row r="271" spans="1:18" ht="159" customHeight="1">
      <c r="A271" s="10"/>
      <c r="B271" s="23" t="s">
        <v>74</v>
      </c>
      <c r="C271" s="27" t="s">
        <v>172</v>
      </c>
      <c r="D271" s="25">
        <v>1</v>
      </c>
      <c r="E271" s="30"/>
      <c r="F271" s="10">
        <v>1</v>
      </c>
      <c r="G271" s="11"/>
      <c r="H271" s="13">
        <v>121133</v>
      </c>
      <c r="I271" s="13">
        <f t="shared" si="22"/>
        <v>23015.27</v>
      </c>
      <c r="J271" s="13">
        <f t="shared" si="23"/>
        <v>144148.26999999999</v>
      </c>
      <c r="K271" s="13">
        <f t="shared" si="20"/>
        <v>121133</v>
      </c>
      <c r="L271" s="13">
        <f t="shared" si="21"/>
        <v>144148.26999999999</v>
      </c>
      <c r="R271" s="54"/>
    </row>
    <row r="272" spans="1:18" ht="159" customHeight="1">
      <c r="A272" s="10"/>
      <c r="B272" s="23" t="s">
        <v>74</v>
      </c>
      <c r="C272" s="27" t="s">
        <v>173</v>
      </c>
      <c r="D272" s="25">
        <v>1</v>
      </c>
      <c r="E272" s="30"/>
      <c r="F272" s="10">
        <v>1</v>
      </c>
      <c r="G272" s="11"/>
      <c r="H272" s="13">
        <v>145500</v>
      </c>
      <c r="I272" s="13">
        <f t="shared" si="22"/>
        <v>27645</v>
      </c>
      <c r="J272" s="13">
        <f t="shared" si="23"/>
        <v>173145</v>
      </c>
      <c r="K272" s="13">
        <f t="shared" ref="K272:K335" si="24">H272*D272</f>
        <v>145500</v>
      </c>
      <c r="L272" s="13">
        <f t="shared" ref="L272:L335" si="25">J272*D272</f>
        <v>173145</v>
      </c>
      <c r="R272" s="54"/>
    </row>
    <row r="273" spans="1:18" ht="159" customHeight="1">
      <c r="A273" s="10"/>
      <c r="B273" s="23" t="s">
        <v>74</v>
      </c>
      <c r="C273" s="27" t="s">
        <v>174</v>
      </c>
      <c r="D273" s="25">
        <v>1</v>
      </c>
      <c r="E273" s="30"/>
      <c r="F273" s="10">
        <v>1</v>
      </c>
      <c r="G273" s="11"/>
      <c r="H273" s="13">
        <v>151800</v>
      </c>
      <c r="I273" s="13">
        <f t="shared" si="22"/>
        <v>28842</v>
      </c>
      <c r="J273" s="13">
        <f t="shared" si="23"/>
        <v>180642</v>
      </c>
      <c r="K273" s="13">
        <f t="shared" si="24"/>
        <v>151800</v>
      </c>
      <c r="L273" s="13">
        <f t="shared" si="25"/>
        <v>180642</v>
      </c>
      <c r="R273" s="54"/>
    </row>
    <row r="274" spans="1:18" ht="159" customHeight="1">
      <c r="A274" s="10"/>
      <c r="B274" s="23" t="s">
        <v>74</v>
      </c>
      <c r="C274" s="27" t="s">
        <v>175</v>
      </c>
      <c r="D274" s="25">
        <v>1</v>
      </c>
      <c r="E274" s="30"/>
      <c r="F274" s="10">
        <v>1</v>
      </c>
      <c r="G274" s="11"/>
      <c r="H274" s="13">
        <v>160733</v>
      </c>
      <c r="I274" s="13">
        <f t="shared" ref="I274:I337" si="26">H274*19%</f>
        <v>30539.27</v>
      </c>
      <c r="J274" s="13">
        <f t="shared" si="23"/>
        <v>191272.27</v>
      </c>
      <c r="K274" s="13">
        <f t="shared" si="24"/>
        <v>160733</v>
      </c>
      <c r="L274" s="13">
        <f t="shared" si="25"/>
        <v>191272.27</v>
      </c>
      <c r="R274" s="54"/>
    </row>
    <row r="275" spans="1:18" ht="159" customHeight="1">
      <c r="A275" s="10"/>
      <c r="B275" s="23" t="s">
        <v>75</v>
      </c>
      <c r="C275" s="27" t="s">
        <v>176</v>
      </c>
      <c r="D275" s="25">
        <v>1</v>
      </c>
      <c r="E275" s="30"/>
      <c r="F275" s="10">
        <v>1</v>
      </c>
      <c r="G275" s="11"/>
      <c r="H275" s="13">
        <v>80366</v>
      </c>
      <c r="I275" s="13">
        <f t="shared" si="26"/>
        <v>15269.54</v>
      </c>
      <c r="J275" s="13">
        <f t="shared" si="23"/>
        <v>95635.540000000008</v>
      </c>
      <c r="K275" s="13">
        <f t="shared" si="24"/>
        <v>80366</v>
      </c>
      <c r="L275" s="13">
        <f t="shared" si="25"/>
        <v>95635.540000000008</v>
      </c>
      <c r="R275" s="54"/>
    </row>
    <row r="276" spans="1:18" ht="159" customHeight="1">
      <c r="A276" s="10"/>
      <c r="B276" s="23" t="s">
        <v>75</v>
      </c>
      <c r="C276" s="27" t="s">
        <v>177</v>
      </c>
      <c r="D276" s="25">
        <v>1</v>
      </c>
      <c r="E276" s="30"/>
      <c r="F276" s="10">
        <v>1</v>
      </c>
      <c r="G276" s="11"/>
      <c r="H276" s="13">
        <v>94233</v>
      </c>
      <c r="I276" s="13">
        <f t="shared" si="26"/>
        <v>17904.27</v>
      </c>
      <c r="J276" s="13">
        <f t="shared" si="23"/>
        <v>112137.27</v>
      </c>
      <c r="K276" s="13">
        <f t="shared" si="24"/>
        <v>94233</v>
      </c>
      <c r="L276" s="13">
        <f t="shared" si="25"/>
        <v>112137.27</v>
      </c>
      <c r="R276" s="54"/>
    </row>
    <row r="277" spans="1:18" ht="159" customHeight="1">
      <c r="A277" s="10"/>
      <c r="B277" s="23" t="s">
        <v>75</v>
      </c>
      <c r="C277" s="27" t="s">
        <v>178</v>
      </c>
      <c r="D277" s="25">
        <v>1</v>
      </c>
      <c r="E277" s="30"/>
      <c r="F277" s="10">
        <v>1</v>
      </c>
      <c r="G277" s="11"/>
      <c r="H277" s="13">
        <v>101133</v>
      </c>
      <c r="I277" s="13">
        <f t="shared" si="26"/>
        <v>19215.27</v>
      </c>
      <c r="J277" s="13">
        <f t="shared" si="23"/>
        <v>120348.27</v>
      </c>
      <c r="K277" s="13">
        <f t="shared" si="24"/>
        <v>101133</v>
      </c>
      <c r="L277" s="13">
        <f t="shared" si="25"/>
        <v>120348.27</v>
      </c>
      <c r="R277" s="54"/>
    </row>
    <row r="278" spans="1:18" ht="159" customHeight="1">
      <c r="A278" s="10"/>
      <c r="B278" s="23" t="s">
        <v>75</v>
      </c>
      <c r="C278" s="27" t="s">
        <v>179</v>
      </c>
      <c r="D278" s="25">
        <v>1</v>
      </c>
      <c r="E278" s="30"/>
      <c r="F278" s="10">
        <v>1</v>
      </c>
      <c r="G278" s="11"/>
      <c r="H278" s="13">
        <v>115400</v>
      </c>
      <c r="I278" s="13">
        <f t="shared" si="26"/>
        <v>21926</v>
      </c>
      <c r="J278" s="13">
        <f t="shared" si="23"/>
        <v>137326</v>
      </c>
      <c r="K278" s="13">
        <f t="shared" si="24"/>
        <v>115400</v>
      </c>
      <c r="L278" s="13">
        <f t="shared" si="25"/>
        <v>137326</v>
      </c>
      <c r="R278" s="54"/>
    </row>
    <row r="279" spans="1:18" ht="159" customHeight="1">
      <c r="A279" s="10"/>
      <c r="B279" s="23" t="s">
        <v>75</v>
      </c>
      <c r="C279" s="27" t="s">
        <v>180</v>
      </c>
      <c r="D279" s="25">
        <v>1</v>
      </c>
      <c r="E279" s="30"/>
      <c r="F279" s="10">
        <v>1</v>
      </c>
      <c r="G279" s="11"/>
      <c r="H279" s="13">
        <v>127000</v>
      </c>
      <c r="I279" s="13">
        <f t="shared" si="26"/>
        <v>24130</v>
      </c>
      <c r="J279" s="13">
        <f t="shared" si="23"/>
        <v>151130</v>
      </c>
      <c r="K279" s="13">
        <f t="shared" si="24"/>
        <v>127000</v>
      </c>
      <c r="L279" s="13">
        <f t="shared" si="25"/>
        <v>151130</v>
      </c>
      <c r="R279" s="54"/>
    </row>
    <row r="280" spans="1:18" ht="159" customHeight="1">
      <c r="A280" s="10"/>
      <c r="B280" s="23" t="s">
        <v>76</v>
      </c>
      <c r="C280" s="27" t="s">
        <v>181</v>
      </c>
      <c r="D280" s="25">
        <v>1</v>
      </c>
      <c r="E280" s="30"/>
      <c r="F280" s="10">
        <v>1</v>
      </c>
      <c r="G280" s="11"/>
      <c r="H280" s="13">
        <v>46333</v>
      </c>
      <c r="I280" s="13">
        <f t="shared" si="26"/>
        <v>8803.27</v>
      </c>
      <c r="J280" s="13">
        <f t="shared" si="23"/>
        <v>55136.270000000004</v>
      </c>
      <c r="K280" s="13">
        <f t="shared" si="24"/>
        <v>46333</v>
      </c>
      <c r="L280" s="13">
        <f t="shared" si="25"/>
        <v>55136.270000000004</v>
      </c>
      <c r="R280" s="54"/>
    </row>
    <row r="281" spans="1:18" ht="159" customHeight="1">
      <c r="A281" s="10"/>
      <c r="B281" s="23" t="s">
        <v>76</v>
      </c>
      <c r="C281" s="27" t="s">
        <v>182</v>
      </c>
      <c r="D281" s="25">
        <v>1</v>
      </c>
      <c r="E281" s="30"/>
      <c r="F281" s="10">
        <v>1</v>
      </c>
      <c r="G281" s="11"/>
      <c r="H281" s="13">
        <v>56933</v>
      </c>
      <c r="I281" s="13">
        <f t="shared" si="26"/>
        <v>10817.27</v>
      </c>
      <c r="J281" s="13">
        <f t="shared" si="23"/>
        <v>67750.27</v>
      </c>
      <c r="K281" s="13">
        <f t="shared" si="24"/>
        <v>56933</v>
      </c>
      <c r="L281" s="13">
        <f t="shared" si="25"/>
        <v>67750.27</v>
      </c>
      <c r="R281" s="54"/>
    </row>
    <row r="282" spans="1:18" ht="159" customHeight="1">
      <c r="A282" s="10"/>
      <c r="B282" s="23" t="s">
        <v>76</v>
      </c>
      <c r="C282" s="27" t="s">
        <v>183</v>
      </c>
      <c r="D282" s="25">
        <v>1</v>
      </c>
      <c r="E282" s="30"/>
      <c r="F282" s="10">
        <v>1</v>
      </c>
      <c r="G282" s="11"/>
      <c r="H282" s="13">
        <v>64500</v>
      </c>
      <c r="I282" s="13">
        <f t="shared" si="26"/>
        <v>12255</v>
      </c>
      <c r="J282" s="13">
        <f t="shared" si="23"/>
        <v>76755</v>
      </c>
      <c r="K282" s="13">
        <f t="shared" si="24"/>
        <v>64500</v>
      </c>
      <c r="L282" s="13">
        <f t="shared" si="25"/>
        <v>76755</v>
      </c>
      <c r="R282" s="54"/>
    </row>
    <row r="283" spans="1:18" ht="159" customHeight="1">
      <c r="A283" s="10"/>
      <c r="B283" s="23" t="s">
        <v>76</v>
      </c>
      <c r="C283" s="27" t="s">
        <v>184</v>
      </c>
      <c r="D283" s="25">
        <v>1</v>
      </c>
      <c r="E283" s="30"/>
      <c r="F283" s="10">
        <v>1</v>
      </c>
      <c r="G283" s="11"/>
      <c r="H283" s="13">
        <v>63166</v>
      </c>
      <c r="I283" s="13">
        <f t="shared" si="26"/>
        <v>12001.54</v>
      </c>
      <c r="J283" s="13">
        <f t="shared" si="23"/>
        <v>75167.540000000008</v>
      </c>
      <c r="K283" s="13">
        <f t="shared" si="24"/>
        <v>63166</v>
      </c>
      <c r="L283" s="13">
        <f t="shared" si="25"/>
        <v>75167.540000000008</v>
      </c>
      <c r="R283" s="54"/>
    </row>
    <row r="284" spans="1:18" ht="159" customHeight="1">
      <c r="A284" s="10"/>
      <c r="B284" s="23" t="s">
        <v>76</v>
      </c>
      <c r="C284" s="27" t="s">
        <v>185</v>
      </c>
      <c r="D284" s="25">
        <v>1</v>
      </c>
      <c r="E284" s="30"/>
      <c r="F284" s="10">
        <v>1</v>
      </c>
      <c r="G284" s="11"/>
      <c r="H284" s="13">
        <v>46200</v>
      </c>
      <c r="I284" s="13">
        <f t="shared" si="26"/>
        <v>8778</v>
      </c>
      <c r="J284" s="13">
        <f t="shared" si="23"/>
        <v>54978</v>
      </c>
      <c r="K284" s="13">
        <f t="shared" si="24"/>
        <v>46200</v>
      </c>
      <c r="L284" s="13">
        <f t="shared" si="25"/>
        <v>54978</v>
      </c>
      <c r="R284" s="54"/>
    </row>
    <row r="285" spans="1:18" ht="159" customHeight="1">
      <c r="A285" s="10"/>
      <c r="B285" s="23" t="s">
        <v>76</v>
      </c>
      <c r="C285" s="27" t="s">
        <v>186</v>
      </c>
      <c r="D285" s="25">
        <v>1</v>
      </c>
      <c r="E285" s="30"/>
      <c r="F285" s="10">
        <v>1</v>
      </c>
      <c r="G285" s="11"/>
      <c r="H285" s="13">
        <v>46866</v>
      </c>
      <c r="I285" s="13">
        <f t="shared" si="26"/>
        <v>8904.5400000000009</v>
      </c>
      <c r="J285" s="13">
        <f t="shared" si="23"/>
        <v>55770.54</v>
      </c>
      <c r="K285" s="13">
        <f t="shared" si="24"/>
        <v>46866</v>
      </c>
      <c r="L285" s="13">
        <f t="shared" si="25"/>
        <v>55770.54</v>
      </c>
      <c r="R285" s="54"/>
    </row>
    <row r="286" spans="1:18" ht="159" customHeight="1">
      <c r="A286" s="10"/>
      <c r="B286" s="23" t="s">
        <v>77</v>
      </c>
      <c r="C286" s="27" t="s">
        <v>187</v>
      </c>
      <c r="D286" s="25">
        <v>1</v>
      </c>
      <c r="E286" s="30"/>
      <c r="F286" s="10">
        <v>1</v>
      </c>
      <c r="G286" s="11"/>
      <c r="H286" s="13">
        <v>193100</v>
      </c>
      <c r="I286" s="13">
        <f t="shared" si="26"/>
        <v>36689</v>
      </c>
      <c r="J286" s="13">
        <f t="shared" si="23"/>
        <v>229789</v>
      </c>
      <c r="K286" s="13">
        <f t="shared" si="24"/>
        <v>193100</v>
      </c>
      <c r="L286" s="13">
        <f t="shared" si="25"/>
        <v>229789</v>
      </c>
      <c r="R286" s="54"/>
    </row>
    <row r="287" spans="1:18" ht="159" customHeight="1">
      <c r="A287" s="10"/>
      <c r="B287" s="23" t="s">
        <v>77</v>
      </c>
      <c r="C287" s="27" t="s">
        <v>188</v>
      </c>
      <c r="D287" s="25">
        <v>1</v>
      </c>
      <c r="E287" s="30"/>
      <c r="F287" s="10">
        <v>1</v>
      </c>
      <c r="G287" s="11"/>
      <c r="H287" s="13">
        <v>147333</v>
      </c>
      <c r="I287" s="13">
        <f t="shared" si="26"/>
        <v>27993.27</v>
      </c>
      <c r="J287" s="13">
        <f t="shared" si="23"/>
        <v>175326.27</v>
      </c>
      <c r="K287" s="13">
        <f t="shared" si="24"/>
        <v>147333</v>
      </c>
      <c r="L287" s="13">
        <f t="shared" si="25"/>
        <v>175326.27</v>
      </c>
      <c r="R287" s="54"/>
    </row>
    <row r="288" spans="1:18" ht="159" customHeight="1">
      <c r="A288" s="10"/>
      <c r="B288" s="23" t="s">
        <v>77</v>
      </c>
      <c r="C288" s="27" t="s">
        <v>152</v>
      </c>
      <c r="D288" s="25">
        <v>1</v>
      </c>
      <c r="E288" s="30"/>
      <c r="F288" s="10">
        <v>1</v>
      </c>
      <c r="G288" s="11"/>
      <c r="H288" s="13">
        <v>66266</v>
      </c>
      <c r="I288" s="13">
        <f t="shared" si="26"/>
        <v>12590.54</v>
      </c>
      <c r="J288" s="13">
        <f t="shared" si="23"/>
        <v>78856.540000000008</v>
      </c>
      <c r="K288" s="13">
        <f t="shared" si="24"/>
        <v>66266</v>
      </c>
      <c r="L288" s="13">
        <f t="shared" si="25"/>
        <v>78856.540000000008</v>
      </c>
      <c r="R288" s="54"/>
    </row>
    <row r="289" spans="1:18" ht="159" customHeight="1">
      <c r="A289" s="10"/>
      <c r="B289" s="23" t="s">
        <v>77</v>
      </c>
      <c r="C289" s="27" t="s">
        <v>189</v>
      </c>
      <c r="D289" s="25">
        <v>1</v>
      </c>
      <c r="E289" s="30"/>
      <c r="F289" s="10">
        <v>1</v>
      </c>
      <c r="G289" s="11"/>
      <c r="H289" s="13">
        <v>153133</v>
      </c>
      <c r="I289" s="13">
        <f t="shared" si="26"/>
        <v>29095.27</v>
      </c>
      <c r="J289" s="13">
        <f t="shared" si="23"/>
        <v>182228.27</v>
      </c>
      <c r="K289" s="13">
        <f t="shared" si="24"/>
        <v>153133</v>
      </c>
      <c r="L289" s="13">
        <f t="shared" si="25"/>
        <v>182228.27</v>
      </c>
      <c r="R289" s="54"/>
    </row>
    <row r="290" spans="1:18" ht="159" customHeight="1">
      <c r="A290" s="10"/>
      <c r="B290" s="23" t="s">
        <v>78</v>
      </c>
      <c r="C290" s="27" t="s">
        <v>190</v>
      </c>
      <c r="D290" s="25">
        <v>1</v>
      </c>
      <c r="E290" s="30"/>
      <c r="F290" s="10">
        <v>1</v>
      </c>
      <c r="G290" s="11"/>
      <c r="H290" s="13">
        <v>52266</v>
      </c>
      <c r="I290" s="13">
        <f t="shared" si="26"/>
        <v>9930.5400000000009</v>
      </c>
      <c r="J290" s="13">
        <f t="shared" si="23"/>
        <v>62196.54</v>
      </c>
      <c r="K290" s="13">
        <f t="shared" si="24"/>
        <v>52266</v>
      </c>
      <c r="L290" s="13">
        <f t="shared" si="25"/>
        <v>62196.54</v>
      </c>
      <c r="R290" s="54"/>
    </row>
    <row r="291" spans="1:18" ht="159" customHeight="1">
      <c r="A291" s="10"/>
      <c r="B291" s="23" t="s">
        <v>78</v>
      </c>
      <c r="C291" s="27" t="s">
        <v>191</v>
      </c>
      <c r="D291" s="25">
        <v>1</v>
      </c>
      <c r="E291" s="30"/>
      <c r="F291" s="10">
        <v>1</v>
      </c>
      <c r="G291" s="11"/>
      <c r="H291" s="13">
        <v>158166</v>
      </c>
      <c r="I291" s="13">
        <f t="shared" si="26"/>
        <v>30051.54</v>
      </c>
      <c r="J291" s="13">
        <f t="shared" si="23"/>
        <v>188217.54</v>
      </c>
      <c r="K291" s="13">
        <f t="shared" si="24"/>
        <v>158166</v>
      </c>
      <c r="L291" s="13">
        <f t="shared" si="25"/>
        <v>188217.54</v>
      </c>
      <c r="R291" s="54"/>
    </row>
    <row r="292" spans="1:18" ht="159" customHeight="1">
      <c r="A292" s="10"/>
      <c r="B292" s="23" t="s">
        <v>78</v>
      </c>
      <c r="C292" s="27" t="s">
        <v>192</v>
      </c>
      <c r="D292" s="25">
        <v>1</v>
      </c>
      <c r="E292" s="30"/>
      <c r="F292" s="10">
        <v>1</v>
      </c>
      <c r="G292" s="11"/>
      <c r="H292" s="13">
        <v>231466</v>
      </c>
      <c r="I292" s="13">
        <f t="shared" si="26"/>
        <v>43978.54</v>
      </c>
      <c r="J292" s="13">
        <f t="shared" si="23"/>
        <v>275444.53999999998</v>
      </c>
      <c r="K292" s="13">
        <f t="shared" si="24"/>
        <v>231466</v>
      </c>
      <c r="L292" s="13">
        <f t="shared" si="25"/>
        <v>275444.53999999998</v>
      </c>
      <c r="R292" s="54"/>
    </row>
    <row r="293" spans="1:18" ht="159" customHeight="1">
      <c r="A293" s="10"/>
      <c r="B293" s="23" t="s">
        <v>79</v>
      </c>
      <c r="C293" s="27" t="s">
        <v>193</v>
      </c>
      <c r="D293" s="25">
        <v>1</v>
      </c>
      <c r="E293" s="30"/>
      <c r="F293" s="10">
        <v>1</v>
      </c>
      <c r="G293" s="11"/>
      <c r="H293" s="13">
        <v>109200</v>
      </c>
      <c r="I293" s="13">
        <f t="shared" si="26"/>
        <v>20748</v>
      </c>
      <c r="J293" s="13">
        <f t="shared" si="23"/>
        <v>129948</v>
      </c>
      <c r="K293" s="13">
        <f t="shared" si="24"/>
        <v>109200</v>
      </c>
      <c r="L293" s="13">
        <f t="shared" si="25"/>
        <v>129948</v>
      </c>
      <c r="R293" s="54"/>
    </row>
    <row r="294" spans="1:18" ht="159" customHeight="1">
      <c r="A294" s="10"/>
      <c r="B294" s="23" t="s">
        <v>79</v>
      </c>
      <c r="C294" s="27" t="s">
        <v>194</v>
      </c>
      <c r="D294" s="25">
        <v>1</v>
      </c>
      <c r="E294" s="30"/>
      <c r="F294" s="10">
        <v>1</v>
      </c>
      <c r="G294" s="11"/>
      <c r="H294" s="13">
        <v>164733</v>
      </c>
      <c r="I294" s="13">
        <f t="shared" si="26"/>
        <v>31299.27</v>
      </c>
      <c r="J294" s="13">
        <f t="shared" si="23"/>
        <v>196032.27</v>
      </c>
      <c r="K294" s="13">
        <f t="shared" si="24"/>
        <v>164733</v>
      </c>
      <c r="L294" s="13">
        <f t="shared" si="25"/>
        <v>196032.27</v>
      </c>
      <c r="R294" s="54"/>
    </row>
    <row r="295" spans="1:18" ht="159" customHeight="1">
      <c r="A295" s="10"/>
      <c r="B295" s="23" t="s">
        <v>80</v>
      </c>
      <c r="C295" s="27" t="s">
        <v>195</v>
      </c>
      <c r="D295" s="25">
        <v>1</v>
      </c>
      <c r="E295" s="30"/>
      <c r="F295" s="10">
        <v>1</v>
      </c>
      <c r="G295" s="11"/>
      <c r="H295" s="13">
        <v>125400</v>
      </c>
      <c r="I295" s="13">
        <f t="shared" si="26"/>
        <v>23826</v>
      </c>
      <c r="J295" s="13">
        <f t="shared" si="23"/>
        <v>149226</v>
      </c>
      <c r="K295" s="13">
        <f t="shared" si="24"/>
        <v>125400</v>
      </c>
      <c r="L295" s="13">
        <f t="shared" si="25"/>
        <v>149226</v>
      </c>
      <c r="R295" s="54"/>
    </row>
    <row r="296" spans="1:18" ht="159" customHeight="1">
      <c r="A296" s="10"/>
      <c r="B296" s="23" t="s">
        <v>81</v>
      </c>
      <c r="C296" s="27" t="s">
        <v>196</v>
      </c>
      <c r="D296" s="25">
        <v>1</v>
      </c>
      <c r="E296" s="30"/>
      <c r="F296" s="10">
        <v>1</v>
      </c>
      <c r="G296" s="11"/>
      <c r="H296" s="13">
        <v>75266</v>
      </c>
      <c r="I296" s="13">
        <f t="shared" si="26"/>
        <v>14300.54</v>
      </c>
      <c r="J296" s="13">
        <f t="shared" si="23"/>
        <v>89566.540000000008</v>
      </c>
      <c r="K296" s="13">
        <f t="shared" si="24"/>
        <v>75266</v>
      </c>
      <c r="L296" s="13">
        <f t="shared" si="25"/>
        <v>89566.540000000008</v>
      </c>
      <c r="R296" s="54"/>
    </row>
    <row r="297" spans="1:18" ht="159" customHeight="1">
      <c r="A297" s="10"/>
      <c r="B297" s="23" t="s">
        <v>82</v>
      </c>
      <c r="C297" s="27" t="s">
        <v>197</v>
      </c>
      <c r="D297" s="25">
        <v>1</v>
      </c>
      <c r="E297" s="30"/>
      <c r="F297" s="10">
        <v>1</v>
      </c>
      <c r="G297" s="11"/>
      <c r="H297" s="13">
        <v>100216</v>
      </c>
      <c r="I297" s="13">
        <f t="shared" si="26"/>
        <v>19041.04</v>
      </c>
      <c r="J297" s="13">
        <f t="shared" si="23"/>
        <v>119257.04000000001</v>
      </c>
      <c r="K297" s="13">
        <f t="shared" si="24"/>
        <v>100216</v>
      </c>
      <c r="L297" s="13">
        <f t="shared" si="25"/>
        <v>119257.04000000001</v>
      </c>
      <c r="R297" s="54"/>
    </row>
    <row r="298" spans="1:18" ht="159" customHeight="1">
      <c r="A298" s="10"/>
      <c r="B298" s="23" t="s">
        <v>83</v>
      </c>
      <c r="C298" s="27" t="s">
        <v>198</v>
      </c>
      <c r="D298" s="25">
        <v>1</v>
      </c>
      <c r="E298" s="30"/>
      <c r="F298" s="10">
        <v>1</v>
      </c>
      <c r="G298" s="11"/>
      <c r="H298" s="13">
        <v>91966</v>
      </c>
      <c r="I298" s="13">
        <f t="shared" si="26"/>
        <v>17473.54</v>
      </c>
      <c r="J298" s="13">
        <f t="shared" si="23"/>
        <v>109439.54000000001</v>
      </c>
      <c r="K298" s="13">
        <f t="shared" si="24"/>
        <v>91966</v>
      </c>
      <c r="L298" s="13">
        <f t="shared" si="25"/>
        <v>109439.54000000001</v>
      </c>
      <c r="R298" s="54"/>
    </row>
    <row r="299" spans="1:18" ht="159" customHeight="1">
      <c r="A299" s="10"/>
      <c r="B299" s="23" t="s">
        <v>83</v>
      </c>
      <c r="C299" s="27" t="s">
        <v>199</v>
      </c>
      <c r="D299" s="25">
        <v>1</v>
      </c>
      <c r="E299" s="30"/>
      <c r="F299" s="10">
        <v>1</v>
      </c>
      <c r="G299" s="11"/>
      <c r="H299" s="13">
        <v>198000</v>
      </c>
      <c r="I299" s="13">
        <f t="shared" si="26"/>
        <v>37620</v>
      </c>
      <c r="J299" s="13">
        <f t="shared" si="23"/>
        <v>235620</v>
      </c>
      <c r="K299" s="13">
        <f t="shared" si="24"/>
        <v>198000</v>
      </c>
      <c r="L299" s="13">
        <f t="shared" si="25"/>
        <v>235620</v>
      </c>
      <c r="R299" s="54"/>
    </row>
    <row r="300" spans="1:18" ht="159" customHeight="1">
      <c r="A300" s="10"/>
      <c r="B300" s="23" t="s">
        <v>84</v>
      </c>
      <c r="C300" s="27" t="s">
        <v>200</v>
      </c>
      <c r="D300" s="25">
        <v>1</v>
      </c>
      <c r="E300" s="30"/>
      <c r="F300" s="10">
        <v>1</v>
      </c>
      <c r="G300" s="11"/>
      <c r="H300" s="13">
        <v>41933</v>
      </c>
      <c r="I300" s="13">
        <f t="shared" si="26"/>
        <v>7967.27</v>
      </c>
      <c r="J300" s="13">
        <f t="shared" si="23"/>
        <v>49900.270000000004</v>
      </c>
      <c r="K300" s="13">
        <f t="shared" si="24"/>
        <v>41933</v>
      </c>
      <c r="L300" s="13">
        <f t="shared" si="25"/>
        <v>49900.270000000004</v>
      </c>
      <c r="R300" s="54"/>
    </row>
    <row r="301" spans="1:18" ht="159" customHeight="1">
      <c r="A301" s="10"/>
      <c r="B301" s="23" t="s">
        <v>85</v>
      </c>
      <c r="C301" s="27" t="s">
        <v>201</v>
      </c>
      <c r="D301" s="25">
        <v>1</v>
      </c>
      <c r="E301" s="30"/>
      <c r="F301" s="10">
        <v>1</v>
      </c>
      <c r="G301" s="11"/>
      <c r="H301" s="13">
        <v>73600</v>
      </c>
      <c r="I301" s="13">
        <f t="shared" si="26"/>
        <v>13984</v>
      </c>
      <c r="J301" s="13">
        <f t="shared" si="23"/>
        <v>87584</v>
      </c>
      <c r="K301" s="13">
        <f t="shared" si="24"/>
        <v>73600</v>
      </c>
      <c r="L301" s="13">
        <f t="shared" si="25"/>
        <v>87584</v>
      </c>
      <c r="R301" s="54"/>
    </row>
    <row r="302" spans="1:18" ht="159" customHeight="1">
      <c r="A302" s="10"/>
      <c r="B302" s="23" t="s">
        <v>82</v>
      </c>
      <c r="C302" s="27" t="s">
        <v>202</v>
      </c>
      <c r="D302" s="25">
        <v>1</v>
      </c>
      <c r="E302" s="30"/>
      <c r="F302" s="10">
        <v>1</v>
      </c>
      <c r="G302" s="11"/>
      <c r="H302" s="13">
        <v>57466</v>
      </c>
      <c r="I302" s="13">
        <f t="shared" si="26"/>
        <v>10918.54</v>
      </c>
      <c r="J302" s="13">
        <f t="shared" si="23"/>
        <v>68384.540000000008</v>
      </c>
      <c r="K302" s="13">
        <f t="shared" si="24"/>
        <v>57466</v>
      </c>
      <c r="L302" s="13">
        <f t="shared" si="25"/>
        <v>68384.540000000008</v>
      </c>
      <c r="R302" s="54"/>
    </row>
    <row r="303" spans="1:18" ht="159" customHeight="1">
      <c r="A303" s="10"/>
      <c r="B303" s="23" t="s">
        <v>86</v>
      </c>
      <c r="C303" s="27" t="s">
        <v>203</v>
      </c>
      <c r="D303" s="25">
        <v>1</v>
      </c>
      <c r="E303" s="30"/>
      <c r="F303" s="10">
        <v>1</v>
      </c>
      <c r="G303" s="11"/>
      <c r="H303" s="13">
        <v>118266</v>
      </c>
      <c r="I303" s="13">
        <f t="shared" si="26"/>
        <v>22470.54</v>
      </c>
      <c r="J303" s="13">
        <f t="shared" si="23"/>
        <v>140736.54</v>
      </c>
      <c r="K303" s="13">
        <f t="shared" si="24"/>
        <v>118266</v>
      </c>
      <c r="L303" s="13">
        <f t="shared" si="25"/>
        <v>140736.54</v>
      </c>
      <c r="R303" s="54"/>
    </row>
    <row r="304" spans="1:18" ht="159" customHeight="1">
      <c r="A304" s="10"/>
      <c r="B304" s="23" t="s">
        <v>86</v>
      </c>
      <c r="C304" s="27" t="s">
        <v>204</v>
      </c>
      <c r="D304" s="25">
        <v>1</v>
      </c>
      <c r="E304" s="30"/>
      <c r="F304" s="10">
        <v>1</v>
      </c>
      <c r="G304" s="11"/>
      <c r="H304" s="13">
        <v>90400</v>
      </c>
      <c r="I304" s="13">
        <f t="shared" si="26"/>
        <v>17176</v>
      </c>
      <c r="J304" s="13">
        <f t="shared" si="23"/>
        <v>107576</v>
      </c>
      <c r="K304" s="13">
        <f t="shared" si="24"/>
        <v>90400</v>
      </c>
      <c r="L304" s="13">
        <f t="shared" si="25"/>
        <v>107576</v>
      </c>
      <c r="R304" s="54"/>
    </row>
    <row r="305" spans="1:18" ht="159" customHeight="1">
      <c r="A305" s="10"/>
      <c r="B305" s="23" t="s">
        <v>86</v>
      </c>
      <c r="C305" s="27" t="s">
        <v>204</v>
      </c>
      <c r="D305" s="25">
        <v>1</v>
      </c>
      <c r="E305" s="30"/>
      <c r="F305" s="10">
        <v>1</v>
      </c>
      <c r="G305" s="11"/>
      <c r="H305" s="13">
        <v>98366</v>
      </c>
      <c r="I305" s="13">
        <f t="shared" si="26"/>
        <v>18689.54</v>
      </c>
      <c r="J305" s="13">
        <f t="shared" si="23"/>
        <v>117055.54000000001</v>
      </c>
      <c r="K305" s="13">
        <f t="shared" si="24"/>
        <v>98366</v>
      </c>
      <c r="L305" s="13">
        <f t="shared" si="25"/>
        <v>117055.54000000001</v>
      </c>
      <c r="R305" s="54"/>
    </row>
    <row r="306" spans="1:18" ht="159" customHeight="1">
      <c r="A306" s="10"/>
      <c r="B306" s="23" t="s">
        <v>87</v>
      </c>
      <c r="C306" s="27" t="s">
        <v>205</v>
      </c>
      <c r="D306" s="25">
        <v>1</v>
      </c>
      <c r="E306" s="30"/>
      <c r="F306" s="10">
        <v>1</v>
      </c>
      <c r="G306" s="11"/>
      <c r="H306" s="13">
        <v>87433</v>
      </c>
      <c r="I306" s="13">
        <f t="shared" si="26"/>
        <v>16612.27</v>
      </c>
      <c r="J306" s="13">
        <f t="shared" si="23"/>
        <v>104045.27</v>
      </c>
      <c r="K306" s="13">
        <f t="shared" si="24"/>
        <v>87433</v>
      </c>
      <c r="L306" s="13">
        <f t="shared" si="25"/>
        <v>104045.27</v>
      </c>
      <c r="R306" s="54"/>
    </row>
    <row r="307" spans="1:18" ht="159" customHeight="1">
      <c r="A307" s="10"/>
      <c r="B307" s="23" t="s">
        <v>87</v>
      </c>
      <c r="C307" s="27" t="s">
        <v>199</v>
      </c>
      <c r="D307" s="25">
        <v>1</v>
      </c>
      <c r="E307" s="30"/>
      <c r="F307" s="10">
        <v>1</v>
      </c>
      <c r="G307" s="11"/>
      <c r="H307" s="13">
        <v>84933</v>
      </c>
      <c r="I307" s="13">
        <f t="shared" si="26"/>
        <v>16137.27</v>
      </c>
      <c r="J307" s="13">
        <f t="shared" si="23"/>
        <v>101070.27</v>
      </c>
      <c r="K307" s="13">
        <f t="shared" si="24"/>
        <v>84933</v>
      </c>
      <c r="L307" s="13">
        <f t="shared" si="25"/>
        <v>101070.27</v>
      </c>
      <c r="R307" s="54"/>
    </row>
    <row r="308" spans="1:18" ht="159" customHeight="1">
      <c r="A308" s="10"/>
      <c r="B308" s="23" t="s">
        <v>88</v>
      </c>
      <c r="C308" s="27" t="s">
        <v>206</v>
      </c>
      <c r="D308" s="25">
        <v>1</v>
      </c>
      <c r="E308" s="30"/>
      <c r="F308" s="10">
        <v>1</v>
      </c>
      <c r="G308" s="11"/>
      <c r="H308" s="13">
        <v>149366</v>
      </c>
      <c r="I308" s="13">
        <f t="shared" si="26"/>
        <v>28379.54</v>
      </c>
      <c r="J308" s="13">
        <f t="shared" si="23"/>
        <v>177745.54</v>
      </c>
      <c r="K308" s="13">
        <f t="shared" si="24"/>
        <v>149366</v>
      </c>
      <c r="L308" s="13">
        <f t="shared" si="25"/>
        <v>177745.54</v>
      </c>
      <c r="R308" s="54"/>
    </row>
    <row r="309" spans="1:18" ht="159" customHeight="1">
      <c r="A309" s="10"/>
      <c r="B309" s="23" t="s">
        <v>89</v>
      </c>
      <c r="C309" s="27" t="s">
        <v>207</v>
      </c>
      <c r="D309" s="25">
        <v>1</v>
      </c>
      <c r="E309" s="30"/>
      <c r="F309" s="10">
        <v>1</v>
      </c>
      <c r="G309" s="11"/>
      <c r="H309" s="13">
        <v>98133</v>
      </c>
      <c r="I309" s="13">
        <f t="shared" si="26"/>
        <v>18645.27</v>
      </c>
      <c r="J309" s="13">
        <f t="shared" si="23"/>
        <v>116778.27</v>
      </c>
      <c r="K309" s="13">
        <f t="shared" si="24"/>
        <v>98133</v>
      </c>
      <c r="L309" s="13">
        <f t="shared" si="25"/>
        <v>116778.27</v>
      </c>
      <c r="R309" s="54"/>
    </row>
    <row r="310" spans="1:18" ht="159" customHeight="1">
      <c r="A310" s="10"/>
      <c r="B310" s="23" t="s">
        <v>90</v>
      </c>
      <c r="C310" s="27" t="s">
        <v>208</v>
      </c>
      <c r="D310" s="25">
        <v>1</v>
      </c>
      <c r="E310" s="30"/>
      <c r="F310" s="10">
        <v>1</v>
      </c>
      <c r="G310" s="11"/>
      <c r="H310" s="13">
        <v>198366</v>
      </c>
      <c r="I310" s="13">
        <f t="shared" si="26"/>
        <v>37689.54</v>
      </c>
      <c r="J310" s="13">
        <f t="shared" si="23"/>
        <v>236055.54</v>
      </c>
      <c r="K310" s="13">
        <f t="shared" si="24"/>
        <v>198366</v>
      </c>
      <c r="L310" s="13">
        <f t="shared" si="25"/>
        <v>236055.54</v>
      </c>
      <c r="R310" s="54"/>
    </row>
    <row r="311" spans="1:18" ht="159" customHeight="1">
      <c r="A311" s="10"/>
      <c r="B311" s="23" t="s">
        <v>91</v>
      </c>
      <c r="C311" s="27" t="s">
        <v>40</v>
      </c>
      <c r="D311" s="25">
        <v>1</v>
      </c>
      <c r="E311" s="30"/>
      <c r="F311" s="10">
        <v>1</v>
      </c>
      <c r="G311" s="11"/>
      <c r="H311" s="13">
        <v>39533</v>
      </c>
      <c r="I311" s="13">
        <f t="shared" si="26"/>
        <v>7511.27</v>
      </c>
      <c r="J311" s="13">
        <f t="shared" si="23"/>
        <v>47044.270000000004</v>
      </c>
      <c r="K311" s="13">
        <f t="shared" si="24"/>
        <v>39533</v>
      </c>
      <c r="L311" s="13">
        <f t="shared" si="25"/>
        <v>47044.270000000004</v>
      </c>
      <c r="R311" s="54"/>
    </row>
    <row r="312" spans="1:18" ht="159" customHeight="1">
      <c r="A312" s="10"/>
      <c r="B312" s="23" t="s">
        <v>92</v>
      </c>
      <c r="C312" s="27" t="s">
        <v>209</v>
      </c>
      <c r="D312" s="25">
        <v>1</v>
      </c>
      <c r="E312" s="30"/>
      <c r="F312" s="10">
        <v>1</v>
      </c>
      <c r="G312" s="11"/>
      <c r="H312" s="13">
        <v>138000</v>
      </c>
      <c r="I312" s="13">
        <f t="shared" si="26"/>
        <v>26220</v>
      </c>
      <c r="J312" s="13">
        <f t="shared" si="23"/>
        <v>164220</v>
      </c>
      <c r="K312" s="13">
        <f t="shared" si="24"/>
        <v>138000</v>
      </c>
      <c r="L312" s="13">
        <f t="shared" si="25"/>
        <v>164220</v>
      </c>
      <c r="R312" s="54"/>
    </row>
    <row r="313" spans="1:18" ht="159" customHeight="1">
      <c r="A313" s="10"/>
      <c r="B313" s="23" t="s">
        <v>93</v>
      </c>
      <c r="C313" s="27" t="s">
        <v>210</v>
      </c>
      <c r="D313" s="25">
        <v>1</v>
      </c>
      <c r="E313" s="30"/>
      <c r="F313" s="10">
        <v>1</v>
      </c>
      <c r="G313" s="11"/>
      <c r="H313" s="13">
        <v>56066</v>
      </c>
      <c r="I313" s="13">
        <f t="shared" si="26"/>
        <v>10652.54</v>
      </c>
      <c r="J313" s="13">
        <f t="shared" si="23"/>
        <v>66718.540000000008</v>
      </c>
      <c r="K313" s="13">
        <f t="shared" si="24"/>
        <v>56066</v>
      </c>
      <c r="L313" s="13">
        <f t="shared" si="25"/>
        <v>66718.540000000008</v>
      </c>
      <c r="R313" s="54"/>
    </row>
    <row r="314" spans="1:18" ht="159" customHeight="1">
      <c r="A314" s="10"/>
      <c r="B314" s="34" t="s">
        <v>94</v>
      </c>
      <c r="C314" s="27" t="s">
        <v>40</v>
      </c>
      <c r="D314" s="25">
        <v>1</v>
      </c>
      <c r="E314" s="30"/>
      <c r="F314" s="10">
        <v>1</v>
      </c>
      <c r="G314" s="11"/>
      <c r="H314" s="13">
        <v>31666</v>
      </c>
      <c r="I314" s="13">
        <f t="shared" si="26"/>
        <v>6016.54</v>
      </c>
      <c r="J314" s="13">
        <f t="shared" si="23"/>
        <v>37682.54</v>
      </c>
      <c r="K314" s="13">
        <f t="shared" si="24"/>
        <v>31666</v>
      </c>
      <c r="L314" s="13">
        <f t="shared" si="25"/>
        <v>37682.54</v>
      </c>
      <c r="R314" s="54"/>
    </row>
    <row r="315" spans="1:18" ht="159" customHeight="1">
      <c r="A315" s="10"/>
      <c r="B315" s="23" t="s">
        <v>95</v>
      </c>
      <c r="C315" s="27" t="s">
        <v>211</v>
      </c>
      <c r="D315" s="25">
        <v>1</v>
      </c>
      <c r="E315" s="30"/>
      <c r="F315" s="10">
        <v>1</v>
      </c>
      <c r="G315" s="11"/>
      <c r="H315" s="13">
        <v>391900</v>
      </c>
      <c r="I315" s="13">
        <f t="shared" si="26"/>
        <v>74461</v>
      </c>
      <c r="J315" s="13">
        <f t="shared" si="23"/>
        <v>466361</v>
      </c>
      <c r="K315" s="13">
        <f t="shared" si="24"/>
        <v>391900</v>
      </c>
      <c r="L315" s="13">
        <f t="shared" si="25"/>
        <v>466361</v>
      </c>
      <c r="R315" s="54"/>
    </row>
    <row r="316" spans="1:18" ht="159" customHeight="1">
      <c r="A316" s="10"/>
      <c r="B316" s="34" t="s">
        <v>96</v>
      </c>
      <c r="C316" s="27" t="s">
        <v>40</v>
      </c>
      <c r="D316" s="25">
        <v>1</v>
      </c>
      <c r="E316" s="30"/>
      <c r="F316" s="10">
        <v>1</v>
      </c>
      <c r="G316" s="11"/>
      <c r="H316" s="13">
        <v>68700</v>
      </c>
      <c r="I316" s="13">
        <f t="shared" si="26"/>
        <v>13053</v>
      </c>
      <c r="J316" s="13">
        <f t="shared" si="23"/>
        <v>81753</v>
      </c>
      <c r="K316" s="13">
        <f t="shared" si="24"/>
        <v>68700</v>
      </c>
      <c r="L316" s="13">
        <f t="shared" si="25"/>
        <v>81753</v>
      </c>
      <c r="R316" s="54"/>
    </row>
    <row r="317" spans="1:18" ht="159" customHeight="1">
      <c r="A317" s="10"/>
      <c r="B317" s="34" t="s">
        <v>97</v>
      </c>
      <c r="C317" s="27" t="s">
        <v>40</v>
      </c>
      <c r="D317" s="25">
        <v>1</v>
      </c>
      <c r="E317" s="30"/>
      <c r="F317" s="10">
        <v>1</v>
      </c>
      <c r="G317" s="11"/>
      <c r="H317" s="13">
        <v>1067566</v>
      </c>
      <c r="I317" s="13">
        <f t="shared" si="26"/>
        <v>202837.54</v>
      </c>
      <c r="J317" s="13">
        <f t="shared" si="23"/>
        <v>1270403.54</v>
      </c>
      <c r="K317" s="13">
        <f t="shared" si="24"/>
        <v>1067566</v>
      </c>
      <c r="L317" s="13">
        <f t="shared" si="25"/>
        <v>1270403.54</v>
      </c>
      <c r="R317" s="54"/>
    </row>
    <row r="318" spans="1:18" ht="159" customHeight="1">
      <c r="A318" s="10"/>
      <c r="B318" s="34" t="s">
        <v>98</v>
      </c>
      <c r="C318" s="27" t="s">
        <v>40</v>
      </c>
      <c r="D318" s="25">
        <v>1</v>
      </c>
      <c r="E318" s="30"/>
      <c r="F318" s="10">
        <v>1</v>
      </c>
      <c r="G318" s="11"/>
      <c r="H318" s="13">
        <v>994333</v>
      </c>
      <c r="I318" s="13">
        <f t="shared" si="26"/>
        <v>188923.27</v>
      </c>
      <c r="J318" s="13">
        <f t="shared" si="23"/>
        <v>1183256.27</v>
      </c>
      <c r="K318" s="13">
        <f t="shared" si="24"/>
        <v>994333</v>
      </c>
      <c r="L318" s="13">
        <f t="shared" si="25"/>
        <v>1183256.27</v>
      </c>
      <c r="R318" s="54"/>
    </row>
    <row r="319" spans="1:18" ht="159" customHeight="1">
      <c r="A319" s="10"/>
      <c r="B319" s="23" t="s">
        <v>99</v>
      </c>
      <c r="C319" s="27" t="s">
        <v>212</v>
      </c>
      <c r="D319" s="25">
        <v>1</v>
      </c>
      <c r="E319" s="30"/>
      <c r="F319" s="10">
        <v>1</v>
      </c>
      <c r="G319" s="11"/>
      <c r="H319" s="13">
        <v>66133</v>
      </c>
      <c r="I319" s="13">
        <f t="shared" si="26"/>
        <v>12565.27</v>
      </c>
      <c r="J319" s="13">
        <f t="shared" si="23"/>
        <v>78698.27</v>
      </c>
      <c r="K319" s="13">
        <f t="shared" si="24"/>
        <v>66133</v>
      </c>
      <c r="L319" s="13">
        <f t="shared" si="25"/>
        <v>78698.27</v>
      </c>
      <c r="R319" s="54"/>
    </row>
    <row r="320" spans="1:18" ht="159" customHeight="1">
      <c r="A320" s="10"/>
      <c r="B320" s="23" t="s">
        <v>99</v>
      </c>
      <c r="C320" s="27" t="s">
        <v>213</v>
      </c>
      <c r="D320" s="25">
        <v>1</v>
      </c>
      <c r="E320" s="30"/>
      <c r="F320" s="10">
        <v>1</v>
      </c>
      <c r="G320" s="11"/>
      <c r="H320" s="13">
        <v>59166</v>
      </c>
      <c r="I320" s="13">
        <f t="shared" si="26"/>
        <v>11241.54</v>
      </c>
      <c r="J320" s="13">
        <f t="shared" si="23"/>
        <v>70407.540000000008</v>
      </c>
      <c r="K320" s="13">
        <f t="shared" si="24"/>
        <v>59166</v>
      </c>
      <c r="L320" s="13">
        <f t="shared" si="25"/>
        <v>70407.540000000008</v>
      </c>
      <c r="R320" s="54"/>
    </row>
    <row r="321" spans="1:18" ht="159" customHeight="1">
      <c r="A321" s="10"/>
      <c r="B321" s="23" t="s">
        <v>99</v>
      </c>
      <c r="C321" s="27" t="s">
        <v>213</v>
      </c>
      <c r="D321" s="25">
        <v>1</v>
      </c>
      <c r="E321" s="30"/>
      <c r="F321" s="10">
        <v>1</v>
      </c>
      <c r="G321" s="11"/>
      <c r="H321" s="13">
        <v>58033</v>
      </c>
      <c r="I321" s="13">
        <f t="shared" si="26"/>
        <v>11026.27</v>
      </c>
      <c r="J321" s="13">
        <f t="shared" si="23"/>
        <v>69059.27</v>
      </c>
      <c r="K321" s="13">
        <f t="shared" si="24"/>
        <v>58033</v>
      </c>
      <c r="L321" s="13">
        <f t="shared" si="25"/>
        <v>69059.27</v>
      </c>
      <c r="R321" s="54"/>
    </row>
    <row r="322" spans="1:18" ht="159" customHeight="1">
      <c r="A322" s="10"/>
      <c r="B322" s="23" t="s">
        <v>100</v>
      </c>
      <c r="C322" s="27" t="s">
        <v>214</v>
      </c>
      <c r="D322" s="25">
        <v>1</v>
      </c>
      <c r="E322" s="30"/>
      <c r="F322" s="10">
        <v>1</v>
      </c>
      <c r="G322" s="11"/>
      <c r="H322" s="13">
        <v>107100</v>
      </c>
      <c r="I322" s="13">
        <f t="shared" si="26"/>
        <v>20349</v>
      </c>
      <c r="J322" s="13">
        <f t="shared" si="23"/>
        <v>127449</v>
      </c>
      <c r="K322" s="13">
        <f t="shared" si="24"/>
        <v>107100</v>
      </c>
      <c r="L322" s="13">
        <f t="shared" si="25"/>
        <v>127449</v>
      </c>
      <c r="R322" s="54"/>
    </row>
    <row r="323" spans="1:18" ht="159" customHeight="1">
      <c r="A323" s="10"/>
      <c r="B323" s="23" t="s">
        <v>100</v>
      </c>
      <c r="C323" s="27" t="s">
        <v>214</v>
      </c>
      <c r="D323" s="25">
        <v>1</v>
      </c>
      <c r="E323" s="30"/>
      <c r="F323" s="10">
        <v>1</v>
      </c>
      <c r="G323" s="11"/>
      <c r="H323" s="13">
        <v>53666</v>
      </c>
      <c r="I323" s="13">
        <f t="shared" si="26"/>
        <v>10196.540000000001</v>
      </c>
      <c r="J323" s="13">
        <f t="shared" si="23"/>
        <v>63862.54</v>
      </c>
      <c r="K323" s="13">
        <f t="shared" si="24"/>
        <v>53666</v>
      </c>
      <c r="L323" s="13">
        <f t="shared" si="25"/>
        <v>63862.54</v>
      </c>
      <c r="R323" s="54"/>
    </row>
    <row r="324" spans="1:18" ht="159" customHeight="1">
      <c r="A324" s="10"/>
      <c r="B324" s="23" t="s">
        <v>101</v>
      </c>
      <c r="C324" s="27" t="s">
        <v>215</v>
      </c>
      <c r="D324" s="25">
        <v>1</v>
      </c>
      <c r="E324" s="30"/>
      <c r="F324" s="10">
        <v>1</v>
      </c>
      <c r="G324" s="11"/>
      <c r="H324" s="13">
        <v>26066</v>
      </c>
      <c r="I324" s="13">
        <f t="shared" si="26"/>
        <v>4952.54</v>
      </c>
      <c r="J324" s="13">
        <f t="shared" si="23"/>
        <v>31018.54</v>
      </c>
      <c r="K324" s="13">
        <f t="shared" si="24"/>
        <v>26066</v>
      </c>
      <c r="L324" s="13">
        <f t="shared" si="25"/>
        <v>31018.54</v>
      </c>
      <c r="R324" s="54"/>
    </row>
    <row r="325" spans="1:18" ht="159" customHeight="1">
      <c r="A325" s="10"/>
      <c r="B325" s="23" t="s">
        <v>102</v>
      </c>
      <c r="C325" s="41" t="s">
        <v>216</v>
      </c>
      <c r="D325" s="35">
        <v>1</v>
      </c>
      <c r="E325" s="30"/>
      <c r="F325" s="10">
        <v>1</v>
      </c>
      <c r="G325" s="11"/>
      <c r="H325" s="13">
        <v>19666</v>
      </c>
      <c r="I325" s="13">
        <f t="shared" si="26"/>
        <v>3736.54</v>
      </c>
      <c r="J325" s="13">
        <f t="shared" si="23"/>
        <v>23402.54</v>
      </c>
      <c r="K325" s="13">
        <f t="shared" si="24"/>
        <v>19666</v>
      </c>
      <c r="L325" s="13">
        <f t="shared" si="25"/>
        <v>23402.54</v>
      </c>
      <c r="R325" s="54"/>
    </row>
    <row r="326" spans="1:18" ht="159" customHeight="1">
      <c r="A326" s="10"/>
      <c r="B326" s="23" t="s">
        <v>102</v>
      </c>
      <c r="C326" s="27" t="s">
        <v>217</v>
      </c>
      <c r="D326" s="35">
        <v>1</v>
      </c>
      <c r="E326" s="30"/>
      <c r="F326" s="10">
        <v>1</v>
      </c>
      <c r="G326" s="11"/>
      <c r="H326" s="13">
        <v>18500</v>
      </c>
      <c r="I326" s="13">
        <f t="shared" si="26"/>
        <v>3515</v>
      </c>
      <c r="J326" s="13">
        <f t="shared" si="23"/>
        <v>22015</v>
      </c>
      <c r="K326" s="13">
        <f t="shared" si="24"/>
        <v>18500</v>
      </c>
      <c r="L326" s="13">
        <f t="shared" si="25"/>
        <v>22015</v>
      </c>
      <c r="R326" s="54"/>
    </row>
    <row r="327" spans="1:18" ht="159" customHeight="1">
      <c r="A327" s="10"/>
      <c r="B327" s="23" t="s">
        <v>102</v>
      </c>
      <c r="C327" s="27" t="s">
        <v>218</v>
      </c>
      <c r="D327" s="35">
        <v>1</v>
      </c>
      <c r="E327" s="30"/>
      <c r="F327" s="10">
        <v>1</v>
      </c>
      <c r="G327" s="11"/>
      <c r="H327" s="13">
        <v>25966</v>
      </c>
      <c r="I327" s="13">
        <f t="shared" si="26"/>
        <v>4933.54</v>
      </c>
      <c r="J327" s="13">
        <f t="shared" si="23"/>
        <v>30899.54</v>
      </c>
      <c r="K327" s="13">
        <f t="shared" si="24"/>
        <v>25966</v>
      </c>
      <c r="L327" s="13">
        <f t="shared" si="25"/>
        <v>30899.54</v>
      </c>
      <c r="R327" s="54"/>
    </row>
    <row r="328" spans="1:18" ht="159" customHeight="1">
      <c r="A328" s="10"/>
      <c r="B328" s="23" t="s">
        <v>102</v>
      </c>
      <c r="C328" s="27" t="s">
        <v>219</v>
      </c>
      <c r="D328" s="35">
        <v>1</v>
      </c>
      <c r="E328" s="30"/>
      <c r="F328" s="10">
        <v>1</v>
      </c>
      <c r="G328" s="11"/>
      <c r="H328" s="13">
        <v>25233</v>
      </c>
      <c r="I328" s="13">
        <f t="shared" si="26"/>
        <v>4794.2700000000004</v>
      </c>
      <c r="J328" s="13">
        <f t="shared" si="23"/>
        <v>30027.27</v>
      </c>
      <c r="K328" s="13">
        <f t="shared" si="24"/>
        <v>25233</v>
      </c>
      <c r="L328" s="13">
        <f t="shared" si="25"/>
        <v>30027.27</v>
      </c>
      <c r="R328" s="54"/>
    </row>
    <row r="329" spans="1:18" ht="159" customHeight="1">
      <c r="A329" s="10"/>
      <c r="B329" s="23" t="s">
        <v>103</v>
      </c>
      <c r="C329" s="27" t="s">
        <v>220</v>
      </c>
      <c r="D329" s="35">
        <v>1</v>
      </c>
      <c r="E329" s="30"/>
      <c r="F329" s="10">
        <v>1</v>
      </c>
      <c r="G329" s="11"/>
      <c r="H329" s="13">
        <v>83246</v>
      </c>
      <c r="I329" s="13">
        <f t="shared" si="26"/>
        <v>15816.74</v>
      </c>
      <c r="J329" s="13">
        <f t="shared" ref="J329:J362" si="27">H329+I329</f>
        <v>99062.74</v>
      </c>
      <c r="K329" s="13">
        <f t="shared" si="24"/>
        <v>83246</v>
      </c>
      <c r="L329" s="13">
        <f t="shared" si="25"/>
        <v>99062.74</v>
      </c>
      <c r="R329" s="54"/>
    </row>
    <row r="330" spans="1:18" ht="159" customHeight="1">
      <c r="A330" s="10"/>
      <c r="B330" s="23" t="s">
        <v>104</v>
      </c>
      <c r="C330" s="27" t="s">
        <v>221</v>
      </c>
      <c r="D330" s="35">
        <v>1</v>
      </c>
      <c r="E330" s="30"/>
      <c r="F330" s="10">
        <v>1</v>
      </c>
      <c r="G330" s="11"/>
      <c r="H330" s="13">
        <v>43166</v>
      </c>
      <c r="I330" s="13">
        <f t="shared" si="26"/>
        <v>8201.5400000000009</v>
      </c>
      <c r="J330" s="13">
        <f t="shared" si="27"/>
        <v>51367.54</v>
      </c>
      <c r="K330" s="13">
        <f t="shared" si="24"/>
        <v>43166</v>
      </c>
      <c r="L330" s="13">
        <f t="shared" si="25"/>
        <v>51367.54</v>
      </c>
      <c r="R330" s="54"/>
    </row>
    <row r="331" spans="1:18" ht="159" customHeight="1">
      <c r="A331" s="10"/>
      <c r="B331" s="23" t="s">
        <v>105</v>
      </c>
      <c r="C331" s="27" t="s">
        <v>222</v>
      </c>
      <c r="D331" s="35">
        <v>1</v>
      </c>
      <c r="E331" s="30"/>
      <c r="F331" s="10">
        <v>1</v>
      </c>
      <c r="G331" s="11"/>
      <c r="H331" s="13">
        <v>44296</v>
      </c>
      <c r="I331" s="13">
        <f t="shared" si="26"/>
        <v>8416.24</v>
      </c>
      <c r="J331" s="13">
        <f t="shared" si="27"/>
        <v>52712.24</v>
      </c>
      <c r="K331" s="13">
        <f t="shared" si="24"/>
        <v>44296</v>
      </c>
      <c r="L331" s="13">
        <f t="shared" si="25"/>
        <v>52712.24</v>
      </c>
      <c r="R331" s="54"/>
    </row>
    <row r="332" spans="1:18" ht="159" customHeight="1">
      <c r="A332" s="10"/>
      <c r="B332" s="23" t="s">
        <v>106</v>
      </c>
      <c r="C332" s="27" t="s">
        <v>106</v>
      </c>
      <c r="D332" s="35">
        <v>1</v>
      </c>
      <c r="E332" s="30"/>
      <c r="F332" s="10">
        <v>1</v>
      </c>
      <c r="G332" s="11"/>
      <c r="H332" s="13">
        <v>1986166</v>
      </c>
      <c r="I332" s="13">
        <f t="shared" si="26"/>
        <v>377371.54</v>
      </c>
      <c r="J332" s="13">
        <f t="shared" si="27"/>
        <v>2363537.54</v>
      </c>
      <c r="K332" s="13">
        <f t="shared" si="24"/>
        <v>1986166</v>
      </c>
      <c r="L332" s="13">
        <f t="shared" si="25"/>
        <v>2363537.54</v>
      </c>
      <c r="R332" s="54"/>
    </row>
    <row r="333" spans="1:18" ht="159" customHeight="1">
      <c r="A333" s="10"/>
      <c r="B333" s="23" t="s">
        <v>106</v>
      </c>
      <c r="C333" s="27" t="s">
        <v>106</v>
      </c>
      <c r="D333" s="35">
        <v>1</v>
      </c>
      <c r="E333" s="30"/>
      <c r="F333" s="10">
        <v>1</v>
      </c>
      <c r="G333" s="11"/>
      <c r="H333" s="13">
        <v>1030836</v>
      </c>
      <c r="I333" s="13">
        <f t="shared" si="26"/>
        <v>195858.84</v>
      </c>
      <c r="J333" s="13">
        <f t="shared" si="27"/>
        <v>1226694.8400000001</v>
      </c>
      <c r="K333" s="13">
        <f t="shared" si="24"/>
        <v>1030836</v>
      </c>
      <c r="L333" s="13">
        <f t="shared" si="25"/>
        <v>1226694.8400000001</v>
      </c>
      <c r="R333" s="54"/>
    </row>
    <row r="334" spans="1:18" ht="159" customHeight="1">
      <c r="A334" s="10"/>
      <c r="B334" s="23" t="s">
        <v>106</v>
      </c>
      <c r="C334" s="27" t="s">
        <v>106</v>
      </c>
      <c r="D334" s="35">
        <v>1</v>
      </c>
      <c r="E334" s="30"/>
      <c r="F334" s="10">
        <v>1</v>
      </c>
      <c r="G334" s="11"/>
      <c r="H334" s="13">
        <v>684306</v>
      </c>
      <c r="I334" s="13">
        <f t="shared" si="26"/>
        <v>130018.14</v>
      </c>
      <c r="J334" s="13">
        <f t="shared" si="27"/>
        <v>814324.14</v>
      </c>
      <c r="K334" s="13">
        <f t="shared" si="24"/>
        <v>684306</v>
      </c>
      <c r="L334" s="13">
        <f t="shared" si="25"/>
        <v>814324.14</v>
      </c>
      <c r="R334" s="54"/>
    </row>
    <row r="335" spans="1:18" ht="159" customHeight="1">
      <c r="A335" s="10"/>
      <c r="B335" s="23" t="s">
        <v>107</v>
      </c>
      <c r="C335" s="27" t="s">
        <v>223</v>
      </c>
      <c r="D335" s="35">
        <v>1</v>
      </c>
      <c r="E335" s="30"/>
      <c r="F335" s="10">
        <v>1</v>
      </c>
      <c r="G335" s="11"/>
      <c r="H335" s="13">
        <v>1331753</v>
      </c>
      <c r="I335" s="13">
        <f t="shared" si="26"/>
        <v>253033.07</v>
      </c>
      <c r="J335" s="13">
        <f t="shared" si="27"/>
        <v>1584786.07</v>
      </c>
      <c r="K335" s="13">
        <f t="shared" si="24"/>
        <v>1331753</v>
      </c>
      <c r="L335" s="13">
        <f t="shared" si="25"/>
        <v>1584786.07</v>
      </c>
      <c r="R335" s="54"/>
    </row>
    <row r="336" spans="1:18" ht="159" customHeight="1">
      <c r="A336" s="10"/>
      <c r="B336" s="23" t="s">
        <v>108</v>
      </c>
      <c r="C336" s="27" t="s">
        <v>224</v>
      </c>
      <c r="D336" s="35">
        <v>1</v>
      </c>
      <c r="E336" s="30"/>
      <c r="F336" s="10">
        <v>1</v>
      </c>
      <c r="G336" s="11"/>
      <c r="H336" s="13">
        <v>1823373</v>
      </c>
      <c r="I336" s="13">
        <f t="shared" si="26"/>
        <v>346440.87</v>
      </c>
      <c r="J336" s="13">
        <f t="shared" si="27"/>
        <v>2169813.87</v>
      </c>
      <c r="K336" s="13">
        <f t="shared" ref="K336:K362" si="28">H336*D336</f>
        <v>1823373</v>
      </c>
      <c r="L336" s="13">
        <f t="shared" ref="L336:L362" si="29">J336*D336</f>
        <v>2169813.87</v>
      </c>
      <c r="R336" s="54"/>
    </row>
    <row r="337" spans="1:18" ht="159" customHeight="1">
      <c r="A337" s="10"/>
      <c r="B337" s="23" t="s">
        <v>109</v>
      </c>
      <c r="C337" s="27" t="s">
        <v>225</v>
      </c>
      <c r="D337" s="35">
        <v>1</v>
      </c>
      <c r="E337" s="30"/>
      <c r="F337" s="10">
        <v>1</v>
      </c>
      <c r="G337" s="11"/>
      <c r="H337" s="13">
        <v>1041666</v>
      </c>
      <c r="I337" s="13">
        <f t="shared" si="26"/>
        <v>197916.54</v>
      </c>
      <c r="J337" s="13">
        <f t="shared" si="27"/>
        <v>1239582.54</v>
      </c>
      <c r="K337" s="13">
        <f t="shared" si="28"/>
        <v>1041666</v>
      </c>
      <c r="L337" s="13">
        <f t="shared" si="29"/>
        <v>1239582.54</v>
      </c>
      <c r="R337" s="54"/>
    </row>
    <row r="338" spans="1:18" ht="159" customHeight="1">
      <c r="A338" s="10"/>
      <c r="B338" s="23" t="s">
        <v>110</v>
      </c>
      <c r="C338" s="27" t="s">
        <v>226</v>
      </c>
      <c r="D338" s="35">
        <v>1</v>
      </c>
      <c r="E338" s="30"/>
      <c r="F338" s="10">
        <v>1</v>
      </c>
      <c r="G338" s="11"/>
      <c r="H338" s="13">
        <v>43800</v>
      </c>
      <c r="I338" s="13">
        <f t="shared" ref="I338:I362" si="30">H338*19%</f>
        <v>8322</v>
      </c>
      <c r="J338" s="13">
        <f t="shared" si="27"/>
        <v>52122</v>
      </c>
      <c r="K338" s="13">
        <f t="shared" si="28"/>
        <v>43800</v>
      </c>
      <c r="L338" s="13">
        <f t="shared" si="29"/>
        <v>52122</v>
      </c>
      <c r="R338" s="54"/>
    </row>
    <row r="339" spans="1:18" ht="159" customHeight="1">
      <c r="A339" s="10"/>
      <c r="B339" s="23" t="s">
        <v>111</v>
      </c>
      <c r="C339" s="27" t="s">
        <v>227</v>
      </c>
      <c r="D339" s="35">
        <v>1</v>
      </c>
      <c r="E339" s="30"/>
      <c r="F339" s="10">
        <v>1</v>
      </c>
      <c r="G339" s="11"/>
      <c r="H339" s="13">
        <v>26600</v>
      </c>
      <c r="I339" s="13">
        <f t="shared" si="30"/>
        <v>5054</v>
      </c>
      <c r="J339" s="13">
        <f t="shared" si="27"/>
        <v>31654</v>
      </c>
      <c r="K339" s="13">
        <f t="shared" si="28"/>
        <v>26600</v>
      </c>
      <c r="L339" s="13">
        <f t="shared" si="29"/>
        <v>31654</v>
      </c>
      <c r="R339" s="54"/>
    </row>
    <row r="340" spans="1:18" ht="159" customHeight="1">
      <c r="A340" s="10"/>
      <c r="B340" s="23" t="s">
        <v>112</v>
      </c>
      <c r="C340" s="27" t="s">
        <v>228</v>
      </c>
      <c r="D340" s="35">
        <v>1</v>
      </c>
      <c r="E340" s="30"/>
      <c r="F340" s="10">
        <v>1</v>
      </c>
      <c r="G340" s="11"/>
      <c r="H340" s="13">
        <v>21433</v>
      </c>
      <c r="I340" s="13">
        <f t="shared" si="30"/>
        <v>4072.27</v>
      </c>
      <c r="J340" s="13">
        <f t="shared" si="27"/>
        <v>25505.27</v>
      </c>
      <c r="K340" s="13">
        <f t="shared" si="28"/>
        <v>21433</v>
      </c>
      <c r="L340" s="13">
        <f t="shared" si="29"/>
        <v>25505.27</v>
      </c>
      <c r="R340" s="54"/>
    </row>
    <row r="341" spans="1:18" ht="159" customHeight="1">
      <c r="A341" s="10"/>
      <c r="B341" s="23" t="s">
        <v>113</v>
      </c>
      <c r="C341" s="27" t="s">
        <v>229</v>
      </c>
      <c r="D341" s="35">
        <v>1</v>
      </c>
      <c r="E341" s="30"/>
      <c r="F341" s="10">
        <v>1</v>
      </c>
      <c r="G341" s="11"/>
      <c r="H341" s="13">
        <v>130100</v>
      </c>
      <c r="I341" s="13">
        <f t="shared" si="30"/>
        <v>24719</v>
      </c>
      <c r="J341" s="13">
        <f t="shared" si="27"/>
        <v>154819</v>
      </c>
      <c r="K341" s="13">
        <f t="shared" si="28"/>
        <v>130100</v>
      </c>
      <c r="L341" s="13">
        <f t="shared" si="29"/>
        <v>154819</v>
      </c>
      <c r="R341" s="54"/>
    </row>
    <row r="342" spans="1:18" ht="159" customHeight="1">
      <c r="A342" s="10"/>
      <c r="B342" s="23" t="s">
        <v>113</v>
      </c>
      <c r="C342" s="27" t="s">
        <v>230</v>
      </c>
      <c r="D342" s="35">
        <v>1</v>
      </c>
      <c r="E342" s="30"/>
      <c r="F342" s="10">
        <v>1</v>
      </c>
      <c r="G342" s="11"/>
      <c r="H342" s="13">
        <v>166033</v>
      </c>
      <c r="I342" s="13">
        <f t="shared" si="30"/>
        <v>31546.27</v>
      </c>
      <c r="J342" s="13">
        <f t="shared" si="27"/>
        <v>197579.27</v>
      </c>
      <c r="K342" s="13">
        <f t="shared" si="28"/>
        <v>166033</v>
      </c>
      <c r="L342" s="13">
        <f t="shared" si="29"/>
        <v>197579.27</v>
      </c>
      <c r="R342" s="54"/>
    </row>
    <row r="343" spans="1:18" ht="159" customHeight="1">
      <c r="A343" s="10"/>
      <c r="B343" s="23" t="s">
        <v>114</v>
      </c>
      <c r="C343" s="27" t="s">
        <v>231</v>
      </c>
      <c r="D343" s="35">
        <v>1</v>
      </c>
      <c r="E343" s="30"/>
      <c r="F343" s="10">
        <v>1</v>
      </c>
      <c r="G343" s="11"/>
      <c r="H343" s="13">
        <v>111033</v>
      </c>
      <c r="I343" s="13">
        <f t="shared" si="30"/>
        <v>21096.27</v>
      </c>
      <c r="J343" s="13">
        <f t="shared" si="27"/>
        <v>132129.26999999999</v>
      </c>
      <c r="K343" s="13">
        <f t="shared" si="28"/>
        <v>111033</v>
      </c>
      <c r="L343" s="13">
        <f t="shared" si="29"/>
        <v>132129.26999999999</v>
      </c>
      <c r="R343" s="54"/>
    </row>
    <row r="344" spans="1:18" ht="159" customHeight="1">
      <c r="A344" s="10"/>
      <c r="B344" s="23" t="s">
        <v>115</v>
      </c>
      <c r="C344" s="27" t="s">
        <v>232</v>
      </c>
      <c r="D344" s="35">
        <v>1</v>
      </c>
      <c r="E344" s="30"/>
      <c r="F344" s="10">
        <v>1</v>
      </c>
      <c r="G344" s="11"/>
      <c r="H344" s="13">
        <v>41600</v>
      </c>
      <c r="I344" s="13">
        <f t="shared" si="30"/>
        <v>7904</v>
      </c>
      <c r="J344" s="13">
        <f t="shared" si="27"/>
        <v>49504</v>
      </c>
      <c r="K344" s="13">
        <f t="shared" si="28"/>
        <v>41600</v>
      </c>
      <c r="L344" s="13">
        <f t="shared" si="29"/>
        <v>49504</v>
      </c>
      <c r="R344" s="54"/>
    </row>
    <row r="345" spans="1:18" ht="159" customHeight="1">
      <c r="A345" s="10"/>
      <c r="B345" s="23" t="s">
        <v>116</v>
      </c>
      <c r="C345" s="27" t="s">
        <v>233</v>
      </c>
      <c r="D345" s="35">
        <v>1</v>
      </c>
      <c r="E345" s="30"/>
      <c r="F345" s="10">
        <v>1</v>
      </c>
      <c r="G345" s="11"/>
      <c r="H345" s="13">
        <v>25666</v>
      </c>
      <c r="I345" s="13">
        <f t="shared" si="30"/>
        <v>4876.54</v>
      </c>
      <c r="J345" s="13">
        <f t="shared" si="27"/>
        <v>30542.54</v>
      </c>
      <c r="K345" s="13">
        <f t="shared" si="28"/>
        <v>25666</v>
      </c>
      <c r="L345" s="13">
        <f t="shared" si="29"/>
        <v>30542.54</v>
      </c>
      <c r="R345" s="54"/>
    </row>
    <row r="346" spans="1:18" ht="159" customHeight="1">
      <c r="A346" s="10"/>
      <c r="B346" s="23" t="s">
        <v>117</v>
      </c>
      <c r="C346" s="27" t="s">
        <v>234</v>
      </c>
      <c r="D346" s="35">
        <v>3</v>
      </c>
      <c r="E346" s="30"/>
      <c r="F346" s="10">
        <v>1</v>
      </c>
      <c r="G346" s="11"/>
      <c r="H346" s="13">
        <v>43333</v>
      </c>
      <c r="I346" s="13">
        <f t="shared" si="30"/>
        <v>8233.27</v>
      </c>
      <c r="J346" s="13">
        <f t="shared" si="27"/>
        <v>51566.270000000004</v>
      </c>
      <c r="K346" s="13">
        <f t="shared" si="28"/>
        <v>129999</v>
      </c>
      <c r="L346" s="13">
        <f t="shared" si="29"/>
        <v>154698.81</v>
      </c>
      <c r="R346" s="54"/>
    </row>
    <row r="347" spans="1:18" ht="159" customHeight="1">
      <c r="A347" s="10"/>
      <c r="B347" s="23" t="s">
        <v>117</v>
      </c>
      <c r="C347" s="27" t="s">
        <v>235</v>
      </c>
      <c r="D347" s="35">
        <v>1</v>
      </c>
      <c r="E347" s="30"/>
      <c r="F347" s="10">
        <v>1</v>
      </c>
      <c r="G347" s="11"/>
      <c r="H347" s="13">
        <v>34166</v>
      </c>
      <c r="I347" s="13">
        <f t="shared" si="30"/>
        <v>6491.54</v>
      </c>
      <c r="J347" s="13">
        <f t="shared" si="27"/>
        <v>40657.54</v>
      </c>
      <c r="K347" s="13">
        <f t="shared" si="28"/>
        <v>34166</v>
      </c>
      <c r="L347" s="13">
        <f t="shared" si="29"/>
        <v>40657.54</v>
      </c>
      <c r="R347" s="54"/>
    </row>
    <row r="348" spans="1:18" ht="159" customHeight="1">
      <c r="A348" s="10"/>
      <c r="B348" s="23" t="s">
        <v>117</v>
      </c>
      <c r="C348" s="27" t="s">
        <v>236</v>
      </c>
      <c r="D348" s="35">
        <v>3</v>
      </c>
      <c r="E348" s="30"/>
      <c r="F348" s="10">
        <v>1</v>
      </c>
      <c r="G348" s="11"/>
      <c r="H348" s="13">
        <v>25766</v>
      </c>
      <c r="I348" s="13">
        <f t="shared" si="30"/>
        <v>4895.54</v>
      </c>
      <c r="J348" s="13">
        <f t="shared" si="27"/>
        <v>30661.54</v>
      </c>
      <c r="K348" s="13">
        <f t="shared" si="28"/>
        <v>77298</v>
      </c>
      <c r="L348" s="13">
        <f t="shared" si="29"/>
        <v>91984.62</v>
      </c>
      <c r="R348" s="54"/>
    </row>
    <row r="349" spans="1:18" ht="159" customHeight="1">
      <c r="A349" s="10"/>
      <c r="B349" s="23" t="s">
        <v>118</v>
      </c>
      <c r="C349" s="27" t="s">
        <v>237</v>
      </c>
      <c r="D349" s="35">
        <v>100</v>
      </c>
      <c r="E349" s="30"/>
      <c r="F349" s="10">
        <v>1</v>
      </c>
      <c r="G349" s="11"/>
      <c r="H349" s="13">
        <v>35633</v>
      </c>
      <c r="I349" s="13">
        <f t="shared" si="30"/>
        <v>6770.27</v>
      </c>
      <c r="J349" s="13">
        <f t="shared" si="27"/>
        <v>42403.270000000004</v>
      </c>
      <c r="K349" s="13">
        <f t="shared" si="28"/>
        <v>3563300</v>
      </c>
      <c r="L349" s="13">
        <f t="shared" si="29"/>
        <v>4240327</v>
      </c>
      <c r="R349" s="54"/>
    </row>
    <row r="350" spans="1:18" ht="159" customHeight="1">
      <c r="A350" s="10"/>
      <c r="B350" s="23" t="s">
        <v>119</v>
      </c>
      <c r="C350" s="27" t="s">
        <v>238</v>
      </c>
      <c r="D350" s="35">
        <v>1</v>
      </c>
      <c r="E350" s="30"/>
      <c r="F350" s="10">
        <v>1</v>
      </c>
      <c r="G350" s="11"/>
      <c r="H350" s="13">
        <v>21833</v>
      </c>
      <c r="I350" s="13">
        <f t="shared" si="30"/>
        <v>4148.2700000000004</v>
      </c>
      <c r="J350" s="13">
        <f t="shared" si="27"/>
        <v>25981.27</v>
      </c>
      <c r="K350" s="13">
        <f t="shared" si="28"/>
        <v>21833</v>
      </c>
      <c r="L350" s="13">
        <f t="shared" si="29"/>
        <v>25981.27</v>
      </c>
      <c r="R350" s="54"/>
    </row>
    <row r="351" spans="1:18" ht="159" customHeight="1">
      <c r="A351" s="10"/>
      <c r="B351" s="23" t="s">
        <v>119</v>
      </c>
      <c r="C351" s="27" t="s">
        <v>239</v>
      </c>
      <c r="D351" s="35">
        <v>3</v>
      </c>
      <c r="E351" s="30"/>
      <c r="F351" s="10">
        <v>1</v>
      </c>
      <c r="G351" s="11"/>
      <c r="H351" s="13">
        <v>22666</v>
      </c>
      <c r="I351" s="13">
        <f t="shared" si="30"/>
        <v>4306.54</v>
      </c>
      <c r="J351" s="13">
        <f t="shared" si="27"/>
        <v>26972.54</v>
      </c>
      <c r="K351" s="13">
        <f t="shared" si="28"/>
        <v>67998</v>
      </c>
      <c r="L351" s="13">
        <f t="shared" si="29"/>
        <v>80917.62</v>
      </c>
      <c r="R351" s="54"/>
    </row>
    <row r="352" spans="1:18" ht="159" customHeight="1">
      <c r="A352" s="10"/>
      <c r="B352" s="23" t="s">
        <v>120</v>
      </c>
      <c r="C352" s="27" t="s">
        <v>240</v>
      </c>
      <c r="D352" s="35">
        <v>8</v>
      </c>
      <c r="E352" s="30"/>
      <c r="F352" s="10">
        <v>1</v>
      </c>
      <c r="G352" s="11"/>
      <c r="H352" s="13">
        <v>47400</v>
      </c>
      <c r="I352" s="13">
        <f t="shared" si="30"/>
        <v>9006</v>
      </c>
      <c r="J352" s="13">
        <f t="shared" si="27"/>
        <v>56406</v>
      </c>
      <c r="K352" s="13">
        <f t="shared" si="28"/>
        <v>379200</v>
      </c>
      <c r="L352" s="13">
        <f t="shared" si="29"/>
        <v>451248</v>
      </c>
      <c r="R352" s="54"/>
    </row>
    <row r="353" spans="1:19" ht="159" customHeight="1">
      <c r="A353" s="10"/>
      <c r="B353" s="23" t="s">
        <v>121</v>
      </c>
      <c r="C353" s="27" t="s">
        <v>241</v>
      </c>
      <c r="D353" s="35">
        <v>100</v>
      </c>
      <c r="E353" s="30"/>
      <c r="F353" s="10">
        <v>1</v>
      </c>
      <c r="G353" s="11"/>
      <c r="H353" s="13">
        <v>41783</v>
      </c>
      <c r="I353" s="13">
        <f t="shared" si="30"/>
        <v>7938.77</v>
      </c>
      <c r="J353" s="13">
        <f t="shared" si="27"/>
        <v>49721.770000000004</v>
      </c>
      <c r="K353" s="13">
        <f t="shared" si="28"/>
        <v>4178300</v>
      </c>
      <c r="L353" s="13">
        <f t="shared" si="29"/>
        <v>4972177</v>
      </c>
      <c r="R353" s="54"/>
    </row>
    <row r="354" spans="1:19" ht="159" customHeight="1">
      <c r="A354" s="10"/>
      <c r="B354" s="23" t="s">
        <v>122</v>
      </c>
      <c r="C354" s="27" t="s">
        <v>242</v>
      </c>
      <c r="D354" s="35">
        <v>1</v>
      </c>
      <c r="E354" s="30"/>
      <c r="F354" s="10">
        <v>1</v>
      </c>
      <c r="G354" s="11"/>
      <c r="H354" s="13">
        <v>597366</v>
      </c>
      <c r="I354" s="13">
        <f t="shared" si="30"/>
        <v>113499.54000000001</v>
      </c>
      <c r="J354" s="13">
        <f t="shared" si="27"/>
        <v>710865.54</v>
      </c>
      <c r="K354" s="13">
        <f t="shared" si="28"/>
        <v>597366</v>
      </c>
      <c r="L354" s="13">
        <f t="shared" si="29"/>
        <v>710865.54</v>
      </c>
      <c r="R354" s="54"/>
    </row>
    <row r="355" spans="1:19" ht="159" customHeight="1">
      <c r="A355" s="10"/>
      <c r="B355" s="23" t="s">
        <v>123</v>
      </c>
      <c r="C355" s="27" t="s">
        <v>243</v>
      </c>
      <c r="D355" s="35">
        <v>1</v>
      </c>
      <c r="E355" s="30"/>
      <c r="F355" s="10">
        <v>1</v>
      </c>
      <c r="G355" s="11"/>
      <c r="H355" s="13">
        <v>646900</v>
      </c>
      <c r="I355" s="13">
        <f t="shared" si="30"/>
        <v>122911</v>
      </c>
      <c r="J355" s="13">
        <f t="shared" si="27"/>
        <v>769811</v>
      </c>
      <c r="K355" s="13">
        <f t="shared" si="28"/>
        <v>646900</v>
      </c>
      <c r="L355" s="13">
        <f t="shared" si="29"/>
        <v>769811</v>
      </c>
      <c r="R355" s="54"/>
    </row>
    <row r="356" spans="1:19" ht="159" customHeight="1">
      <c r="A356" s="10"/>
      <c r="B356" s="23" t="s">
        <v>124</v>
      </c>
      <c r="C356" s="27" t="s">
        <v>244</v>
      </c>
      <c r="D356" s="35">
        <v>1</v>
      </c>
      <c r="E356" s="30"/>
      <c r="F356" s="10">
        <v>1</v>
      </c>
      <c r="G356" s="11"/>
      <c r="H356" s="13">
        <v>60366</v>
      </c>
      <c r="I356" s="13">
        <f t="shared" si="30"/>
        <v>11469.54</v>
      </c>
      <c r="J356" s="13">
        <f t="shared" si="27"/>
        <v>71835.540000000008</v>
      </c>
      <c r="K356" s="13">
        <f t="shared" si="28"/>
        <v>60366</v>
      </c>
      <c r="L356" s="13">
        <f t="shared" si="29"/>
        <v>71835.540000000008</v>
      </c>
      <c r="R356" s="54"/>
    </row>
    <row r="357" spans="1:19" ht="159" customHeight="1">
      <c r="A357" s="10"/>
      <c r="B357" s="23" t="s">
        <v>125</v>
      </c>
      <c r="C357" s="27" t="s">
        <v>245</v>
      </c>
      <c r="D357" s="35">
        <v>20</v>
      </c>
      <c r="E357" s="30"/>
      <c r="F357" s="10">
        <v>1</v>
      </c>
      <c r="G357" s="11"/>
      <c r="H357" s="13">
        <v>2800000</v>
      </c>
      <c r="I357" s="13">
        <f t="shared" si="30"/>
        <v>532000</v>
      </c>
      <c r="J357" s="13">
        <f t="shared" si="27"/>
        <v>3332000</v>
      </c>
      <c r="K357" s="13">
        <f t="shared" si="28"/>
        <v>56000000</v>
      </c>
      <c r="L357" s="13">
        <f t="shared" si="29"/>
        <v>66640000</v>
      </c>
      <c r="R357" s="54"/>
    </row>
    <row r="358" spans="1:19" ht="159" customHeight="1">
      <c r="A358" s="10"/>
      <c r="B358" s="23" t="s">
        <v>126</v>
      </c>
      <c r="C358" s="27" t="s">
        <v>246</v>
      </c>
      <c r="D358" s="35">
        <v>701</v>
      </c>
      <c r="E358" s="30"/>
      <c r="F358" s="10">
        <v>1</v>
      </c>
      <c r="G358" s="11"/>
      <c r="H358" s="13">
        <v>2700</v>
      </c>
      <c r="I358" s="13">
        <f t="shared" si="30"/>
        <v>513</v>
      </c>
      <c r="J358" s="13">
        <f t="shared" si="27"/>
        <v>3213</v>
      </c>
      <c r="K358" s="13">
        <f t="shared" si="28"/>
        <v>1892700</v>
      </c>
      <c r="L358" s="13">
        <f t="shared" si="29"/>
        <v>2252313</v>
      </c>
      <c r="R358" s="54"/>
    </row>
    <row r="359" spans="1:19" ht="159" customHeight="1">
      <c r="A359" s="10"/>
      <c r="B359" s="23" t="s">
        <v>127</v>
      </c>
      <c r="C359" s="27" t="s">
        <v>247</v>
      </c>
      <c r="D359" s="35">
        <v>3</v>
      </c>
      <c r="E359" s="30"/>
      <c r="F359" s="10">
        <v>1</v>
      </c>
      <c r="G359" s="11"/>
      <c r="H359" s="13">
        <v>386166</v>
      </c>
      <c r="I359" s="13">
        <f t="shared" si="30"/>
        <v>73371.539999999994</v>
      </c>
      <c r="J359" s="13">
        <f t="shared" si="27"/>
        <v>459537.54</v>
      </c>
      <c r="K359" s="13">
        <f t="shared" si="28"/>
        <v>1158498</v>
      </c>
      <c r="L359" s="13">
        <f t="shared" si="29"/>
        <v>1378612.6199999999</v>
      </c>
      <c r="R359" s="54"/>
    </row>
    <row r="360" spans="1:19" ht="159" customHeight="1">
      <c r="A360" s="10"/>
      <c r="B360" s="23" t="s">
        <v>128</v>
      </c>
      <c r="C360" s="27" t="s">
        <v>248</v>
      </c>
      <c r="D360" s="35">
        <v>20</v>
      </c>
      <c r="E360" s="30"/>
      <c r="F360" s="10">
        <v>1</v>
      </c>
      <c r="G360" s="11"/>
      <c r="H360" s="13">
        <v>4166</v>
      </c>
      <c r="I360" s="13">
        <f t="shared" si="30"/>
        <v>791.54</v>
      </c>
      <c r="J360" s="13">
        <f t="shared" si="27"/>
        <v>4957.54</v>
      </c>
      <c r="K360" s="13">
        <f t="shared" si="28"/>
        <v>83320</v>
      </c>
      <c r="L360" s="13">
        <f t="shared" si="29"/>
        <v>99150.8</v>
      </c>
      <c r="R360" s="54"/>
    </row>
    <row r="361" spans="1:19" ht="159" customHeight="1">
      <c r="A361" s="10"/>
      <c r="B361" s="23" t="s">
        <v>129</v>
      </c>
      <c r="C361" s="27" t="s">
        <v>249</v>
      </c>
      <c r="D361" s="35">
        <v>357</v>
      </c>
      <c r="E361" s="30"/>
      <c r="F361" s="10">
        <v>1</v>
      </c>
      <c r="G361" s="11"/>
      <c r="H361" s="13">
        <v>5400</v>
      </c>
      <c r="I361" s="13">
        <f t="shared" si="30"/>
        <v>1026</v>
      </c>
      <c r="J361" s="13">
        <f t="shared" si="27"/>
        <v>6426</v>
      </c>
      <c r="K361" s="13">
        <f t="shared" si="28"/>
        <v>1927800</v>
      </c>
      <c r="L361" s="13">
        <f t="shared" si="29"/>
        <v>2294082</v>
      </c>
      <c r="R361" s="54"/>
    </row>
    <row r="362" spans="1:19" ht="159" customHeight="1">
      <c r="A362" s="10"/>
      <c r="B362" s="23" t="s">
        <v>130</v>
      </c>
      <c r="C362" s="27" t="s">
        <v>250</v>
      </c>
      <c r="D362" s="35">
        <v>1</v>
      </c>
      <c r="E362" s="30"/>
      <c r="F362" s="10">
        <v>1</v>
      </c>
      <c r="G362" s="11"/>
      <c r="H362" s="13">
        <v>1620000</v>
      </c>
      <c r="I362" s="13">
        <f t="shared" si="30"/>
        <v>307800</v>
      </c>
      <c r="J362" s="13">
        <f t="shared" si="27"/>
        <v>1927800</v>
      </c>
      <c r="K362" s="13">
        <f t="shared" si="28"/>
        <v>1620000</v>
      </c>
      <c r="L362" s="13">
        <f t="shared" si="29"/>
        <v>1927800</v>
      </c>
      <c r="R362" s="54"/>
    </row>
    <row r="363" spans="1:19" ht="18">
      <c r="A363" s="1"/>
      <c r="B363" s="9"/>
      <c r="C363" s="42"/>
      <c r="E363" s="9"/>
      <c r="F363" s="1"/>
      <c r="G363" s="1"/>
      <c r="H363" s="7"/>
      <c r="I363" s="7"/>
      <c r="J363" s="7"/>
      <c r="K363" s="14"/>
      <c r="L363" s="14"/>
      <c r="R363" s="50"/>
      <c r="S363" s="51"/>
    </row>
    <row r="364" spans="1:19" ht="18.600000000000001" thickBot="1">
      <c r="A364" s="1"/>
      <c r="B364" s="9"/>
      <c r="C364" s="42"/>
      <c r="E364" s="9"/>
      <c r="F364" s="1"/>
      <c r="G364" s="1"/>
      <c r="H364" s="7"/>
      <c r="I364" s="7"/>
      <c r="J364" s="7"/>
      <c r="K364" s="14"/>
      <c r="L364" s="14"/>
    </row>
    <row r="365" spans="1:19" ht="18">
      <c r="A365" s="1"/>
      <c r="B365" s="9"/>
      <c r="C365" s="42"/>
      <c r="E365" s="9"/>
      <c r="F365" s="1"/>
      <c r="G365" s="1"/>
      <c r="H365" s="7"/>
      <c r="I365" s="7"/>
      <c r="J365" s="7"/>
      <c r="K365" s="15" t="s">
        <v>17</v>
      </c>
      <c r="L365" s="16">
        <f>SUM(K8:K362)</f>
        <v>937712471</v>
      </c>
    </row>
    <row r="366" spans="1:19" ht="18">
      <c r="B366" s="1"/>
      <c r="C366" s="43"/>
      <c r="D366"/>
      <c r="F366" s="1"/>
      <c r="G366" s="1"/>
      <c r="H366" s="7"/>
      <c r="I366" s="7"/>
      <c r="J366" s="7"/>
      <c r="K366" s="17" t="s">
        <v>18</v>
      </c>
      <c r="L366" s="18">
        <f>L367-L365</f>
        <v>340393028.32999253</v>
      </c>
    </row>
    <row r="367" spans="1:19" ht="18.600000000000001" thickBot="1">
      <c r="B367" s="1"/>
      <c r="C367" s="43"/>
      <c r="D367"/>
      <c r="F367" s="1"/>
      <c r="G367" s="1"/>
      <c r="H367" s="7"/>
      <c r="I367" s="7"/>
      <c r="J367" s="7"/>
      <c r="K367" s="19" t="s">
        <v>19</v>
      </c>
      <c r="L367" s="20">
        <f>SUM(L8:L362)</f>
        <v>1278105499.3299925</v>
      </c>
    </row>
    <row r="368" spans="1:19">
      <c r="B368" s="1"/>
      <c r="C368" s="43"/>
      <c r="D368"/>
      <c r="F368" s="1"/>
      <c r="G368" s="1"/>
      <c r="H368" s="7"/>
      <c r="I368" s="7"/>
      <c r="J368" s="7"/>
      <c r="K368" s="7"/>
      <c r="L368" s="7"/>
    </row>
    <row r="369" spans="1:15">
      <c r="B369" s="1"/>
      <c r="C369" s="44"/>
      <c r="D369"/>
      <c r="F369" s="1"/>
      <c r="G369" s="1"/>
      <c r="H369" s="7"/>
      <c r="I369" s="7"/>
      <c r="J369" s="7"/>
      <c r="K369" s="7"/>
      <c r="L369" s="7"/>
    </row>
    <row r="370" spans="1:15" ht="51" customHeight="1">
      <c r="B370" s="1"/>
      <c r="C370" s="45" t="s">
        <v>20</v>
      </c>
      <c r="D370" s="8"/>
      <c r="E370" s="8"/>
      <c r="F370" s="8"/>
      <c r="G370" s="8"/>
      <c r="H370" s="21"/>
      <c r="I370" s="21"/>
      <c r="J370" s="21"/>
      <c r="K370" s="21"/>
      <c r="L370" s="21"/>
      <c r="N370" s="52"/>
      <c r="O370" s="52"/>
    </row>
    <row r="371" spans="1:15">
      <c r="B371" s="1"/>
      <c r="C371" s="45"/>
      <c r="D371" s="8"/>
      <c r="E371" s="8"/>
      <c r="F371" s="8"/>
      <c r="G371" s="8"/>
      <c r="H371" s="21"/>
      <c r="I371" s="21"/>
      <c r="J371" s="21"/>
      <c r="K371" s="21"/>
      <c r="L371" s="21"/>
    </row>
    <row r="372" spans="1:15" ht="15.6" customHeight="1">
      <c r="A372" s="55" t="s">
        <v>25</v>
      </c>
      <c r="B372" s="55"/>
      <c r="C372" s="55"/>
      <c r="D372" s="55"/>
      <c r="E372" s="55"/>
      <c r="F372" s="55"/>
      <c r="G372" s="55"/>
      <c r="H372" s="55"/>
      <c r="I372" s="55"/>
    </row>
    <row r="373" spans="1:15">
      <c r="A373" s="55"/>
      <c r="B373" s="55"/>
      <c r="C373" s="55"/>
      <c r="D373" s="55"/>
      <c r="E373" s="55"/>
      <c r="F373" s="55"/>
      <c r="G373" s="55"/>
      <c r="H373" s="55"/>
      <c r="I373" s="55"/>
    </row>
    <row r="374" spans="1:15">
      <c r="A374" s="55"/>
      <c r="B374" s="55"/>
      <c r="C374" s="55"/>
      <c r="D374" s="55"/>
      <c r="E374" s="55"/>
      <c r="F374" s="55"/>
      <c r="G374" s="55"/>
      <c r="H374" s="55"/>
      <c r="I374" s="55"/>
    </row>
    <row r="375" spans="1:15">
      <c r="A375" s="55"/>
      <c r="B375" s="55"/>
      <c r="C375" s="55"/>
      <c r="D375" s="55"/>
      <c r="E375" s="55"/>
      <c r="F375" s="55"/>
      <c r="G375" s="55"/>
      <c r="H375" s="55"/>
      <c r="I375" s="55"/>
    </row>
    <row r="376" spans="1:15">
      <c r="A376" s="55"/>
      <c r="B376" s="55"/>
      <c r="C376" s="55"/>
      <c r="D376" s="55"/>
      <c r="E376" s="55"/>
      <c r="F376" s="55"/>
      <c r="G376" s="55"/>
      <c r="H376" s="55"/>
      <c r="I376" s="55"/>
    </row>
    <row r="377" spans="1:15">
      <c r="A377" s="55"/>
      <c r="B377" s="55"/>
      <c r="C377" s="55"/>
      <c r="D377" s="55"/>
      <c r="E377" s="55"/>
      <c r="F377" s="55"/>
      <c r="G377" s="55"/>
      <c r="H377" s="55"/>
      <c r="I377" s="55"/>
    </row>
    <row r="378" spans="1:15" ht="181.2" customHeight="1">
      <c r="A378" s="55"/>
      <c r="B378" s="55"/>
      <c r="C378" s="55"/>
      <c r="D378" s="55"/>
      <c r="E378" s="55"/>
      <c r="F378" s="55"/>
      <c r="G378" s="55"/>
      <c r="H378" s="55"/>
      <c r="I378" s="55"/>
    </row>
    <row r="381" spans="1:15">
      <c r="C381" s="47"/>
    </row>
    <row r="382" spans="1:15">
      <c r="C382" s="48" t="s">
        <v>251</v>
      </c>
    </row>
    <row r="383" spans="1:15">
      <c r="C383" s="49"/>
    </row>
    <row r="384" spans="1:15">
      <c r="C384" s="49"/>
    </row>
    <row r="385" spans="3:3">
      <c r="C385" s="49" t="s">
        <v>252</v>
      </c>
    </row>
    <row r="386" spans="3:3">
      <c r="C386"/>
    </row>
    <row r="387" spans="3:3">
      <c r="C387" s="49"/>
    </row>
    <row r="388" spans="3:3">
      <c r="C388" s="49"/>
    </row>
    <row r="389" spans="3:3">
      <c r="C389" s="49"/>
    </row>
    <row r="390" spans="3:3">
      <c r="C390" s="49" t="s">
        <v>253</v>
      </c>
    </row>
    <row r="391" spans="3:3">
      <c r="C391" s="49" t="s">
        <v>254</v>
      </c>
    </row>
    <row r="392" spans="3:3">
      <c r="C392" s="49" t="s">
        <v>255</v>
      </c>
    </row>
    <row r="393" spans="3:3">
      <c r="C393" s="49" t="s">
        <v>256</v>
      </c>
    </row>
    <row r="394" spans="3:3">
      <c r="C394" s="49" t="s">
        <v>257</v>
      </c>
    </row>
    <row r="395" spans="3:3">
      <c r="C395" s="49" t="s">
        <v>258</v>
      </c>
    </row>
  </sheetData>
  <mergeCells count="13">
    <mergeCell ref="A372:I378"/>
    <mergeCell ref="J3:L5"/>
    <mergeCell ref="A1:L1"/>
    <mergeCell ref="A2:L2"/>
    <mergeCell ref="D5:E5"/>
    <mergeCell ref="F5:I5"/>
    <mergeCell ref="A3:B3"/>
    <mergeCell ref="A4:B4"/>
    <mergeCell ref="A5:B5"/>
    <mergeCell ref="D3:E3"/>
    <mergeCell ref="F3:I3"/>
    <mergeCell ref="D4:E4"/>
    <mergeCell ref="F4:I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ESPECIFICACIONES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2022-06-01T16:02:37Z</dcterms:created>
  <dcterms:modified xsi:type="dcterms:W3CDTF">2025-07-31T13:52:46Z</dcterms:modified>
</cp:coreProperties>
</file>