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franciscosalazar/Documents/1. FRANCISCO 2025/1. MIN MINAS/11. NOVIEMBRE/25. ADICION Y PRORROGA CAO-0013-2025/2. SEGUNDA REVISION/"/>
    </mc:Choice>
  </mc:AlternateContent>
  <xr:revisionPtr revIDLastSave="0" documentId="13_ncr:1_{0631B6A3-5602-FC42-9865-27B0F1C39BAA}" xr6:coauthVersionLast="47" xr6:coauthVersionMax="47" xr10:uidLastSave="{00000000-0000-0000-0000-000000000000}"/>
  <bookViews>
    <workbookView xWindow="0" yWindow="680" windowWidth="34200" windowHeight="21460" activeTab="2" xr2:uid="{D058DD19-6421-48AC-89FF-980810502211}"/>
  </bookViews>
  <sheets>
    <sheet name="Adic Orden de Compra 2023" sheetId="1" state="hidden" r:id="rId1"/>
    <sheet name="CDP RP" sheetId="9" r:id="rId2"/>
    <sheet name="BALANCE ADICIÓN NOV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__SHV101">[1]listas!#REF!</definedName>
    <definedName name="_____h111">#REF!</definedName>
    <definedName name="_____H333">#REF!</definedName>
    <definedName name="_____ric1">#REF!</definedName>
    <definedName name="_____ric2">#REF!</definedName>
    <definedName name="_____SHV101">[1]listas!#REF!</definedName>
    <definedName name="_____SHV12">#REF!</definedName>
    <definedName name="____h111">#REF!</definedName>
    <definedName name="____H333">#REF!</definedName>
    <definedName name="____ric1">#REF!</definedName>
    <definedName name="____ric2">#REF!</definedName>
    <definedName name="____ric3">#REF!</definedName>
    <definedName name="____SHV101">[1]listas!#REF!</definedName>
    <definedName name="____SHV12">#REF!</definedName>
    <definedName name="___h111">#REF!</definedName>
    <definedName name="___H333">#REF!</definedName>
    <definedName name="___ric1">#REF!</definedName>
    <definedName name="___ric2">#REF!</definedName>
    <definedName name="___ric3">#REF!</definedName>
    <definedName name="___SHV12">#REF!</definedName>
    <definedName name="__h111">#REF!</definedName>
    <definedName name="__H333">#REF!</definedName>
    <definedName name="__ric1">#REF!</definedName>
    <definedName name="__ric2">#REF!</definedName>
    <definedName name="__ric3">#REF!</definedName>
    <definedName name="__SHV101">[1]listas!#REF!</definedName>
    <definedName name="__SHV12">#REF!</definedName>
    <definedName name="_020202008003_10">#REF!</definedName>
    <definedName name="_020202008003_16">#REF!</definedName>
    <definedName name="_020202008003_17">#REF!</definedName>
    <definedName name="_020202008003_18">#REF!</definedName>
    <definedName name="_020202008003_19">#REF!</definedName>
    <definedName name="_Fill" hidden="1">#REF!</definedName>
    <definedName name="_xlnm._FilterDatabase" localSheetId="0" hidden="1">'Adic Orden de Compra 2023'!$B$6:$N$112</definedName>
    <definedName name="_h111">#REF!</definedName>
    <definedName name="_H333">#REF!</definedName>
    <definedName name="_kR425">#REF!</definedName>
    <definedName name="_ric1">#REF!</definedName>
    <definedName name="_ric2">#REF!</definedName>
    <definedName name="_ric3">#REF!</definedName>
    <definedName name="_SHV101">[1]listas!#REF!</definedName>
    <definedName name="_SHV12">#REF!</definedName>
    <definedName name="_TIF4">#REF!</definedName>
    <definedName name="a" hidden="1">{"'COMPOSICION'!$A$63:$G$72"}</definedName>
    <definedName name="A_02_01_01_003_008_10">[2]Baselistas!#REF!</definedName>
    <definedName name="A_02_01_01_004_003_10">[2]Baselistas!#REF!</definedName>
    <definedName name="A_02_01_01_004_004_10">[2]Baselistas!#REF!</definedName>
    <definedName name="A_02_01_01_004_005_10">[2]Baselistas!#REF!</definedName>
    <definedName name="A_02_01_01_004_006_10">[2]Baselistas!#REF!</definedName>
    <definedName name="A_02_01_01_004_007_10">[2]Baselistas!#REF!</definedName>
    <definedName name="A_02_01_01_004_009_10">[2]Baselistas!#REF!</definedName>
    <definedName name="A_02_01_01_004_009_16">[2]Baselistas!#REF!</definedName>
    <definedName name="A_02_01_01_006_002_10">[2]Baselistas!#REF!</definedName>
    <definedName name="A_02_02_01_001_004_10">[2]Baselistas!#REF!</definedName>
    <definedName name="A_02_02_01_001_006_10">[2]Baselistas!#REF!</definedName>
    <definedName name="A_02_02_01_002_003_10">[2]Baselistas!#REF!</definedName>
    <definedName name="A_02_02_01_002_004_10">[2]Baselistas!#REF!</definedName>
    <definedName name="A_02_02_01_002_007_10">[2]Baselistas!#REF!</definedName>
    <definedName name="A_02_02_01_002_008_10">[2]Baselistas!#REF!</definedName>
    <definedName name="A_02_02_01_003_001_10">[2]Baselistas!#REF!</definedName>
    <definedName name="A_02_02_01_003_002_10">[2]Baselistas!#REF!</definedName>
    <definedName name="A_02_02_01_003_003_10">[2]Baselistas!#REF!</definedName>
    <definedName name="A_02_02_01_003_004_10">[2]Baselistas!#REF!</definedName>
    <definedName name="A_02_02_01_003_005_10">[2]Baselistas!#REF!</definedName>
    <definedName name="A_02_02_01_003_006_10">[2]Baselistas!#REF!</definedName>
    <definedName name="A_02_02_01_003_007_10">[2]Baselistas!#REF!</definedName>
    <definedName name="A_02_02_01_003_008_10">[2]Baselistas!#REF!</definedName>
    <definedName name="A_02_02_01_003_009_10">[2]Baselistas!#REF!</definedName>
    <definedName name="A_02_02_01_004_001_10">[2]Baselistas!#REF!</definedName>
    <definedName name="A_02_02_01_004_002_10">[2]Baselistas!#REF!</definedName>
    <definedName name="A_02_02_01_004_003_10">[2]Baselistas!#REF!</definedName>
    <definedName name="A_02_02_01_004_004_10">[2]Baselistas!#REF!</definedName>
    <definedName name="A_02_02_01_004_005_10">[2]Baselistas!#REF!</definedName>
    <definedName name="A_02_02_01_004_006_10">[2]Baselistas!#REF!</definedName>
    <definedName name="A_02_02_01_004_007_10">[2]Baselistas!#REF!</definedName>
    <definedName name="A_02_02_01_004_008_10">[2]Baselistas!#REF!</definedName>
    <definedName name="A_02_02_02_005_004_10">[2]Baselistas!#REF!</definedName>
    <definedName name="A_02_02_02_005_004_16">[2]Baselistas!#REF!</definedName>
    <definedName name="A_02_02_02_006_003_10">[2]Baselistas!#REF!</definedName>
    <definedName name="A_02_02_02_006_004_10">[2]Baselistas!#REF!</definedName>
    <definedName name="A_02_02_02_006_005_10">[2]Baselistas!#REF!</definedName>
    <definedName name="A_02_02_02_006_008_10">[2]Baselistas!#REF!</definedName>
    <definedName name="A_02_02_02_006_009_10">[2]Baselistas!#REF!</definedName>
    <definedName name="A_02_02_02_007_001_10">[2]Baselistas!#REF!</definedName>
    <definedName name="A_02_02_02_007_002_10">[2]Baselistas!#REF!</definedName>
    <definedName name="A_02_02_02_007_003_10">[2]Baselistas!#REF!</definedName>
    <definedName name="A_02_02_02_008_001_10">[2]Baselistas!#REF!</definedName>
    <definedName name="A_02_02_02_008_002_10">[2]Baselistas!#REF!</definedName>
    <definedName name="A_02_02_02_008_003_10">[2]Baselistas!#REF!</definedName>
    <definedName name="A_02_02_02_008_003_16">[2]Baselistas!#REF!</definedName>
    <definedName name="A_02_02_02_008_004_10">[2]Baselistas!#REF!</definedName>
    <definedName name="A_02_02_02_008_005_10">[2]Baselistas!#REF!</definedName>
    <definedName name="A_02_02_02_008_007_10">[2]Baselistas!#REF!</definedName>
    <definedName name="A_02_02_02_008_009_10">[2]Baselistas!#REF!</definedName>
    <definedName name="A_02_02_02_009_003_10">[2]Baselistas!#REF!</definedName>
    <definedName name="A_02_02_02_009_004_10">[2]Baselistas!#REF!</definedName>
    <definedName name="A_02_02_02_009_007_10">[2]Baselistas!#REF!</definedName>
    <definedName name="A_02_02_02_010_001_10">[2]Baselistas!#REF!</definedName>
    <definedName name="A_IMPRESIÓN_IM">#REF!</definedName>
    <definedName name="A020101003008_10">[2]Baselistas!#REF!</definedName>
    <definedName name="A020101003008_10___100.000">[2]Baselistas!#REF!</definedName>
    <definedName name="A020101004003_10">[2]Baselistas!#REF!</definedName>
    <definedName name="A020101004003_10___21.693.662">[2]Baselistas!#REF!</definedName>
    <definedName name="A020101004004_10">[2]Baselistas!#REF!</definedName>
    <definedName name="A020101004005_10">[2]Baselistas!#REF!</definedName>
    <definedName name="A020101004006_10">[2]Baselistas!#REF!</definedName>
    <definedName name="A020101004007_10">[2]Baselistas!#REF!</definedName>
    <definedName name="A020101004009_10">[2]Baselistas!#REF!</definedName>
    <definedName name="A020101004009_16">[2]Baselistas!#REF!</definedName>
    <definedName name="A020101006002_10">[2]Baselistas!#REF!</definedName>
    <definedName name="A020201001004_10">[2]Baselistas!#REF!</definedName>
    <definedName name="A020201001006_10">[2]Baselistas!#REF!</definedName>
    <definedName name="A020201002003_10">[2]Baselistas!#REF!</definedName>
    <definedName name="A020201002004_10">[2]Baselistas!#REF!</definedName>
    <definedName name="A020201002007_10">[2]Baselistas!#REF!</definedName>
    <definedName name="A020201002008_10">[2]Baselistas!#REF!</definedName>
    <definedName name="A020201003001_10">[2]Baselistas!#REF!</definedName>
    <definedName name="A020201003002_10">[2]Baselistas!#REF!</definedName>
    <definedName name="A020201003003_10">[2]Baselistas!#REF!</definedName>
    <definedName name="A020201003004_10">[2]Baselistas!#REF!</definedName>
    <definedName name="A020201003005_10">[2]Baselistas!#REF!</definedName>
    <definedName name="A020201003006_10">[2]Baselistas!#REF!</definedName>
    <definedName name="A020201003007_10">[2]Baselistas!#REF!</definedName>
    <definedName name="A020201003008_10">[2]Baselistas!#REF!</definedName>
    <definedName name="A020201003009_10">[2]Baselistas!#REF!</definedName>
    <definedName name="A020201004001_10">[2]Baselistas!#REF!</definedName>
    <definedName name="A020201004002_10">[2]Baselistas!#REF!</definedName>
    <definedName name="A020201004003_10">[2]Baselistas!#REF!</definedName>
    <definedName name="A020201004004_10">[2]Baselistas!#REF!</definedName>
    <definedName name="A020201004005_10">[2]Baselistas!#REF!</definedName>
    <definedName name="A020201004006_10">[2]Baselistas!#REF!</definedName>
    <definedName name="A020201004007_10">[2]Baselistas!#REF!</definedName>
    <definedName name="A020201004008_10">[2]Baselistas!#REF!</definedName>
    <definedName name="A020202005004_10">[2]Baselistas!#REF!</definedName>
    <definedName name="A020202005004_16">[2]Baselistas!#REF!</definedName>
    <definedName name="A020202006003_10">[2]Baselistas!#REF!</definedName>
    <definedName name="A020202006004_10">[2]Baselistas!#REF!</definedName>
    <definedName name="A020202006005_10">[2]Baselistas!#REF!</definedName>
    <definedName name="A020202006008_10">[2]Baselistas!#REF!</definedName>
    <definedName name="A020202006009_10">[2]Baselistas!#REF!</definedName>
    <definedName name="A020202007001_10">[2]Baselistas!#REF!</definedName>
    <definedName name="A020202007002_10">[2]Baselistas!#REF!</definedName>
    <definedName name="A020202007003_10">[2]Baselistas!#REF!</definedName>
    <definedName name="A020202008001_10">[2]Baselistas!#REF!</definedName>
    <definedName name="A020202008002_10">[2]Baselistas!#REF!</definedName>
    <definedName name="A020202008003_10">[2]Baselistas!#REF!</definedName>
    <definedName name="A020202008003_16">[2]Baselistas!#REF!</definedName>
    <definedName name="A020202008004_10">[2]Baselistas!#REF!</definedName>
    <definedName name="A020202008005_10">[2]Baselistas!#REF!</definedName>
    <definedName name="A020202008007_10">[2]Baselistas!#REF!</definedName>
    <definedName name="A020202008009_10">[2]Baselistas!#REF!</definedName>
    <definedName name="A020202009003_10">[2]Baselistas!#REF!</definedName>
    <definedName name="A020202009004_10">[2]Baselistas!#REF!</definedName>
    <definedName name="A020202009007_10">[2]Baselistas!#REF!</definedName>
    <definedName name="A020202010001_10">[2]Baselistas!#REF!</definedName>
    <definedName name="ABOGADO_RESPONSABLE">[3]LISTAS!$B$2:$B$14</definedName>
    <definedName name="AE">#REF!</definedName>
    <definedName name="Afeb">[4]Resumen!$D$30</definedName>
    <definedName name="Ajul">[5]Resumen!$I$31</definedName>
    <definedName name="año">#REF!</definedName>
    <definedName name="base_solicitud">[2]!Tabla7[Base_solicitud_cdp_registro]</definedName>
    <definedName name="Blanco">#REF!</definedName>
    <definedName name="C__NATURALEZA_JURÍDICA">[3]LISTAS!$X$2:$X$3</definedName>
    <definedName name="C__TIPO_DE_IDENTIFICACIÓN">[3]LISTAS!$R$2:$R$6</definedName>
    <definedName name="calculocierre">#REF!</definedName>
    <definedName name="CAUSALES_DENTRO_DE_LA_MODALIDAD_DE_SELECCIÓN">[3]LISTAS!$C$2:$C$18</definedName>
    <definedName name="centro_costo">#REF!</definedName>
    <definedName name="CLASE">#REF!</definedName>
    <definedName name="CLASE_DE_CONTRATO">[3]LISTAS!$U$2:$U$22</definedName>
    <definedName name="CLASE_DE_GARANTÍA">[3]LISTAS!$S$2:$S$7</definedName>
    <definedName name="CLASEFICAZ">#REF!</definedName>
    <definedName name="CLASERFICAZ">#REF!</definedName>
    <definedName name="CÓDIGO_SECOP">[3]LISTAS!$Z$2:$Z$1693</definedName>
    <definedName name="Control">[6]CONTROL!$B$4:$C$24</definedName>
    <definedName name="CRONO">#REF!</definedName>
    <definedName name="DDDD">#REF!</definedName>
    <definedName name="DESEMPEÑO">[7]listas!#REF!</definedName>
    <definedName name="Efectividad">[7]listas!$F$4:$F$12</definedName>
    <definedName name="Eficacia">[7]listas!$D$4:$D$16</definedName>
    <definedName name="EFICAZDES">[7]listas!$D$7:$D$11</definedName>
    <definedName name="Eficiencia">[7]listas!$E$4:$E$21</definedName>
    <definedName name="EME">#REF!</definedName>
    <definedName name="entidad">'[8]BASE SIIF OCTUBRE 31'!$AE$3:$AF$8</definedName>
    <definedName name="FORM4">#REF!</definedName>
    <definedName name="FORMA1">'[9]F1- Mis, Vis Obj'!$B$1:$J$20</definedName>
    <definedName name="FORMA2">'[9]F2- Desglose Obj'!$B$2:$G$26</definedName>
    <definedName name="FORMA3">'[9]F3- Desglose Ind y Metas'!$B$7:$L$41</definedName>
    <definedName name="FORMA4">'[9]F4- Mapa Riesgos'!$B$2:$E$21</definedName>
    <definedName name="FORMA5">'[9]F5- Contri Prioridades'!$B$6:$M$35</definedName>
    <definedName name="Formato">[10]Indicadores!#REF!</definedName>
    <definedName name="fuente_recursos">#REF!</definedName>
    <definedName name="funreg">'[11]Datos Listas Ocultar'!$B$1:$C$2</definedName>
    <definedName name="globalesA">#REF!</definedName>
    <definedName name="hI">#REF!</definedName>
    <definedName name="HTML_CodePage" hidden="1">1252</definedName>
    <definedName name="HTML_Control" hidden="1">{"'COMPOSICION'!$A$63:$G$72"}</definedName>
    <definedName name="HTML_Description" hidden="1">""</definedName>
    <definedName name="HTML_Email" hidden="1">""</definedName>
    <definedName name="HTML_Header" hidden="1">"COMPOSICION"</definedName>
    <definedName name="HTML_LastUpdate" hidden="1">"2001/09/05"</definedName>
    <definedName name="HTML_LineAfter" hidden="1">FALSE</definedName>
    <definedName name="HTML_LineBefore" hidden="1">FALSE</definedName>
    <definedName name="HTML_Name" hidden="1">"Fabián Acosta"</definedName>
    <definedName name="HTML_OBDlg2" hidden="1">TRUE</definedName>
    <definedName name="HTML_OBDlg4" hidden="1">TRUE</definedName>
    <definedName name="HTML_OS" hidden="1">0</definedName>
    <definedName name="HTML_PathFile" hidden="1">"C:\Fabian\Html\Ver.04-Sep-00\GP.htm"</definedName>
    <definedName name="HTML_Title" hidden="1">"Consolidado"</definedName>
    <definedName name="HV_12">#REF!</definedName>
    <definedName name="k">#REF!</definedName>
    <definedName name="lista">[7]listas!#REF!</definedName>
    <definedName name="MIGU">[10]Indicadores!#REF!</definedName>
    <definedName name="MIVISION">#REF!</definedName>
    <definedName name="modalidad">'[11]Datos Listas Ocultar'!$AB$2:$AC$15</definedName>
    <definedName name="MODALIDAD_DE_SELECCIÓN">[3]LISTAS!$A$2:$A$7</definedName>
    <definedName name="NIVEL">[7]listas!$C$25:$C$27</definedName>
    <definedName name="OFICINA_DIRECCION_SUBDIRECCION">[3]LISTAS!$L$2:$L$17</definedName>
    <definedName name="otra" hidden="1">{"'COMPOSICION'!$A$63:$G$72"}</definedName>
    <definedName name="plazo">#REF!</definedName>
    <definedName name="Procesos">[7]listas!$B$4:$B$27</definedName>
    <definedName name="Producto">#REF!</definedName>
    <definedName name="PROFESIONAL_APOYO_A_LA_GESTION">[3]LISTAS!$W$2:$W$5</definedName>
    <definedName name="PROYECTO_1">#REF!</definedName>
    <definedName name="PROYECTO_10">#REF!</definedName>
    <definedName name="PROYECTO_11">#REF!</definedName>
    <definedName name="PROYECTO_12">#REF!</definedName>
    <definedName name="PROYECTO_13">#REF!</definedName>
    <definedName name="PROYECTO_14">#REF!</definedName>
    <definedName name="PROYECTO_15">#REF!</definedName>
    <definedName name="PROYECTO_16">#REF!</definedName>
    <definedName name="PROYECTO_17">#REF!</definedName>
    <definedName name="PROYECTO_18">#REF!</definedName>
    <definedName name="PROYECTO_19">#REF!</definedName>
    <definedName name="PROYECTO_2">#REF!</definedName>
    <definedName name="PROYECTO_20">#REF!</definedName>
    <definedName name="PROYECTO_21">#REF!</definedName>
    <definedName name="PROYECTO_22">#REF!</definedName>
    <definedName name="PROYECTO_23">#REF!</definedName>
    <definedName name="PROYECTO_24">#REF!</definedName>
    <definedName name="PROYECTO_25">#REF!</definedName>
    <definedName name="PROYECTO_26">#REF!</definedName>
    <definedName name="PROYECTO_27">#REF!</definedName>
    <definedName name="PROYECTO_28">#REF!</definedName>
    <definedName name="PROYECTO_29">#REF!</definedName>
    <definedName name="PROYECTO_3">#REF!</definedName>
    <definedName name="PROYECTO_30">#REF!</definedName>
    <definedName name="PROYECTO_31">#REF!</definedName>
    <definedName name="PROYECTO_32">#REF!</definedName>
    <definedName name="PROYECTO_33">#REF!</definedName>
    <definedName name="PROYECTO_34">#REF!</definedName>
    <definedName name="PROYECTO_35">#REF!</definedName>
    <definedName name="PROYECTO_36">#REF!</definedName>
    <definedName name="PROYECTO_37">#REF!</definedName>
    <definedName name="PROYECTO_38">#REF!</definedName>
    <definedName name="PROYECTO_39">#REF!</definedName>
    <definedName name="PROYECTO_4">#REF!</definedName>
    <definedName name="PROYECTO_40">#REF!</definedName>
    <definedName name="PROYECTO_41">#REF!</definedName>
    <definedName name="PROYECTO_42">#REF!</definedName>
    <definedName name="PROYECTO_43">#REF!</definedName>
    <definedName name="PROYECTO_44">#REF!</definedName>
    <definedName name="PROYECTO_45">#REF!</definedName>
    <definedName name="PROYECTO_46">#REF!</definedName>
    <definedName name="PROYECTO_47">#REF!</definedName>
    <definedName name="PROYECTO_48">#REF!</definedName>
    <definedName name="PROYECTO_5">#REF!</definedName>
    <definedName name="PROYECTO_6">#REF!</definedName>
    <definedName name="PROYECTO_7">#REF!</definedName>
    <definedName name="PROYECTO_8">#REF!</definedName>
    <definedName name="PROYECTO_9">#REF!</definedName>
    <definedName name="RANF4">#REF!</definedName>
    <definedName name="RANGO">[12]FORMATO!$B$2:$AB$26</definedName>
    <definedName name="RECURSO">[3]LISTAS!$N$2:$N$6</definedName>
    <definedName name="RIESGOS_ASEGURADOS">[3]LISTAS!$T$2:$T$8</definedName>
    <definedName name="rubro">#REF!</definedName>
    <definedName name="rubros">#REF!</definedName>
    <definedName name="Sector">[7]listas!$C$4:$C$10</definedName>
    <definedName name="SIRECI">[3]LISTAS!$V$2:$V$6</definedName>
    <definedName name="TEMA">[7]listas!$C$3:$C$23</definedName>
    <definedName name="Tfeb">[4]Resumen!$D$29</definedName>
    <definedName name="TIENE_RUP">[3]LISTAS!$J$2:$J$3</definedName>
    <definedName name="TIPO">[7]listas!$D$25:$D$27</definedName>
    <definedName name="tipo_contrato">#REF!</definedName>
    <definedName name="TIPO_DE_LIQUIDACION">[3]LISTAS!$Y$2:$Y$4</definedName>
    <definedName name="TIPO_DE_RECURSOS_DE_OTRA_ENTIDAD">[3]LISTAS!$O$2:$O$5</definedName>
    <definedName name="TIPO_DE_SEGUIMIENTO">[3]LISTAS!$Q$2:$Q$4</definedName>
    <definedName name="titulo">#REF!</definedName>
    <definedName name="Tjul">[5]Resumen!$I$30</definedName>
    <definedName name="TxtCodigoDocumento">#REF!</definedName>
    <definedName name="TxtTituloDocumento">#REF!</definedName>
    <definedName name="TxtVersionDocumento">#REF!</definedName>
    <definedName name="TxtVigenciaDocumento">#REF!</definedName>
    <definedName name="UDM">[13]LISTAS!$K$4:$K$7</definedName>
    <definedName name="XXXX">[7]listas!#REF!</definedName>
    <definedName name="y771.">[14]MAVDT!#REF!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C13" i="4"/>
  <c r="C17" i="4"/>
  <c r="C18" i="4" s="1"/>
  <c r="C11" i="4"/>
  <c r="C21" i="4" l="1"/>
  <c r="C20" i="4"/>
  <c r="I7" i="1" l="1"/>
  <c r="M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J7" i="1" l="1"/>
  <c r="J8" i="1"/>
  <c r="N8" i="1" s="1"/>
  <c r="J9" i="1"/>
  <c r="J10" i="1"/>
  <c r="N10" i="1" s="1"/>
  <c r="J11" i="1"/>
  <c r="N11" i="1" s="1"/>
  <c r="J12" i="1"/>
  <c r="N12" i="1" s="1"/>
  <c r="J13" i="1"/>
  <c r="N13" i="1" s="1"/>
  <c r="J14" i="1"/>
  <c r="J15" i="1"/>
  <c r="N15" i="1" s="1"/>
  <c r="J16" i="1"/>
  <c r="N16" i="1" s="1"/>
  <c r="J17" i="1"/>
  <c r="J18" i="1"/>
  <c r="N18" i="1" s="1"/>
  <c r="J19" i="1"/>
  <c r="N19" i="1" s="1"/>
  <c r="J20" i="1"/>
  <c r="N20" i="1" s="1"/>
  <c r="J21" i="1"/>
  <c r="N21" i="1" s="1"/>
  <c r="J22" i="1"/>
  <c r="N22" i="1" s="1"/>
  <c r="J23" i="1"/>
  <c r="N23" i="1" s="1"/>
  <c r="J24" i="1"/>
  <c r="N24" i="1" s="1"/>
  <c r="J25" i="1"/>
  <c r="J26" i="1"/>
  <c r="N26" i="1" s="1"/>
  <c r="J27" i="1"/>
  <c r="N27" i="1" s="1"/>
  <c r="J28" i="1"/>
  <c r="N28" i="1" s="1"/>
  <c r="J29" i="1"/>
  <c r="J30" i="1"/>
  <c r="N30" i="1" s="1"/>
  <c r="J31" i="1"/>
  <c r="J32" i="1"/>
  <c r="N32" i="1" s="1"/>
  <c r="J33" i="1"/>
  <c r="J34" i="1"/>
  <c r="J35" i="1"/>
  <c r="N35" i="1" s="1"/>
  <c r="J36" i="1"/>
  <c r="N36" i="1" s="1"/>
  <c r="J37" i="1"/>
  <c r="N37" i="1" s="1"/>
  <c r="J38" i="1"/>
  <c r="N38" i="1" s="1"/>
  <c r="J39" i="1"/>
  <c r="N39" i="1" s="1"/>
  <c r="J40" i="1"/>
  <c r="N40" i="1" s="1"/>
  <c r="J41" i="1"/>
  <c r="J42" i="1"/>
  <c r="N42" i="1" s="1"/>
  <c r="J43" i="1"/>
  <c r="N43" i="1" s="1"/>
  <c r="J44" i="1"/>
  <c r="N44" i="1" s="1"/>
  <c r="J45" i="1"/>
  <c r="N45" i="1" s="1"/>
  <c r="J46" i="1"/>
  <c r="N46" i="1" s="1"/>
  <c r="J47" i="1"/>
  <c r="N47" i="1" s="1"/>
  <c r="J48" i="1"/>
  <c r="N48" i="1" s="1"/>
  <c r="J49" i="1"/>
  <c r="J50" i="1"/>
  <c r="N50" i="1" s="1"/>
  <c r="J51" i="1"/>
  <c r="N51" i="1" s="1"/>
  <c r="J52" i="1"/>
  <c r="N52" i="1" s="1"/>
  <c r="J53" i="1"/>
  <c r="N53" i="1" s="1"/>
  <c r="J54" i="1"/>
  <c r="J55" i="1"/>
  <c r="N55" i="1" s="1"/>
  <c r="J56" i="1"/>
  <c r="N56" i="1" s="1"/>
  <c r="J57" i="1"/>
  <c r="J58" i="1"/>
  <c r="N58" i="1" s="1"/>
  <c r="J59" i="1"/>
  <c r="N59" i="1" s="1"/>
  <c r="J60" i="1"/>
  <c r="J61" i="1"/>
  <c r="N61" i="1" s="1"/>
  <c r="J62" i="1"/>
  <c r="N62" i="1" s="1"/>
  <c r="J63" i="1"/>
  <c r="N63" i="1" s="1"/>
  <c r="J64" i="1"/>
  <c r="J65" i="1"/>
  <c r="J66" i="1"/>
  <c r="J67" i="1"/>
  <c r="N67" i="1" s="1"/>
  <c r="J68" i="1"/>
  <c r="N68" i="1" s="1"/>
  <c r="J69" i="1"/>
  <c r="N69" i="1" s="1"/>
  <c r="J70" i="1"/>
  <c r="N70" i="1" s="1"/>
  <c r="J71" i="1"/>
  <c r="N71" i="1" s="1"/>
  <c r="J72" i="1"/>
  <c r="N72" i="1" s="1"/>
  <c r="J73" i="1"/>
  <c r="J74" i="1"/>
  <c r="N74" i="1" s="1"/>
  <c r="J75" i="1"/>
  <c r="N75" i="1" s="1"/>
  <c r="J76" i="1"/>
  <c r="N76" i="1" s="1"/>
  <c r="J77" i="1"/>
  <c r="N77" i="1" s="1"/>
  <c r="J78" i="1"/>
  <c r="N78" i="1" s="1"/>
  <c r="J79" i="1"/>
  <c r="N79" i="1" s="1"/>
  <c r="J80" i="1"/>
  <c r="N80" i="1" s="1"/>
  <c r="J81" i="1"/>
  <c r="J82" i="1"/>
  <c r="N82" i="1" s="1"/>
  <c r="J83" i="1"/>
  <c r="N83" i="1" s="1"/>
  <c r="J84" i="1"/>
  <c r="N84" i="1" s="1"/>
  <c r="J85" i="1"/>
  <c r="N85" i="1" s="1"/>
  <c r="J86" i="1"/>
  <c r="N86" i="1" s="1"/>
  <c r="J87" i="1"/>
  <c r="J88" i="1"/>
  <c r="N88" i="1" s="1"/>
  <c r="J89" i="1"/>
  <c r="J90" i="1"/>
  <c r="N90" i="1" s="1"/>
  <c r="J91" i="1"/>
  <c r="N91" i="1" s="1"/>
  <c r="J92" i="1"/>
  <c r="N92" i="1" s="1"/>
  <c r="J93" i="1"/>
  <c r="N93" i="1" s="1"/>
  <c r="J94" i="1"/>
  <c r="N94" i="1" s="1"/>
  <c r="J95" i="1"/>
  <c r="N95" i="1" s="1"/>
  <c r="J96" i="1"/>
  <c r="N96" i="1" s="1"/>
  <c r="J97" i="1"/>
  <c r="J98" i="1"/>
  <c r="J99" i="1"/>
  <c r="N99" i="1" s="1"/>
  <c r="J100" i="1"/>
  <c r="J101" i="1"/>
  <c r="N101" i="1" s="1"/>
  <c r="J102" i="1"/>
  <c r="N102" i="1" s="1"/>
  <c r="J103" i="1"/>
  <c r="L64" i="1"/>
  <c r="N7" i="1" l="1"/>
  <c r="K54" i="1"/>
  <c r="N54" i="1"/>
  <c r="K14" i="1"/>
  <c r="N14" i="1"/>
  <c r="K29" i="1"/>
  <c r="N29" i="1"/>
  <c r="K100" i="1"/>
  <c r="N100" i="1"/>
  <c r="K60" i="1"/>
  <c r="N60" i="1"/>
  <c r="K34" i="1"/>
  <c r="N34" i="1"/>
  <c r="K98" i="1"/>
  <c r="N98" i="1"/>
  <c r="K66" i="1"/>
  <c r="N66" i="1"/>
  <c r="K97" i="1"/>
  <c r="N97" i="1"/>
  <c r="K89" i="1"/>
  <c r="N89" i="1"/>
  <c r="K81" i="1"/>
  <c r="N81" i="1"/>
  <c r="K73" i="1"/>
  <c r="N73" i="1"/>
  <c r="K65" i="1"/>
  <c r="N65" i="1"/>
  <c r="K57" i="1"/>
  <c r="N57" i="1"/>
  <c r="K49" i="1"/>
  <c r="N49" i="1"/>
  <c r="K41" i="1"/>
  <c r="N41" i="1"/>
  <c r="K33" i="1"/>
  <c r="N33" i="1"/>
  <c r="K25" i="1"/>
  <c r="N25" i="1"/>
  <c r="K17" i="1"/>
  <c r="N17" i="1"/>
  <c r="K9" i="1"/>
  <c r="N9" i="1"/>
  <c r="K64" i="1"/>
  <c r="N64" i="1"/>
  <c r="K103" i="1"/>
  <c r="N103" i="1"/>
  <c r="K87" i="1"/>
  <c r="N87" i="1"/>
  <c r="K31" i="1"/>
  <c r="N31" i="1"/>
  <c r="L86" i="1"/>
  <c r="K86" i="1"/>
  <c r="L70" i="1"/>
  <c r="K70" i="1"/>
  <c r="L46" i="1"/>
  <c r="K46" i="1"/>
  <c r="L93" i="1"/>
  <c r="K93" i="1"/>
  <c r="L77" i="1"/>
  <c r="K77" i="1"/>
  <c r="L61" i="1"/>
  <c r="K61" i="1"/>
  <c r="L45" i="1"/>
  <c r="K45" i="1"/>
  <c r="L37" i="1"/>
  <c r="K37" i="1"/>
  <c r="L21" i="1"/>
  <c r="K21" i="1"/>
  <c r="L92" i="1"/>
  <c r="K92" i="1"/>
  <c r="L44" i="1"/>
  <c r="K44" i="1"/>
  <c r="L36" i="1"/>
  <c r="K36" i="1"/>
  <c r="L20" i="1"/>
  <c r="K20" i="1"/>
  <c r="L12" i="1"/>
  <c r="K12" i="1"/>
  <c r="L99" i="1"/>
  <c r="K99" i="1"/>
  <c r="L91" i="1"/>
  <c r="K91" i="1"/>
  <c r="L83" i="1"/>
  <c r="K83" i="1"/>
  <c r="L75" i="1"/>
  <c r="K75" i="1"/>
  <c r="L67" i="1"/>
  <c r="K67" i="1"/>
  <c r="L59" i="1"/>
  <c r="K59" i="1"/>
  <c r="L51" i="1"/>
  <c r="K51" i="1"/>
  <c r="L43" i="1"/>
  <c r="K43" i="1"/>
  <c r="L35" i="1"/>
  <c r="K35" i="1"/>
  <c r="L27" i="1"/>
  <c r="K27" i="1"/>
  <c r="L19" i="1"/>
  <c r="K19" i="1"/>
  <c r="L11" i="1"/>
  <c r="K11" i="1"/>
  <c r="L94" i="1"/>
  <c r="K94" i="1"/>
  <c r="L38" i="1"/>
  <c r="K38" i="1"/>
  <c r="L101" i="1"/>
  <c r="K101" i="1"/>
  <c r="L85" i="1"/>
  <c r="K85" i="1"/>
  <c r="L69" i="1"/>
  <c r="K69" i="1"/>
  <c r="L76" i="1"/>
  <c r="K76" i="1"/>
  <c r="L68" i="1"/>
  <c r="K68" i="1"/>
  <c r="L52" i="1"/>
  <c r="K52" i="1"/>
  <c r="L28" i="1"/>
  <c r="K28" i="1"/>
  <c r="L90" i="1"/>
  <c r="K90" i="1"/>
  <c r="L82" i="1"/>
  <c r="K82" i="1"/>
  <c r="L74" i="1"/>
  <c r="K74" i="1"/>
  <c r="L58" i="1"/>
  <c r="K58" i="1"/>
  <c r="L50" i="1"/>
  <c r="K50" i="1"/>
  <c r="L42" i="1"/>
  <c r="K42" i="1"/>
  <c r="L26" i="1"/>
  <c r="K26" i="1"/>
  <c r="L18" i="1"/>
  <c r="K18" i="1"/>
  <c r="L10" i="1"/>
  <c r="K10" i="1"/>
  <c r="L102" i="1"/>
  <c r="K102" i="1"/>
  <c r="L62" i="1"/>
  <c r="K62" i="1"/>
  <c r="L30" i="1"/>
  <c r="K30" i="1"/>
  <c r="L53" i="1"/>
  <c r="K53" i="1"/>
  <c r="L13" i="1"/>
  <c r="K13" i="1"/>
  <c r="L84" i="1"/>
  <c r="K84" i="1"/>
  <c r="L78" i="1"/>
  <c r="K78" i="1"/>
  <c r="L22" i="1"/>
  <c r="K22" i="1"/>
  <c r="L96" i="1"/>
  <c r="K96" i="1"/>
  <c r="L88" i="1"/>
  <c r="K88" i="1"/>
  <c r="L80" i="1"/>
  <c r="K80" i="1"/>
  <c r="L72" i="1"/>
  <c r="K72" i="1"/>
  <c r="L56" i="1"/>
  <c r="K56" i="1"/>
  <c r="L48" i="1"/>
  <c r="K48" i="1"/>
  <c r="L40" i="1"/>
  <c r="K40" i="1"/>
  <c r="L32" i="1"/>
  <c r="K32" i="1"/>
  <c r="L24" i="1"/>
  <c r="K24" i="1"/>
  <c r="L16" i="1"/>
  <c r="K16" i="1"/>
  <c r="L8" i="1"/>
  <c r="K8" i="1"/>
  <c r="L95" i="1"/>
  <c r="K95" i="1"/>
  <c r="L79" i="1"/>
  <c r="K79" i="1"/>
  <c r="L71" i="1"/>
  <c r="K71" i="1"/>
  <c r="L63" i="1"/>
  <c r="K63" i="1"/>
  <c r="L55" i="1"/>
  <c r="K55" i="1"/>
  <c r="L47" i="1"/>
  <c r="K47" i="1"/>
  <c r="L39" i="1"/>
  <c r="K39" i="1"/>
  <c r="L23" i="1"/>
  <c r="K23" i="1"/>
  <c r="L15" i="1"/>
  <c r="K15" i="1"/>
  <c r="L7" i="1"/>
  <c r="K7" i="1"/>
  <c r="L34" i="1"/>
  <c r="L33" i="1"/>
  <c r="L87" i="1"/>
  <c r="L60" i="1"/>
  <c r="L100" i="1"/>
  <c r="L98" i="1"/>
  <c r="L29" i="1"/>
  <c r="L31" i="1"/>
  <c r="L66" i="1"/>
  <c r="L103" i="1"/>
  <c r="L14" i="1"/>
  <c r="L9" i="1"/>
  <c r="L17" i="1"/>
  <c r="L25" i="1"/>
  <c r="L41" i="1"/>
  <c r="L49" i="1"/>
  <c r="L57" i="1"/>
  <c r="L73" i="1"/>
  <c r="L81" i="1"/>
  <c r="L89" i="1"/>
  <c r="L97" i="1"/>
  <c r="L65" i="1"/>
  <c r="L54" i="1"/>
  <c r="K104" i="1" l="1"/>
  <c r="L104" i="1"/>
  <c r="L105" i="1" s="1"/>
  <c r="L106" i="1" s="1"/>
  <c r="N104" i="1"/>
  <c r="K105" i="1" l="1"/>
  <c r="K106" i="1" s="1"/>
  <c r="N105" i="1"/>
  <c r="N106" i="1" s="1"/>
  <c r="L107" i="1"/>
  <c r="K107" i="1" l="1"/>
  <c r="N107" i="1"/>
  <c r="N109" i="1" s="1"/>
  <c r="N2" i="1" l="1"/>
  <c r="N112" i="1"/>
</calcChain>
</file>

<file path=xl/sharedStrings.xml><?xml version="1.0" encoding="utf-8"?>
<sst xmlns="http://schemas.openxmlformats.org/spreadsheetml/2006/main" count="342" uniqueCount="152">
  <si>
    <t>UNION TEMPORAL OUTSOURCING GIAF</t>
  </si>
  <si>
    <t>Detalle</t>
  </si>
  <si>
    <t>Item</t>
  </si>
  <si>
    <t>Descripción</t>
  </si>
  <si>
    <t>Cantidad</t>
  </si>
  <si>
    <t>Cantidad incluyendo adición</t>
  </si>
  <si>
    <t>Unidad</t>
  </si>
  <si>
    <t>Cant</t>
  </si>
  <si>
    <t>Precio unitario</t>
  </si>
  <si>
    <t>Incremento 2024</t>
  </si>
  <si>
    <t>Total Insumos</t>
  </si>
  <si>
    <t>Valor Total Orden Inicial + Adición</t>
  </si>
  <si>
    <t>Total general orden de compra actual</t>
  </si>
  <si>
    <t>Total general orden adición</t>
  </si>
  <si>
    <t>Servicio de Personal</t>
  </si>
  <si>
    <t>Operario de aseo y cafetería</t>
  </si>
  <si>
    <t>Mes</t>
  </si>
  <si>
    <t>Servicios Especiales</t>
  </si>
  <si>
    <t>Jardineria mt2</t>
  </si>
  <si>
    <t>Insumos</t>
  </si>
  <si>
    <t>Jabón para loza 1 (Compra)</t>
  </si>
  <si>
    <t>Und</t>
  </si>
  <si>
    <t>Jabón para loza 3 (Compra)</t>
  </si>
  <si>
    <t>Jabón abrasivo (Compra)</t>
  </si>
  <si>
    <t>Jabón de dispensador para manos 2 (Compra)</t>
  </si>
  <si>
    <t>Gel antibacterial para manos (Compra)</t>
  </si>
  <si>
    <t>Limpiador multiusos 1 (Compra)</t>
  </si>
  <si>
    <t>Líquido desengrasante (Compra)</t>
  </si>
  <si>
    <t>Crema desengrasante (Compra)</t>
  </si>
  <si>
    <t>Detergente multiusos en polvo (Compra)</t>
  </si>
  <si>
    <t>Pastilla desinfectante para sanitario (Compra)</t>
  </si>
  <si>
    <t>Líquido para limpiar vidrios 1 (Compra)</t>
  </si>
  <si>
    <t>Blanqueador o hipoclorito 1 (Compra)</t>
  </si>
  <si>
    <t>Alcohol industrial 1 (Compra)</t>
  </si>
  <si>
    <t>Champú para alfombras y tapizados 1 (Compra)</t>
  </si>
  <si>
    <t>Lustrador de muebles (Compra)</t>
  </si>
  <si>
    <t>Líquido cubre rasguños para madera (Compra)</t>
  </si>
  <si>
    <t>Sellante para pisos (Compra)</t>
  </si>
  <si>
    <t>Mantenedor de pisos (Compra)</t>
  </si>
  <si>
    <t>Removedor de cera (Compra)</t>
  </si>
  <si>
    <t>Varsol ecológico 2 (Compra)</t>
  </si>
  <si>
    <t>Brillametal líquido (Compra)</t>
  </si>
  <si>
    <t>Ambientador 1 (Compra)</t>
  </si>
  <si>
    <t>Insecticida 1 (Compra)</t>
  </si>
  <si>
    <t>Limpiones 4 (Compra)</t>
  </si>
  <si>
    <t>Limpiones 5 (Compra)</t>
  </si>
  <si>
    <t>Bayetilla 1 (Compra)</t>
  </si>
  <si>
    <t>Bayetilla 2 (Compra)</t>
  </si>
  <si>
    <t>Esponjilla 2 (Compra)</t>
  </si>
  <si>
    <t>Esponjilla 3 (Compra)</t>
  </si>
  <si>
    <t>Esponjilla 4 (Compra)</t>
  </si>
  <si>
    <t>Escoba 3 (Compra)</t>
  </si>
  <si>
    <t>Escoba 4 (Compra)</t>
  </si>
  <si>
    <t>Mango metálico escoba 1 (Compra)</t>
  </si>
  <si>
    <t>Trapero 3 (Compra)</t>
  </si>
  <si>
    <t>Mango metálico trapero (Compra)</t>
  </si>
  <si>
    <t>Cepillo para sanitario (churrusco) (Compra)</t>
  </si>
  <si>
    <t>Pads 1 (Compra)</t>
  </si>
  <si>
    <t>Pads 2 (Compra)</t>
  </si>
  <si>
    <t>Bolsas plásticas 1 (Compra)</t>
  </si>
  <si>
    <t>Bolsas plásticas 4 (Compra)</t>
  </si>
  <si>
    <t>Bolsas plásticas 15 (Compra)</t>
  </si>
  <si>
    <t>Bolsas plásticas 16 (Compra)</t>
  </si>
  <si>
    <t>Bolsas plásticas 17 (Compra)</t>
  </si>
  <si>
    <t>Bolsas plásticas 18 (Compra)</t>
  </si>
  <si>
    <t>Bolsas plásticas 21 (Compra)</t>
  </si>
  <si>
    <t>Guantes 1 (Compra)</t>
  </si>
  <si>
    <t>Guantes 5 (Compra)</t>
  </si>
  <si>
    <t>Guantes 9 (Compra)</t>
  </si>
  <si>
    <t>Tapabocas 1 (Compra)</t>
  </si>
  <si>
    <t>Papel higiénico 1 (Compra)</t>
  </si>
  <si>
    <t>Papel higiénico 3 (Compra)</t>
  </si>
  <si>
    <t>Toallas para manos 6 (Compra)</t>
  </si>
  <si>
    <t>Vasos biodegradables 1 (Compra)</t>
  </si>
  <si>
    <t>Vasos biodegradables 3 (Compra)</t>
  </si>
  <si>
    <t>Mezclador 1 (Compra)</t>
  </si>
  <si>
    <t>Servilleta papel (Compra)</t>
  </si>
  <si>
    <t>Filtro para greca 3 (Compra)</t>
  </si>
  <si>
    <t>Churrusco para tubos de greca (Compra)</t>
  </si>
  <si>
    <t>Termo para café 2 (Compra)</t>
  </si>
  <si>
    <t>Café 1 (Compra)</t>
  </si>
  <si>
    <t>Crema para café (Compra)</t>
  </si>
  <si>
    <t>Azúcar 1 (Compra)</t>
  </si>
  <si>
    <t>Aromática (Compra)</t>
  </si>
  <si>
    <t>Aromática de panela (Compra)</t>
  </si>
  <si>
    <t>Brillador 2 (Compra)</t>
  </si>
  <si>
    <t>Repuestos brillador 2 (Compra)</t>
  </si>
  <si>
    <t>Destapador para sanitario (chupa) (Compra)</t>
  </si>
  <si>
    <t>Rastrillo 1 (Compra)</t>
  </si>
  <si>
    <t>Recogedor de basura 1 (Compra)</t>
  </si>
  <si>
    <t>Atomizadores (Compra)</t>
  </si>
  <si>
    <t>Espátula  (Compra)</t>
  </si>
  <si>
    <t>Haraganes 2  (Compra)</t>
  </si>
  <si>
    <t>Balde (Compra)</t>
  </si>
  <si>
    <t>Bandeja 1 (Compra)</t>
  </si>
  <si>
    <t>Carro exprimidor de trapero 1 (Arrendamiento)</t>
  </si>
  <si>
    <t>Carros para limpieza (Arrendamiento)</t>
  </si>
  <si>
    <t>Carro de bebidas (Arrendamiento)</t>
  </si>
  <si>
    <t>Escalera 2 (Compra)</t>
  </si>
  <si>
    <t>Mangueras 3 (Compra)</t>
  </si>
  <si>
    <t>Contenedor de basura 30 (Compra)</t>
  </si>
  <si>
    <t>Punto Ecológico 3 (Compra)</t>
  </si>
  <si>
    <t>Papelera 2 (Compra)</t>
  </si>
  <si>
    <t>Arriendo de maquinaria</t>
  </si>
  <si>
    <t>Señales peatonales de prevención y atención 3 (Compra)</t>
  </si>
  <si>
    <t>Dispensador para papel higiénico 1 (Compra)</t>
  </si>
  <si>
    <t>Dispensador de toallas de manos 2 (Compra)</t>
  </si>
  <si>
    <t>Dispensador de jabón líquido 2 (Compra)</t>
  </si>
  <si>
    <t>Dispensador para ambientador (Compra)</t>
  </si>
  <si>
    <t>Dispensador de agua (Compra)</t>
  </si>
  <si>
    <t>Greca para tintos 3 (Arrendamiento)</t>
  </si>
  <si>
    <t>Extensión eléctrica 2 (Compra)</t>
  </si>
  <si>
    <t>Aspiradora 1 (Compra)</t>
  </si>
  <si>
    <t>Lavabrilladora de pisos 1 (Compra)</t>
  </si>
  <si>
    <t>Hidrolavadora Industrial (Compra)</t>
  </si>
  <si>
    <t>Sonda para fregaderos (Compra)</t>
  </si>
  <si>
    <t>Guadañas (Compra)</t>
  </si>
  <si>
    <t>Total</t>
  </si>
  <si>
    <t>% AIU</t>
  </si>
  <si>
    <t>IVA</t>
  </si>
  <si>
    <t>Total Orden de Compra</t>
  </si>
  <si>
    <t>CDP</t>
  </si>
  <si>
    <t>RP</t>
  </si>
  <si>
    <t>Nit</t>
  </si>
  <si>
    <t>Fecha Inicio</t>
  </si>
  <si>
    <t>Fecha Final Inicial</t>
  </si>
  <si>
    <t>Valor Contrato Inicial</t>
  </si>
  <si>
    <t>Porcentaje Máximo Para Adicionar</t>
  </si>
  <si>
    <t xml:space="preserve">Valor máximo para adicionar en SLMMLV </t>
  </si>
  <si>
    <t>Solicitud de Adición</t>
  </si>
  <si>
    <t>Totales</t>
  </si>
  <si>
    <t>Nuevo Valor del Contrato incluida la adición</t>
  </si>
  <si>
    <t> 14-01-2025</t>
  </si>
  <si>
    <t> 55625</t>
  </si>
  <si>
    <t> $46.554.361,00</t>
  </si>
  <si>
    <t> C-2199-1900-27-53105B-2199016-02 -ADQUIS. DE BYS - SEDES MANTENIDAS - FORTALECIMIENTO INSTITUCIONAL PARA LA IMPLEMENTACION DE MEJORES MEDIDAS DE SOSTENIBILIDAD AMBIENTAL EN LAS SEDES DEL MINISTERIO DE MINAS Y ENERGIA BOGOTA</t>
  </si>
  <si>
    <t> 21-09-2025</t>
  </si>
  <si>
    <t> 581025</t>
  </si>
  <si>
    <t> $40.848.622,09</t>
  </si>
  <si>
    <t>OBJETO: “CONTRATAR LA DOTACIÓN Y ADECUACIÓN PARA LOS CENTROS DE ACOPIO DESTINADOS A LA GESTIÓN INTEGRAL DE RESIDUOS SÓLIDOS”.</t>
  </si>
  <si>
    <t>SISMICA CONSTRUCTORA S.A.S</t>
  </si>
  <si>
    <t>Salario Mínimo 2025</t>
  </si>
  <si>
    <t>Valor del contrato Expresado en SLMMLV 2025</t>
  </si>
  <si>
    <t>Concepto: La adición es viable desde el punto de vista presupuestal, toda vez que, las adiciones acumuladas representan un 20,81%, del valor del contrato expresado en SMMLV.</t>
  </si>
  <si>
    <t>Disponible en SMMLV para adicionar</t>
  </si>
  <si>
    <t>Total porcentaje de adición</t>
  </si>
  <si>
    <t>Valor de la adición solicitado en COP</t>
  </si>
  <si>
    <t>Valor salario mínimo 2025</t>
  </si>
  <si>
    <t>Porcentaje de adición en SMMLV</t>
  </si>
  <si>
    <t>Valor de la adición en SMMLV</t>
  </si>
  <si>
    <t xml:space="preserve"> 901.863.985-0</t>
  </si>
  <si>
    <t>CONTRATO: CAO-0013-2025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</si>
</sst>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&quot;$&quot;\ #,##0.00"/>
    <numFmt numFmtId="165" formatCode="&quot; &quot;&quot;$&quot;#,##0.00&quot; &quot;;&quot;-&quot;&quot;$&quot;#,##0.00&quot; &quot;;&quot; &quot;&quot;$&quot;&quot;-&quot;00&quot; &quot;;&quot; &quot;@&quot; 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b/>
      <sz val="10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165" fontId="5" fillId="0" borderId="0" applyFont="0" applyFill="0" applyBorder="0" applyAlignment="0" applyProtection="0"/>
  </cellStyleXfs>
  <cellXfs count="63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2" borderId="0" xfId="0" applyNumberFormat="1" applyFill="1"/>
    <xf numFmtId="164" fontId="2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2" fillId="0" borderId="1" xfId="0" applyNumberFormat="1" applyFont="1" applyBorder="1"/>
    <xf numFmtId="164" fontId="2" fillId="0" borderId="1" xfId="0" applyNumberFormat="1" applyFont="1" applyBorder="1"/>
    <xf numFmtId="9" fontId="2" fillId="0" borderId="0" xfId="1" applyFont="1" applyAlignment="1">
      <alignment horizontal="center"/>
    </xf>
    <xf numFmtId="9" fontId="2" fillId="0" borderId="1" xfId="1" applyFont="1" applyBorder="1"/>
    <xf numFmtId="0" fontId="2" fillId="3" borderId="1" xfId="0" applyFont="1" applyFill="1" applyBorder="1" applyAlignment="1">
      <alignment horizontal="center" vertical="center" wrapText="1"/>
    </xf>
    <xf numFmtId="8" fontId="0" fillId="0" borderId="0" xfId="0" applyNumberForma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0" borderId="0" xfId="0" applyFont="1"/>
    <xf numFmtId="0" fontId="9" fillId="0" borderId="7" xfId="0" applyFont="1" applyBorder="1"/>
    <xf numFmtId="3" fontId="9" fillId="0" borderId="7" xfId="0" applyNumberFormat="1" applyFont="1" applyBorder="1" applyAlignment="1">
      <alignment horizontal="right"/>
    </xf>
    <xf numFmtId="0" fontId="9" fillId="0" borderId="1" xfId="0" applyFont="1" applyBorder="1"/>
    <xf numFmtId="14" fontId="9" fillId="0" borderId="1" xfId="0" applyNumberFormat="1" applyFont="1" applyBorder="1"/>
    <xf numFmtId="8" fontId="7" fillId="0" borderId="0" xfId="0" applyNumberFormat="1" applyFont="1"/>
    <xf numFmtId="4" fontId="7" fillId="0" borderId="1" xfId="0" applyNumberFormat="1" applyFont="1" applyBorder="1"/>
    <xf numFmtId="9" fontId="9" fillId="0" borderId="1" xfId="0" applyNumberFormat="1" applyFont="1" applyBorder="1" applyAlignment="1">
      <alignment horizontal="right"/>
    </xf>
    <xf numFmtId="0" fontId="9" fillId="0" borderId="8" xfId="0" applyFont="1" applyBorder="1"/>
    <xf numFmtId="2" fontId="9" fillId="0" borderId="8" xfId="0" applyNumberFormat="1" applyFont="1" applyBorder="1" applyAlignment="1">
      <alignment horizontal="right"/>
    </xf>
    <xf numFmtId="0" fontId="10" fillId="0" borderId="7" xfId="0" applyFont="1" applyBorder="1"/>
    <xf numFmtId="0" fontId="7" fillId="0" borderId="1" xfId="0" applyFont="1" applyBorder="1"/>
    <xf numFmtId="0" fontId="10" fillId="0" borderId="1" xfId="0" applyFont="1" applyBorder="1"/>
    <xf numFmtId="4" fontId="10" fillId="0" borderId="1" xfId="0" applyNumberFormat="1" applyFont="1" applyBorder="1"/>
    <xf numFmtId="0" fontId="10" fillId="0" borderId="8" xfId="0" applyFont="1" applyBorder="1"/>
    <xf numFmtId="10" fontId="8" fillId="0" borderId="8" xfId="0" applyNumberFormat="1" applyFont="1" applyBorder="1" applyAlignment="1">
      <alignment horizontal="right"/>
    </xf>
    <xf numFmtId="0" fontId="8" fillId="0" borderId="7" xfId="0" applyFont="1" applyBorder="1"/>
    <xf numFmtId="10" fontId="8" fillId="0" borderId="7" xfId="0" applyNumberFormat="1" applyFont="1" applyBorder="1" applyAlignment="1">
      <alignment horizontal="right"/>
    </xf>
    <xf numFmtId="0" fontId="8" fillId="0" borderId="1" xfId="0" applyFont="1" applyBorder="1"/>
    <xf numFmtId="2" fontId="8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/>
    <xf numFmtId="6" fontId="7" fillId="0" borderId="1" xfId="0" applyNumberFormat="1" applyFont="1" applyBorder="1"/>
    <xf numFmtId="6" fontId="10" fillId="0" borderId="7" xfId="0" applyNumberFormat="1" applyFont="1" applyBorder="1"/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8" fontId="7" fillId="0" borderId="1" xfId="0" applyNumberFormat="1" applyFont="1" applyBorder="1"/>
    <xf numFmtId="8" fontId="10" fillId="0" borderId="7" xfId="0" applyNumberFormat="1" applyFont="1" applyBorder="1"/>
  </cellXfs>
  <cellStyles count="5">
    <cellStyle name="Moneda 2" xfId="4" xr:uid="{1DCED1D7-8E54-4D57-90D4-2ECAEB5FBDBB}"/>
    <cellStyle name="Normal" xfId="0" builtinId="0"/>
    <cellStyle name="Normal 2" xfId="2" xr:uid="{DEE0F23C-FCEC-4AF4-BB03-D98E2CC60FCB}"/>
    <cellStyle name="Normal 3" xfId="3" xr:uid="{45663079-B4ED-4F3F-A192-DD61CFE3341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7AB7ED-CF13-7028-0BB5-740230477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460248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869828-97B3-725D-6DBF-B35253725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621030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79A54F-5A0A-D27B-8D35-6BCF9D9AD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781812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DCD3D6C-EF9A-31C9-C6DA-BF7CFCB77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942594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CF65328-6F88-E7E6-2E40-D8653900E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103376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DF2EAD9-A8BD-D5D9-1B2C-405200B01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264158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E9AB3CB-2C46-1577-716F-205AB473C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424940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FECBB3A-F5F5-AFF2-C5B4-9FE559731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585722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DEAEC7C-1636-8217-36EE-44F8D9D49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746504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04E85E5-7FB6-9E25-E346-13AB71318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1907286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45720</xdr:colOff>
      <xdr:row>3</xdr:row>
      <xdr:rowOff>45720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F84B9F2-7DA0-233B-1F57-1A011B7C2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060" y="20680680"/>
          <a:ext cx="4572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racaro/Escritorio/Bateria%20de%20Indicadores_Version%20actualizada%2031-03-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815fb2672b896b6/Min%20Minas/Control%20Presupuesto/Control%20Presupuesto/Desagregaci&#243;n%20Ejecuci&#243;n%20Presupuesto%202025_%2007%20MARZ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ministrativa/6-BD_CONTRATOS/Contratos%202017/BaseDatos_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STSM/Mis%20documentos/Ambiental/Desempe&#241;o%20Ambiental/Indicadores%20Ambien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Fileserver/operaciones/ARCHIVOSTSM/Mis%20documentos/Ambiental/Desempe&#241;o%20Ambiental/Indicadores%20Ambient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%20ESTRATEGICO%202009/CRONOGRAMA%20PE%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D_GESTION%20DE%20CALIDAD/2_BATERIA%20DE%20INDICADORES/Bateria_2010/IV%20TRIMESTRE/Bateria%20de%20Indicadores_Version%20actualizada%2031-12-20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CLAUDIA/Claudia/Informes/Informes%202014/CONSOLIDADO/RESUMEN%20CONSOLIDADO%20RESERVA%20OCTUBRE%20%2030%20DE%2020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minminas.gov.co/DOCUME~1/LAHIGU~1/CONFIG~1/Temp/notesC7A056/DOCUME~1/GLCORR~1.MIN/CONFIG~1/Temp/notesC7A056/Formatos%20Planeaci&#243;n%20Estrat&#233;gica%20Sectorial%20PRELIMINA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averatec/My%20Documents/EJEMPLOS/Plantilla%20Indicador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815fb2672b896b6/0.8.MATRIZ%20PAA%202025%20GGA%20FUNCIONAMIENTO%20v27122024%20SI%20OK%201.CARGADO%20EN%20NEO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%20ESTRATEGICO%202005/III%20TRIM/III%20DILIGENCIADOS/METODOLOGIA%202005%20PLANEACIO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racaro/Escritorio/Plan%20Operativo_Version%20actualizada%2031-03-20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presupuesto/COMPARTIDA%202014/PLAN%20DE%20ACCI&#211;N%202014/MADS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eria "/>
      <sheetName val="HV_1"/>
      <sheetName val="SHV1"/>
      <sheetName val="HV_2"/>
      <sheetName val="SHV2"/>
      <sheetName val="HV_3"/>
      <sheetName val="HV_4"/>
      <sheetName val="HV_5"/>
      <sheetName val="HV_6"/>
      <sheetName val="HV_7"/>
      <sheetName val="HV_8"/>
      <sheetName val="HV_9"/>
      <sheetName val="SHV9"/>
      <sheetName val="HV_10"/>
      <sheetName val="SHV10"/>
      <sheetName val="HV_11"/>
      <sheetName val="SHV11"/>
      <sheetName val="HV_12"/>
      <sheetName val="SHV12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OS"/>
      <sheetName val="Informe"/>
      <sheetName val="Ejecución Presupuestal"/>
      <sheetName val="Traslados"/>
      <sheetName val="Solicitudes - CDPS"/>
      <sheetName val="Movimientos CDP"/>
      <sheetName val="Registro Presupuestal"/>
      <sheetName val="Movimientos Registro"/>
      <sheetName val="Facturas"/>
      <sheetName val="Reservas"/>
      <sheetName val="Baselistas"/>
      <sheetName val="Desagregación Ejecución Presupu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CEMINISTRO"/>
      <sheetName val="VICEMINISTRO_FINAN"/>
      <sheetName val="Hoja1"/>
      <sheetName val="BD"/>
      <sheetName val="BD2"/>
      <sheetName val="INFORME RUBROS 2018"/>
      <sheetName val="BD_FINANCIERA"/>
      <sheetName val="CERTIFICADO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CONTRATACIÓN_DIRECTA</v>
          </cell>
          <cell r="B2" t="str">
            <v>VERONICA OSPINA</v>
          </cell>
          <cell r="C2" t="str">
            <v>1 ADQUISICIÓN O SUMINISTRO DE BIENES Y SERVICIOS DE CARACTERÍSTICAS TÉCNICAS UNIFORMES Y DE COMÚN UTILIZACIÓN</v>
          </cell>
          <cell r="J2" t="str">
            <v>1 SI</v>
          </cell>
          <cell r="L2" t="str">
            <v>DIRECCION DE FORMALIZACION MINERA</v>
          </cell>
          <cell r="N2" t="str">
            <v>MME</v>
          </cell>
          <cell r="O2" t="str">
            <v>01 DINERO</v>
          </cell>
          <cell r="Q2" t="str">
            <v>1 SUPERVISIÓN</v>
          </cell>
          <cell r="R2" t="str">
            <v>CÉDULA DE CIUDADANÍA</v>
          </cell>
          <cell r="S2" t="str">
            <v>1 PÓLIZA</v>
          </cell>
          <cell r="T2" t="str">
            <v>2 CUMPLIMIENTO</v>
          </cell>
          <cell r="U2" t="str">
            <v>1 ARRENDAMIENTO y/o ADQUISICIÓN DE INMUEBLES</v>
          </cell>
          <cell r="V2" t="str">
            <v>LIBRO 1</v>
          </cell>
          <cell r="W2" t="str">
            <v>PROFESIONALES</v>
          </cell>
          <cell r="X2" t="str">
            <v>PERSONA JURIDICA</v>
          </cell>
          <cell r="Y2" t="str">
            <v>1 MUTUO ACUERDO</v>
          </cell>
          <cell r="Z2" t="str">
            <v>10101500 Cód. 10101500 - Ganado vacuno</v>
          </cell>
        </row>
        <row r="3">
          <cell r="A3" t="str">
            <v>CONCURO_DE_MÉRITOS</v>
          </cell>
          <cell r="B3" t="str">
            <v>LADY MORA</v>
          </cell>
          <cell r="C3" t="str">
            <v>2 MENOR CUANTÍA</v>
          </cell>
          <cell r="J3" t="str">
            <v>2 NO</v>
          </cell>
          <cell r="L3" t="str">
            <v>DIRECCION DE ENERGIA ELECTRICA</v>
          </cell>
          <cell r="N3" t="str">
            <v>BID</v>
          </cell>
          <cell r="O3" t="str">
            <v>02 ESPECIE</v>
          </cell>
          <cell r="Q3" t="str">
            <v>2 INTERVENTORIA</v>
          </cell>
          <cell r="R3" t="str">
            <v>NIT</v>
          </cell>
          <cell r="S3" t="str">
            <v>2 FIDUCIA MERCANTIL EN GARANTÍA</v>
          </cell>
          <cell r="T3" t="str">
            <v xml:space="preserve">44 CUMPLIM+ CALIDAD_CORRECTO FUNCIONAM D LOS BIENES SUMIN </v>
          </cell>
          <cell r="U3" t="str">
            <v>2 COMODATO</v>
          </cell>
          <cell r="V3" t="str">
            <v>LIBRO 2</v>
          </cell>
          <cell r="W3" t="str">
            <v>APOYO A LA GESTION</v>
          </cell>
          <cell r="X3" t="str">
            <v>PERSONA NATURAL</v>
          </cell>
          <cell r="Y3" t="str">
            <v>2 UNILATERAL</v>
          </cell>
          <cell r="Z3" t="str">
            <v>10101600 Cód. 10101600 - Pájaros y aves de corral</v>
          </cell>
        </row>
        <row r="4">
          <cell r="A4" t="str">
            <v>MÍNIMA_CUANTÍA</v>
          </cell>
          <cell r="B4" t="str">
            <v>JOHANA RENDON</v>
          </cell>
          <cell r="C4" t="str">
            <v>3 CONTRATACIÓN CUYO PROCESO SE DECLARÓ DESIERTO</v>
          </cell>
          <cell r="L4" t="str">
            <v>DIRECCION DE HIDROCARBUROS</v>
          </cell>
          <cell r="N4" t="str">
            <v>BANCA MULTILATERAL</v>
          </cell>
          <cell r="O4" t="str">
            <v>03 DINERO Y ESPECIE</v>
          </cell>
          <cell r="Q4" t="str">
            <v>3 SUPERVISIÓN E INTERVENTORÍA</v>
          </cell>
          <cell r="R4" t="str">
            <v>CEDULA EXTRANJERA</v>
          </cell>
          <cell r="S4" t="str">
            <v>3 GARANTÍAS BANCARIAS A PRIMER REQUERIMIENTO</v>
          </cell>
          <cell r="T4" t="str">
            <v>45 CUMPLIM+ CALIDAD DL SERVICIO</v>
          </cell>
          <cell r="U4" t="str">
            <v>3 COMPRAVENTA y/o SUMINISTRO</v>
          </cell>
          <cell r="V4" t="str">
            <v xml:space="preserve">LIBRO 3 </v>
          </cell>
          <cell r="W4" t="str">
            <v>N/A</v>
          </cell>
          <cell r="Y4" t="str">
            <v>3 JUDICIAL</v>
          </cell>
          <cell r="Z4" t="str">
            <v>10101700 Cód. 10101700 - Peces</v>
          </cell>
        </row>
        <row r="5">
          <cell r="A5" t="str">
            <v>SELECCIÓN_ABREVIADA</v>
          </cell>
          <cell r="B5" t="str">
            <v>MARLON CHAVEZ</v>
          </cell>
          <cell r="C5" t="str">
            <v>4 ENAJENACIÓN DE BIENES DEL ESTADO</v>
          </cell>
          <cell r="L5" t="str">
            <v>DIRECCION DE MINERIA EMPRESARIAL</v>
          </cell>
          <cell r="N5" t="str">
            <v>TIENDA VIRTUAL</v>
          </cell>
          <cell r="O5" t="str">
            <v>NO APLICA</v>
          </cell>
          <cell r="R5" t="str">
            <v>NA</v>
          </cell>
          <cell r="S5" t="str">
            <v>4 ENDOSO EN GARANTÍA DE TÍTULOS VALORES</v>
          </cell>
          <cell r="T5" t="str">
            <v>46 CUMPLIM+ ESTABIL_CALIDAD D OBRA+ PAGO D SALARIOS_PRESTAC SOC LEGALES</v>
          </cell>
          <cell r="U5" t="str">
            <v>4 CONCESIÓN</v>
          </cell>
          <cell r="V5" t="str">
            <v>LIBRO 4</v>
          </cell>
          <cell r="W5" t="str">
            <v>CONSULTORIA</v>
          </cell>
          <cell r="Z5" t="str">
            <v>10101800 Cód. 10101800 - Marisco e invertebrados acuáticos</v>
          </cell>
        </row>
        <row r="6">
          <cell r="A6" t="str">
            <v>PROCEDIMIENTO_SEGÚN_REGLAMENTO_DE_ORGANISMOS_INTERNACIONALES</v>
          </cell>
          <cell r="B6" t="str">
            <v>JUAN MANUEL VALDERRAMA</v>
          </cell>
          <cell r="C6" t="str">
            <v>5 PRODUCTO DE ORIGEN O DESTINACIÓN AGROPECUARA QUE SE OFREZCA EN  LAS BOLSAS DE PRODUCTOS LEGALMENTE CONSTITUIDAS</v>
          </cell>
          <cell r="L6" t="str">
            <v>SUBDIRECCION DE TALENTO HUMANO</v>
          </cell>
          <cell r="N6" t="str">
            <v>EITI</v>
          </cell>
          <cell r="R6" t="str">
            <v>Nª ORDEN</v>
          </cell>
          <cell r="S6" t="str">
            <v>5 DEPÓSITO DE DINERO EN GARANTÍA</v>
          </cell>
          <cell r="T6" t="str">
            <v>47 CUMPLIM+ ESTABIL_CALIDAD D OBRA+ RESPONSAB EXTRACONTRACTUAL</v>
          </cell>
          <cell r="U6" t="str">
            <v>5 CONSULTORÍA</v>
          </cell>
          <cell r="V6" t="str">
            <v>LIBRO 5</v>
          </cell>
          <cell r="Z6" t="str">
            <v>10101900 Cód. 10101900 - Insectos</v>
          </cell>
        </row>
        <row r="7">
          <cell r="A7" t="str">
            <v>LICITACIÓN_PÚBLICA</v>
          </cell>
          <cell r="B7" t="str">
            <v>LUZ DARY PAEZ</v>
          </cell>
          <cell r="C7" t="str">
            <v>6 URGENCIA MANIFIESTA</v>
          </cell>
          <cell r="L7" t="str">
            <v>SUBDIRECCION ADMINISTRATIVA Y FINANCIERA</v>
          </cell>
          <cell r="S7" t="str">
            <v>6 NO CONSTITUYÓ GARANTÍAS</v>
          </cell>
          <cell r="T7" t="str">
            <v>99999998 NO SE DILIGENCIA INFORMACIÓN PARA ESTE FORMULARIO EN ESTE PERÍODO DE REPORTE</v>
          </cell>
          <cell r="U7" t="str">
            <v>6 CONTRATOS DE ACTIVIDAD CIENTÍFICA Y TECNOLÓGICA</v>
          </cell>
          <cell r="Z7" t="str">
            <v>10102000 Cód. 10102000 - Animales salvajes</v>
          </cell>
        </row>
        <row r="8">
          <cell r="B8" t="str">
            <v>JULIA JANETH SANCHEZ</v>
          </cell>
          <cell r="C8" t="str">
            <v>7 EMPRÉSTITO</v>
          </cell>
          <cell r="L8" t="str">
            <v>OFICINA DE PLANEACION Y GESTION INTERNACIONAL</v>
          </cell>
          <cell r="T8" t="str">
            <v>41 CUMPLIM+ PAGO D SALARIOS_PRESTAC SOC LEGALES</v>
          </cell>
          <cell r="U8" t="str">
            <v>7 CONTRATOS DE ESTABILIDAD JURÍDICA</v>
          </cell>
          <cell r="Z8" t="str">
            <v>10111300 Cód. 10111300 - Tratamientos para los animales domésticos y accesorios y equipo</v>
          </cell>
        </row>
        <row r="9">
          <cell r="B9" t="str">
            <v>CAMILO ALVAREZ</v>
          </cell>
          <cell r="C9" t="str">
            <v>8 CONTRATO INTERADMINISTRATIVO</v>
          </cell>
          <cell r="L9" t="str">
            <v>OFICINA DE ASUNTOS AMBIENTALESY SOCIALES</v>
          </cell>
          <cell r="U9" t="str">
            <v>8 DEPÓSITO</v>
          </cell>
          <cell r="Z9" t="str">
            <v>10121500 Cód. 10121500 - Pienso para ganado</v>
          </cell>
        </row>
        <row r="10">
          <cell r="B10" t="str">
            <v>ANA MARIA OSPINO</v>
          </cell>
          <cell r="C10" t="str">
            <v>9 DESARROLLO DE ACTIVIDADES CIENTÍFICAS Y TECNOLÓGICAS</v>
          </cell>
          <cell r="L10" t="str">
            <v>OFICINA DE ASUNTOS REGULATORIOS Y EMPRESARIALES</v>
          </cell>
          <cell r="U10" t="str">
            <v>9 FIDUCIA y/o ENCARGO FIDUCIARIO</v>
          </cell>
          <cell r="Z10" t="str">
            <v>10121600 Cód. 10121600 - Alimento para pájaros y aves de corral</v>
          </cell>
        </row>
        <row r="11">
          <cell r="B11" t="str">
            <v>MARIA PAULA RUBIO</v>
          </cell>
          <cell r="C11" t="str">
            <v>10 ENCARGO FIDUCIARIO</v>
          </cell>
          <cell r="L11" t="str">
            <v>OFICINA DE CONTROL INTERNO</v>
          </cell>
          <cell r="U11" t="str">
            <v>10 INTERVENTORÍA</v>
          </cell>
          <cell r="Z11" t="str">
            <v>10121700 Cód. 10121700 - Alimento para peces</v>
          </cell>
        </row>
        <row r="12">
          <cell r="B12" t="str">
            <v>LUCIA KAROLINA OLIVERA</v>
          </cell>
          <cell r="C12" t="str">
            <v>11 INEXISTENCIA DE PLURALIDAD DE OFERENTES EN EL MERCADO</v>
          </cell>
          <cell r="L12" t="str">
            <v>OFICINA ASESORA JURIDICA</v>
          </cell>
          <cell r="U12" t="str">
            <v>11 MANTENIMIENTO y/o REPARACIÓN</v>
          </cell>
          <cell r="Z12" t="str">
            <v>10121800 Cód. 10121800 - Alimento para perros y gatos</v>
          </cell>
        </row>
        <row r="13">
          <cell r="B13" t="str">
            <v>JOHANNA CAROLINA GONZALEZ</v>
          </cell>
          <cell r="C13" t="str">
            <v>12 PRESTACIÓN DE SERVICIOS PROFESIONALES Y DE APOYO A LA GESTIÓN</v>
          </cell>
          <cell r="L13" t="str">
            <v>SECRETARIA GENERAL</v>
          </cell>
          <cell r="U13" t="str">
            <v>12 OBRA PÚBLICA</v>
          </cell>
          <cell r="Z13" t="str">
            <v>10121900 Cód. 10121900 - Alimento para roedores</v>
          </cell>
        </row>
        <row r="14">
          <cell r="B14" t="str">
            <v>ADRIANA TARQUINO</v>
          </cell>
          <cell r="C14" t="str">
            <v>13 ARRENDAMIENTO</v>
          </cell>
          <cell r="L14" t="str">
            <v>DESPACHO MINISTERIO</v>
          </cell>
          <cell r="U14" t="str">
            <v>13 PERMUTA</v>
          </cell>
          <cell r="Z14" t="str">
            <v>10122000 Cód. 10122000 - Alimento para reptiles</v>
          </cell>
        </row>
        <row r="15">
          <cell r="C15" t="str">
            <v>14 MÍNIMA CUANTÍA</v>
          </cell>
          <cell r="L15" t="str">
            <v>GRUPO DE COMUNICACIONES Y PRENSA</v>
          </cell>
          <cell r="U15" t="str">
            <v>14 PRESTACIÓN DE SERVICIOS</v>
          </cell>
          <cell r="Z15" t="str">
            <v>10131500 Cód. 10131500 - Cobertizos para animales</v>
          </cell>
        </row>
        <row r="16">
          <cell r="C16" t="str">
            <v>15 ACUERDO MARCO</v>
          </cell>
          <cell r="L16" t="str">
            <v>GRUPO DE REGALIAS</v>
          </cell>
          <cell r="U16" t="str">
            <v>15 PRESTACIÓN DE SERVICIOS DE SALUD</v>
          </cell>
          <cell r="Z16" t="str">
            <v>10131600 Cód. 10131600 - Recipientes para animales</v>
          </cell>
        </row>
        <row r="17">
          <cell r="C17" t="str">
            <v>16 SUBASTA INVERSA</v>
          </cell>
          <cell r="L17" t="str">
            <v>GRUPO DE ENLACE AL CONGRESO</v>
          </cell>
          <cell r="U17" t="str">
            <v>16 PRÉSTAMO o MUTUO</v>
          </cell>
          <cell r="Z17" t="str">
            <v>10131700 Cód. 10131700 - Hábitat para animales</v>
          </cell>
        </row>
        <row r="18">
          <cell r="C18" t="str">
            <v>17 SERVICIOS</v>
          </cell>
          <cell r="U18" t="str">
            <v>17 PUBLICIDAD</v>
          </cell>
          <cell r="Z18" t="str">
            <v xml:space="preserve">10141500 Cód. 10141500 - Talabartería </v>
          </cell>
        </row>
        <row r="19">
          <cell r="U19" t="str">
            <v>18 SEGUROS</v>
          </cell>
          <cell r="Z19" t="str">
            <v>10141600 Cód. 10141600 - Arneses</v>
          </cell>
        </row>
        <row r="20">
          <cell r="U20" t="str">
            <v>19 TRANSPORTE</v>
          </cell>
          <cell r="Z20" t="str">
            <v>10151500 Cód. 10151500 - Semillas y plántulas vegetales</v>
          </cell>
        </row>
        <row r="21">
          <cell r="U21" t="str">
            <v>20 OTROS</v>
          </cell>
          <cell r="Z21" t="str">
            <v>10151600 Cód. 10151600 - Semillas de cereales</v>
          </cell>
        </row>
        <row r="22">
          <cell r="U22" t="str">
            <v>99999998 NO SE DILIGENCIA INFORMACIÓN PARA ESTE FORMULARIO EN ESTE PERÍODO DE REPORTE</v>
          </cell>
          <cell r="Z22" t="str">
            <v>10151700 Cód. 10151700 - Semillas y plántulas de hierba y forraje</v>
          </cell>
        </row>
        <row r="23">
          <cell r="Z23" t="str">
            <v>10151800 Cód. 10151800 - Semillas y plántulas de especias</v>
          </cell>
        </row>
        <row r="24">
          <cell r="Z24" t="str">
            <v>10151900 Cód. 10151900 - Semillas, bulbos, plántulas y esquejes de flores</v>
          </cell>
        </row>
        <row r="25">
          <cell r="Z25" t="str">
            <v>10152000 Cód. 10152000 - Semillas y esquejes de árboles y arbustos</v>
          </cell>
        </row>
        <row r="26">
          <cell r="Z26" t="str">
            <v>10152100 Cód. 10152100 - Residuos que no sean de piensos</v>
          </cell>
        </row>
        <row r="27">
          <cell r="Z27" t="str">
            <v>10161500 Cód. 10161500 - Árboles y arbustos</v>
          </cell>
        </row>
        <row r="28">
          <cell r="Z28" t="str">
            <v>10161600 Cód. 10161600 - Plantas florales</v>
          </cell>
        </row>
        <row r="29">
          <cell r="Z29" t="str">
            <v>10161700 Cód. 10161700 - Flores cortadas</v>
          </cell>
        </row>
        <row r="30">
          <cell r="Z30" t="str">
            <v>10161800 Cód. 10161800 - Plantas sin flor</v>
          </cell>
        </row>
        <row r="31">
          <cell r="Z31" t="str">
            <v>10161900 Cód. 10161900 - Productos florales secos</v>
          </cell>
        </row>
        <row r="32">
          <cell r="Z32" t="str">
            <v>10171500 Cód. 10171500 - Abonos orgánicos y nutrientes para plantas</v>
          </cell>
        </row>
        <row r="33">
          <cell r="Z33" t="str">
            <v>10171600 Cód. 10171600 - Abonos químicos y nutrientes para plantas</v>
          </cell>
        </row>
        <row r="34">
          <cell r="Z34" t="str">
            <v>10171700 Cód. 10171700 - Herbicidas</v>
          </cell>
        </row>
        <row r="35">
          <cell r="Z35" t="str">
            <v>10191500 Cód. 10191500 - Insecticidas y trampas para el control de insectos</v>
          </cell>
        </row>
        <row r="36">
          <cell r="Z36" t="str">
            <v>10191600 Cód. 10191600 - Roedoricidas</v>
          </cell>
        </row>
        <row r="37">
          <cell r="Z37" t="str">
            <v>10191700 Cód. 10191700 - Trampas para control de animales</v>
          </cell>
        </row>
        <row r="38">
          <cell r="Z38" t="str">
            <v>11101500 Cód. 11101500 - Minerales</v>
          </cell>
        </row>
        <row r="39">
          <cell r="Z39" t="str">
            <v>11101600 Cód. 11101600 - Minerales metálicos</v>
          </cell>
        </row>
        <row r="40">
          <cell r="Z40" t="str">
            <v>11101700 Cód. 11101700 - Metales de Base</v>
          </cell>
        </row>
        <row r="41">
          <cell r="Z41" t="str">
            <v>11101800 Cód. 11101800 - Metales preciosos</v>
          </cell>
        </row>
        <row r="42">
          <cell r="Z42" t="str">
            <v>11111500 Cód. 11111500 - Barro y Tierra</v>
          </cell>
        </row>
        <row r="43">
          <cell r="Z43" t="str">
            <v>11111600 Cód. 11111600 - Piedra</v>
          </cell>
        </row>
        <row r="44">
          <cell r="Z44" t="str">
            <v>11111700 Cód. 11111700 - Arena</v>
          </cell>
        </row>
        <row r="45">
          <cell r="Z45" t="str">
            <v>11111800 Cód. 11111800 - Arcillas</v>
          </cell>
        </row>
        <row r="46">
          <cell r="Z46" t="str">
            <v>11121500 Cód. 11121500 - Savia</v>
          </cell>
        </row>
        <row r="47">
          <cell r="Z47" t="str">
            <v>11121600 Cód. 11121600 - Madera</v>
          </cell>
        </row>
        <row r="48">
          <cell r="Z48" t="str">
            <v>11121700 Cód. 11121700 - Derivados forestales</v>
          </cell>
        </row>
        <row r="49">
          <cell r="Z49" t="str">
            <v>11121800 Cód. 11121800 - Fibras de plantas</v>
          </cell>
        </row>
        <row r="50">
          <cell r="Z50" t="str">
            <v>11131500 Cód. 11131500 - Cuero, pieles o materiales textiles de animales</v>
          </cell>
        </row>
        <row r="51">
          <cell r="Z51" t="str">
            <v>11131600 Cód. 11131600 - Otros productos de animales</v>
          </cell>
        </row>
        <row r="52">
          <cell r="Z52" t="str">
            <v>11141500 Cód. 11141500 - Desechos metálicos y chatarra</v>
          </cell>
        </row>
        <row r="53">
          <cell r="Z53" t="str">
            <v>11141600 Cód. 11141600 - Desechos no metálicos y chatarra</v>
          </cell>
        </row>
        <row r="54">
          <cell r="Z54" t="str">
            <v>11141700 Cód. 11141700 - Desperdicios o restos de alimentos y tabaco</v>
          </cell>
        </row>
        <row r="55">
          <cell r="Z55" t="str">
            <v>11151500 Cód. 11151500 - Fibras</v>
          </cell>
        </row>
        <row r="56">
          <cell r="Z56" t="str">
            <v>11151600 Cód. 11151600 - Hebras</v>
          </cell>
        </row>
        <row r="57">
          <cell r="Z57" t="str">
            <v>11151700 Cód. 11151700 - Hilos</v>
          </cell>
        </row>
        <row r="58">
          <cell r="Z58" t="str">
            <v>11161500 Cód. 11161500 - Tejidos de seda</v>
          </cell>
        </row>
        <row r="59">
          <cell r="Z59" t="str">
            <v>11161600 Cód. 11161600 - Tejidos de lana</v>
          </cell>
        </row>
        <row r="60">
          <cell r="Z60" t="str">
            <v>11161700 Cód. 11161700 - Tejidos de algodón</v>
          </cell>
        </row>
        <row r="61">
          <cell r="Z61" t="str">
            <v>11161800 Cód. 11161800 - Tejidos sintéticos</v>
          </cell>
        </row>
        <row r="62">
          <cell r="Z62" t="str">
            <v>11162000 Cód. 11162000 - Tejidos de materiales vegetales no de algodón</v>
          </cell>
        </row>
        <row r="63">
          <cell r="Z63" t="str">
            <v>11162100 Cód. 11162100 - Tejidos o telas especiales</v>
          </cell>
        </row>
        <row r="64">
          <cell r="Z64" t="str">
            <v>11162200 Cód. 11162200 - Telas no tejidas</v>
          </cell>
        </row>
        <row r="65">
          <cell r="Z65" t="str">
            <v xml:space="preserve">11162300 Cód. 11162300 - Cueros </v>
          </cell>
        </row>
        <row r="66">
          <cell r="Z66" t="str">
            <v>12131500 Cód. 12131500 - Explosivos</v>
          </cell>
        </row>
        <row r="67">
          <cell r="Z67" t="str">
            <v>12131600 Cód. 12131600 - Pirotecnia</v>
          </cell>
        </row>
        <row r="68">
          <cell r="Z68" t="str">
            <v>12131700 Cód. 12131700 - Encendedores</v>
          </cell>
        </row>
        <row r="69">
          <cell r="Z69" t="str">
            <v>12131800 Cód. 12131800 - Propulsores</v>
          </cell>
        </row>
        <row r="70">
          <cell r="Z70" t="str">
            <v>12141500 Cód. 12141500 - Metales de tierra</v>
          </cell>
        </row>
        <row r="71">
          <cell r="Z71" t="str">
            <v>12141600 Cód. 12141600 - Metales de tierra rara</v>
          </cell>
        </row>
        <row r="72">
          <cell r="Z72" t="str">
            <v>12141700 Cód. 12141700 - Metales de transición</v>
          </cell>
        </row>
        <row r="73">
          <cell r="Z73" t="str">
            <v>12141800 Cód. 12141800 - Metales álcalis</v>
          </cell>
        </row>
        <row r="74">
          <cell r="Z74" t="str">
            <v>12141900 Cód. 12141900 - No-metales y gases elementales y puros</v>
          </cell>
        </row>
        <row r="75">
          <cell r="Z75" t="str">
            <v>12142000 Cód. 12142000 - Gases nobles</v>
          </cell>
        </row>
        <row r="76">
          <cell r="Z76" t="str">
            <v>12142100 Cód. 12142100 - Gases naturales y mezclados</v>
          </cell>
        </row>
        <row r="77">
          <cell r="Z77" t="str">
            <v>12151500 Cód. 12151500 - Ácidos carboxílicos y sus sales y esteres</v>
          </cell>
        </row>
        <row r="78">
          <cell r="Z78" t="str">
            <v>12151600 Cód. 12151600 - Ácidos heterocíclicos y sus sales y esteres</v>
          </cell>
        </row>
        <row r="79">
          <cell r="Z79" t="str">
            <v>12151700 Cód. 12151700 - Ácidos grasos y sus sales y ésteres</v>
          </cell>
        </row>
        <row r="80">
          <cell r="Z80" t="str">
            <v>12151800 Cód. 12151800 - Ácidos no carboxílicos</v>
          </cell>
        </row>
        <row r="81">
          <cell r="Z81" t="str">
            <v>12161500 Cód. 12161500 - Indicadores o reagentes</v>
          </cell>
        </row>
        <row r="82">
          <cell r="Z82" t="str">
            <v>12161600 Cód. 12161600 - Catalizadores</v>
          </cell>
        </row>
        <row r="83">
          <cell r="Z83" t="str">
            <v>12161700 Cód. 12161700 - Amortiguadores</v>
          </cell>
        </row>
        <row r="84">
          <cell r="Z84" t="str">
            <v>12161800 Cód. 12161800 - Coloides</v>
          </cell>
        </row>
        <row r="85">
          <cell r="Z85" t="str">
            <v>12161900 Cód. 12161900 - Surfactantes</v>
          </cell>
        </row>
        <row r="86">
          <cell r="Z86" t="str">
            <v xml:space="preserve">12162000 Cód. 12162000 - Plastificantes </v>
          </cell>
        </row>
        <row r="87">
          <cell r="Z87" t="str">
            <v>12162200 Cód. 12162200 - Anti-oxidantes</v>
          </cell>
        </row>
        <row r="88">
          <cell r="Z88" t="str">
            <v>12162300 Cód. 12162300 - Agentes de curación</v>
          </cell>
        </row>
        <row r="89">
          <cell r="Z89" t="str">
            <v>12162400 Cód. 12162400 - Rompedores de polímero</v>
          </cell>
        </row>
        <row r="90">
          <cell r="Z90" t="str">
            <v>12162500 Cód. 12162500 - Rompedores de emulsión</v>
          </cell>
        </row>
        <row r="91">
          <cell r="Z91" t="str">
            <v>12162600 Cód. 12162600 - Estabilizadores de arcilla</v>
          </cell>
        </row>
        <row r="92">
          <cell r="Z92" t="str">
            <v>12162700 Cód. 12162700 - Aditivos de pérdida de fluido</v>
          </cell>
        </row>
        <row r="93">
          <cell r="Z93" t="str">
            <v>12162800 Cód. 12162800 - Reductores de fricción</v>
          </cell>
        </row>
        <row r="94">
          <cell r="Z94" t="str">
            <v>12162900 Cód. 12162900 - Agentes de control asfaltina parafina</v>
          </cell>
        </row>
        <row r="95">
          <cell r="Z95" t="str">
            <v>12163000 Cód. 12163000 - Mezclas para quitar barro</v>
          </cell>
        </row>
        <row r="96">
          <cell r="Z96" t="str">
            <v>12163100 Cód. 12163100 - Anti saca-arena</v>
          </cell>
        </row>
        <row r="97">
          <cell r="Z97" t="str">
            <v>12163300 Cód. 12163300 - Agentes de expansión</v>
          </cell>
        </row>
        <row r="98">
          <cell r="Z98" t="str">
            <v>12163400 Cód. 12163400 - Pigmento de extensión</v>
          </cell>
        </row>
        <row r="99">
          <cell r="Z99" t="str">
            <v>12163500 Cód. 12163500 - Sellador de pozo petrolífero</v>
          </cell>
        </row>
        <row r="100">
          <cell r="Z100" t="str">
            <v>12163600 Cód. 12163600 - Inhibidores de corrosión</v>
          </cell>
        </row>
        <row r="101">
          <cell r="Z101" t="str">
            <v>12163700 Cód. 12163700 - Reguladores de hidrato de gas</v>
          </cell>
        </row>
        <row r="102">
          <cell r="Z102" t="str">
            <v xml:space="preserve">12163800 Cód. 12163800 - Basureros </v>
          </cell>
        </row>
        <row r="103">
          <cell r="Z103" t="str">
            <v>12163900 Cód. 12163900 - Reguladores de escala</v>
          </cell>
        </row>
        <row r="104">
          <cell r="Z104" t="str">
            <v>12164000 Cód. 12164000 - Bactericidas</v>
          </cell>
        </row>
        <row r="105">
          <cell r="Z105" t="str">
            <v>12164100 Cód. 12164100 - N situ</v>
          </cell>
        </row>
        <row r="106">
          <cell r="Z106" t="str">
            <v xml:space="preserve">12164200 Cód. 12164200 - Retardadores </v>
          </cell>
        </row>
        <row r="107">
          <cell r="Z107" t="str">
            <v>12164400 Cód. 12164400 - No emulsificadoras</v>
          </cell>
        </row>
        <row r="108">
          <cell r="Z108" t="str">
            <v>12171500 Cód. 12171500 - Tintes</v>
          </cell>
        </row>
        <row r="109">
          <cell r="Z109" t="str">
            <v>12171600 Cód. 12171600 - Pigmentos</v>
          </cell>
        </row>
        <row r="110">
          <cell r="Z110" t="str">
            <v>12171700 Cód. 12171700 - Compuestos de colores y dispersiones</v>
          </cell>
        </row>
        <row r="111">
          <cell r="Z111" t="str">
            <v>12181500 Cód. 12181500 - Ceras</v>
          </cell>
        </row>
        <row r="112">
          <cell r="Z112" t="str">
            <v>12181600 Cód. 12181600 - Aceites</v>
          </cell>
        </row>
        <row r="113">
          <cell r="Z113" t="str">
            <v>12191500 Cód. 12191500 - Solventes hidrocarbonatos</v>
          </cell>
        </row>
        <row r="114">
          <cell r="Z114" t="str">
            <v>12191600 Cód. 12191600 - Solventes oxigenados</v>
          </cell>
        </row>
        <row r="115">
          <cell r="Z115" t="str">
            <v xml:space="preserve">12201500 Cód. 12201500 - Intermedios </v>
          </cell>
        </row>
        <row r="116">
          <cell r="Z116" t="str">
            <v xml:space="preserve">12201600 Cód. 12201600 - Fijadores </v>
          </cell>
        </row>
        <row r="117">
          <cell r="Z117" t="str">
            <v>12201700 Cód. 12201700 - Aminas y amidas e iminas y imidas</v>
          </cell>
        </row>
        <row r="118">
          <cell r="Z118" t="str">
            <v xml:space="preserve">12211700 Cód. 12211700 - Aldehídos </v>
          </cell>
        </row>
        <row r="119">
          <cell r="Z119" t="str">
            <v>12211800 Cód. 12211800 - Éteres</v>
          </cell>
        </row>
        <row r="120">
          <cell r="Z120" t="str">
            <v>12211900 Cód. 12211900 - Cetonas</v>
          </cell>
        </row>
        <row r="121">
          <cell r="Z121" t="str">
            <v>12212000 Cód. 12212000 - Fenoles</v>
          </cell>
        </row>
        <row r="122">
          <cell r="Z122" t="str">
            <v>12212100 Cód. 12212100 - Carbohidratos</v>
          </cell>
        </row>
        <row r="123">
          <cell r="Z123" t="str">
            <v xml:space="preserve">12212200 Cód. 12212200 - Compuestos </v>
          </cell>
        </row>
        <row r="124">
          <cell r="Z124" t="str">
            <v>12212300 Cód. 12212300 - Óxidos incluyen todas las sustancias oxidadas</v>
          </cell>
        </row>
        <row r="125">
          <cell r="Z125" t="str">
            <v>12212400 Cód. 12212400 - Isótopos</v>
          </cell>
        </row>
        <row r="126">
          <cell r="Z126" t="str">
            <v>12221500 Cód. 12221500 - Proteínas</v>
          </cell>
        </row>
        <row r="127">
          <cell r="Z127" t="str">
            <v>12221600 Cód. 12221600 - Anticuerpos</v>
          </cell>
        </row>
        <row r="128">
          <cell r="Z128" t="str">
            <v xml:space="preserve">12221700 Cód. 12221700 - Nutrimentos </v>
          </cell>
        </row>
        <row r="129">
          <cell r="Z129" t="str">
            <v xml:space="preserve">12221800 Cód. 12221800 - Enzimas </v>
          </cell>
        </row>
        <row r="130">
          <cell r="Z130" t="str">
            <v xml:space="preserve">12221900 Cód. 12221900 - Tejidos </v>
          </cell>
        </row>
        <row r="131">
          <cell r="Z131" t="str">
            <v>12222000 Cód. 12222000 - Culturas y fluidos</v>
          </cell>
        </row>
        <row r="132">
          <cell r="Z132" t="str">
            <v xml:space="preserve">12222100 Cód. 12222100 - Ácidos nucleicos </v>
          </cell>
        </row>
        <row r="133">
          <cell r="Z133" t="str">
            <v>12222200 Cód. 12222200 - Amino ácidos</v>
          </cell>
        </row>
        <row r="134">
          <cell r="Z134" t="str">
            <v>12231000 Cód. 12231000 - Ácidos minerales</v>
          </cell>
        </row>
        <row r="135">
          <cell r="Z135" t="str">
            <v>12231100 Cód. 12231100 - Bases</v>
          </cell>
        </row>
        <row r="136">
          <cell r="Z136" t="str">
            <v>12231200 Cód. 12231200 - Sales</v>
          </cell>
        </row>
        <row r="137">
          <cell r="Z137" t="str">
            <v xml:space="preserve">12240000 Cód. 12240000 - Alcoholes </v>
          </cell>
        </row>
        <row r="138">
          <cell r="Z138" t="str">
            <v>12241100 Cód. 12241100 - Alcoholes Polihidricos</v>
          </cell>
        </row>
        <row r="139">
          <cell r="Z139" t="str">
            <v>12241200 Cód. 12241200 - Alcoholes tiol</v>
          </cell>
        </row>
        <row r="140">
          <cell r="Z140" t="str">
            <v xml:space="preserve">12251000 Cód. 12251000 - Alcanes </v>
          </cell>
        </row>
        <row r="141">
          <cell r="Z141" t="str">
            <v>12251100 Cód. 12251100 - Hidrocarburos cíclicos</v>
          </cell>
        </row>
        <row r="142">
          <cell r="Z142" t="str">
            <v>13101500 Cód. 13101500 - Caucho natural</v>
          </cell>
        </row>
        <row r="143">
          <cell r="Z143" t="str">
            <v>13101600 Cód. 13101600 - Caucho procesado y sintético</v>
          </cell>
        </row>
        <row r="144">
          <cell r="Z144" t="str">
            <v>13101700 Cód. 13101700 - Elastómeros</v>
          </cell>
        </row>
        <row r="145">
          <cell r="Z145" t="str">
            <v>13101900 Cód. 13101900 - Plásticos termo estables</v>
          </cell>
        </row>
        <row r="146">
          <cell r="Z146" t="str">
            <v>13102000 Cód. 13102000 - Plásticos termoplásticos</v>
          </cell>
        </row>
        <row r="147">
          <cell r="Z147" t="str">
            <v>13102200 Cód. 13102200 - Láminas de plástico</v>
          </cell>
        </row>
        <row r="148">
          <cell r="Z148" t="str">
            <v>13111000 Cód. 13111000 - Resinas</v>
          </cell>
        </row>
        <row r="149">
          <cell r="Z149" t="str">
            <v xml:space="preserve">13111100 Cód. 13111100 - Colofonia </v>
          </cell>
        </row>
        <row r="150">
          <cell r="Z150" t="str">
            <v>13111200 Cód. 13111200 - Películas</v>
          </cell>
        </row>
        <row r="151">
          <cell r="Z151" t="str">
            <v xml:space="preserve">13111300 Cód. 13111300 - Espumas </v>
          </cell>
        </row>
        <row r="152">
          <cell r="Z152" t="str">
            <v>14101500 Cód. 14101500 - Materias primas</v>
          </cell>
        </row>
        <row r="153">
          <cell r="Z153" t="str">
            <v>14111500 Cód. 14111500 - Papel de imprenta y papel de escribir</v>
          </cell>
        </row>
        <row r="154">
          <cell r="Z154" t="str">
            <v>14111600 Cód. 14111600 - Papel fantasía</v>
          </cell>
        </row>
        <row r="155">
          <cell r="Z155" t="str">
            <v>14111700 Cód. 14111700 - Productos de papel para uso personal</v>
          </cell>
        </row>
        <row r="156">
          <cell r="Z156" t="str">
            <v>14121500 Cód. 14121500 - Cartón</v>
          </cell>
        </row>
        <row r="157">
          <cell r="Z157" t="str">
            <v>14121600 Cód. 14121600 - Papel de seda</v>
          </cell>
        </row>
        <row r="158">
          <cell r="Z158" t="str">
            <v>14121700 Cód. 14121700 - Papeles laminados</v>
          </cell>
        </row>
        <row r="159">
          <cell r="Z159" t="str">
            <v>14121800 Cód. 14121800 - Papeles bañados</v>
          </cell>
        </row>
        <row r="160">
          <cell r="Z160" t="str">
            <v>14121900 Cód. 14121900 - Papel prensa y de offset</v>
          </cell>
        </row>
        <row r="161">
          <cell r="Z161" t="str">
            <v>14122100 Cód. 14122100 - Papeles de base sin bañar</v>
          </cell>
        </row>
        <row r="162">
          <cell r="Z162" t="str">
            <v>15101500 Cód. 15101500 - Petróleo y Destilados</v>
          </cell>
        </row>
        <row r="163">
          <cell r="Z163" t="str">
            <v>15101600 Cód. 15101600 - Carbón, lignito y turba</v>
          </cell>
        </row>
        <row r="164">
          <cell r="Z164" t="str">
            <v>15111500 Cód. 15111500 - Combustibles gaseosos</v>
          </cell>
        </row>
        <row r="165">
          <cell r="Z165" t="str">
            <v>15121500 Cód. 15121500 - Preparados lubricantes</v>
          </cell>
        </row>
        <row r="166">
          <cell r="Z166" t="str">
            <v>15121800 Cód. 15121800 - Anticorrosivos</v>
          </cell>
        </row>
        <row r="167">
          <cell r="Z167" t="str">
            <v>15121900 Cód. 15121900 - Grasas</v>
          </cell>
        </row>
        <row r="168">
          <cell r="Z168" t="str">
            <v>15131500 Cód. 15131500 - Combustible nuclear</v>
          </cell>
        </row>
        <row r="169">
          <cell r="Z169" t="str">
            <v>15131600 Cód. 15131600 - Instalación de combustible de fisión</v>
          </cell>
        </row>
        <row r="170">
          <cell r="Z170" t="str">
            <v>20101500 Cód. 20101500 - Equipo de corte</v>
          </cell>
        </row>
        <row r="171">
          <cell r="Z171" t="str">
            <v>20101600 Cód. 20101600 - Cribas y equipos de alimentación</v>
          </cell>
        </row>
        <row r="172">
          <cell r="Z172" t="str">
            <v>20101700 Cód. 20101700 - Trituradoras, quebrantadoras y amoladores</v>
          </cell>
        </row>
        <row r="173">
          <cell r="Z173" t="str">
            <v>20111500 Cód. 20111500 - Equipo de prospección y perforación</v>
          </cell>
        </row>
        <row r="174">
          <cell r="Z174" t="str">
            <v>20111600 Cód. 20111600 - Maquinaria de perforación y explotación</v>
          </cell>
        </row>
        <row r="175">
          <cell r="Z175" t="str">
            <v>20111700 Cód. 20111700 - Accesorios de perforación y explotación</v>
          </cell>
        </row>
        <row r="176">
          <cell r="Z176" t="str">
            <v>20121000 Cód. 20121000 - Equipo acidificante</v>
          </cell>
        </row>
        <row r="177">
          <cell r="Z177" t="str">
            <v>20121100 Cód. 20121100 - Equipo para cementar</v>
          </cell>
        </row>
        <row r="178">
          <cell r="Z178" t="str">
            <v xml:space="preserve">20121200 Cód. 20121200 - Equipo de fracturar </v>
          </cell>
        </row>
        <row r="179">
          <cell r="Z179" t="str">
            <v>20121300 Cód. 20121300 - Equipo de control de arena</v>
          </cell>
        </row>
        <row r="180">
          <cell r="Z180" t="str">
            <v>20121400 Cód. 20121400 - Herramientas y equipo de terminación</v>
          </cell>
        </row>
        <row r="181">
          <cell r="Z181" t="str">
            <v>20121500 Cód. 20121500 - Herramientas convencionales de perforación</v>
          </cell>
        </row>
        <row r="182">
          <cell r="Z182" t="str">
            <v>20121600 Cód. 20121600 - Brocas de barrena</v>
          </cell>
        </row>
        <row r="183">
          <cell r="Z183" t="str">
            <v>20121700 Cód. 20121700 - Herramientas de pesca</v>
          </cell>
        </row>
        <row r="184">
          <cell r="Z184" t="str">
            <v>20121800 Cód. 20121800 - Equipo de perforación direccional</v>
          </cell>
        </row>
        <row r="185">
          <cell r="Z185" t="str">
            <v xml:space="preserve">20121900 Cód. 20121900 - Equipo de medir y registro del pozo </v>
          </cell>
        </row>
        <row r="186">
          <cell r="Z186" t="str">
            <v>20122000 Cód. 20122000 - Equipo de prueba y Accesorios</v>
          </cell>
        </row>
        <row r="187">
          <cell r="Z187" t="str">
            <v>20122100 Cód. 20122100 - Equipo de Perforación</v>
          </cell>
        </row>
        <row r="188">
          <cell r="Z188" t="str">
            <v>20122200 Cód. 20122200 - Equipo de prueba del pozo</v>
          </cell>
        </row>
        <row r="189">
          <cell r="Z189" t="str">
            <v>20122300 Cód. 20122300 - Equipo de Slickline/ película oleosa</v>
          </cell>
        </row>
        <row r="190">
          <cell r="Z190" t="str">
            <v>20122400 Cód. 20122400 - Equipo de sistemas de producción</v>
          </cell>
        </row>
        <row r="191">
          <cell r="Z191" t="str">
            <v>20122500 Cód. 20122500 - Equipo para tubería adujada</v>
          </cell>
        </row>
        <row r="192">
          <cell r="Z192" t="str">
            <v>20122600 Cód. 20122600 - Equipo sísmico</v>
          </cell>
        </row>
        <row r="193">
          <cell r="Z193" t="str">
            <v>20122700 Cód. 20122700 - Mercancía tubular para campo petrolero</v>
          </cell>
        </row>
        <row r="194">
          <cell r="Z194" t="str">
            <v>20122800 Cód. 20122800 - Equipo y plataformas de reacondicionamiento y perforación</v>
          </cell>
        </row>
        <row r="195">
          <cell r="Z195" t="str">
            <v>20122900 Cód. 20122900 - Equipo de registrar datos de superficie</v>
          </cell>
        </row>
        <row r="196">
          <cell r="Z196" t="str">
            <v>20123000 Cód. 20123000 - Equipo multilateral</v>
          </cell>
        </row>
        <row r="197">
          <cell r="Z197" t="str">
            <v xml:space="preserve">20131000 Cód. 20131000 - Lodo de perforar y materiales </v>
          </cell>
        </row>
        <row r="198">
          <cell r="Z198" t="str">
            <v>20131100 Cód. 20131100 - Proppants de fracturar el pozo</v>
          </cell>
        </row>
        <row r="199">
          <cell r="Z199" t="str">
            <v>20131200 Cód. 20131200 - Flúidos de completar</v>
          </cell>
        </row>
        <row r="200">
          <cell r="Z200" t="str">
            <v>20131300 Cód. 20131300 - Cemento de pozo petrolero</v>
          </cell>
        </row>
        <row r="201">
          <cell r="Z201" t="str">
            <v>20141000 Cód. 20141000 - Equipo de cabeza de pozo</v>
          </cell>
        </row>
        <row r="202">
          <cell r="Z202" t="str">
            <v>20141100 Cód. 20141100 - Sistemas de inyección químicos</v>
          </cell>
        </row>
        <row r="203">
          <cell r="Z203" t="str">
            <v>20141200 Cód. 20141200 - Equipo de desarenar</v>
          </cell>
        </row>
        <row r="204">
          <cell r="Z204" t="str">
            <v>20141300 Cód. 20141300 - Anclas y bombas de chorro de barrenas hacia abajo</v>
          </cell>
        </row>
        <row r="205">
          <cell r="Z205" t="str">
            <v>20141400 Cód. 20141400 - Accesorios de producción de barrenas hacia abajo</v>
          </cell>
        </row>
        <row r="206">
          <cell r="Z206" t="str">
            <v>20141500 Cód. 20141500 - Bombas de barrenas hacia abajo</v>
          </cell>
        </row>
        <row r="207">
          <cell r="Z207" t="str">
            <v>20141600 Cód. 20141600 - Bombas de exportación</v>
          </cell>
        </row>
        <row r="208">
          <cell r="Z208" t="str">
            <v>20141700 Cód. 20141700 - Plataformas almacen y prod a poca distancia de costa</v>
          </cell>
        </row>
        <row r="209">
          <cell r="Z209" t="str">
            <v>20141800 Cód. 20141800 - Contadores para medir el flujo de producción del pozo</v>
          </cell>
        </row>
        <row r="210">
          <cell r="Z210" t="str">
            <v>20141900 Cód. 20141900 - Equipo de tratamiento de gas</v>
          </cell>
        </row>
        <row r="211">
          <cell r="Z211" t="str">
            <v>20142000 Cód. 20142000 - Regeneradores de glicol</v>
          </cell>
        </row>
        <row r="212">
          <cell r="Z212" t="str">
            <v>20142100 Cód. 20142100 - Tratadores de calentadores</v>
          </cell>
        </row>
        <row r="213">
          <cell r="Z213" t="str">
            <v>20142200 Cód. 20142200 - Calentadores de línea</v>
          </cell>
        </row>
        <row r="214">
          <cell r="Z214" t="str">
            <v>20142300 Cód. 20142300 - Deslizaderos de inyección de producción</v>
          </cell>
        </row>
        <row r="215">
          <cell r="Z215" t="str">
            <v>20142400 Cód. 20142400 - Equipo para el lecho del océano</v>
          </cell>
        </row>
        <row r="216">
          <cell r="Z216" t="str">
            <v>20142500 Cód. 20142500 - Equipo para tratar agua producida</v>
          </cell>
        </row>
        <row r="217">
          <cell r="Z217" t="str">
            <v>20142600 Cód. 20142600 - Instrumentación del sistema de control de producción</v>
          </cell>
        </row>
        <row r="218">
          <cell r="Z218" t="str">
            <v>20142700 Cód. 20142700 - Unidades de bombear</v>
          </cell>
        </row>
        <row r="219">
          <cell r="Z219" t="str">
            <v>20142800 Cód. 20142800 - Separadores de producción</v>
          </cell>
        </row>
        <row r="220">
          <cell r="Z220" t="str">
            <v>20142900 Cód. 20142900 - Tanques y recipientes almacenadores</v>
          </cell>
        </row>
        <row r="221">
          <cell r="Z221" t="str">
            <v>20143000 Cód. 20143000 - Vástagos de succión</v>
          </cell>
        </row>
        <row r="222">
          <cell r="Z222" t="str">
            <v>21101500 Cód. 21101500 - Maquinaria agrícola para preparación del suelo</v>
          </cell>
        </row>
        <row r="223">
          <cell r="Z223" t="str">
            <v>21101600 Cód. 21101600 - Maquinaria agrícola para siembra y semillación</v>
          </cell>
        </row>
        <row r="224">
          <cell r="Z224" t="str">
            <v>21101700 Cód. 21101700 - Maquinaria agrícola para cosechar</v>
          </cell>
        </row>
        <row r="225">
          <cell r="Z225" t="str">
            <v>21101800 Cód. 21101800 - Aparatos esparcidores o aspersores para agricultura</v>
          </cell>
        </row>
        <row r="226">
          <cell r="Z226" t="str">
            <v>21101900 Cód. 21101900 - Equipo para aves de corral y ganado</v>
          </cell>
        </row>
        <row r="227">
          <cell r="Z227" t="str">
            <v>21102000 Cód. 21102000 - Maquinaria agrícola para limpieza, selección o clasificación</v>
          </cell>
        </row>
        <row r="228">
          <cell r="Z228" t="str">
            <v>21102100 Cód. 21102100 - Maquinaria y equipo para transformación agrícola</v>
          </cell>
        </row>
        <row r="229">
          <cell r="Z229" t="str">
            <v>21102200 Cód. 21102200 - Maquinaria y equipo para silvicultura</v>
          </cell>
        </row>
        <row r="230">
          <cell r="Z230" t="str">
            <v>21102300 Cód. 21102300 - Equipo para invernadero</v>
          </cell>
        </row>
        <row r="231">
          <cell r="Z231" t="str">
            <v>21111500 Cód. 21111500 - Equipo de pesca comercial</v>
          </cell>
        </row>
        <row r="232">
          <cell r="Z232" t="str">
            <v>21111600 Cód. 21111600 - Equipo para acuicultura</v>
          </cell>
        </row>
        <row r="233">
          <cell r="Z233" t="str">
            <v>22101500 Cód. 22101500 - Maquinaria para trabajo de desmonte</v>
          </cell>
        </row>
        <row r="234">
          <cell r="Z234" t="str">
            <v>22101600 Cód. 22101600 - Equipo de pavimentación</v>
          </cell>
        </row>
        <row r="235">
          <cell r="Z235" t="str">
            <v>22101700 Cód. 22101700 - Componentes de equipo pesado</v>
          </cell>
        </row>
        <row r="236">
          <cell r="Z236" t="str">
            <v>23101500 Cód. 23101500 - Maquinaria para trabajar madera, piedra, cerámica y similares</v>
          </cell>
        </row>
        <row r="237">
          <cell r="Z237" t="str">
            <v>23111500 Cód. 23111500 - Maquinaria y equipo para destilado y transformación de petróleo</v>
          </cell>
        </row>
        <row r="238">
          <cell r="Z238" t="str">
            <v>23111600 Cód. 23111600 - Maquinaria de hidrotratamiento</v>
          </cell>
        </row>
        <row r="239">
          <cell r="Z239" t="str">
            <v>23121500 Cód. 23121500 - Maquinaria y accesorios para transformados textiles</v>
          </cell>
        </row>
        <row r="240">
          <cell r="Z240" t="str">
            <v>23121600 Cód. 23121600 - Maquinaria, equipo y accesorios para trabajo textil</v>
          </cell>
        </row>
        <row r="241">
          <cell r="Z241" t="str">
            <v>23131500 Cód. 23131500 - Equipo y suministros de trituración, lijado y pulido</v>
          </cell>
        </row>
        <row r="242">
          <cell r="Z242" t="str">
            <v>23131600 Cód. 23131600 - Equipo y accesorios de facetaje</v>
          </cell>
        </row>
        <row r="243">
          <cell r="Z243" t="str">
            <v>23131700 Cód. 23131700 - Equipo del cabbing</v>
          </cell>
        </row>
        <row r="244">
          <cell r="Z244" t="str">
            <v>23141600 Cód. 23141600 - Maquinaria y accesorios para el preparado del cuero</v>
          </cell>
        </row>
        <row r="245">
          <cell r="Z245" t="str">
            <v>23141700 Cód. 23141700 - Maquinaria y accesorios para trabajar y reparar cuero</v>
          </cell>
        </row>
        <row r="246">
          <cell r="Z246" t="str">
            <v>23151500 Cód. 23151500 - Maquinaria, equipo y sumin p/ elaboración de caucho y plástico</v>
          </cell>
        </row>
        <row r="247">
          <cell r="Z247" t="str">
            <v>23151600 Cód. 23151600 - Maquin, equipo y sumin p/ industria del cemento, cerám y vidrio</v>
          </cell>
        </row>
        <row r="248">
          <cell r="Z248" t="str">
            <v>23151700 Cód. 23151700 - Maquinaria, equipo y suministros de la industria óptica</v>
          </cell>
        </row>
        <row r="249">
          <cell r="Z249" t="str">
            <v>23151800 Cód. 23151800 - Maquinaria, equipo y suministros de la industria farmacéutica</v>
          </cell>
        </row>
        <row r="250">
          <cell r="Z250" t="str">
            <v>23151900 Cód. 23151900 - Maquinaria, equipo y suministros para la elaboración de papel</v>
          </cell>
        </row>
        <row r="251">
          <cell r="Z251" t="str">
            <v>23152000 Cód. 23152000 - Manejo del Web y maquinaria de control y equipo y suministros</v>
          </cell>
        </row>
        <row r="252">
          <cell r="Z252" t="str">
            <v>23152100 Cód. 23152100 - Maquinaria y equipo de separación</v>
          </cell>
        </row>
        <row r="253">
          <cell r="Z253" t="str">
            <v>23152200 Cód. 23152200 - Mesa y estantes para fabricación</v>
          </cell>
        </row>
        <row r="254">
          <cell r="Z254" t="str">
            <v>23152900 Cód. 23152900 - Maquinaria de Envasar</v>
          </cell>
        </row>
        <row r="255">
          <cell r="Z255" t="str">
            <v>23161500 Cód. 23161500 - Máquinas y equipo de fundición</v>
          </cell>
        </row>
        <row r="256">
          <cell r="Z256" t="str">
            <v>23161600 Cód. 23161600 - Suministros de fundición</v>
          </cell>
        </row>
        <row r="257">
          <cell r="Z257" t="str">
            <v>23171500 Cód. 23171500 - Maquinaria y suministros para soldadura directa o indirecta</v>
          </cell>
        </row>
        <row r="258">
          <cell r="Z258" t="str">
            <v>23171600 Cód. 23171600 - Máquinas-herramientas</v>
          </cell>
        </row>
        <row r="259">
          <cell r="Z259" t="str">
            <v>23171700 Cód. 23171700 - Maquinaria de pliegue y modelado de metales</v>
          </cell>
        </row>
        <row r="260">
          <cell r="Z260" t="str">
            <v>23171800 Cód. 23171800 - Moldes para fabricación de metal</v>
          </cell>
        </row>
        <row r="261">
          <cell r="Z261" t="str">
            <v>23171900 Cód. 23171900 - Accesorios especiales de útiles</v>
          </cell>
        </row>
        <row r="262">
          <cell r="Z262" t="str">
            <v>23172000 Cód. 23172000 - Accesorios de maquinaria para labrar metal</v>
          </cell>
        </row>
        <row r="263">
          <cell r="Z263" t="str">
            <v>23181500 Cód. 23181500 - Maquinaria para la elaboración de alimentos</v>
          </cell>
        </row>
        <row r="264">
          <cell r="Z264" t="str">
            <v>23181600 Cód. 23181600 - Maquinaria para corte de alimentos</v>
          </cell>
        </row>
        <row r="265">
          <cell r="Z265" t="str">
            <v>23181700 Cód. 23181700 - Maquinaria para cocinar o ahumar alimentos</v>
          </cell>
        </row>
        <row r="266">
          <cell r="Z266" t="str">
            <v>23181800 Cód. 23181800 - Maquinaria industrial para elaboración de bebidas</v>
          </cell>
        </row>
        <row r="267">
          <cell r="Z267" t="str">
            <v>24101500 Cód. 24101500 - Camiones industriales</v>
          </cell>
        </row>
        <row r="268">
          <cell r="Z268" t="str">
            <v>24101600 Cód. 24101600 - Equipo de elevación</v>
          </cell>
        </row>
        <row r="269">
          <cell r="Z269" t="str">
            <v>24101700 Cód. 24101700 - Transportadores y accesorios</v>
          </cell>
        </row>
        <row r="270">
          <cell r="Z270" t="str">
            <v>24101800 Cód. 24101800 - Equipo para muelles</v>
          </cell>
        </row>
        <row r="271">
          <cell r="Z271" t="str">
            <v>24101900 Cód. 24101900 - Equipo para manejo de bidones</v>
          </cell>
        </row>
        <row r="272">
          <cell r="Z272" t="str">
            <v>24102000 Cód. 24102000 - Disposición en estantes y almacenamiento</v>
          </cell>
        </row>
        <row r="273">
          <cell r="Z273" t="str">
            <v>24102100 Cód. 24102100 - Equipo y suministros para almacenaje</v>
          </cell>
        </row>
        <row r="274">
          <cell r="Z274" t="str">
            <v>24102200 Cód. 24102200 - Herramientas para envasado</v>
          </cell>
        </row>
        <row r="275">
          <cell r="Z275" t="str">
            <v>24111500 Cód. 24111500 - Bolsas</v>
          </cell>
        </row>
        <row r="276">
          <cell r="Z276" t="str">
            <v>24111800 Cód. 24111800 - Tanques y cilindros y sus accesorios</v>
          </cell>
        </row>
        <row r="277">
          <cell r="Z277" t="str">
            <v>24112000 Cód. 24112000 - Arcones y cestas</v>
          </cell>
        </row>
        <row r="278">
          <cell r="Z278" t="str">
            <v>24112100 Cód. 24112100 - Toneles, cubas y bidones</v>
          </cell>
        </row>
        <row r="279">
          <cell r="Z279" t="str">
            <v>24112200 Cód. 24112200 - Latas y cubos</v>
          </cell>
        </row>
        <row r="280">
          <cell r="Z280" t="str">
            <v>24112400 Cód. 24112400 - Cofres, armarios y baúles de almacenaje</v>
          </cell>
        </row>
        <row r="281">
          <cell r="Z281" t="str">
            <v>24112500 Cód. 24112500 - Cajas acanaladas y otras cajas para la distribución</v>
          </cell>
        </row>
        <row r="282">
          <cell r="Z282" t="str">
            <v>24121500 Cód. 24121500 - Cajas, bolsas y sacos para empaquetado</v>
          </cell>
        </row>
        <row r="283">
          <cell r="Z283" t="str">
            <v>24121800 Cód. 24121800 - Latas para envasado</v>
          </cell>
        </row>
        <row r="284">
          <cell r="Z284" t="str">
            <v>24122000 Cód. 24122000 - Botellas</v>
          </cell>
        </row>
        <row r="285">
          <cell r="Z285" t="str">
            <v>24131500 Cód. 24131500 - Refrigeradores industriales</v>
          </cell>
        </row>
        <row r="286">
          <cell r="Z286" t="str">
            <v>24131600 Cód. 24131600 - Congeladores industriales</v>
          </cell>
        </row>
        <row r="287">
          <cell r="Z287" t="str">
            <v>24131900 Cód. 24131900 - Máquinas de hacer el hielo</v>
          </cell>
        </row>
        <row r="288">
          <cell r="Z288" t="str">
            <v>24141500 Cód. 24141500 - Suministros para seguridad y protección</v>
          </cell>
        </row>
        <row r="289">
          <cell r="Z289" t="str">
            <v>24141600 Cód. 24141600 - Suministros de acolchados</v>
          </cell>
        </row>
        <row r="290">
          <cell r="Z290" t="str">
            <v>24141700 Cód. 24141700 - Tubos y núcleos de embalaje y etiquetas y accesorios</v>
          </cell>
        </row>
        <row r="291">
          <cell r="Z291" t="str">
            <v>25101500 Cód. 25101500 - Turismos</v>
          </cell>
        </row>
        <row r="292">
          <cell r="Z292" t="str">
            <v>25101600 Cód. 25101600 - Vehículos de transporte de productos y materiales</v>
          </cell>
        </row>
        <row r="293">
          <cell r="Z293" t="str">
            <v>25101700 Cód. 25101700 - Vehículos de protección y salvamento</v>
          </cell>
        </row>
        <row r="294">
          <cell r="Z294" t="str">
            <v>25101800 Cód. 25101800 - Bicicletas de motor</v>
          </cell>
        </row>
        <row r="295">
          <cell r="Z295" t="str">
            <v>25101900 Cód. 25101900 - Vehículos especializados o de recreo</v>
          </cell>
        </row>
        <row r="296">
          <cell r="Z296" t="str">
            <v>25102000 Cód. 25102000 - Vehículos de guerra</v>
          </cell>
        </row>
        <row r="297">
          <cell r="Z297" t="str">
            <v>25102100 Cód. 25102100 - Camiones tractores</v>
          </cell>
        </row>
        <row r="298">
          <cell r="Z298" t="str">
            <v>25111500 Cód. 25111500 - Embarcaciones marítimas comerciales</v>
          </cell>
        </row>
        <row r="299">
          <cell r="Z299" t="str">
            <v>25111600 Cód. 25111600 - Embarcaciones de seguridad y salvamento</v>
          </cell>
        </row>
        <row r="300">
          <cell r="Z300" t="str">
            <v>25111700 Cód. 25111700 - Embarcaciones militares</v>
          </cell>
        </row>
        <row r="301">
          <cell r="Z301" t="str">
            <v>25111800 Cód. 25111800 - Embarcaciones de recreo</v>
          </cell>
        </row>
        <row r="302">
          <cell r="Z302" t="str">
            <v>25111900 Cód. 25111900 - Sistemas y premontajes de embarcaciones marítimas</v>
          </cell>
        </row>
        <row r="303">
          <cell r="Z303" t="str">
            <v>25121500 Cód. 25121500 - Locomotoras y vagonetas eléctricas</v>
          </cell>
        </row>
        <row r="304">
          <cell r="Z304" t="str">
            <v>25121600 Cód. 25121600 - Vagones de ferrocarril y tranvía</v>
          </cell>
        </row>
        <row r="305">
          <cell r="Z305" t="str">
            <v>25121700 Cód. 25121700 - Equipo y sistemas de apoyo ferroviario</v>
          </cell>
        </row>
        <row r="306">
          <cell r="Z306" t="str">
            <v>25131500 Cód. 25131500 - Aeronave de alas fijas motorizada</v>
          </cell>
        </row>
        <row r="307">
          <cell r="Z307" t="str">
            <v>25131600 Cód. 25131600 - Aeronave de alas giratorias civil y comercial</v>
          </cell>
        </row>
        <row r="308">
          <cell r="Z308" t="str">
            <v>25131700 Cód. 25131700 - Aeronave de ala fija militar</v>
          </cell>
        </row>
        <row r="309">
          <cell r="Z309" t="str">
            <v>25131800 Cód. 25131800 - Avión especial</v>
          </cell>
        </row>
        <row r="310">
          <cell r="Z310" t="str">
            <v xml:space="preserve">25131900 Cód. 25131900 - Avión militar de alas rotatorias </v>
          </cell>
        </row>
        <row r="311">
          <cell r="Z311" t="str">
            <v>25132000 Cód. 25132000 - Avión de recreo</v>
          </cell>
        </row>
        <row r="312">
          <cell r="Z312" t="str">
            <v>25151500 Cód. 25151500 - Naves espaciales</v>
          </cell>
        </row>
        <row r="313">
          <cell r="Z313" t="str">
            <v>25151700 Cód. 25151700 - Satélites</v>
          </cell>
        </row>
        <row r="314">
          <cell r="Z314" t="str">
            <v>25161500 Cód. 25161500 - Vehículos a pedal</v>
          </cell>
        </row>
        <row r="315">
          <cell r="Z315" t="str">
            <v>25171500 Cód. 25171500 - Limpiaparabrisas</v>
          </cell>
        </row>
        <row r="316">
          <cell r="Z316" t="str">
            <v>25171600 Cód. 25171600 - Sistemas de descarchado y antiniebla</v>
          </cell>
        </row>
        <row r="317">
          <cell r="Z317" t="str">
            <v>25171700 Cód. 25171700 - Sistemas de frenado y componentes</v>
          </cell>
        </row>
        <row r="318">
          <cell r="Z318" t="str">
            <v>25171900 Cód. 25171900 - Ruedas y acabados</v>
          </cell>
        </row>
        <row r="319">
          <cell r="Z319" t="str">
            <v>25172000 Cód. 25172000 - Sistemas de suspensión y aterrizaje y amortiguadores</v>
          </cell>
        </row>
        <row r="320">
          <cell r="Z320" t="str">
            <v>25172100 Cód. 25172100 - Sistemas y componentes de seguridad del vehículo</v>
          </cell>
        </row>
        <row r="321">
          <cell r="Z321" t="str">
            <v>25172200 Cód. 25172200 - Puertas para vehículos</v>
          </cell>
        </row>
        <row r="322">
          <cell r="Z322" t="str">
            <v>25172300 Cód. 25172300 - Ventanas y parabrisas para vehículos</v>
          </cell>
        </row>
        <row r="323">
          <cell r="Z323" t="str">
            <v>25172400 Cód. 25172400 - Depósitos y sistemas de combustible</v>
          </cell>
        </row>
        <row r="324">
          <cell r="Z324" t="str">
            <v>25172500 Cód. 25172500 - Neumáticos y cámaras de neumáticos</v>
          </cell>
        </row>
        <row r="325">
          <cell r="Z325" t="str">
            <v>25172600 Cód. 25172600 - Acabados y revestimientos exterior para vehículos</v>
          </cell>
        </row>
        <row r="326">
          <cell r="Z326" t="str">
            <v>25172700 Cód. 25172700 - Sistemas de control medioambiental</v>
          </cell>
        </row>
        <row r="327">
          <cell r="Z327" t="str">
            <v>25172800 Cód. 25172800 - Sistemas y componentes hidráulicos</v>
          </cell>
        </row>
        <row r="328">
          <cell r="Z328" t="str">
            <v>25172900 Cód. 25172900 - Iluminación exterior para vehículos</v>
          </cell>
        </row>
        <row r="329">
          <cell r="Z329" t="str">
            <v>25173000 Cód. 25173000 - Iluminación interior para vehículos</v>
          </cell>
        </row>
        <row r="330">
          <cell r="Z330" t="str">
            <v>25173100 Cód. 25173100 - Sistemas y componentes de localización y navegación</v>
          </cell>
        </row>
        <row r="331">
          <cell r="Z331" t="str">
            <v>25173300 Cód. 25173300 - Sistemas de control principal</v>
          </cell>
        </row>
        <row r="332">
          <cell r="Z332" t="str">
            <v>25173700 Cód. 25173700 - Controles de emisión y de escape</v>
          </cell>
        </row>
        <row r="333">
          <cell r="Z333" t="str">
            <v>25173800 Cód. 25173800 - Sistemas de tren de transmisión</v>
          </cell>
        </row>
        <row r="334">
          <cell r="Z334" t="str">
            <v>25173900 Cód. 25173900 - Componentes eléctricos</v>
          </cell>
        </row>
        <row r="335">
          <cell r="Z335" t="str">
            <v>25174000 Cód. 25174000 - Sistema de refrigerar de motor</v>
          </cell>
        </row>
        <row r="336">
          <cell r="Z336" t="str">
            <v>25174100 Cód. 25174100 - Sistemas de tejado</v>
          </cell>
        </row>
        <row r="337">
          <cell r="Z337" t="str">
            <v>25174200 Cód. 25174200 - Sistema de dirección</v>
          </cell>
        </row>
        <row r="338">
          <cell r="Z338" t="str">
            <v>25174300 Cód. 25174300 - Sistemas de escape de vehículos</v>
          </cell>
        </row>
        <row r="339">
          <cell r="Z339" t="str">
            <v>25174400 Cód. 25174400 - Sistemas del interior de vehículos</v>
          </cell>
        </row>
        <row r="340">
          <cell r="Z340" t="str">
            <v>25174500 Cód. 25174500 - Sistemas de seguridad y seguridad del vehículo</v>
          </cell>
        </row>
        <row r="341">
          <cell r="Z341" t="str">
            <v>25174600 Cód. 25174600 - Sistemas de asientos del vehículo</v>
          </cell>
        </row>
        <row r="342">
          <cell r="Z342" t="str">
            <v>25181600 Cód. 25181600 - Chasis para automoción</v>
          </cell>
        </row>
        <row r="343">
          <cell r="Z343" t="str">
            <v>25181700 Cód. 25181700 - Remolques para productos y materiales</v>
          </cell>
        </row>
        <row r="344">
          <cell r="Z344" t="str">
            <v>25191500 Cód. 25191500 - Sistemas y equipo de apoyo para transporte aéreo</v>
          </cell>
        </row>
        <row r="345">
          <cell r="Z345" t="str">
            <v>25191600 Cód. 25191600 - Equipo y sistemas de apoyo para transporte espacial</v>
          </cell>
        </row>
        <row r="346">
          <cell r="Z346" t="str">
            <v>25191700 Cód. 25191700 - Equipo para el mantenimiento de vehículo</v>
          </cell>
        </row>
        <row r="347">
          <cell r="Z347" t="str">
            <v>25201500 Cód. 25201500 - Fuselaje y componentes de avión</v>
          </cell>
        </row>
        <row r="348">
          <cell r="Z348" t="str">
            <v>25201600 Cód. 25201600 - Sistemas de situación y navegación aeroespacial y componentes</v>
          </cell>
        </row>
        <row r="349">
          <cell r="Z349" t="str">
            <v>25201700 Cód. 25201700 - Sistemas relacionados a las comunicaciones de vuelo</v>
          </cell>
        </row>
        <row r="350">
          <cell r="Z350" t="str">
            <v>25201800 Cód. 25201800 - Sistemas de control principal del avión</v>
          </cell>
        </row>
        <row r="351">
          <cell r="Z351" t="str">
            <v>25201900 Cód. 25201900 - Sistemas de urgencia del avión</v>
          </cell>
        </row>
        <row r="352">
          <cell r="Z352" t="str">
            <v>25202000 Cód. 25202000 - Sistemas de energía de avión</v>
          </cell>
        </row>
        <row r="353">
          <cell r="Z353" t="str">
            <v>25202100 Cód. 25202100 - Instrumentación de vuelo</v>
          </cell>
        </row>
        <row r="354">
          <cell r="Z354" t="str">
            <v>25202200 Cód. 25202200 - Sistemas del aterrizaje y de frenos del avion</v>
          </cell>
        </row>
        <row r="355">
          <cell r="Z355" t="str">
            <v>25202300 Cód. 25202300 - Controles de pasajeros de avión</v>
          </cell>
        </row>
        <row r="356">
          <cell r="Z356" t="str">
            <v>25202400 Cód. 25202400 - Sistemas y depósitos de combustible del avión</v>
          </cell>
        </row>
        <row r="357">
          <cell r="Z357" t="str">
            <v>25202500 Cód. 25202500 - Equipo de avión</v>
          </cell>
        </row>
        <row r="358">
          <cell r="Z358" t="str">
            <v>25202600 Cód. 25202600 - Sistemas y componentes del control ambiental del avión</v>
          </cell>
        </row>
        <row r="359">
          <cell r="Z359" t="str">
            <v>25202700 Cód. 25202700 - Acumuladores del avión</v>
          </cell>
        </row>
        <row r="360">
          <cell r="Z360" t="str">
            <v>26101500 Cód. 26101500 - Motores</v>
          </cell>
        </row>
        <row r="361">
          <cell r="Z361" t="str">
            <v>26101600 Cód. 26101600 - Motores</v>
          </cell>
        </row>
        <row r="362">
          <cell r="Z362" t="str">
            <v>26101700 Cód. 26101700 - Componentes de motor</v>
          </cell>
        </row>
        <row r="363">
          <cell r="Z363" t="str">
            <v>26101800 Cód. 26101800 - Componentes de motor</v>
          </cell>
        </row>
        <row r="364">
          <cell r="Z364" t="str">
            <v>26111500 Cód. 26111500 - Transmisión de energía cinética</v>
          </cell>
        </row>
        <row r="365">
          <cell r="Z365" t="str">
            <v>26111600 Cód. 26111600 - Grupos electrógenos</v>
          </cell>
        </row>
        <row r="366">
          <cell r="Z366" t="str">
            <v>26111700 Cód. 26111700 - Baterías y accesorios</v>
          </cell>
        </row>
        <row r="367">
          <cell r="Z367" t="str">
            <v>26111800 Cód. 26111800 - Correas de accionamiento</v>
          </cell>
        </row>
        <row r="368">
          <cell r="Z368" t="str">
            <v xml:space="preserve">26111900 Cód. 26111900 - Embragues </v>
          </cell>
        </row>
        <row r="369">
          <cell r="Z369" t="str">
            <v>26112000 Cód. 26112000 - Piezas y accesorios</v>
          </cell>
        </row>
        <row r="370">
          <cell r="Z370" t="str">
            <v>26121500 Cód. 26121500 - Cable eléctrico</v>
          </cell>
        </row>
        <row r="371">
          <cell r="Z371" t="str">
            <v>26121600 Cód. 26121600 - Cable eléctrico</v>
          </cell>
        </row>
        <row r="372">
          <cell r="Z372" t="str">
            <v>26121700 Cód. 26121700 - Cableado preformado</v>
          </cell>
        </row>
        <row r="373">
          <cell r="Z373" t="str">
            <v>26131500 Cód. 26131500 - Centrales eléctricas</v>
          </cell>
        </row>
        <row r="374">
          <cell r="Z374" t="str">
            <v>26141600 Cód. 26141600 - Equipo para conjunto subcrítico</v>
          </cell>
        </row>
        <row r="375">
          <cell r="Z375" t="str">
            <v>26141700 Cód. 26141700 - Equipo para dosimetría</v>
          </cell>
        </row>
        <row r="376">
          <cell r="Z376" t="str">
            <v>26141800 Cód. 26141800 - Aparatos para recintos radiactivos</v>
          </cell>
        </row>
        <row r="377">
          <cell r="Z377" t="str">
            <v>26141900 Cód. 26141900 - Instrumentos nucleónicos industriales</v>
          </cell>
        </row>
        <row r="378">
          <cell r="Z378" t="str">
            <v>26142000 Cód. 26142000 - Equipo de irradiación</v>
          </cell>
        </row>
        <row r="379">
          <cell r="Z379" t="str">
            <v>26142100 Cód. 26142100 - Equipos para reactores nucleares</v>
          </cell>
        </row>
        <row r="380">
          <cell r="Z380" t="str">
            <v>26142200 Cód. 26142200 - Equipo para combustible nuclear</v>
          </cell>
        </row>
        <row r="381">
          <cell r="Z381" t="str">
            <v>26142300 Cód. 26142300 - Equipos protectores contra la radiación</v>
          </cell>
        </row>
        <row r="382">
          <cell r="Z382" t="str">
            <v>26142400 Cód. 26142400 - Equipo para residuos radiactivos</v>
          </cell>
        </row>
        <row r="383">
          <cell r="Z383" t="str">
            <v>27111500 Cód. 27111500 - Herramientas de corte y estaje y punzones</v>
          </cell>
        </row>
        <row r="384">
          <cell r="Z384" t="str">
            <v>27111600 Cód. 27111600 - Herramientas de perfilar</v>
          </cell>
        </row>
        <row r="385">
          <cell r="Z385" t="str">
            <v>27111700 Cód. 27111700 - Llaves inglesas y guías</v>
          </cell>
        </row>
        <row r="386">
          <cell r="Z386" t="str">
            <v>27111800 Cód. 27111800 - Herramientas de medida y bocetaje</v>
          </cell>
        </row>
        <row r="387">
          <cell r="Z387" t="str">
            <v>27111900 Cód. 27111900 - Herramientas gruesas y de acabado</v>
          </cell>
        </row>
        <row r="388">
          <cell r="Z388" t="str">
            <v>27112000 Cód. 27112000 - Herramientas de jardinería</v>
          </cell>
        </row>
        <row r="389">
          <cell r="Z389" t="str">
            <v>27112100 Cód. 27112100 - Prensa para cañería</v>
          </cell>
        </row>
        <row r="390">
          <cell r="Z390" t="str">
            <v>27112200 Cód. 27112200 - Herramientas de albañilería y hormigón</v>
          </cell>
        </row>
        <row r="391">
          <cell r="Z391" t="str">
            <v>27112300 Cód. 27112300 - Herramientas de marcar</v>
          </cell>
        </row>
        <row r="392">
          <cell r="Z392" t="str">
            <v>27112400 Cód. 27112400 - Herramientas de inserción y ajuste</v>
          </cell>
        </row>
        <row r="393">
          <cell r="Z393" t="str">
            <v>27112500 Cód. 27112500 - Herramientas para apalancar y curvar</v>
          </cell>
        </row>
        <row r="394">
          <cell r="Z394" t="str">
            <v>27112600 Cód. 27112600 - Herramientas para precintar</v>
          </cell>
        </row>
        <row r="395">
          <cell r="Z395" t="str">
            <v>27112700 Cód. 27112700 - Herramientas mecánicas</v>
          </cell>
        </row>
        <row r="396">
          <cell r="Z396" t="str">
            <v>27112800 Cód. 27112800 - Conexiones de herramientas</v>
          </cell>
        </row>
        <row r="397">
          <cell r="Z397" t="str">
            <v xml:space="preserve">27112900 Cód. 27112900 - Herramientas medidoras </v>
          </cell>
        </row>
        <row r="398">
          <cell r="Z398" t="str">
            <v>27113000 Cód. 27113000 - Cepillos</v>
          </cell>
        </row>
        <row r="399">
          <cell r="Z399" t="str">
            <v>27113100 Cód. 27113100 - Herramientas de arrastre</v>
          </cell>
        </row>
        <row r="400">
          <cell r="Z400" t="str">
            <v>27121500 Cód. 27121500 - Prensas hidráulicas</v>
          </cell>
        </row>
        <row r="401">
          <cell r="Z401" t="str">
            <v>27121600 Cód. 27121600 - Pistones y cilindros hidráulicos</v>
          </cell>
        </row>
        <row r="402">
          <cell r="Z402" t="str">
            <v>27121700 Cód. 27121700 - Accesorios de tubería y manga hidráulica</v>
          </cell>
        </row>
        <row r="403">
          <cell r="Z403" t="str">
            <v>27131500 Cód. 27131500 - Herramientas neumáticas</v>
          </cell>
        </row>
        <row r="404">
          <cell r="Z404" t="str">
            <v xml:space="preserve">27131600 Cód. 27131600 - Accesorios de aire y conectores </v>
          </cell>
        </row>
        <row r="405">
          <cell r="Z405" t="str">
            <v>30101500 Cód. 30101500 - Ángulos</v>
          </cell>
        </row>
        <row r="406">
          <cell r="Z406" t="str">
            <v>30101600 Cód. 30101600 - Barras</v>
          </cell>
        </row>
        <row r="407">
          <cell r="Z407" t="str">
            <v>30101700 Cód. 30101700 - Vigas</v>
          </cell>
        </row>
        <row r="408">
          <cell r="Z408" t="str">
            <v>30101800 Cód. 30101800 - Conductos</v>
          </cell>
        </row>
        <row r="409">
          <cell r="Z409" t="str">
            <v>30101900 Cód. 30101900 - Bobina</v>
          </cell>
        </row>
        <row r="410">
          <cell r="Z410" t="str">
            <v>30102000 Cód. 30102000 - Hoja</v>
          </cell>
        </row>
        <row r="411">
          <cell r="Z411" t="str">
            <v>30102200 Cód. 30102200 - Plancha</v>
          </cell>
        </row>
        <row r="412">
          <cell r="Z412" t="str">
            <v>30102300 Cód. 30102300 - Perfiles</v>
          </cell>
        </row>
        <row r="413">
          <cell r="Z413" t="str">
            <v>30102400 Cód. 30102400 - Varillas</v>
          </cell>
        </row>
        <row r="414">
          <cell r="Z414" t="str">
            <v>30102500 Cód. 30102500 - Chapa</v>
          </cell>
        </row>
        <row r="415">
          <cell r="Z415" t="str">
            <v>30102600 Cód. 30102600 - Banda</v>
          </cell>
        </row>
        <row r="416">
          <cell r="Z416" t="str">
            <v>30102800 Cód. 30102800 - Pilotaje</v>
          </cell>
        </row>
        <row r="417">
          <cell r="Z417" t="str">
            <v>30102900 Cód. 30102900 - Pilares</v>
          </cell>
        </row>
        <row r="418">
          <cell r="Z418" t="str">
            <v>30103000 Cód. 30103000 - Sistema de ejes</v>
          </cell>
        </row>
        <row r="419">
          <cell r="Z419" t="str">
            <v>30103100 Cód. 30103100 - Carriles</v>
          </cell>
        </row>
        <row r="420">
          <cell r="Z420" t="str">
            <v>30103200 Cód. 30103200 - Enrejado</v>
          </cell>
        </row>
        <row r="421">
          <cell r="Z421" t="str">
            <v xml:space="preserve">30103300 Cód. 30103300 - Palanquilla </v>
          </cell>
        </row>
        <row r="422">
          <cell r="Z422" t="str">
            <v>30103400 Cód. 30103400 - Lingotes</v>
          </cell>
        </row>
        <row r="423">
          <cell r="Z423" t="str">
            <v>30103500 Cód. 30103500 - Alma de panal</v>
          </cell>
        </row>
        <row r="424">
          <cell r="Z424" t="str">
            <v>30103600 Cód. 30103600 - Productos estructurales</v>
          </cell>
        </row>
        <row r="425">
          <cell r="Z425" t="str">
            <v>30103700 Cód. 30103700 - Trenza</v>
          </cell>
        </row>
        <row r="426">
          <cell r="Z426" t="str">
            <v>30111500 Cód. 30111500 - Hormigón y morteros</v>
          </cell>
        </row>
        <row r="427">
          <cell r="Z427" t="str">
            <v>30111600 Cód. 30111600 - Cemento y cal</v>
          </cell>
        </row>
        <row r="428">
          <cell r="Z428" t="str">
            <v>30121500 Cód. 30121500 - Derivados bituminosos</v>
          </cell>
        </row>
        <row r="429">
          <cell r="Z429" t="str">
            <v>30121600 Cód. 30121600 - Asfaltos</v>
          </cell>
        </row>
        <row r="430">
          <cell r="Z430" t="str">
            <v>30131500 Cód. 30131500 - Bloques</v>
          </cell>
        </row>
        <row r="431">
          <cell r="Z431" t="str">
            <v>30131600 Cód. 30131600 - Ladrillos</v>
          </cell>
        </row>
        <row r="432">
          <cell r="Z432" t="str">
            <v>30131700 Cód. 30131700 - Azulejos y baldosas</v>
          </cell>
        </row>
        <row r="433">
          <cell r="Z433" t="str">
            <v>30141500 Cód. 30141500 - Aislamiento térmico</v>
          </cell>
        </row>
        <row r="434">
          <cell r="Z434" t="str">
            <v>30141600 Cód. 30141600 - Aislamiento especial</v>
          </cell>
        </row>
        <row r="435">
          <cell r="Z435" t="str">
            <v>30151500 Cód. 30151500 - Material para tejados y techos</v>
          </cell>
        </row>
        <row r="436">
          <cell r="Z436" t="str">
            <v>30151600 Cód. 30151600 - Accesorios para tejados</v>
          </cell>
        </row>
        <row r="437">
          <cell r="Z437" t="str">
            <v>30151700 Cód. 30151700 - Canalones de tejado y accesorios</v>
          </cell>
        </row>
        <row r="438">
          <cell r="Z438" t="str">
            <v>30151800 Cód. 30151800 - Materiales para revestimiento de paredes y exterior</v>
          </cell>
        </row>
        <row r="439">
          <cell r="Z439" t="str">
            <v>30151900 Cód. 30151900 - Materiales y productos para acabados</v>
          </cell>
        </row>
        <row r="440">
          <cell r="Z440" t="str">
            <v xml:space="preserve">30152000 Cód. 30152000 - Cercado </v>
          </cell>
        </row>
        <row r="441">
          <cell r="Z441" t="str">
            <v>30152100 Cód. 30152100 - Superficie</v>
          </cell>
        </row>
        <row r="442">
          <cell r="Z442" t="str">
            <v>30161500 Cód. 30161500 - Materiales para acabados de paredes</v>
          </cell>
        </row>
        <row r="443">
          <cell r="Z443" t="str">
            <v>30161600 Cód. 30161600 - Materiales para techos</v>
          </cell>
        </row>
        <row r="444">
          <cell r="Z444" t="str">
            <v>30161700 Cód. 30161700 - Suelos</v>
          </cell>
        </row>
        <row r="445">
          <cell r="Z445" t="str">
            <v>30161800 Cód. 30161800 - Chapistería</v>
          </cell>
        </row>
        <row r="446">
          <cell r="Z446" t="str">
            <v>30161900 Cód. 30161900 - Moldeado y carpintería mecánica</v>
          </cell>
        </row>
        <row r="447">
          <cell r="Z447" t="str">
            <v>30171500 Cód. 30171500 - Puertas</v>
          </cell>
        </row>
        <row r="448">
          <cell r="Z448" t="str">
            <v>30171600 Cód. 30171600 - Ventanas</v>
          </cell>
        </row>
        <row r="449">
          <cell r="Z449" t="str">
            <v>30171700 Cód. 30171700 - Productos de cristal</v>
          </cell>
        </row>
        <row r="450">
          <cell r="Z450" t="str">
            <v>30171800 Cód. 30171800 - Claraboyas</v>
          </cell>
        </row>
        <row r="451">
          <cell r="Z451" t="str">
            <v>30171900 Cód. 30171900 - Marcos de ventanas</v>
          </cell>
        </row>
        <row r="452">
          <cell r="Z452" t="str">
            <v>30181500 Cód. 30181500 - Loza sanitaria</v>
          </cell>
        </row>
        <row r="453">
          <cell r="Z453" t="str">
            <v>30191500 Cód. 30191500 - Escaleras y andamios</v>
          </cell>
        </row>
        <row r="454">
          <cell r="Z454" t="str">
            <v>30201500 Cód. 30201500 - Estructuras agrícolas prefabricadas</v>
          </cell>
        </row>
        <row r="455">
          <cell r="Z455" t="str">
            <v>30201600 Cód. 30201600 - Estructuras residenciales prefabricadas</v>
          </cell>
        </row>
        <row r="456">
          <cell r="Z456" t="str">
            <v>30201700 Cód. 30201700 - Estructuras comerciales e industriales prefabricadas</v>
          </cell>
        </row>
        <row r="457">
          <cell r="Z457" t="str">
            <v>30201800 Cód. 30201800 - Estructuras prefabricadas para ayudas de emergencia</v>
          </cell>
        </row>
        <row r="458">
          <cell r="Z458" t="str">
            <v>30201900 Cód. 30201900 - Estructuras médicas prefabricadas</v>
          </cell>
        </row>
        <row r="459">
          <cell r="Z459" t="str">
            <v>30211500 Cód. 30211500 - Conversión de potencia</v>
          </cell>
        </row>
        <row r="460">
          <cell r="Z460" t="str">
            <v>30211600 Cód. 30211600 - Canalización y conductos</v>
          </cell>
        </row>
        <row r="461">
          <cell r="Z461" t="str">
            <v>30211700 Cód. 30211700 - Cajas y accesorios eléctricos</v>
          </cell>
        </row>
        <row r="462">
          <cell r="Z462" t="str">
            <v>30211800 Cód. 30211800 - Lengüetas de conexión, conectadores y terminales</v>
          </cell>
        </row>
        <row r="463">
          <cell r="Z463" t="str">
            <v>30211900 Cód. 30211900 - Interruptores, controles y relés</v>
          </cell>
        </row>
        <row r="464">
          <cell r="Z464" t="str">
            <v>30212000 Cód. 30212000 - Disyuntores y fusibles</v>
          </cell>
        </row>
        <row r="465">
          <cell r="Z465" t="str">
            <v>30212100 Cód. 30212100 - Ferretería eléctrica y suministros</v>
          </cell>
        </row>
        <row r="466">
          <cell r="Z466" t="str">
            <v>30221000 Cód. 30221000 - Estructuras Comerciales</v>
          </cell>
        </row>
        <row r="467">
          <cell r="Z467" t="str">
            <v>30222000 Cód. 30222000 - Estructuras de transporte</v>
          </cell>
        </row>
        <row r="468">
          <cell r="Z468" t="str">
            <v>31101500 Cód. 31101500 - Piezas fundidas a presión</v>
          </cell>
        </row>
        <row r="469">
          <cell r="Z469" t="str">
            <v>31101600 Cód. 31101600 - Moldeos en arena</v>
          </cell>
        </row>
        <row r="470">
          <cell r="Z470" t="str">
            <v>31101700 Cód. 31101700 - Piezas fundidas en molde permanente</v>
          </cell>
        </row>
        <row r="471">
          <cell r="Z471" t="str">
            <v>31101800 Cód. 31101800 - Piezas fundidas por moldeo en cáscara</v>
          </cell>
        </row>
        <row r="472">
          <cell r="Z472" t="str">
            <v>31101900 Cód. 31101900 - Piezas fundidas a la cera perdida</v>
          </cell>
        </row>
        <row r="473">
          <cell r="Z473" t="str">
            <v>31102000 Cód. 31102000 - Piezas de fundición centrífuga</v>
          </cell>
        </row>
        <row r="474">
          <cell r="Z474" t="str">
            <v>31102100 Cód. 31102100 - Piezas fundidas en molde cerámico</v>
          </cell>
        </row>
        <row r="475">
          <cell r="Z475" t="str">
            <v>31102200 Cód. 31102200 - Piezas fundidas en molde de grafito</v>
          </cell>
        </row>
        <row r="476">
          <cell r="Z476" t="str">
            <v>31102300 Cód. 31102300 - Piezas fundidas en molde de yeso</v>
          </cell>
        </row>
        <row r="477">
          <cell r="Z477" t="str">
            <v>31102400 Cód. 31102400 - Fundiciones en V</v>
          </cell>
        </row>
        <row r="478">
          <cell r="Z478" t="str">
            <v>31111500 Cód. 31111500 - Extrusiones de perfiles</v>
          </cell>
        </row>
        <row r="479">
          <cell r="Z479" t="str">
            <v>31111600 Cód. 31111600 - Extrusiones por percusión</v>
          </cell>
        </row>
        <row r="480">
          <cell r="Z480" t="str">
            <v>31111700 Cód. 31111700 - Extrusiones en frío</v>
          </cell>
        </row>
        <row r="481">
          <cell r="Z481" t="str">
            <v>31121000 Cód. 31121000 - Piezas fundidas mecanizadas de proceso v</v>
          </cell>
        </row>
        <row r="482">
          <cell r="Z482" t="str">
            <v>31121100 Cód. 31121100 - Fundiciones a troquel mecanizadas</v>
          </cell>
        </row>
        <row r="483">
          <cell r="Z483" t="str">
            <v>31121200 Cód. 31121200 - Fundiciones en arena mecanizadas</v>
          </cell>
        </row>
        <row r="484">
          <cell r="Z484" t="str">
            <v>31121300 Cód. 31121300 - Fundiciones de molde permanente mecanizadas</v>
          </cell>
        </row>
        <row r="485">
          <cell r="Z485" t="str">
            <v>31121400 Cód. 31121400 - Fundiciones de molde de yeso mecanizadas</v>
          </cell>
        </row>
        <row r="486">
          <cell r="Z486" t="str">
            <v>31121500 Cód. 31121500 - Fundiciones de molde de concha</v>
          </cell>
        </row>
        <row r="487">
          <cell r="Z487" t="str">
            <v>31121600 Cód. 31121600 - Piezas fundidas mecanizadas de inversión</v>
          </cell>
        </row>
        <row r="488">
          <cell r="Z488" t="str">
            <v>31121700 Cód. 31121700 - Piezas fundidas centrífugas mecanizadas</v>
          </cell>
        </row>
        <row r="489">
          <cell r="Z489" t="str">
            <v xml:space="preserve">31121800 Cód. 31121800 - Fundiciones labradas de molde de cerámica </v>
          </cell>
        </row>
        <row r="490">
          <cell r="Z490" t="str">
            <v xml:space="preserve">31121900 Cód. 31121900 - Fundiciones labradas de molde de grafito </v>
          </cell>
        </row>
        <row r="491">
          <cell r="Z491" t="str">
            <v xml:space="preserve">31131500 Cód. 31131500 - Forja con matriz abierta </v>
          </cell>
        </row>
        <row r="492">
          <cell r="Z492" t="str">
            <v xml:space="preserve">31131600 Cód. 31131600 - Forja con matriz cerrada </v>
          </cell>
        </row>
        <row r="493">
          <cell r="Z493" t="str">
            <v xml:space="preserve">31131700 Cód. 31131700 - Forjaduras en estampa de impresión </v>
          </cell>
        </row>
        <row r="494">
          <cell r="Z494" t="str">
            <v>31131800 Cód. 31131800 - Piezas forjadas a martinete</v>
          </cell>
        </row>
        <row r="495">
          <cell r="Z495" t="str">
            <v>31131900 Cód. 31131900 - Forjaduras anulares laminadas</v>
          </cell>
        </row>
        <row r="496">
          <cell r="Z496" t="str">
            <v>31132000 Cód. 31132000 - Componentes de metal en polvo</v>
          </cell>
        </row>
        <row r="497">
          <cell r="Z497" t="str">
            <v>31141500 Cód. 31141500 - Molduras por inyección</v>
          </cell>
        </row>
        <row r="498">
          <cell r="Z498" t="str">
            <v>31141600 Cód. 31141600 - Molduras al vacío</v>
          </cell>
        </row>
        <row r="499">
          <cell r="Z499" t="str">
            <v>31141700 Cód. 31141700 - Moldeados por inyección de aire</v>
          </cell>
        </row>
        <row r="500">
          <cell r="Z500" t="str">
            <v>31141800 Cód. 31141800 - Moldeados de reacción por inyección (RIM)</v>
          </cell>
        </row>
        <row r="501">
          <cell r="Z501" t="str">
            <v>31151500 Cód. 31151500 - Cuerdas</v>
          </cell>
        </row>
        <row r="502">
          <cell r="Z502" t="str">
            <v>31151600 Cód. 31151600 - Cadenas</v>
          </cell>
        </row>
        <row r="503">
          <cell r="Z503" t="str">
            <v>31151700 Cód. 31151700 - Cable mecánico</v>
          </cell>
        </row>
        <row r="504">
          <cell r="Z504" t="str">
            <v>31151800 Cód. 31151800 - Alambre mecánico</v>
          </cell>
        </row>
        <row r="505">
          <cell r="Z505" t="str">
            <v>31151900 Cód. 31151900 - Correas</v>
          </cell>
        </row>
        <row r="506">
          <cell r="Z506" t="str">
            <v>31152000 Cód. 31152000 - Cable de seguridad</v>
          </cell>
        </row>
        <row r="507">
          <cell r="Z507" t="str">
            <v>31152100 Cód. 31152100 - Alambre eléctrico</v>
          </cell>
        </row>
        <row r="508">
          <cell r="Z508" t="str">
            <v>31161500 Cód. 31161500 - Tornillos</v>
          </cell>
        </row>
        <row r="509">
          <cell r="Z509" t="str">
            <v>31161600 Cód. 31161600 - Pernos</v>
          </cell>
        </row>
        <row r="510">
          <cell r="Z510" t="str">
            <v>31161700 Cód. 31161700 - Tuercas</v>
          </cell>
        </row>
        <row r="511">
          <cell r="Z511" t="str">
            <v>31161800 Cód. 31161800 - Arandelas</v>
          </cell>
        </row>
        <row r="512">
          <cell r="Z512" t="str">
            <v>31161900 Cód. 31161900 - Muelles</v>
          </cell>
        </row>
        <row r="513">
          <cell r="Z513" t="str">
            <v>31162000 Cód. 31162000 - Clavos</v>
          </cell>
        </row>
        <row r="514">
          <cell r="Z514" t="str">
            <v>31162100 Cód. 31162100 - Anclas</v>
          </cell>
        </row>
        <row r="515">
          <cell r="Z515" t="str">
            <v>31162200 Cód. 31162200 - Remaches</v>
          </cell>
        </row>
        <row r="516">
          <cell r="Z516" t="str">
            <v>31162300 Cód. 31162300 - Ferretería de montaje</v>
          </cell>
        </row>
        <row r="517">
          <cell r="Z517" t="str">
            <v>31162400 Cód. 31162400 - Fijadores varios</v>
          </cell>
        </row>
        <row r="518">
          <cell r="Z518" t="str">
            <v>31162500 Cód. 31162500 - Soportes y puntales</v>
          </cell>
        </row>
        <row r="519">
          <cell r="Z519" t="str">
            <v>31162600 Cód. 31162600 - Ganchos</v>
          </cell>
        </row>
        <row r="520">
          <cell r="Z520" t="str">
            <v>31162700 Cód. 31162700 - Roldanas pivotantes y Ruedas</v>
          </cell>
        </row>
        <row r="521">
          <cell r="Z521" t="str">
            <v>31162800 Cód. 31162800 - Ferretería en general</v>
          </cell>
        </row>
        <row r="522">
          <cell r="Z522" t="str">
            <v>31162900 Cód. 31162900 - Mordazas</v>
          </cell>
        </row>
        <row r="523">
          <cell r="Z523" t="str">
            <v>31163000 Cód. 31163000 - Embragues</v>
          </cell>
        </row>
        <row r="524">
          <cell r="Z524" t="str">
            <v>31163100 Cód. 31163100 - Conectadores</v>
          </cell>
        </row>
        <row r="525">
          <cell r="Z525" t="str">
            <v>31163200 Cód. 31163200 - Herraje de retención</v>
          </cell>
        </row>
        <row r="526">
          <cell r="Z526" t="str">
            <v xml:space="preserve">31163300 Cód. 31163300 - Espaciador </v>
          </cell>
        </row>
        <row r="527">
          <cell r="Z527" t="str">
            <v>31171500 Cód. 31171500 - Cojinetes</v>
          </cell>
        </row>
        <row r="528">
          <cell r="Z528" t="str">
            <v>31171600 Cód. 31171600 - Casquillos</v>
          </cell>
        </row>
        <row r="529">
          <cell r="Z529" t="str">
            <v>31171700 Cód. 31171700 - Engranajes</v>
          </cell>
        </row>
        <row r="530">
          <cell r="Z530" t="str">
            <v>31171800 Cód. 31171800 - Ruedas industriales</v>
          </cell>
        </row>
        <row r="531">
          <cell r="Z531" t="str">
            <v>31171900 Cód. 31171900 - Ruedas dentadas</v>
          </cell>
        </row>
        <row r="532">
          <cell r="Z532" t="str">
            <v>31181500 Cód. 31181500 - Juntas obturadoras</v>
          </cell>
        </row>
        <row r="533">
          <cell r="Z533" t="str">
            <v>31181600 Cód. 31181600 - Sellos industriales</v>
          </cell>
        </row>
        <row r="534">
          <cell r="Z534" t="str">
            <v>31191500 Cód. 31191500 - Abrasivos y medios de abrasivo</v>
          </cell>
        </row>
        <row r="535">
          <cell r="Z535" t="str">
            <v>31191600 Cód. 31191600 - Ruedas abrasivas</v>
          </cell>
        </row>
        <row r="536">
          <cell r="Z536" t="str">
            <v>31201500 Cód. 31201500 - Cinta adhesiva</v>
          </cell>
        </row>
        <row r="537">
          <cell r="Z537" t="str">
            <v>31201600 Cód. 31201600 - Otros adhesivos y selladores</v>
          </cell>
        </row>
        <row r="538">
          <cell r="Z538" t="str">
            <v>31211500 Cód. 31211500 - Pinturas y tapa poros</v>
          </cell>
        </row>
        <row r="539">
          <cell r="Z539" t="str">
            <v>31211600 Cód. 31211600 - Aditivos para pinturas</v>
          </cell>
        </row>
        <row r="540">
          <cell r="Z540" t="str">
            <v>31211700 Cód. 31211700 - Acabados en general</v>
          </cell>
        </row>
        <row r="541">
          <cell r="Z541" t="str">
            <v>31211800 Cód. 31211800 - Disolventes y diluyentes para pinturas</v>
          </cell>
        </row>
        <row r="542">
          <cell r="Z542" t="str">
            <v>31211900 Cód. 31211900 - Aplicadores de pintura y accesorios para pintar</v>
          </cell>
        </row>
        <row r="543">
          <cell r="Z543" t="str">
            <v>31221600 Cód. 31221600 - Productos para curtidos</v>
          </cell>
        </row>
        <row r="544">
          <cell r="Z544" t="str">
            <v xml:space="preserve">31231100 Cód. 31231100 - Material en barra labrada </v>
          </cell>
        </row>
        <row r="545">
          <cell r="Z545" t="str">
            <v>31231200 Cód. 31231200 - Material en placas labrado</v>
          </cell>
        </row>
        <row r="546">
          <cell r="Z546" t="str">
            <v>31241500 Cód. 31241500 - Lentes y prismas</v>
          </cell>
        </row>
        <row r="547">
          <cell r="Z547" t="str">
            <v>31241600 Cód. 31241600 - Cristales ópticos</v>
          </cell>
        </row>
        <row r="548">
          <cell r="Z548" t="str">
            <v>31241700 Cód. 31241700 - Espejos</v>
          </cell>
        </row>
        <row r="549">
          <cell r="Z549" t="str">
            <v>31241800 Cód. 31241800 - Filtros ópticos</v>
          </cell>
        </row>
        <row r="550">
          <cell r="Z550" t="str">
            <v>31241900 Cód. 31241900 - Bóvedas ópticas</v>
          </cell>
        </row>
        <row r="551">
          <cell r="Z551" t="str">
            <v>31242000 Cód. 31242000 - Ventanas de láser y lentes</v>
          </cell>
        </row>
        <row r="552">
          <cell r="Z552" t="str">
            <v>31251500 Cód. 31251500 - Actuadores</v>
          </cell>
        </row>
        <row r="553">
          <cell r="Z553" t="str">
            <v>31261500 Cód. 31261500 - Cubiertas y cajas</v>
          </cell>
        </row>
        <row r="554">
          <cell r="Z554" t="str">
            <v>31261600 Cód. 31261600 - Cascos y envolturas</v>
          </cell>
        </row>
        <row r="555">
          <cell r="Z555" t="str">
            <v>31271600 Cód. 31271600 - Piezas hechas a torno de roscar</v>
          </cell>
        </row>
        <row r="556">
          <cell r="Z556" t="str">
            <v>31281500 Cód. 31281500 - Componentes estampados</v>
          </cell>
        </row>
        <row r="557">
          <cell r="Z557" t="str">
            <v>31281700 Cód. 31281700 - Componentes soldados</v>
          </cell>
        </row>
        <row r="558">
          <cell r="Z558" t="str">
            <v>31281800 Cód. 31281800 - Componentes perforados</v>
          </cell>
        </row>
        <row r="559">
          <cell r="Z559" t="str">
            <v>31281900 Cód. 31281900 - Componentes formados por estiraje</v>
          </cell>
        </row>
        <row r="560">
          <cell r="Z560" t="str">
            <v xml:space="preserve">31282000 Cód. 31282000 - Componentes hidro formados </v>
          </cell>
        </row>
        <row r="561">
          <cell r="Z561" t="str">
            <v>31282100 Cód. 31282100 - Componentes formados con rotación</v>
          </cell>
        </row>
        <row r="562">
          <cell r="Z562" t="str">
            <v>31282200 Cód. 31282200 - Componentes formados con rodillo</v>
          </cell>
        </row>
        <row r="563">
          <cell r="Z563" t="str">
            <v>31282300 Cód. 31282300 - Componentes formados por estiramiento por presión</v>
          </cell>
        </row>
        <row r="564">
          <cell r="Z564" t="str">
            <v xml:space="preserve">31282400 Cód. 31282400 - Componentes formados de explosivos </v>
          </cell>
        </row>
        <row r="565">
          <cell r="Z565" t="str">
            <v xml:space="preserve">31291100 Cód. 31291100 - Estiramientos por presión hidrostática labrados </v>
          </cell>
        </row>
        <row r="566">
          <cell r="Z566" t="str">
            <v xml:space="preserve">31291200 Cód. 31291200 - Estiramientos por presión de impacto labrados </v>
          </cell>
        </row>
        <row r="567">
          <cell r="Z567" t="str">
            <v xml:space="preserve">31291300 Cód. 31291300 - Estiramientos por presión en frío labrados </v>
          </cell>
        </row>
        <row r="568">
          <cell r="Z568" t="str">
            <v xml:space="preserve">31291400 Cód. 31291400 - Estiramientos por presión en caliente labrados </v>
          </cell>
        </row>
        <row r="569">
          <cell r="Z569" t="str">
            <v>31301100 Cód. 31301100 - Forjas labradas de matriz abierta</v>
          </cell>
        </row>
        <row r="570">
          <cell r="Z570" t="str">
            <v>31301200 Cód. 31301200 - Forjas labradas de matriz cerrada</v>
          </cell>
        </row>
        <row r="571">
          <cell r="Z571" t="str">
            <v>31301300 Cód. 31301300 - Forjas labradas de troquel de impresión</v>
          </cell>
        </row>
        <row r="572">
          <cell r="Z572" t="str">
            <v xml:space="preserve">31301400 Cód. 31301400 - Forjas labradas de caída </v>
          </cell>
        </row>
        <row r="573">
          <cell r="Z573" t="str">
            <v>31301500 Cód. 31301500 - Forjas labradas de anillo cilindrado</v>
          </cell>
        </row>
        <row r="574">
          <cell r="Z574" t="str">
            <v xml:space="preserve">31311100 Cód. 31311100 - Conjuntos de tubería soldada de solvente </v>
          </cell>
        </row>
        <row r="575">
          <cell r="Z575" t="str">
            <v xml:space="preserve">31311200 Cód. 31311200 - Conjuntos de tubería remachada </v>
          </cell>
        </row>
        <row r="576">
          <cell r="Z576" t="str">
            <v xml:space="preserve">31311300 Cód. 31311300 - Conjuntos empernados de tubería </v>
          </cell>
        </row>
        <row r="577">
          <cell r="Z577" t="str">
            <v>31311400 Cód. 31311400 - Conjuntos de tubería soldado de ultra violeta (UV)</v>
          </cell>
        </row>
        <row r="578">
          <cell r="Z578" t="str">
            <v>31311500 Cód. 31311500 - Conjuntos de tubería soldado o soldado con latón</v>
          </cell>
        </row>
        <row r="579">
          <cell r="Z579" t="str">
            <v>31311600 Cód. 31311600 - Conjuntos de tubería soldada sónica</v>
          </cell>
        </row>
        <row r="580">
          <cell r="Z580" t="str">
            <v>31311700 Cód. 31311700 - Conjuntos de tubería juntada</v>
          </cell>
        </row>
        <row r="581">
          <cell r="Z581" t="str">
            <v>31321100 Cód. 31321100 - Conjuntos ligados de material en barras</v>
          </cell>
        </row>
        <row r="582">
          <cell r="Z582" t="str">
            <v>31321200 Cód. 31321200 - Conjuntos soldados de solvente de material en barras</v>
          </cell>
        </row>
        <row r="583">
          <cell r="Z583" t="str">
            <v>31321300 Cód. 31321300 - Conjuntos remachados de material en barras</v>
          </cell>
        </row>
        <row r="584">
          <cell r="Z584" t="str">
            <v>31321400 Cód. 31321400 - Conjuntos soldados o soldados en fuerte de material en barras</v>
          </cell>
        </row>
        <row r="585">
          <cell r="Z585" t="str">
            <v>31321500 Cód. 31321500 - Conjuntos soldados de material (UV) ultra violeta en barras</v>
          </cell>
        </row>
        <row r="586">
          <cell r="Z586" t="str">
            <v>31321600 Cód. 31321600 - Conjuntos sónicos soldados de material en barras</v>
          </cell>
        </row>
        <row r="587">
          <cell r="Z587" t="str">
            <v>31321700 Cód. 31321700 - Conjuntos empernados de material en barras</v>
          </cell>
        </row>
        <row r="588">
          <cell r="Z588" t="str">
            <v>31331100 Cód. 31331100 - Conjuntos estructurales con acabado ligado</v>
          </cell>
        </row>
        <row r="589">
          <cell r="Z589" t="str">
            <v>31331200 Cód. 31331200 - Conjuntos estructurales empernados</v>
          </cell>
        </row>
        <row r="590">
          <cell r="Z590" t="str">
            <v>31331300 Cód. 31331300 - Conjuntos estructurales soldado sónico</v>
          </cell>
        </row>
        <row r="591">
          <cell r="Z591" t="str">
            <v>31331400 Cód. 31331400 - Conjuntos estructurales soldado de ultra violeta (UV)</v>
          </cell>
        </row>
        <row r="592">
          <cell r="Z592" t="str">
            <v xml:space="preserve">31331500 Cód. 31331500 - Conjuntos estructurales soldado de solvente </v>
          </cell>
        </row>
        <row r="593">
          <cell r="Z593" t="str">
            <v>31331600 Cód. 31331600 - Conjuntos estructurales soldado o soldado con latón</v>
          </cell>
        </row>
        <row r="594">
          <cell r="Z594" t="str">
            <v xml:space="preserve">31331700 Cód. 31331700 - Conjuntos estructurales remachados </v>
          </cell>
        </row>
        <row r="595">
          <cell r="Z595" t="str">
            <v>31341100 Cód. 31341100 - Conjuntos de placa soldado o soldado con latón</v>
          </cell>
        </row>
        <row r="596">
          <cell r="Z596" t="str">
            <v xml:space="preserve">31341200 Cód. 31341200 - Conjuntos remachados de placa </v>
          </cell>
        </row>
        <row r="597">
          <cell r="Z597" t="str">
            <v>31341300 Cód. 31341300 - Conjuntos de chapa soldada de ultra violeta (UV)</v>
          </cell>
        </row>
        <row r="598">
          <cell r="Z598" t="str">
            <v>31341400 Cód. 31341400 - Conjuntos de chapa soldada sónica</v>
          </cell>
        </row>
        <row r="599">
          <cell r="Z599" t="str">
            <v xml:space="preserve">31341500 Cód. 31341500 - Conjuntos de chapa soldada de solvente </v>
          </cell>
        </row>
        <row r="600">
          <cell r="Z600" t="str">
            <v>31341600 Cód. 31341600 - Conjuntos de placa con acabado ligado</v>
          </cell>
        </row>
        <row r="601">
          <cell r="Z601" t="str">
            <v>31341700 Cód. 31341700 - Conjuntos de chapa empernada</v>
          </cell>
        </row>
        <row r="602">
          <cell r="Z602" t="str">
            <v>31351100 Cód. 31351100 - Conjuntos de tubería soldada de aluminio ultra violeta (UV)</v>
          </cell>
        </row>
        <row r="603">
          <cell r="Z603" t="str">
            <v>31351200 Cód. 31351200 - Conjuntos de tubería soldada o soldada con latón</v>
          </cell>
        </row>
        <row r="604">
          <cell r="Z604" t="str">
            <v>31351300 Cód. 31351300 - Conjuntos de tubería remachada</v>
          </cell>
        </row>
        <row r="605">
          <cell r="Z605" t="str">
            <v>31351400 Cód. 31351400 - Conjuntos de tubería ligada</v>
          </cell>
        </row>
        <row r="606">
          <cell r="Z606" t="str">
            <v>31351500 Cód. 31351500 - Conjuntos de tubería empernados</v>
          </cell>
        </row>
        <row r="607">
          <cell r="Z607" t="str">
            <v>31351600 Cód. 31351600 - Conjuntos de tubería soldada de solvente</v>
          </cell>
        </row>
        <row r="608">
          <cell r="Z608" t="str">
            <v>31351700 Cód. 31351700 - Conjuntos de tubería soldada sónica</v>
          </cell>
        </row>
        <row r="609">
          <cell r="Z609" t="str">
            <v>31361100 Cód. 31361100 - Conjuntos de placa ligados</v>
          </cell>
        </row>
        <row r="610">
          <cell r="Z610" t="str">
            <v>31361200 Cód. 31361200 - Conjuntos de placa empernados</v>
          </cell>
        </row>
        <row r="611">
          <cell r="Z611" t="str">
            <v>31361300 Cód. 31361300 - Conjuntos de placa soldados de solvente</v>
          </cell>
        </row>
        <row r="612">
          <cell r="Z612" t="str">
            <v>31361400 Cód. 31361400 - Conjuntos de placas soldadas o soldadas con latón</v>
          </cell>
        </row>
        <row r="613">
          <cell r="Z613" t="str">
            <v>31361500 Cód. 31361500 - Conjuntos de placas soldadas con Ultravioleta (UV)</v>
          </cell>
        </row>
        <row r="614">
          <cell r="Z614" t="str">
            <v>31361600 Cód. 31361600 - Conjuntos de placas soldadas con sónico</v>
          </cell>
        </row>
        <row r="615">
          <cell r="Z615" t="str">
            <v>31361700 Cód. 31361700 - Conjuntos de placas remachadas</v>
          </cell>
        </row>
        <row r="616">
          <cell r="Z616" t="str">
            <v>31371000 Cód. 31371000 - Productos de fibra de cerámica</v>
          </cell>
        </row>
        <row r="617">
          <cell r="Z617" t="str">
            <v>31371200 Cód. 31371200 - Compuestos para moldear</v>
          </cell>
        </row>
        <row r="618">
          <cell r="Z618" t="str">
            <v>31371300 Cód. 31371300 - Refractarios formados</v>
          </cell>
        </row>
        <row r="619">
          <cell r="Z619" t="str">
            <v>32101500 Cód. 32101500 - Ensamblajes de circuitos impresos y tarjetas de circuito</v>
          </cell>
        </row>
        <row r="620">
          <cell r="Z620" t="str">
            <v>32101600 Cód. 32101600 - Componentes electrónicos para la memoria o tarjetas inteligentes</v>
          </cell>
        </row>
        <row r="621">
          <cell r="Z621" t="str">
            <v>32101700 Cód. 32101700 - Circuitos integrados híbridos</v>
          </cell>
        </row>
        <row r="622">
          <cell r="Z622" t="str">
            <v>32101800 Cód. 32101800 - Circuitos integrados no montados</v>
          </cell>
        </row>
        <row r="623">
          <cell r="Z623" t="str">
            <v>32111500 Cód. 32111500 - Diodos</v>
          </cell>
        </row>
        <row r="624">
          <cell r="Z624" t="str">
            <v>32111600 Cód. 32111600 - Transistores</v>
          </cell>
        </row>
        <row r="625">
          <cell r="Z625" t="str">
            <v>32111700 Cód. 32111700 - Aparatos semiconductores</v>
          </cell>
        </row>
        <row r="626">
          <cell r="Z626" t="str">
            <v>32111800 Cód. 32111800 - Componentes de circuitos integrados</v>
          </cell>
        </row>
        <row r="627">
          <cell r="Z627" t="str">
            <v>32111900 Cód. 32111900 - Componentes de radiofrecuencia (RF)</v>
          </cell>
        </row>
        <row r="628">
          <cell r="Z628" t="str">
            <v>32121500 Cód. 32121500 - Capacitores</v>
          </cell>
        </row>
        <row r="629">
          <cell r="Z629" t="str">
            <v>32121600 Cód. 32121600 - Resistores</v>
          </cell>
        </row>
        <row r="630">
          <cell r="Z630" t="str">
            <v>32121700 Cód. 32121700 - Componentes discretos</v>
          </cell>
        </row>
        <row r="631">
          <cell r="Z631" t="str">
            <v>32131000 Cód. 32131000 - Controles de temperatura</v>
          </cell>
        </row>
        <row r="632">
          <cell r="Z632" t="str">
            <v>39101600 Cód. 39101600 - Lámparas</v>
          </cell>
        </row>
        <row r="633">
          <cell r="Z633" t="str">
            <v>39101700 Cód. 39101700 - Cristal de bombilla</v>
          </cell>
        </row>
        <row r="634">
          <cell r="Z634" t="str">
            <v>39101800 Cód. 39101800 - Componentes de Lámpara</v>
          </cell>
        </row>
        <row r="635">
          <cell r="Z635" t="str">
            <v>39111500 Cód. 39111500 - Iluminación de interiores y artefactos</v>
          </cell>
        </row>
        <row r="636">
          <cell r="Z636" t="str">
            <v>39111600 Cód. 39111600 - Iluminación exterior y artefactos</v>
          </cell>
        </row>
        <row r="637">
          <cell r="Z637" t="str">
            <v>39111700 Cód. 39111700 - Alumbrado de emergencia</v>
          </cell>
        </row>
        <row r="638">
          <cell r="Z638" t="str">
            <v>39111800 Cód. 39111800 - Accesorios de iluminación</v>
          </cell>
        </row>
        <row r="639">
          <cell r="Z639" t="str">
            <v>40101500 Cód. 40101500 - Ventilación</v>
          </cell>
        </row>
        <row r="640">
          <cell r="Z640" t="str">
            <v>40101600 Cód. 40101600 - Circulación de aire</v>
          </cell>
        </row>
        <row r="641">
          <cell r="Z641" t="str">
            <v>40101700 Cód. 40101700 - Enfriamiento</v>
          </cell>
        </row>
        <row r="642">
          <cell r="Z642" t="str">
            <v>40101800 Cód. 40101800 - Calor</v>
          </cell>
        </row>
        <row r="643">
          <cell r="Z643" t="str">
            <v>40101900 Cód. 40101900 - Control de humedad</v>
          </cell>
        </row>
        <row r="644">
          <cell r="Z644" t="str">
            <v>40102000 Cód. 40102000 - Calderas</v>
          </cell>
        </row>
        <row r="645">
          <cell r="Z645" t="str">
            <v>40141600 Cód. 40141600 - Válvulas</v>
          </cell>
        </row>
        <row r="646">
          <cell r="Z646" t="str">
            <v>40141700 Cód. 40141700 - Material de ferretería y accesorios</v>
          </cell>
        </row>
        <row r="647">
          <cell r="Z647" t="str">
            <v>40141800 Cód. 40141800 - Tubos y tubería</v>
          </cell>
        </row>
        <row r="648">
          <cell r="Z648" t="str">
            <v xml:space="preserve">40141900 Cód. 40141900 - Conductos </v>
          </cell>
        </row>
        <row r="649">
          <cell r="Z649" t="str">
            <v xml:space="preserve">40142000 Cód. 40142000 - Manguitos </v>
          </cell>
        </row>
        <row r="650">
          <cell r="Z650" t="str">
            <v xml:space="preserve">40142100 Cód. 40142100 - Tubería </v>
          </cell>
        </row>
        <row r="651">
          <cell r="Z651" t="str">
            <v>40142200 Cód. 40142200 - Reguladores de gas y fluido</v>
          </cell>
        </row>
        <row r="652">
          <cell r="Z652" t="str">
            <v>40142300 Cód. 40142300 - Accesorios de tubería</v>
          </cell>
        </row>
        <row r="653">
          <cell r="Z653" t="str">
            <v>40142400 Cód. 40142400 - Bridas de tubería</v>
          </cell>
        </row>
        <row r="654">
          <cell r="Z654" t="str">
            <v>40142500 Cód. 40142500 - Interceptores y coladores</v>
          </cell>
        </row>
        <row r="655">
          <cell r="Z655" t="str">
            <v>40142600 Cód. 40142600 - Accesorios de tubería</v>
          </cell>
        </row>
        <row r="656">
          <cell r="Z656" t="str">
            <v>40151500 Cód. 40151500 - Bombas</v>
          </cell>
        </row>
        <row r="657">
          <cell r="Z657" t="str">
            <v>40151600 Cód. 40151600 - Compresores</v>
          </cell>
        </row>
        <row r="658">
          <cell r="Z658" t="str">
            <v>40151700 Cód. 40151700 - Piezas y accesorios de bomba</v>
          </cell>
        </row>
        <row r="659">
          <cell r="Z659" t="str">
            <v>40161500 Cód. 40161500 - Filtros</v>
          </cell>
        </row>
        <row r="660">
          <cell r="Z660" t="str">
            <v>40161600 Cód. 40161600 - Purificación</v>
          </cell>
        </row>
        <row r="661">
          <cell r="Z661" t="str">
            <v>41101500 Cód. 41101500 - Material laborat p/ dispersión, homogeneizac, mezcla y agitac</v>
          </cell>
        </row>
        <row r="662">
          <cell r="Z662" t="str">
            <v>41101600 Cód. 41101600 - Aparatos y accesorios de laboratorio</v>
          </cell>
        </row>
        <row r="663">
          <cell r="Z663" t="str">
            <v>41101700 Cód. 41101700 - Equipo perforac, amoladura, corte, triturac, prensado p/laborat</v>
          </cell>
        </row>
        <row r="664">
          <cell r="Z664" t="str">
            <v>41101800 Cód. 41101800 - Equipo de física de electrones y de estado sólido p/ laborat</v>
          </cell>
        </row>
        <row r="665">
          <cell r="Z665" t="str">
            <v>41101900 Cód. 41101900 - Equipo iónico de laboratorio</v>
          </cell>
        </row>
        <row r="666">
          <cell r="Z666" t="str">
            <v>41102000 Cód. 41102000 - Equipo de muestreo y purificación</v>
          </cell>
        </row>
        <row r="667">
          <cell r="Z667" t="str">
            <v>41102300 Cód. 41102300 - Equipo de fermentación e incubación para laboratorio</v>
          </cell>
        </row>
        <row r="668">
          <cell r="Z668" t="str">
            <v>41102400 Cód. 41102400 - Equipo de calefacción y secadores para laboratorio</v>
          </cell>
        </row>
        <row r="669">
          <cell r="Z669" t="str">
            <v>41102500 Cód. 41102500 - Equipo entomológico para laboratorio y accesorios</v>
          </cell>
        </row>
        <row r="670">
          <cell r="Z670" t="str">
            <v>41102600 Cód. 41102600 - Equipo y accesorios para laboratorio animal</v>
          </cell>
        </row>
        <row r="671">
          <cell r="Z671" t="str">
            <v>41102700 Cód. 41102700 - Equipo de cristalografía</v>
          </cell>
        </row>
        <row r="672">
          <cell r="Z672" t="str">
            <v>41102900 Cód. 41102900 - Equipo de histología</v>
          </cell>
        </row>
        <row r="673">
          <cell r="Z673" t="str">
            <v>41103000 Cód. 41103000 - Equipo de enfriamiento para laboratorio</v>
          </cell>
        </row>
        <row r="674">
          <cell r="Z674" t="str">
            <v>41103100 Cód. 41103100 - Suministros de laboratorio</v>
          </cell>
        </row>
        <row r="675">
          <cell r="Z675" t="str">
            <v>41103200 Cód. 41103200 - Equipo de limpieza para laboratorios</v>
          </cell>
        </row>
        <row r="676">
          <cell r="Z676" t="str">
            <v>41103300 Cód. 41103300 - Equipo de mecánica de fluidos</v>
          </cell>
        </row>
        <row r="677">
          <cell r="Z677" t="str">
            <v>41103400 Cód. 41103400 - Equipo de acondicionamiento ambiental para laboratorio</v>
          </cell>
        </row>
        <row r="678">
          <cell r="Z678" t="str">
            <v>41103500 Cód. 41103500 - Equipo de ventilación para laboratorio</v>
          </cell>
        </row>
        <row r="679">
          <cell r="Z679" t="str">
            <v>41103600 Cód. 41103600 - Equ y sumin d decantac, destilac, evap y filtrado p/ laborat</v>
          </cell>
        </row>
        <row r="680">
          <cell r="Z680" t="str">
            <v>41103700 Cód. 41103700 - Cubetas de laboratorio</v>
          </cell>
        </row>
        <row r="681">
          <cell r="Z681" t="str">
            <v>41111500 Cód. 41111500 - Instrumentos de medición del peso</v>
          </cell>
        </row>
        <row r="682">
          <cell r="Z682" t="str">
            <v>41111600 Cód. 41111600 - Instrumentos de medida de longitud, espesor o distancia</v>
          </cell>
        </row>
        <row r="683">
          <cell r="Z683" t="str">
            <v>41111700 Cód. 41111700 - Instrumentos y accesorios de visión y observación</v>
          </cell>
        </row>
        <row r="684">
          <cell r="Z684" t="str">
            <v>41111800 Cód. 41111800 - Equipo de examen no destructivo</v>
          </cell>
        </row>
        <row r="685">
          <cell r="Z685" t="str">
            <v>41111900 Cód. 41111900 - Instrumentos indicadores y de registro</v>
          </cell>
        </row>
        <row r="686">
          <cell r="Z686" t="str">
            <v>41112000 Cód. 41112000 - Equipo de generación o medida de luz, onda o sonido</v>
          </cell>
        </row>
        <row r="687">
          <cell r="Z687" t="str">
            <v>41112100 Cód. 41112100 - Transductores</v>
          </cell>
        </row>
        <row r="688">
          <cell r="Z688" t="str">
            <v>41112200 Cód. 41112200 - Instrumentos de medida de temperatura y calor</v>
          </cell>
        </row>
        <row r="689">
          <cell r="Z689" t="str">
            <v>41112300 Cód. 41112300 - Instrumentos de medida de la humedad</v>
          </cell>
        </row>
        <row r="690">
          <cell r="Z690" t="str">
            <v>41112400 Cód. 41112400 - Instrumentos de medida y control de la presión</v>
          </cell>
        </row>
        <row r="691">
          <cell r="Z691" t="str">
            <v>41112500 Cód. 41112500 - Instrumentos de medida de flujo</v>
          </cell>
        </row>
        <row r="692">
          <cell r="Z692" t="str">
            <v>41112700 Cód. 41112700 - Equipo para semillas y piensos</v>
          </cell>
        </row>
        <row r="693">
          <cell r="Z693" t="str">
            <v>41112800 Cód. 41112800 - Equipo e instrumentos relacionados con el transporte</v>
          </cell>
        </row>
        <row r="694">
          <cell r="Z694" t="str">
            <v>41112900 Cód. 41112900 - Equipo e instrumentos de navegación</v>
          </cell>
        </row>
        <row r="695">
          <cell r="Z695" t="str">
            <v>41113000 Cód. 41113000 - Instrumentos de suministros evaluación química</v>
          </cell>
        </row>
        <row r="696">
          <cell r="Z696" t="str">
            <v>41113100 Cód. 41113100 - Analizadores de gases</v>
          </cell>
        </row>
        <row r="697">
          <cell r="Z697" t="str">
            <v>41113300 Cód. 41113300 - Analizadores de líquidos y sólidos</v>
          </cell>
        </row>
        <row r="698">
          <cell r="Z698" t="str">
            <v>41113400 Cód. 41113400 - Instrumentos de evaluación nuclear</v>
          </cell>
        </row>
        <row r="699">
          <cell r="Z699" t="str">
            <v>41113600 Cód. 41113600 - Equipo de medida eléctrico</v>
          </cell>
        </row>
        <row r="700">
          <cell r="Z700" t="str">
            <v>41113700 Cód. 41113700 - Equipo de medida electrónico</v>
          </cell>
        </row>
        <row r="701">
          <cell r="Z701" t="str">
            <v>41113800 Cód. 41113800 - Instrumentos geofísicos, geotécnicos e hidrológicos</v>
          </cell>
        </row>
        <row r="702">
          <cell r="Z702" t="str">
            <v>41113900 Cód. 41113900 - Equipo para medir la tierra</v>
          </cell>
        </row>
        <row r="703">
          <cell r="Z703" t="str">
            <v>41114000 Cód. 41114000 - Equipo de medida de rocas y estratos</v>
          </cell>
        </row>
        <row r="704">
          <cell r="Z704" t="str">
            <v>41114200 Cód. 41114200 - Instrumentos de agrimensura</v>
          </cell>
        </row>
        <row r="705">
          <cell r="Z705" t="str">
            <v>41114300 Cód. 41114300 - Instrumentos hidrológicos</v>
          </cell>
        </row>
        <row r="706">
          <cell r="Z706" t="str">
            <v>41114400 Cód. 41114400 - Instrumentos meteorológicos</v>
          </cell>
        </row>
        <row r="707">
          <cell r="Z707" t="str">
            <v>41114500 Cód. 41114500 - Instrumentos mecánicos</v>
          </cell>
        </row>
        <row r="708">
          <cell r="Z708" t="str">
            <v>41114600 Cód. 41114600 - Instrum verif de metales, metalurgia y materiales estructur</v>
          </cell>
        </row>
        <row r="709">
          <cell r="Z709" t="str">
            <v>41114700 Cód. 41114700 - Instrumentos para comprobación de papel, madera y tejidos</v>
          </cell>
        </row>
        <row r="710">
          <cell r="Z710" t="str">
            <v>41114800 Cód. 41114800 - Instrumentos para comprobación de cerámica y vidrio</v>
          </cell>
        </row>
        <row r="711">
          <cell r="Z711" t="str">
            <v>42121500 Cód. 42121500 - Equipo veterinario</v>
          </cell>
        </row>
        <row r="712">
          <cell r="Z712" t="str">
            <v>42121600 Cód. 42121600 - Productos veterinarios</v>
          </cell>
        </row>
        <row r="713">
          <cell r="Z713" t="str">
            <v>42131500 Cód. 42131500 - Vestidos de enfermo de usar y tirar</v>
          </cell>
        </row>
        <row r="714">
          <cell r="Z714" t="str">
            <v>42131600 Cód. 42131600 - Vestidos personal médico y prendas relac de usar y tirar</v>
          </cell>
        </row>
        <row r="715">
          <cell r="Z715" t="str">
            <v>42131700 Cód. 42131700 - Telas quirúrgicas desechables</v>
          </cell>
        </row>
        <row r="716">
          <cell r="Z716" t="str">
            <v>42131800 Cód. 42131800 - Telas quirúrgicas reutilizables</v>
          </cell>
        </row>
        <row r="717">
          <cell r="Z717" t="str">
            <v xml:space="preserve">42131900 Cód. 42131900 - Vestidos reutilizables de enfermos </v>
          </cell>
        </row>
        <row r="718">
          <cell r="Z718" t="str">
            <v xml:space="preserve">42132000 Cód. 42132000 - Vestidos reutilizables del personal médico </v>
          </cell>
        </row>
        <row r="719">
          <cell r="Z719" t="str">
            <v xml:space="preserve">42132100 Cód. 42132100 - Ropa blanca del hospital </v>
          </cell>
        </row>
        <row r="720">
          <cell r="Z720" t="str">
            <v>42141500 Cód. 42141500 - Torundas de algodón y algodoneras aplicadoras</v>
          </cell>
        </row>
        <row r="721">
          <cell r="Z721" t="str">
            <v>42141600 Cód. 42141600 - Palanganas y Bacinillas de cama y orinales y equipos de ingreso</v>
          </cell>
        </row>
        <row r="722">
          <cell r="Z722" t="str">
            <v>42141700 Cód. 42141700 - Productos para la prevención de decúbito</v>
          </cell>
        </row>
        <row r="723">
          <cell r="Z723" t="str">
            <v>42141800 Cód. 42141800 - Equipo de electroterapia</v>
          </cell>
        </row>
        <row r="724">
          <cell r="Z724" t="str">
            <v>42141900 Cód. 42141900 - Suministros para la administración de enema</v>
          </cell>
        </row>
        <row r="725">
          <cell r="Z725" t="str">
            <v>42142000 Cód. 42142000 - Instrumentos de grado bajo "floor grade"</v>
          </cell>
        </row>
        <row r="726">
          <cell r="Z726" t="str">
            <v>42142100 Cód. 42142100 - Productos de terapia de frío y de calor</v>
          </cell>
        </row>
        <row r="727">
          <cell r="Z727" t="str">
            <v>42142200 Cód. 42142200 - Productos de hidroterapia</v>
          </cell>
        </row>
        <row r="728">
          <cell r="Z728" t="str">
            <v>42142300 Cód. 42142300 - Productos de documentación médica</v>
          </cell>
        </row>
        <row r="729">
          <cell r="Z729" t="str">
            <v xml:space="preserve">42142400 Cód. 42142400 - Productos médicos de vacío o de succión </v>
          </cell>
        </row>
        <row r="730">
          <cell r="Z730" t="str">
            <v>42142500 Cód. 42142500 - Agujas de inyección y aspiración y accesorios</v>
          </cell>
        </row>
        <row r="731">
          <cell r="Z731" t="str">
            <v>42142600 Cód. 42142600 - Jeringas y accesorios</v>
          </cell>
        </row>
        <row r="732">
          <cell r="Z732" t="str">
            <v>42142700 Cód. 42142700 - Suministros urológicos</v>
          </cell>
        </row>
        <row r="733">
          <cell r="Z733" t="str">
            <v>42142800 Cód. 42142800 - Suministros y equipos para terapia vascular y de compresión</v>
          </cell>
        </row>
        <row r="734">
          <cell r="Z734" t="str">
            <v>42142900 Cód. 42142900 - Corrección de visión o gafas cosméticas y prod relac</v>
          </cell>
        </row>
        <row r="735">
          <cell r="Z735" t="str">
            <v>42151500 Cód. 42151500 - Suministros y equipos de odontología cosmética</v>
          </cell>
        </row>
        <row r="736">
          <cell r="Z736" t="str">
            <v xml:space="preserve">42151600 Cód. 42151600 - Instrumentos y dispositivos dentales y de sub-especialidad </v>
          </cell>
        </row>
        <row r="737">
          <cell r="Z737" t="str">
            <v>42151700 Cód. 42151700 - Muebles para la clínica dental</v>
          </cell>
        </row>
        <row r="738">
          <cell r="Z738" t="str">
            <v>42151800 Cód. 42151800 - Rellenos y acabados dentales y suministros para pulir</v>
          </cell>
        </row>
        <row r="739">
          <cell r="Z739" t="str">
            <v>42151900 Cód. 42151900 - Equipo y suministros para higiene dental y cuidado preventivo</v>
          </cell>
        </row>
        <row r="740">
          <cell r="Z740" t="str">
            <v xml:space="preserve">42152000 Cód. 42152000 - Equipo y suministros para hacer imágenes dentales </v>
          </cell>
        </row>
        <row r="741">
          <cell r="Z741" t="str">
            <v xml:space="preserve">42152100 Cód. 42152100 - Equipo y suministros dentales para impresión y formar </v>
          </cell>
        </row>
        <row r="742">
          <cell r="Z742" t="str">
            <v>42152200 Cód. 42152200 - Equipo y suministros dentales de laboratorio y de esterilización</v>
          </cell>
        </row>
        <row r="743">
          <cell r="Z743" t="str">
            <v xml:space="preserve">42152300 Cód. 42152300 - Equipo y sumin dentales de láser y alumbrado y fibra óptica </v>
          </cell>
        </row>
        <row r="744">
          <cell r="Z744" t="str">
            <v>42152400 Cód. 42152400 - Materiales dentales</v>
          </cell>
        </row>
        <row r="745">
          <cell r="Z745" t="str">
            <v>42152500 Cód. 42152500 - Suministros dentales generales</v>
          </cell>
        </row>
        <row r="746">
          <cell r="Z746" t="str">
            <v>42152600 Cód. 42152600 - Suministros específicos a la operación dental</v>
          </cell>
        </row>
        <row r="747">
          <cell r="Z747" t="str">
            <v>42152700 Cód. 42152700 - Equipo y suministros ortodónticos y prostodónticos</v>
          </cell>
        </row>
        <row r="748">
          <cell r="Z748" t="str">
            <v>42152800 Cód. 42152800 - Equipo y suministro periodontal</v>
          </cell>
        </row>
        <row r="749">
          <cell r="Z749" t="str">
            <v xml:space="preserve">42161500 Cód. 42161500 - Equipo de diálisis peritoneal y de equilibrio y suministros </v>
          </cell>
        </row>
        <row r="750">
          <cell r="Z750" t="str">
            <v>42161600 Cód. 42161600 - Equipo de hemodiálisis extracorpórea y suministros</v>
          </cell>
        </row>
        <row r="751">
          <cell r="Z751" t="str">
            <v>42161700 Cód. 42161700 - Equipo de hemofiltración y suministros</v>
          </cell>
        </row>
        <row r="752">
          <cell r="Z752" t="str">
            <v>42161800 Cód. 42161800 - Equipo p/ terapia reemplazo renal continuo(CRRT) y sumin</v>
          </cell>
        </row>
        <row r="753">
          <cell r="Z753" t="str">
            <v xml:space="preserve">42171500 Cód. 42171500 - Prod de serv médico de urgencia en gestión de desastre </v>
          </cell>
        </row>
        <row r="754">
          <cell r="Z754" t="str">
            <v>42171600 Cód. 42171600 - Prod sacar, inmovil y trasladar de servic méd de urgencia</v>
          </cell>
        </row>
        <row r="755">
          <cell r="Z755" t="str">
            <v>42171700 Cód. 42171700 - Mantas de servicios médicos de urgencia</v>
          </cell>
        </row>
        <row r="756">
          <cell r="Z756" t="str">
            <v xml:space="preserve">42171800 Cód. 42171800 - Equipo de serv médicos de urgencia de gestión vía de aire </v>
          </cell>
        </row>
        <row r="757">
          <cell r="Z757" t="str">
            <v>42171900 Cód. 42171900 - Cajas o bolsas de almacenaje para servicios médicos de urgencia</v>
          </cell>
        </row>
        <row r="758">
          <cell r="Z758" t="str">
            <v>42172000 Cód. 42172000 - Equipos de servicios médicos de urgencia</v>
          </cell>
        </row>
        <row r="759">
          <cell r="Z759" t="str">
            <v>42172100 Cód. 42172100 - Productos de resucitación de servicios médicos de emergencia</v>
          </cell>
        </row>
        <row r="760">
          <cell r="Z760" t="str">
            <v>42172200 Cód. 42172200 - Suministros de servicios médicos de emergencia</v>
          </cell>
        </row>
        <row r="761">
          <cell r="Z761" t="str">
            <v>42181500 Cód. 42181500 - Evaluación diagnóstica y productos de examen de uso general</v>
          </cell>
        </row>
        <row r="762">
          <cell r="Z762" t="str">
            <v>42181600 Cód. 42181600 - Unidades de presión sanguínea y productos relacionados</v>
          </cell>
        </row>
        <row r="763">
          <cell r="Z763" t="str">
            <v>42181607 Cód. 42181607 - Unidades de electrocardiografía (EKG) y productos relacionados</v>
          </cell>
        </row>
        <row r="764">
          <cell r="Z764" t="str">
            <v>42181800 Cód. 42181800 - Oxímetros de pulso</v>
          </cell>
        </row>
        <row r="765">
          <cell r="Z765" t="str">
            <v>42181900 Cód. 42181900 - Unidades de control de cuidado intenso y productos relacionados</v>
          </cell>
        </row>
        <row r="766">
          <cell r="Z766" t="str">
            <v>42182000 Cód. 42182000 - Especulo y scopios y acces p/ uso del reconocim diagnóst médico</v>
          </cell>
        </row>
        <row r="767">
          <cell r="Z767" t="str">
            <v>42182100 Cód. 42182100 - Estetoscopio y productos relacionados</v>
          </cell>
        </row>
        <row r="768">
          <cell r="Z768" t="str">
            <v>42182200 Cód. 42182200 - Termómetros médicos y accesorios</v>
          </cell>
        </row>
        <row r="769">
          <cell r="Z769" t="str">
            <v xml:space="preserve">42182300 Cód. 42182300 - Productos del examen neurológico </v>
          </cell>
        </row>
        <row r="770">
          <cell r="Z770" t="str">
            <v>42182400 Cód. 42182400 - Productos para probar el oír</v>
          </cell>
        </row>
        <row r="771">
          <cell r="Z771" t="str">
            <v>42182500 Cód. 42182500 - Metros de función nasal</v>
          </cell>
        </row>
        <row r="772">
          <cell r="Z772" t="str">
            <v>42182600 Cód. 42182600 - Lámparas o luces de examen médico</v>
          </cell>
        </row>
        <row r="773">
          <cell r="Z773" t="str">
            <v>42182700 Cód. 42182700 - Dispositivos de medición de talla de examen médico</v>
          </cell>
        </row>
        <row r="774">
          <cell r="Z774" t="str">
            <v>42182800 Cód. 42182800 - Básculas médicas de peso</v>
          </cell>
        </row>
        <row r="775">
          <cell r="Z775" t="str">
            <v>42182900 Cód. 42182900 - Mesas de examen de especialidad y productos relacionados</v>
          </cell>
        </row>
        <row r="776">
          <cell r="Z776" t="str">
            <v>42183000 Cód. 42183000 - Productos de examen diagnóstico oftálmico</v>
          </cell>
        </row>
        <row r="777">
          <cell r="Z777" t="str">
            <v>42191500 Cód. 42191500 - Manejo material facilidad médica y equipo de distrib</v>
          </cell>
        </row>
        <row r="778">
          <cell r="Z778" t="str">
            <v>42191600 Cód. 42191600 - Sistemas de construcción de facilidad médica</v>
          </cell>
        </row>
        <row r="779">
          <cell r="Z779" t="str">
            <v>42191700 Cód. 42191700 - Productos de gas de hospital</v>
          </cell>
        </row>
        <row r="780">
          <cell r="Z780" t="str">
            <v>42191800 Cód. 42191800 - Camas de paciente y accesorios</v>
          </cell>
        </row>
        <row r="781">
          <cell r="Z781" t="str">
            <v>42191900 Cód. 42191900 - Armarios clínicos</v>
          </cell>
        </row>
        <row r="782">
          <cell r="Z782" t="str">
            <v>42192000 Cód. 42192000 - Mesas de examen o de procedimiento clínico</v>
          </cell>
        </row>
        <row r="783">
          <cell r="Z783" t="str">
            <v>42192100 Cód. 42192100 - Asientos y taburetes clínicos y productos relacionados</v>
          </cell>
        </row>
        <row r="784">
          <cell r="Z784" t="str">
            <v>42192200 Cód. 42192200 - Productos para transporte de paciente</v>
          </cell>
        </row>
        <row r="785">
          <cell r="Z785" t="str">
            <v>42192300 Cód. 42192300 - Elevadores de paciente</v>
          </cell>
        </row>
        <row r="786">
          <cell r="Z786" t="str">
            <v xml:space="preserve">42192400 Cód. 42192400 - Transporte de equipo médico y traslado de productos </v>
          </cell>
        </row>
        <row r="787">
          <cell r="Z787" t="str">
            <v>42201500 Cód. 42201500 - Sistemas tomografía médica computariz (CT o CAT) y prod relac</v>
          </cell>
        </row>
        <row r="788">
          <cell r="Z788" t="str">
            <v>42201600 Cód. 42201600 - Productos de hacer imágenes de resonancia magnética (MRI) médica</v>
          </cell>
        </row>
        <row r="789">
          <cell r="Z789" t="str">
            <v>42201700 Cód. 42201700 - Prod de hacer imágenes de ultrasonido médico y doppler y eco</v>
          </cell>
        </row>
        <row r="790">
          <cell r="Z790" t="str">
            <v>42201800 Cód. 42201800 - Productos de rayos x para diagnóstica médica</v>
          </cell>
        </row>
        <row r="791">
          <cell r="Z791" t="str">
            <v>42201900 Cód. 42201900 - Iluminadores méd de película de rayos x y equipo p/ inspección</v>
          </cell>
        </row>
        <row r="792">
          <cell r="Z792" t="str">
            <v>42202000 Cód. 42202000 - Cámaras médicas gamma de diagnóstico y productos relacionados</v>
          </cell>
        </row>
        <row r="793">
          <cell r="Z793" t="str">
            <v>42202100 Cód. 42202100 - Productos de Braquiterapía</v>
          </cell>
        </row>
        <row r="794">
          <cell r="Z794" t="str">
            <v>42202200 Cód. 42202200 - Productos de radiación gamma</v>
          </cell>
        </row>
        <row r="795">
          <cell r="Z795" t="str">
            <v>42202300 Cód. 42202300 - Prod méd terap radiac modul d intensid (TRMI) de acelerad lineal</v>
          </cell>
        </row>
        <row r="796">
          <cell r="Z796" t="str">
            <v>42202400 Cód. 42202400 - Equ médico de tomografía de emisión positrón (TEP) y prod relac</v>
          </cell>
        </row>
        <row r="797">
          <cell r="Z797" t="str">
            <v>42202500 Cód. 42202500 - Equ méd tomogr comput d emis d fotón simple (TCESF) y prod relac</v>
          </cell>
        </row>
        <row r="798">
          <cell r="Z798" t="str">
            <v>42202600 Cód. 42202600 - Productos de administración de radioisótopos y radioimunoterapia</v>
          </cell>
        </row>
        <row r="799">
          <cell r="Z799" t="str">
            <v>42202700 Cód. 42202700 - Productos de radioterapia tele terapia</v>
          </cell>
        </row>
        <row r="800">
          <cell r="Z800" t="str">
            <v>42202800 Cód. 42202800 - Litotriptores y productos relacionados</v>
          </cell>
        </row>
        <row r="801">
          <cell r="Z801" t="str">
            <v>42202900 Cód. 42202900 - Equipo médicos de Rayos X de baja energía</v>
          </cell>
        </row>
        <row r="802">
          <cell r="Z802" t="str">
            <v>42203000 Cód. 42203000 - Aceleradores médicos lineales y productos relacionados</v>
          </cell>
        </row>
        <row r="803">
          <cell r="Z803" t="str">
            <v>42203100 Cód. 42203100 - Instrumentos radio biológicos</v>
          </cell>
        </row>
        <row r="804">
          <cell r="Z804" t="str">
            <v>42203200 Cód. 42203200 - Simuladores de radioterapia</v>
          </cell>
        </row>
        <row r="805">
          <cell r="Z805" t="str">
            <v xml:space="preserve">42203300 Cód. 42203300 - Sistemas médicos estereotacticos </v>
          </cell>
        </row>
        <row r="806">
          <cell r="Z806" t="str">
            <v>42203400 Cód. 42203400 - Prod p/ imág vascul y cardiol interven-laborat cateter cardiak</v>
          </cell>
        </row>
        <row r="807">
          <cell r="Z807" t="str">
            <v>42203500 Cód. 42203500 - Marcapasos cardiacos o productos relacionados</v>
          </cell>
        </row>
        <row r="808">
          <cell r="Z808" t="str">
            <v>42203600 Cód. 42203600 - Prod archivar y informac de toma imágenes radiológicos médicos</v>
          </cell>
        </row>
        <row r="809">
          <cell r="Z809" t="str">
            <v>42203700 Cód. 42203700 - Suministros y equipo de procesado de toma de imágenes médicos</v>
          </cell>
        </row>
        <row r="810">
          <cell r="Z810" t="str">
            <v>42203800 Cód. 42203800 - Auxilios de posicionamiento radiológico médico</v>
          </cell>
        </row>
        <row r="811">
          <cell r="Z811" t="str">
            <v>42203900 Cód. 42203900 - Productos para controlar o detectar radiación médica</v>
          </cell>
        </row>
        <row r="812">
          <cell r="Z812" t="str">
            <v>42204000 Cód. 42204000 - Productos de protección y resguardo radiológico médico</v>
          </cell>
        </row>
        <row r="813">
          <cell r="Z813" t="str">
            <v>42211500 Cód. 42211500 - Ayuda ambulac traslado y posic p/ personas con desaf físicos</v>
          </cell>
        </row>
        <row r="814">
          <cell r="Z814" t="str">
            <v>42211600 Cód. 42211600 - Baño y ayudas de baño para personas con desafíos físicos</v>
          </cell>
        </row>
        <row r="815">
          <cell r="Z815" t="str">
            <v>42211700 Cód. 42211700 - Ayudas de comunicación para personas con desafíos físicos</v>
          </cell>
        </row>
        <row r="816">
          <cell r="Z816" t="str">
            <v>42211800 Cód. 42211800 - Ayuda para vestirse y asearse para personas con desafíos físicos</v>
          </cell>
        </row>
        <row r="817">
          <cell r="Z817" t="str">
            <v>42211900 Cód. 42211900 - Ayuda prepara comida bebida alim p/ personas con desaf físic</v>
          </cell>
        </row>
        <row r="818">
          <cell r="Z818" t="str">
            <v>42212000 Cód. 42212000-Cuidado d casa y ayuda p/ cuidado d casa p/ personas con desaf fís</v>
          </cell>
        </row>
        <row r="819">
          <cell r="Z819" t="str">
            <v>42212100 Cód. 42212100-Aparatos d tiempo libre y recreo p/ personas con desaf físicos</v>
          </cell>
        </row>
        <row r="820">
          <cell r="Z820" t="str">
            <v>42212200 Cód. 42212200-Auxilio d manejo d medicamentos p/ personas con desaf físicos</v>
          </cell>
        </row>
        <row r="821">
          <cell r="Z821" t="str">
            <v>42212300 Cód. 42212300 - Ayuda para llegar o agarrar para personas con desafíos físicos</v>
          </cell>
        </row>
        <row r="822">
          <cell r="Z822" t="str">
            <v>42221500 Cód. 42221500 - Accesorios y catéteres y cánulas intravenosas y arteriales</v>
          </cell>
        </row>
        <row r="823">
          <cell r="Z823" t="str">
            <v>42221600 Cód. 42221600 - Tubería y juegos admón arterial o intravenoso y prod relac</v>
          </cell>
        </row>
        <row r="824">
          <cell r="Z824" t="str">
            <v>42221700 Cód. 42221700 - Bolsas infusión y recip y prod relac intravenosos y arteriales</v>
          </cell>
        </row>
        <row r="825">
          <cell r="Z825" t="str">
            <v>42221800 Cód. 42221800 - Aparatos para posicionar aguja y catéter intravenoso o arterial</v>
          </cell>
        </row>
        <row r="826">
          <cell r="Z826" t="str">
            <v>42221900 Cód. 42221900 - Prod regulación y medida del flujo intravenoso o arterial</v>
          </cell>
        </row>
        <row r="827">
          <cell r="Z827" t="str">
            <v>42222000 Cód. 42222000 - Bombas de infusión intravenosa</v>
          </cell>
        </row>
        <row r="828">
          <cell r="Z828" t="str">
            <v xml:space="preserve">42222100 Cód. 42222100 - Sistemas d transp y suspensión d equipo arterial y intravenoso </v>
          </cell>
        </row>
        <row r="829">
          <cell r="Z829" t="str">
            <v>42222200 Cód. 42222200 - Sistemas de inyectar y retirar intravenosos sin aguja</v>
          </cell>
        </row>
        <row r="830">
          <cell r="Z830" t="str">
            <v xml:space="preserve">42222300 Cód. 42222300 - Productos de transfusión y administración de sangre </v>
          </cell>
        </row>
        <row r="831">
          <cell r="Z831" t="str">
            <v>42231500 Cód. 42231500 - Suministros y equipo de alimentación enteral</v>
          </cell>
        </row>
        <row r="832">
          <cell r="Z832" t="str">
            <v>42231600 Cód. 42231600 - Accesorios o disposit d acceso d jejunostomía y gastronomía</v>
          </cell>
        </row>
        <row r="833">
          <cell r="Z833" t="str">
            <v>42231700 Cód. 42231700 - Tubos naso-entéricos</v>
          </cell>
        </row>
        <row r="834">
          <cell r="Z834" t="str">
            <v>42231800 Cód. 42231800 - Fórmulas y productos para apoyo nutritivo</v>
          </cell>
        </row>
        <row r="835">
          <cell r="Z835" t="str">
            <v>42241500 Cód. 42241500 - Suministros de vaciado de escayola y tablillas</v>
          </cell>
        </row>
        <row r="836">
          <cell r="Z836" t="str">
            <v>42241600 Cód. 42241600 - Equipo y piezas y accesorios de vaciado de escayola</v>
          </cell>
        </row>
        <row r="837">
          <cell r="Z837" t="str">
            <v>42241700 Cód. 42241700 - Productos blandos ortopédicos para la extremidad inferior</v>
          </cell>
        </row>
        <row r="838">
          <cell r="Z838" t="str">
            <v>42241800 Cód. 42241800 - Productos blando ortopédicos para el torso y extremidad superior</v>
          </cell>
        </row>
        <row r="839">
          <cell r="Z839" t="str">
            <v>42241900 Cód. 42241900 - Suministros de tablillas dinámicas y batangas</v>
          </cell>
        </row>
        <row r="840">
          <cell r="Z840" t="str">
            <v>42242000 Cód. 42242000 - Dispositivos prostéticos</v>
          </cell>
        </row>
        <row r="841">
          <cell r="Z841" t="str">
            <v>42242100 Cód. 42242100 - Suministros y accesorios de tracción ortopédica</v>
          </cell>
        </row>
        <row r="842">
          <cell r="Z842" t="str">
            <v>42251500 Cód. 42251500-Prod terapia y eval sensorial y perceptual y dexteridad y cognit</v>
          </cell>
        </row>
        <row r="843">
          <cell r="Z843" t="str">
            <v>42251600 Cód. 42251600 - Equipo y dispositivos de ejercicio de rehabilitación</v>
          </cell>
        </row>
        <row r="844">
          <cell r="Z844" t="str">
            <v>42251700 Cód. 42251700 - Productos para entrenamiento del modo de andar</v>
          </cell>
        </row>
        <row r="845">
          <cell r="Z845" t="str">
            <v>42251800 Cód. 42251800 - Equipo para hacer dura el trabajo para rehabilitación o terapia</v>
          </cell>
        </row>
        <row r="846">
          <cell r="Z846" t="str">
            <v>42261500 Cód. 42261500 - Suministros y instrumentos para disección de patología</v>
          </cell>
        </row>
        <row r="847">
          <cell r="Z847" t="str">
            <v>42261600 Cód. 42261600 - Suministros y equipo de autopsia</v>
          </cell>
        </row>
        <row r="848">
          <cell r="Z848" t="str">
            <v>42261700 Cód. 42261700 - Muebles de autopsia</v>
          </cell>
        </row>
        <row r="849">
          <cell r="Z849" t="str">
            <v>42261800 Cód. 42261800 - Equipo y suministros de transporte y almacenaje del cadáver</v>
          </cell>
        </row>
        <row r="850">
          <cell r="Z850" t="str">
            <v>42261900 Cód. 42261900 - Equipo y suministros forenses clínicos</v>
          </cell>
        </row>
        <row r="851">
          <cell r="Z851" t="str">
            <v>42262000 Cód. 42262000 - Equipo y suministros de embalsamar</v>
          </cell>
        </row>
        <row r="852">
          <cell r="Z852" t="str">
            <v xml:space="preserve">42271500 Cód. 42271500 - Productos para el control respiratorio </v>
          </cell>
        </row>
        <row r="853">
          <cell r="Z853" t="str">
            <v>42271600 Cód. 42271600 - Productos para la comprobación de la función pulmonar</v>
          </cell>
        </row>
        <row r="854">
          <cell r="Z854" t="str">
            <v>42271700 Cód. 42271700 - Sistemas y dispositivos de terapia de entrega de oxígeno</v>
          </cell>
        </row>
        <row r="855">
          <cell r="Z855" t="str">
            <v xml:space="preserve">42271800 Cód. 42271800 - Productos de terapia aerosol y humedad respiratoria </v>
          </cell>
        </row>
        <row r="856">
          <cell r="Z856" t="str">
            <v>42271900 Cód. 42271900 - Productos para la gestión de la vía aérea</v>
          </cell>
        </row>
        <row r="857">
          <cell r="Z857" t="str">
            <v>42272000 Cód. 42272000 - Suministros de intubación</v>
          </cell>
        </row>
        <row r="858">
          <cell r="Z858" t="str">
            <v>42272100 Cód. 42272100 - Ventiladores de presión mecánica negativa</v>
          </cell>
        </row>
        <row r="859">
          <cell r="Z859" t="str">
            <v>42272200 Cód. 42272200 - Ventiladores y accesorios de presión mecánica positiva</v>
          </cell>
        </row>
        <row r="860">
          <cell r="Z860" t="str">
            <v>42272300 Cód. 42272300 - Suministros de resucitadores</v>
          </cell>
        </row>
        <row r="861">
          <cell r="Z861" t="str">
            <v>42272400 Cód. 42272400 - Productos de toracentesis</v>
          </cell>
        </row>
        <row r="862">
          <cell r="Z862" t="str">
            <v>42281500 Cód. 42281500 - Equipo y accesorios de esterilizadores y de autoclave</v>
          </cell>
        </row>
        <row r="863">
          <cell r="Z863" t="str">
            <v>42281600 Cód. 42281600 - Soluciones de desinfectantes y esterilización en frío</v>
          </cell>
        </row>
        <row r="864">
          <cell r="Z864" t="str">
            <v>42281700 Cód. 42281700 - Soluciones y equipo de limpieza pre- esterilización</v>
          </cell>
        </row>
        <row r="865">
          <cell r="Z865" t="str">
            <v>42281800 Cód. 42281800 - Controles y indicadores de esterilización</v>
          </cell>
        </row>
        <row r="866">
          <cell r="Z866" t="str">
            <v>42281900 Cód. 42281900 - Suministros de empaquetar y envoltura de esterilización</v>
          </cell>
        </row>
        <row r="867">
          <cell r="Z867" t="str">
            <v>42291500 Cód. 42291500 - Instrum quirúrgicos y prod relac p/ biopsia de los huesos</v>
          </cell>
        </row>
        <row r="868">
          <cell r="Z868" t="str">
            <v>42291600 Cód. 42291600 - Instrumentos quirúrgicos de cortar y lazos y prod relac</v>
          </cell>
        </row>
        <row r="869">
          <cell r="Z869" t="str">
            <v>42291700 Cód. 42291700-Taladro quirúr mano-escariad-instrum d punzonar-acces-prod relac</v>
          </cell>
        </row>
        <row r="870">
          <cell r="Z870" t="str">
            <v>42291800 Cód. 42291800-Abrazadera quirúrg y fórcep y ligador quirúrg y instrum relac</v>
          </cell>
        </row>
        <row r="871">
          <cell r="Z871" t="str">
            <v>42291900 Cód. 42291900 - Posicionadores y portadores de tubos y instrumentos quirúrgicos</v>
          </cell>
        </row>
        <row r="872">
          <cell r="Z872" t="str">
            <v>42292000 Cód. 42292000 - Espejos quirúrgicos</v>
          </cell>
        </row>
        <row r="873">
          <cell r="Z873" t="str">
            <v>42292100 Cód. 42292100 - Insertadores y extractores quirúrgicos y productos relacionados</v>
          </cell>
        </row>
        <row r="874">
          <cell r="Z874" t="str">
            <v>42292200 Cód. 42292200-Aproximadores y compresores y depresores quirúrgicos y prod relac</v>
          </cell>
        </row>
        <row r="875">
          <cell r="Z875" t="str">
            <v>42292300 Cód. 42292300-Hierro flex-herram plegar-tenaza-tensio-torced quirúr y prod rel</v>
          </cell>
        </row>
        <row r="876">
          <cell r="Z876" t="str">
            <v>42292400 Cód. 42292400-Machos d roscar y impulsores quirúrgicos y prod relac</v>
          </cell>
        </row>
        <row r="877">
          <cell r="Z877" t="str">
            <v>42292500 Cód. 42292500-Martillos y malletes y impactores y prensas quirúrg y prod relac</v>
          </cell>
        </row>
        <row r="878">
          <cell r="Z878" t="str">
            <v>42292600 Cód. 42292600-Dilatad y sondas y ranuras quirúrg y prod relac</v>
          </cell>
        </row>
        <row r="879">
          <cell r="Z879" t="str">
            <v>42292700 Cód. 42292700-Disectores y Elevad y Piquetas quirúrg y prod relac</v>
          </cell>
        </row>
        <row r="880">
          <cell r="Z880" t="str">
            <v>42292800 Cód. 42292800 - Instrumentos quirúrgicos de marcar</v>
          </cell>
        </row>
        <row r="881">
          <cell r="Z881" t="str">
            <v>42292900 Cód. 42292900-Instrumentos quirúrg de cerrar la sutura d tejido y prod relac</v>
          </cell>
        </row>
        <row r="882">
          <cell r="Z882" t="str">
            <v>42293000 Cód. 42293000 - Dispositivos quirúrgicos de medir y productos relacionados</v>
          </cell>
        </row>
        <row r="883">
          <cell r="Z883" t="str">
            <v>42293100 Cód. 42293100 - Retractores quirúrgicos y productos relacionados</v>
          </cell>
        </row>
        <row r="884">
          <cell r="Z884" t="str">
            <v>42293200 Cód. 42293200 - Instrumentos quirúrgicos de mioma</v>
          </cell>
        </row>
        <row r="885">
          <cell r="Z885" t="str">
            <v>42293300 Cód. 42293300 - Distractores y extendedores y separadores quirúrg y prod relac</v>
          </cell>
        </row>
        <row r="886">
          <cell r="Z886" t="str">
            <v>42293400 Cód. 42293400 - Manipuladores y posicionadores quirúrg d implante y prod relac</v>
          </cell>
        </row>
        <row r="887">
          <cell r="Z887" t="str">
            <v>42293500 Cód. 42293500 - Cánula y punta-estilet d irrigac-succión quirúr-prod relac</v>
          </cell>
        </row>
        <row r="888">
          <cell r="Z888" t="str">
            <v>42293600 Cód. 42293600 - Bougies quirúrg y sondas y obturadores y prod relac</v>
          </cell>
        </row>
        <row r="889">
          <cell r="Z889" t="str">
            <v>42293700 Cód. 42293700 - Machacadoras y excavadoras y fragmentadoras quirúrg y prod relac</v>
          </cell>
        </row>
        <row r="890">
          <cell r="Z890" t="str">
            <v>42293800 Cód. 42293800 - Agarrador y buscador y horador y desmoldad quirúrg y prod relac</v>
          </cell>
        </row>
        <row r="891">
          <cell r="Z891" t="str">
            <v>42293900 Cód. 42293900 - Instrum quirúrg p/ empaque d heridas y prod relac</v>
          </cell>
        </row>
        <row r="892">
          <cell r="Z892" t="str">
            <v>42294000 Cód. 42294000 - Espátulas y cucharas y cucharones quirúrg y prod relac</v>
          </cell>
        </row>
        <row r="893">
          <cell r="Z893" t="str">
            <v>42294100 Cód. 42294100 - Disposit esqueléticos quirúrg d tracción y prod relac</v>
          </cell>
        </row>
        <row r="894">
          <cell r="Z894" t="str">
            <v>42294200 Cód. 42294200 - Juegos de instrumentos y sistemas y bandejas quirúrgicos</v>
          </cell>
        </row>
        <row r="895">
          <cell r="Z895" t="str">
            <v>42294300 Cód. 42294300 - Instrum d biopsia d invasiva mínima dl pecho y sumin y equipo</v>
          </cell>
        </row>
        <row r="896">
          <cell r="Z896" t="str">
            <v>42294400 Cód. 42294400 - Sistemas cardiacos y vasculares</v>
          </cell>
        </row>
        <row r="897">
          <cell r="Z897" t="str">
            <v>42294500 Cód. 42294500 - Instrumentos de especialidad oftálmica y productos relacionados</v>
          </cell>
        </row>
        <row r="898">
          <cell r="Z898" t="str">
            <v>42294600 Cód. 42294600 - Productos de autotransfusión</v>
          </cell>
        </row>
        <row r="899">
          <cell r="Z899" t="str">
            <v>42294700 Cód. 42294700 - Eq d perfusión d corazón abier y monitor y acces y prod relac</v>
          </cell>
        </row>
        <row r="900">
          <cell r="Z900" t="str">
            <v>42294800 Cód. 42294800 - Endoscopios y accesorios y productos relacionados</v>
          </cell>
        </row>
        <row r="901">
          <cell r="Z901" t="str">
            <v>42294900 Cód. 42294900 - Instrumentos endoscopicos y sumin acces y prod relac</v>
          </cell>
        </row>
        <row r="902">
          <cell r="Z902" t="str">
            <v>42295000 Cód. 42295000 - Equipo endoscopico y accesorios y productos relacionados</v>
          </cell>
        </row>
        <row r="903">
          <cell r="Z903" t="str">
            <v>42295100 Cód. 42295100 - Equipo quirúrgico y accesorios y productos relacionados</v>
          </cell>
        </row>
        <row r="904">
          <cell r="Z904" t="str">
            <v>42295200 Cód. 42295200 - Equipo quirúrgico de energía y accesorios y prod relac</v>
          </cell>
        </row>
        <row r="905">
          <cell r="Z905" t="str">
            <v>42295300 Cód. 42295300 - Suministros y acces p/ cirugía d corazón abierto y prod relac</v>
          </cell>
        </row>
        <row r="906">
          <cell r="Z906" t="str">
            <v xml:space="preserve">42295400 Cód. 42295400 - Suministros quirúrgicos auxiliares </v>
          </cell>
        </row>
        <row r="907">
          <cell r="Z907" t="str">
            <v>42295500 Cód. 42295500-Implante quirúrg-ensanch-extended-alambre quirúrg-prod relac</v>
          </cell>
        </row>
        <row r="908">
          <cell r="Z908" t="str">
            <v>42301500 Cód. 42301500 - Ayudas para formación médica</v>
          </cell>
        </row>
        <row r="909">
          <cell r="Z909" t="str">
            <v>42311500 Cód. 42311500 - Vendas y vendajes y productos relacionados</v>
          </cell>
        </row>
        <row r="910">
          <cell r="Z910" t="str">
            <v>42311600 Cód. 42311600 - Agentes hemoestáticos tópicos exógenos</v>
          </cell>
        </row>
        <row r="911">
          <cell r="Z911" t="str">
            <v>42311700 Cód. 42311700 - Cinta méd y quirúr adherente y prod relac p/ uso d especialidad</v>
          </cell>
        </row>
        <row r="912">
          <cell r="Z912" t="str">
            <v>42311800 Cód. 42311800 - Cintas médicas y quirúrgicas adherentes para uso general</v>
          </cell>
        </row>
        <row r="913">
          <cell r="Z913" t="str">
            <v>42311900 Cód. 42311900 - Drenaje médico d incis y bolsa d drenaje y depós y prod relac</v>
          </cell>
        </row>
        <row r="914">
          <cell r="Z914" t="str">
            <v>42312000 Cód. 42312000 - Cierre de tejidos médicos y productos relacionados</v>
          </cell>
        </row>
        <row r="915">
          <cell r="Z915" t="str">
            <v>42312100 Cód. 42312100 - Productos de suministro de ostomia y herida no quirúrgica</v>
          </cell>
        </row>
        <row r="916">
          <cell r="Z916" t="str">
            <v>42312200 Cód. 42312200 - Sutura y productos relacionados</v>
          </cell>
        </row>
        <row r="917">
          <cell r="Z917" t="str">
            <v xml:space="preserve">42312300 Cód. 42312300 - Productos para limpiar la herida y debridement </v>
          </cell>
        </row>
        <row r="918">
          <cell r="Z918" t="str">
            <v>42312400 Cód. 42312400 - Productos para relleno de heridas</v>
          </cell>
        </row>
        <row r="919">
          <cell r="Z919" t="str">
            <v>43161500 Cód. 43161500 - Sistemas de base de datos</v>
          </cell>
        </row>
        <row r="920">
          <cell r="Z920" t="str">
            <v>43161700 Cód. 43161700 - Programas para transacciones comerciales y negocios personales</v>
          </cell>
        </row>
        <row r="921">
          <cell r="Z921" t="str">
            <v>43161800 Cód. 43161800 - Programas de creación de documentos</v>
          </cell>
        </row>
        <row r="922">
          <cell r="Z922" t="str">
            <v>43161900 Cód. 43161900 - Programas de dibujo y creación de imágenes</v>
          </cell>
        </row>
        <row r="923">
          <cell r="Z923" t="str">
            <v>43162000 Cód. 43162000 - Programas para planificación y productividad</v>
          </cell>
        </row>
        <row r="924">
          <cell r="Z924" t="str">
            <v>43162100 Cód. 43162100 - Programas para hojas de cálculo y ampliación</v>
          </cell>
        </row>
        <row r="925">
          <cell r="Z925" t="str">
            <v>43162200 Cód. 43162200 - Software multimedia</v>
          </cell>
        </row>
        <row r="926">
          <cell r="Z926" t="str">
            <v>43162300 Cód. 43162300 - Software de imprenta</v>
          </cell>
        </row>
        <row r="927">
          <cell r="Z927" t="str">
            <v xml:space="preserve">43162400 Cód. 43162400 - Programación de lenguajes y herramientas </v>
          </cell>
        </row>
        <row r="928">
          <cell r="Z928" t="str">
            <v>43162500 Cód. 43162500 - Utilidades de programas</v>
          </cell>
        </row>
        <row r="929">
          <cell r="Z929" t="str">
            <v>43162600 Cód. 43162600 - Software para trabajo en redes</v>
          </cell>
        </row>
        <row r="930">
          <cell r="Z930" t="str">
            <v>43162700 Cód. 43162700 - Software de Comunicaciones</v>
          </cell>
        </row>
        <row r="931">
          <cell r="Z931" t="str">
            <v>43162800 Cód. 43162800 - Software para Internet e intranet</v>
          </cell>
        </row>
        <row r="932">
          <cell r="Z932" t="str">
            <v>43162900 Cód. 43162900 - Software varios</v>
          </cell>
        </row>
        <row r="933">
          <cell r="Z933" t="str">
            <v>43163000 Cód. 43163000 - Software específico para la industria</v>
          </cell>
        </row>
        <row r="934">
          <cell r="Z934" t="str">
            <v>43171500 Cód. 43171500 - Equipo de telefonía</v>
          </cell>
        </row>
        <row r="935">
          <cell r="Z935" t="str">
            <v>43171600 Cód. 43171600 - Equipos emisores</v>
          </cell>
        </row>
        <row r="936">
          <cell r="Z936" t="str">
            <v>43171700 Cód. 43171700 - Antenas de telecomunicaciones</v>
          </cell>
        </row>
        <row r="937">
          <cell r="Z937" t="str">
            <v>43171800 Cód. 43171800 - Ordenadores</v>
          </cell>
        </row>
        <row r="938">
          <cell r="Z938" t="str">
            <v>43171900 Cód. 43171900 - Unidades de proceso central y memoria (UCP)</v>
          </cell>
        </row>
        <row r="939">
          <cell r="Z939" t="str">
            <v>43172000 Cód. 43172000 - Placas y tarjetas de interfaz y gestión por ordenador</v>
          </cell>
        </row>
        <row r="940">
          <cell r="Z940" t="str">
            <v>43172100 Cód. 43172100 - Tarjetas interfaz de red de radiotelefonía</v>
          </cell>
        </row>
        <row r="941">
          <cell r="Z941" t="str">
            <v>43172200 Cód. 43172200 - Dispositivos de entrada</v>
          </cell>
        </row>
        <row r="942">
          <cell r="Z942" t="str">
            <v>43172300 Cód. 43172300 - Equipo electrónico de almacenaje de datos</v>
          </cell>
        </row>
        <row r="943">
          <cell r="Z943" t="str">
            <v>43172400 Cód. 43172400 - Monitores y dispositivos visualizadores</v>
          </cell>
        </row>
        <row r="944">
          <cell r="Z944" t="str">
            <v>43172500 Cód. 43172500 - Impresoras</v>
          </cell>
        </row>
        <row r="945">
          <cell r="Z945" t="str">
            <v>43172600 Cód. 43172600 - Entornos, marcos y paneles de fondo</v>
          </cell>
        </row>
        <row r="946">
          <cell r="Z946" t="str">
            <v>43172700 Cód. 43172700 - Hardware de redes, componentes y accesorios</v>
          </cell>
        </row>
        <row r="947">
          <cell r="Z947" t="str">
            <v>43172800 Cód. 43172800 - Módem y Software relacionado</v>
          </cell>
        </row>
        <row r="948">
          <cell r="Z948" t="str">
            <v>43172900 Cód. 43172900 - Interruptores de red</v>
          </cell>
        </row>
        <row r="949">
          <cell r="Z949" t="str">
            <v>43173000 Cód. 43173000 - Repetidores de red</v>
          </cell>
        </row>
        <row r="950">
          <cell r="Z950" t="str">
            <v>43173100 Cód. 43173100 - Sistemas de Radio</v>
          </cell>
        </row>
        <row r="951">
          <cell r="Z951" t="str">
            <v>43173200 Cód. 43173200 - Equipo de colección automática de datos</v>
          </cell>
        </row>
        <row r="952">
          <cell r="Z952" t="str">
            <v xml:space="preserve">43173300 Cód. 43173300 - Caja de interruptores de ordenador </v>
          </cell>
        </row>
        <row r="953">
          <cell r="Z953" t="str">
            <v>43173400 Cód. 43173400 - Fundas de accesorios de la computadora</v>
          </cell>
        </row>
        <row r="954">
          <cell r="Z954" t="str">
            <v>43181500 Cód. 43181500 - Medios de grabación de audio</v>
          </cell>
        </row>
        <row r="955">
          <cell r="Z955" t="str">
            <v>43181600 Cód. 43181600 - Medios de almacenaje de datos</v>
          </cell>
        </row>
        <row r="956">
          <cell r="Z956" t="str">
            <v>43181700 Cód. 43181700 - Almacenaje Multimedia</v>
          </cell>
        </row>
        <row r="957">
          <cell r="Z957" t="str">
            <v>44101500 Cód. 44101500 - Multicopistas</v>
          </cell>
        </row>
        <row r="958">
          <cell r="Z958" t="str">
            <v>44101600 Cód. 44101600 - Máquinas para tratamiento del papel</v>
          </cell>
        </row>
        <row r="959">
          <cell r="Z959" t="str">
            <v>44101700 Cód. 44101700 - Accesorios para impresoras, fotocopiadoras y aparatos de fax</v>
          </cell>
        </row>
        <row r="960">
          <cell r="Z960" t="str">
            <v>44101800 Cód. 44101800 - Máquinas de calcular</v>
          </cell>
        </row>
        <row r="961">
          <cell r="Z961" t="str">
            <v>44101900 Cód. 44101900 - Máquinas para endosar y extender cheques</v>
          </cell>
        </row>
        <row r="962">
          <cell r="Z962" t="str">
            <v>44102000 Cód. 44102000 - Suministros para plastificado</v>
          </cell>
        </row>
        <row r="963">
          <cell r="Z963" t="str">
            <v>44102100 Cód. 44102100 - Máquinas de correo</v>
          </cell>
        </row>
        <row r="964">
          <cell r="Z964" t="str">
            <v>44102200 Cód. 44102200 - Accesorios para escáneres</v>
          </cell>
        </row>
        <row r="965">
          <cell r="Z965" t="str">
            <v>44102300 Cód. 44102300 - Empaquetadoras</v>
          </cell>
        </row>
        <row r="966">
          <cell r="Z966" t="str">
            <v>44102400 Cód. 44102400 - Etiquetadoras</v>
          </cell>
        </row>
        <row r="967">
          <cell r="Z967" t="str">
            <v>44102500 Cód. 44102500 - Máquinas clasificadoras</v>
          </cell>
        </row>
        <row r="968">
          <cell r="Z968" t="str">
            <v>44102600 Cód. 44102600 - Máquinas de escribir y accesorios</v>
          </cell>
        </row>
        <row r="969">
          <cell r="Z969" t="str">
            <v>44102800 Cód. 44102800 - Máquinas encuadernadoras y plastificadoras</v>
          </cell>
        </row>
        <row r="970">
          <cell r="Z970" t="str">
            <v>44102900 Cód. 44102900 - Accesorios de máquinas de oficina</v>
          </cell>
        </row>
        <row r="971">
          <cell r="Z971" t="str">
            <v xml:space="preserve">44103000 Cód. 44103000 - Fusionadores y Accesorios </v>
          </cell>
        </row>
        <row r="972">
          <cell r="Z972" t="str">
            <v>44103100 Cód. 44103100 - Suministros para impresora, fax y fotocopiadora</v>
          </cell>
        </row>
        <row r="973">
          <cell r="Z973" t="str">
            <v xml:space="preserve">44103200 Cód. 44103200 - Máquinas y accesorios de registrar la hora para la oficina </v>
          </cell>
        </row>
        <row r="974">
          <cell r="Z974" t="str">
            <v>44103500 Cód. 44103500 - Suministros de máquinas de encuadernar</v>
          </cell>
        </row>
        <row r="975">
          <cell r="Z975" t="str">
            <v>44111500 Cód. 44111500 - Organizadores de escritorio y accesorios</v>
          </cell>
        </row>
        <row r="976">
          <cell r="Z976" t="str">
            <v>44111600 Cód. 44111600 - Suministros para el manejo de efectivo</v>
          </cell>
        </row>
        <row r="977">
          <cell r="Z977" t="str">
            <v>44111800 Cód. 44111800 - Suministros de dibujo</v>
          </cell>
        </row>
        <row r="978">
          <cell r="Z978" t="str">
            <v>44111900 Cód. 44111900 - Tableros</v>
          </cell>
        </row>
        <row r="979">
          <cell r="Z979" t="str">
            <v>44112000 Cód. 44112000 - Sistemas de planificación</v>
          </cell>
        </row>
        <row r="980">
          <cell r="Z980" t="str">
            <v>44121500 Cód. 44121500 - Suministros de correo</v>
          </cell>
        </row>
        <row r="981">
          <cell r="Z981" t="str">
            <v>44121600 Cód. 44121600 - Suministros de escritorio</v>
          </cell>
        </row>
        <row r="982">
          <cell r="Z982" t="str">
            <v>44121700 Cód. 44121700 - Instrumentos de escritura</v>
          </cell>
        </row>
        <row r="983">
          <cell r="Z983" t="str">
            <v>44121800 Cód. 44121800 - Medios de corrección</v>
          </cell>
        </row>
        <row r="984">
          <cell r="Z984" t="str">
            <v>44121900 Cód. 44121900 - Recambios de tinta y minas de lápices</v>
          </cell>
        </row>
        <row r="985">
          <cell r="Z985" t="str">
            <v>44122000 Cód. 44122000 - Carpetas de archivo, carpetas y separadores</v>
          </cell>
        </row>
        <row r="986">
          <cell r="Z986" t="str">
            <v>44122100 Cód. 44122100 - Suministros de sujeción</v>
          </cell>
        </row>
        <row r="987">
          <cell r="Z987" t="str">
            <v>45101500 Cód. 45101500 - Maquinaria y equipo de imprenta</v>
          </cell>
        </row>
        <row r="988">
          <cell r="Z988" t="str">
            <v>45101600 Cód. 45101600 - Accesorios para máquinas de imprenta</v>
          </cell>
        </row>
        <row r="989">
          <cell r="Z989" t="str">
            <v>45101700 Cód. 45101700 - Accesorios de imprenta</v>
          </cell>
        </row>
        <row r="990">
          <cell r="Z990" t="str">
            <v>45101800 Cód. 45101800 - Maquinaria de encuadernación y cosido de libros</v>
          </cell>
        </row>
        <row r="991">
          <cell r="Z991" t="str">
            <v>45101900 Cód. 45101900 - Equipo y accesorios de laboratorio de imprenta</v>
          </cell>
        </row>
        <row r="992">
          <cell r="Z992" t="str">
            <v>45102000 Cód. 45102000 - Máquinas y accesorios de composición</v>
          </cell>
        </row>
        <row r="993">
          <cell r="Z993" t="str">
            <v>45111500 Cód. 45111500 - Atriles, sistemas de sonido y accesorios</v>
          </cell>
        </row>
        <row r="994">
          <cell r="Z994" t="str">
            <v>45111600 Cód. 45111600 - Proyectores y suministros</v>
          </cell>
        </row>
        <row r="995">
          <cell r="Z995" t="str">
            <v>45121500 Cód. 45121500 - Cámaras</v>
          </cell>
        </row>
        <row r="996">
          <cell r="Z996" t="str">
            <v>45121600 Cód. 45121600 - Accesorios para cámaras</v>
          </cell>
        </row>
        <row r="997">
          <cell r="Z997" t="str">
            <v>45121700 Cód. 45121700 - Equipo de elaboración fotográfica</v>
          </cell>
        </row>
        <row r="998">
          <cell r="Z998" t="str">
            <v>45131500 Cód. 45131500 - Película para cámara fotográfica</v>
          </cell>
        </row>
        <row r="999">
          <cell r="Z999" t="str">
            <v>45141500 Cód. 45141500 - Productos químicos para elaboración fotográfica</v>
          </cell>
        </row>
        <row r="1000">
          <cell r="Z1000" t="str">
            <v>45141600 Cód. 45141600 - Suministros de cuarto oscuro</v>
          </cell>
        </row>
        <row r="1001">
          <cell r="Z1001" t="str">
            <v>46101500 Cód. 46101500 - Armas de fuego</v>
          </cell>
        </row>
        <row r="1002">
          <cell r="Z1002" t="str">
            <v>46101600 Cód. 46101600 - Munición</v>
          </cell>
        </row>
        <row r="1003">
          <cell r="Z1003" t="str">
            <v>46101700 Cód. 46101700 - Sistemas de manipulación de munición</v>
          </cell>
        </row>
        <row r="1004">
          <cell r="Z1004" t="str">
            <v>46111500 Cód. 46111500 - Bombas y granadas</v>
          </cell>
        </row>
        <row r="1005">
          <cell r="Z1005" t="str">
            <v>46111600 Cód. 46111600 - Sistemas de armas</v>
          </cell>
        </row>
        <row r="1006">
          <cell r="Z1006" t="str">
            <v>46111700 Cód. 46111700 - Sensores infrarrojos (IR)</v>
          </cell>
        </row>
        <row r="1007">
          <cell r="Z1007" t="str">
            <v>46111800 Cód. 46111800 - Armas de la Marina de Guerra</v>
          </cell>
        </row>
        <row r="1008">
          <cell r="Z1008" t="str">
            <v>46121500 Cód. 46121500 - Misiles teledirigidos</v>
          </cell>
        </row>
        <row r="1009">
          <cell r="Z1009" t="str">
            <v>46121600 Cód. 46121600 - Subsistemas de misiles</v>
          </cell>
        </row>
        <row r="1010">
          <cell r="Z1010" t="str">
            <v>46131500 Cód. 46131500 - Vehículos de cohetes de lanzamiento</v>
          </cell>
        </row>
        <row r="1011">
          <cell r="Z1011" t="str">
            <v>46131600 Cód. 46131600 - Propulsores</v>
          </cell>
        </row>
        <row r="1012">
          <cell r="Z1012" t="str">
            <v>46140000 Cód. 46140000 - Lanzadores</v>
          </cell>
        </row>
        <row r="1013">
          <cell r="Z1013" t="str">
            <v>46150000 Cód. 46150000 - Antimotines</v>
          </cell>
        </row>
        <row r="1014">
          <cell r="Z1014" t="str">
            <v>46151600 Cód. 46151600 - Equipo de seguridad y control</v>
          </cell>
        </row>
        <row r="1015">
          <cell r="Z1015" t="str">
            <v>46160000 Cód. 46160000 - Seguridad y control público</v>
          </cell>
        </row>
        <row r="1016">
          <cell r="Z1016" t="str">
            <v>46161600 Cód. 46161600 - Seguridad del Agua</v>
          </cell>
        </row>
        <row r="1017">
          <cell r="Z1017" t="str">
            <v>46171500 Cód. 46171500 - Cerraduría y ferretería de seguridad</v>
          </cell>
        </row>
        <row r="1018">
          <cell r="Z1018" t="str">
            <v>46171600 Cód. 46171600 - Equipo de vigilancia y detección</v>
          </cell>
        </row>
        <row r="1019">
          <cell r="Z1019" t="str">
            <v>46181500 Cód. 46181500 - Ropa protectora contra materias peligrosas</v>
          </cell>
        </row>
        <row r="1020">
          <cell r="Z1020" t="str">
            <v>46181600 Cód. 46181600 - Calzado de protección</v>
          </cell>
        </row>
        <row r="1021">
          <cell r="Z1021" t="str">
            <v>46181700 Cód. 46181700 - Protectores de cara y cabeza</v>
          </cell>
        </row>
        <row r="1022">
          <cell r="Z1022" t="str">
            <v>46181800 Cód. 46181800 - Protección y accesorios para la visión</v>
          </cell>
        </row>
        <row r="1023">
          <cell r="Z1023" t="str">
            <v>46181900 Cód. 46181900 - Protectores auditivos</v>
          </cell>
        </row>
        <row r="1024">
          <cell r="Z1024" t="str">
            <v>46182000 Cód. 46182000 - Protección de la respiración</v>
          </cell>
        </row>
        <row r="1025">
          <cell r="Z1025" t="str">
            <v>46182100 Cód. 46182100 - Equipo y suministros antiestáticos</v>
          </cell>
        </row>
        <row r="1026">
          <cell r="Z1026" t="str">
            <v>46182200 Cód. 46182200 - Equipo de apoyo ergonómico</v>
          </cell>
        </row>
        <row r="1027">
          <cell r="Z1027" t="str">
            <v>46191500 Cód. 46191500 - Prevención contra incendios</v>
          </cell>
        </row>
        <row r="1028">
          <cell r="Z1028" t="str">
            <v>46191600 Cód. 46191600 - Equipo contra incendios</v>
          </cell>
        </row>
        <row r="1029">
          <cell r="Z1029" t="str">
            <v>47101500 Cód. 47101500 - Equipo para el tratamiento y suministro de agua</v>
          </cell>
        </row>
        <row r="1030">
          <cell r="Z1030" t="str">
            <v>47101600 Cód. 47101600 - Consumibles para el tratamiento de agua</v>
          </cell>
        </row>
        <row r="1031">
          <cell r="Z1031" t="str">
            <v>47111500 Cód. 47111500 - Equipo de lavado y secado</v>
          </cell>
        </row>
        <row r="1032">
          <cell r="Z1032" t="str">
            <v>47111600 Cód. 47111600 - Equipo de planchado</v>
          </cell>
        </row>
        <row r="1033">
          <cell r="Z1033" t="str">
            <v>47121500 Cód. 47121500 - Carros y accesorios para limpieza</v>
          </cell>
        </row>
        <row r="1034">
          <cell r="Z1034" t="str">
            <v>47121600 Cód. 47121600 - Máquinas y accesorios para suelos</v>
          </cell>
        </row>
        <row r="1035">
          <cell r="Z1035" t="str">
            <v>47121700 Cód. 47121700 - Envases y accesorios para residuos</v>
          </cell>
        </row>
        <row r="1036">
          <cell r="Z1036" t="str">
            <v>47121800 Cód. 47121800 - Equipo de limpieza</v>
          </cell>
        </row>
        <row r="1037">
          <cell r="Z1037" t="str">
            <v>47131500 Cód. 47131500 - Trapos y paños de limpieza</v>
          </cell>
        </row>
        <row r="1038">
          <cell r="Z1038" t="str">
            <v>47131600 Cód. 47131600 - Escobas, fregonas, cepillos y accesorios</v>
          </cell>
        </row>
        <row r="1039">
          <cell r="Z1039" t="str">
            <v>47131700 Cód. 47131700 - Suministros para aseo</v>
          </cell>
        </row>
        <row r="1040">
          <cell r="Z1040" t="str">
            <v>47131800 Cód. 47131800 - Soluciones de limpieza y desinfección</v>
          </cell>
        </row>
        <row r="1041">
          <cell r="Z1041" t="str">
            <v>47131900 Cód. 47131900 - Absorbentes</v>
          </cell>
        </row>
        <row r="1042">
          <cell r="Z1042" t="str">
            <v>48101500 Cód. 48101500 - Equipo para cocinar o calentar</v>
          </cell>
        </row>
        <row r="1043">
          <cell r="Z1043" t="str">
            <v>48101600 Cód. 48101600 - Equipos para preparado de alimentos</v>
          </cell>
        </row>
        <row r="1044">
          <cell r="Z1044" t="str">
            <v>48101700 Cód. 48101700 - Distribuidores automáticos de comida y bebida</v>
          </cell>
        </row>
        <row r="1045">
          <cell r="Z1045" t="str">
            <v>48101800 Cód. 48101800 - Menaje y utensilios de cocina</v>
          </cell>
        </row>
        <row r="1046">
          <cell r="Z1046" t="str">
            <v>48101900 Cód. 48101900 - Mostradores y equipo para servir alimentos y bebidas</v>
          </cell>
        </row>
        <row r="1047">
          <cell r="Z1047" t="str">
            <v>48102000 Cód. 48102000 - Mobiliario de restaurantes</v>
          </cell>
        </row>
        <row r="1048">
          <cell r="Z1048" t="str">
            <v>48102100 Cód. 48102100 - Equipo de almacenaje y manejo</v>
          </cell>
        </row>
        <row r="1049">
          <cell r="Z1049" t="str">
            <v>48111000 Cód. 48111000 - Máquinas expendedoras de líquidos</v>
          </cell>
        </row>
        <row r="1050">
          <cell r="Z1050" t="str">
            <v>48111100 Cód. 48111100 - Máquinas expendedoras de piezas/unidades</v>
          </cell>
        </row>
        <row r="1051">
          <cell r="Z1051" t="str">
            <v>48111200 Cód. 48111200 - Máquinas expendedoras de alimentos al encargo</v>
          </cell>
        </row>
        <row r="1052">
          <cell r="Z1052" t="str">
            <v>48111300 Cód. 48111300 - Máquinas expendedoras servicios y billetes</v>
          </cell>
        </row>
        <row r="1053">
          <cell r="Z1053" t="str">
            <v>48111400 Cód. 48111400 - Máquinas expendedoras de moneda</v>
          </cell>
        </row>
        <row r="1054">
          <cell r="Z1054" t="str">
            <v>48121100 Cód. 48121100 - Máquinas de Juego operado con monedas</v>
          </cell>
        </row>
        <row r="1055">
          <cell r="Z1055" t="str">
            <v>48121200 Cód. 48121200 - Mesas de Juego y Juegos</v>
          </cell>
        </row>
        <row r="1056">
          <cell r="Z1056" t="str">
            <v>48121300 Cód. 48121300 - Gestión de Juego y sistemas de apostar a red</v>
          </cell>
        </row>
        <row r="1057">
          <cell r="Z1057" t="str">
            <v>49101500 Cód. 49101500 - Arte</v>
          </cell>
        </row>
        <row r="1058">
          <cell r="Z1058" t="str">
            <v>49101600 Cód. 49101600 - Coleccionables</v>
          </cell>
        </row>
        <row r="1059">
          <cell r="Z1059" t="str">
            <v>49101700 Cód. 49101700 - Premios</v>
          </cell>
        </row>
        <row r="1060">
          <cell r="Z1060" t="str">
            <v>49111500 Cód. 49111500 - Instrumentos de teclado</v>
          </cell>
        </row>
        <row r="1061">
          <cell r="Z1061" t="str">
            <v>49111600 Cód. 49111600 - Instrumentos de metal</v>
          </cell>
        </row>
        <row r="1062">
          <cell r="Z1062" t="str">
            <v>49111700 Cód. 49111700 - Instrumentos de viento de madera</v>
          </cell>
        </row>
        <row r="1063">
          <cell r="Z1063" t="str">
            <v>49111800 Cód. 49111800 - Instrumentos de cuerda</v>
          </cell>
        </row>
        <row r="1064">
          <cell r="Z1064" t="str">
            <v>49111900 Cód. 49111900 - Instrumentos de percusión</v>
          </cell>
        </row>
        <row r="1065">
          <cell r="Z1065" t="str">
            <v>49112000 Cód. 49112000 - Piezas y accesorios de instrumentos musicales</v>
          </cell>
        </row>
        <row r="1066">
          <cell r="Z1066" t="str">
            <v>49121500 Cód. 49121500 - Equipos para acampada y exterior</v>
          </cell>
        </row>
        <row r="1067">
          <cell r="Z1067" t="str">
            <v>49121600 Cód. 49121600 - Muebles de cámping</v>
          </cell>
        </row>
        <row r="1068">
          <cell r="Z1068" t="str">
            <v>49131500 Cód. 49131500 - Aparejos de pesca</v>
          </cell>
        </row>
        <row r="1069">
          <cell r="Z1069" t="str">
            <v>49131600 Cód. 49131600 - Productos de caza</v>
          </cell>
        </row>
        <row r="1070">
          <cell r="Z1070" t="str">
            <v>49141500 Cód. 49141500 - Escafandras autónomas y tubos de respiración</v>
          </cell>
        </row>
        <row r="1071">
          <cell r="Z1071" t="str">
            <v>49141600 Cód. 49141600 - Equipos y accesorios para windsurf y natación</v>
          </cell>
        </row>
        <row r="1072">
          <cell r="Z1072" t="str">
            <v>49151500 Cód. 49151500 - Equipos de esquí y snowboard</v>
          </cell>
        </row>
        <row r="1073">
          <cell r="Z1073" t="str">
            <v>49151600 Cód. 49151600 - Equipos de patinaje y hockey sobre hielo</v>
          </cell>
        </row>
        <row r="1074">
          <cell r="Z1074" t="str">
            <v>49161500 Cód. 49161500 - Equipos para deportes de campo</v>
          </cell>
        </row>
        <row r="1075">
          <cell r="Z1075" t="str">
            <v>49161600 Cód. 49161600 - Equipos para deportes de raqueta y pista</v>
          </cell>
        </row>
        <row r="1076">
          <cell r="Z1076" t="str">
            <v>49161700 Cód. 49161700 - Equipos para deportes de pista</v>
          </cell>
        </row>
        <row r="1077">
          <cell r="Z1077" t="str">
            <v>49171500 Cód. 49171500 - Equipos de gimnasia</v>
          </cell>
        </row>
        <row r="1078">
          <cell r="Z1078" t="str">
            <v>49171600 Cód. 49171600 - Equipos de boxeo</v>
          </cell>
        </row>
        <row r="1079">
          <cell r="Z1079" t="str">
            <v>49181500 Cód. 49181500 - Equipos y juegos de mesa</v>
          </cell>
        </row>
        <row r="1080">
          <cell r="Z1080" t="str">
            <v>49181600 Cód. 49181600 - Equipo y juegos de tiro al blanco</v>
          </cell>
        </row>
        <row r="1081">
          <cell r="Z1081" t="str">
            <v>49201500 Cód. 49201500 - Equipo de entrenamiento para aeróbic</v>
          </cell>
        </row>
        <row r="1082">
          <cell r="Z1082" t="str">
            <v>49201600 Cód. 49201600 - Equipo de entrenamiento de pesas y resistencia</v>
          </cell>
        </row>
        <row r="1083">
          <cell r="Z1083" t="str">
            <v>49211600 Cód. 49211600 - Equipo de golf</v>
          </cell>
        </row>
        <row r="1084">
          <cell r="Z1084" t="str">
            <v>49221500 Cód. 49221500 - Accesorios para deporte</v>
          </cell>
        </row>
        <row r="1085">
          <cell r="Z1085" t="str">
            <v>49231500 Cód. 49231500 - Juguetes</v>
          </cell>
        </row>
        <row r="1086">
          <cell r="Z1086" t="str">
            <v>49231600 Cód. 49231600 - Juegos</v>
          </cell>
        </row>
        <row r="1087">
          <cell r="Z1087" t="str">
            <v>49241500 Cód. 49241500 - Equipo de parques infantiles</v>
          </cell>
        </row>
        <row r="1088">
          <cell r="Z1088" t="str">
            <v>49241600 Cód. 49241600 - Equipo de recreo</v>
          </cell>
        </row>
        <row r="1089">
          <cell r="Z1089" t="str">
            <v>49241700 Cód. 49241700 - Equipo y suministros de piscina y spa</v>
          </cell>
        </row>
        <row r="1090">
          <cell r="Z1090" t="str">
            <v>49251500 Cód. 49251500 - Suministros de Arte</v>
          </cell>
        </row>
        <row r="1091">
          <cell r="Z1091" t="str">
            <v>50101500 Cód. 50101500 - Verduras</v>
          </cell>
        </row>
        <row r="1092">
          <cell r="Z1092" t="str">
            <v>50101600 Cód. 50101600 - Frutas</v>
          </cell>
        </row>
        <row r="1093">
          <cell r="Z1093" t="str">
            <v>50101700 Cód. 50101700 - Frutos secos</v>
          </cell>
        </row>
        <row r="1094">
          <cell r="Z1094" t="str">
            <v>50111500 Cód. 50111500 - Carne y aves de corral</v>
          </cell>
        </row>
        <row r="1095">
          <cell r="Z1095" t="str">
            <v>50112000 Cód. 50112000 - Carnes procesadas y preparadas</v>
          </cell>
        </row>
        <row r="1096">
          <cell r="Z1096" t="str">
            <v>50121500 Cód. 50121500 - Pescado</v>
          </cell>
        </row>
        <row r="1097">
          <cell r="Z1097" t="str">
            <v>50121600 Cód. 50121600 - Marisco fresco</v>
          </cell>
        </row>
        <row r="1098">
          <cell r="Z1098" t="str">
            <v>50121700 Cód. 50121700 - Invertebrados acuáticos</v>
          </cell>
        </row>
        <row r="1099">
          <cell r="Z1099" t="str">
            <v>50121800 Cód. 50121800 - Plantas acuáticas</v>
          </cell>
        </row>
        <row r="1100">
          <cell r="Z1100" t="str">
            <v>50131600 Cód. 50131600 - Huevos y sustitutos</v>
          </cell>
        </row>
        <row r="1101">
          <cell r="Z1101" t="str">
            <v>50131700 Cód. 50131700 - Productos de leche y mantequilla</v>
          </cell>
        </row>
        <row r="1102">
          <cell r="Z1102" t="str">
            <v>50131800 Cód. 50131800 - Queso</v>
          </cell>
        </row>
        <row r="1103">
          <cell r="Z1103" t="str">
            <v>50151500 Cód. 50151500 - Aceites vegetales, y grasas comestibles</v>
          </cell>
        </row>
        <row r="1104">
          <cell r="Z1104" t="str">
            <v>50151600 Cód. 50151600 - Grasas y aceites animales comestibles</v>
          </cell>
        </row>
        <row r="1105">
          <cell r="Z1105" t="str">
            <v>50161500 Cód. 50161500 - Chocolates, azúcares, edulcorantes productos</v>
          </cell>
        </row>
        <row r="1106">
          <cell r="Z1106" t="str">
            <v>50161800 Cód. 50161800 - Productos de confitería</v>
          </cell>
        </row>
        <row r="1107">
          <cell r="Z1107" t="str">
            <v>50171500 Cód. 50171500 - Hierbas y especias y extractos</v>
          </cell>
        </row>
        <row r="1108">
          <cell r="Z1108" t="str">
            <v>50171700 Cód. 50171700 - Vinagres y vinos de cocinar</v>
          </cell>
        </row>
        <row r="1109">
          <cell r="Z1109" t="str">
            <v>50171800 Cód. 50171800 - Salsas y condimentos y productos para untar</v>
          </cell>
        </row>
        <row r="1110">
          <cell r="Z1110" t="str">
            <v>50171900 Cód. 50171900 - Salmuera y salsa y aceitunas</v>
          </cell>
        </row>
        <row r="1111">
          <cell r="Z1111" t="str">
            <v>50181700 Cód. 50181700 - Suministros y mezclas para hacer al horno</v>
          </cell>
        </row>
        <row r="1112">
          <cell r="Z1112" t="str">
            <v>50181900 Cód. 50181900 - Pan y galletas y pastelitos dulces</v>
          </cell>
        </row>
        <row r="1113">
          <cell r="Z1113" t="str">
            <v>50182000 Cód. 50182000 - Tartas y empanadas y pastas</v>
          </cell>
        </row>
        <row r="1114">
          <cell r="Z1114" t="str">
            <v>50191500 Cód. 50191500 - Sopas y estofados</v>
          </cell>
        </row>
        <row r="1115">
          <cell r="Z1115" t="str">
            <v>50192100 Cód. 50192100 - Tentempiés</v>
          </cell>
        </row>
        <row r="1116">
          <cell r="Z1116" t="str">
            <v>50192300 Cód. 50192300 - Postres y Siropes y nueces sobre el postre</v>
          </cell>
        </row>
        <row r="1117">
          <cell r="Z1117" t="str">
            <v>50192400 Cód. 50192400 - Mermel y gelat y pasta d untar d nuez y dulce y conserva d fruta</v>
          </cell>
        </row>
        <row r="1118">
          <cell r="Z1118" t="str">
            <v>50192500 Cód. 50192500 - Sandwiches y panecillos con relleno</v>
          </cell>
        </row>
        <row r="1119">
          <cell r="Z1119" t="str">
            <v>50192600 Cód. 50192600 - Patatas preparadas y arroz y pasta y relleno</v>
          </cell>
        </row>
        <row r="1120">
          <cell r="Z1120" t="str">
            <v>50192700 Cód. 50192700 - Platos combinados empaquetados</v>
          </cell>
        </row>
        <row r="1121">
          <cell r="Z1121" t="str">
            <v>50192800 Cód. 50192800 - Empanadas y quiches y pasties</v>
          </cell>
        </row>
        <row r="1122">
          <cell r="Z1122" t="str">
            <v>50192900 Cód. 50192900 - Pasta o tallarines natural</v>
          </cell>
        </row>
        <row r="1123">
          <cell r="Z1123" t="str">
            <v>50193000 Cód. 50193000 - Bebidas y Comidas Infantiles</v>
          </cell>
        </row>
        <row r="1124">
          <cell r="Z1124" t="str">
            <v>50201700 Cód. 50201700 - Café y té</v>
          </cell>
        </row>
        <row r="1125">
          <cell r="Z1125" t="str">
            <v xml:space="preserve">50202200 Cód. 50202200 - Bebidas alcohólicas </v>
          </cell>
        </row>
        <row r="1126">
          <cell r="Z1126" t="str">
            <v>50202300 Cód. 50202300 - Bebidas no alcohólicas</v>
          </cell>
        </row>
        <row r="1127">
          <cell r="Z1127" t="str">
            <v>50211500 Cód. 50211500 - Tabaco y substitutos</v>
          </cell>
        </row>
        <row r="1128">
          <cell r="Z1128" t="str">
            <v>50211600 Cód. 50211600 - Productos de tabaco</v>
          </cell>
        </row>
        <row r="1129">
          <cell r="Z1129" t="str">
            <v>50221000 Cód. 50221000 - Legumbres</v>
          </cell>
        </row>
        <row r="1130">
          <cell r="Z1130" t="str">
            <v>50221100 Cód. 50221100 - Cereales</v>
          </cell>
        </row>
        <row r="1131">
          <cell r="Z1131" t="str">
            <v>50221200 Cód. 50221200 - Cereales procesados</v>
          </cell>
        </row>
        <row r="1132">
          <cell r="Z1132" t="str">
            <v>51101500 Cód. 51101500 - Antibióticos</v>
          </cell>
        </row>
        <row r="1133">
          <cell r="Z1133" t="str">
            <v>51101600 Cód. 51101600 - Amebicidas, Tricomonacidas y Antiprotozoarios</v>
          </cell>
        </row>
        <row r="1134">
          <cell r="Z1134" t="str">
            <v>51101700 Cód. 51101700 - Antihelmínticos</v>
          </cell>
        </row>
        <row r="1135">
          <cell r="Z1135" t="str">
            <v>51101800 Cód. 51101800 - Fungicidas</v>
          </cell>
        </row>
        <row r="1136">
          <cell r="Z1136" t="str">
            <v>51101900 Cód. 51101900 - Medicamentos contra la malaria</v>
          </cell>
        </row>
        <row r="1137">
          <cell r="Z1137" t="str">
            <v>51102000 Cód. 51102000 - Medicamentos antituberculosos</v>
          </cell>
        </row>
        <row r="1138">
          <cell r="Z1138" t="str">
            <v>51102100 Cód. 51102100 - Leprostáticos</v>
          </cell>
        </row>
        <row r="1139">
          <cell r="Z1139" t="str">
            <v>51102202 Cód. 51102202 - Hidrocloruro de flavoxato</v>
          </cell>
        </row>
        <row r="1140">
          <cell r="Z1140" t="str">
            <v>51102300 Cód. 51102300 - Medicamentos antivirales</v>
          </cell>
        </row>
        <row r="1141">
          <cell r="Z1141" t="str">
            <v>51111500 Cód. 51111500 - Agentes Alquilizantes</v>
          </cell>
        </row>
        <row r="1142">
          <cell r="Z1142" t="str">
            <v>51111600 Cód. 51111600 - Antimetabolitos</v>
          </cell>
        </row>
        <row r="1143">
          <cell r="Z1143" t="str">
            <v>51111700 Cód. 51111700 - Antibióticos antineoplásticos</v>
          </cell>
        </row>
        <row r="1144">
          <cell r="Z1144" t="str">
            <v>51111800 Cód. 51111800 - Hormonas y antihormonas</v>
          </cell>
        </row>
        <row r="1145">
          <cell r="Z1145" t="str">
            <v>51111900 Cód. 51111900 - Productos antitumorales naturales</v>
          </cell>
        </row>
        <row r="1146">
          <cell r="Z1146" t="str">
            <v>51121500 Cód. 51121500 - Agentes antiarritmia</v>
          </cell>
        </row>
        <row r="1147">
          <cell r="Z1147" t="str">
            <v>51121700 Cód. 51121700 - Medicamentos antihipertensivos</v>
          </cell>
        </row>
        <row r="1148">
          <cell r="Z1148" t="str">
            <v>51121801 Cód. 51121801 - Fluvastatina sódica</v>
          </cell>
        </row>
        <row r="1149">
          <cell r="Z1149" t="str">
            <v>51121900 Cód. 51121900 - Medicamentos usados para insuficiencia cardíaca congestiva</v>
          </cell>
        </row>
        <row r="1150">
          <cell r="Z1150" t="str">
            <v>51131500 Cód. 51131500 - Medicamentos antianémicos</v>
          </cell>
        </row>
        <row r="1151">
          <cell r="Z1151" t="str">
            <v>51131600 Cód. 51131600 - Anticoagulantes</v>
          </cell>
        </row>
        <row r="1152">
          <cell r="Z1152" t="str">
            <v>51131700 Cód. 51131700 - Trombolíticos/inhibidores de agregación de plaquetas</v>
          </cell>
        </row>
        <row r="1153">
          <cell r="Z1153" t="str">
            <v>51141500 Cód. 51141500 - Anticonvulsivos</v>
          </cell>
        </row>
        <row r="1154">
          <cell r="Z1154" t="str">
            <v>51141600 Cód. 51141600 - Antidepresivos</v>
          </cell>
        </row>
        <row r="1155">
          <cell r="Z1155" t="str">
            <v>51141700 Cód. 51141700 - Agentes antipsicóticos</v>
          </cell>
        </row>
        <row r="1156">
          <cell r="Z1156" t="str">
            <v>51141800 Cód. 51141800 - Hipnóticos</v>
          </cell>
        </row>
        <row r="1157">
          <cell r="Z1157" t="str">
            <v>51141900 Cód. 51141900 - Tranquilizantes/antimaníacos</v>
          </cell>
        </row>
        <row r="1158">
          <cell r="Z1158" t="str">
            <v>51142000 Cód. 51142000 - Analgésicos no narcóticos/antipiréticos</v>
          </cell>
        </row>
        <row r="1159">
          <cell r="Z1159" t="str">
            <v>51142100 Cód. 51142100 - Antiinflamatorios no esteroides</v>
          </cell>
        </row>
        <row r="1160">
          <cell r="Z1160" t="str">
            <v>51142200 Cód. 51142200 - Analgésicos narcóticos</v>
          </cell>
        </row>
        <row r="1161">
          <cell r="Z1161" t="str">
            <v>51142300 Cód. 51142300 - Antagonistas narcóticos</v>
          </cell>
        </row>
        <row r="1162">
          <cell r="Z1162" t="str">
            <v>51142400 Cód. 51142400 - Medicamentos para dolores de cabeza vasculares y migraña</v>
          </cell>
        </row>
        <row r="1163">
          <cell r="Z1163" t="str">
            <v>51142500 Cód. 51142500 - Medicamentos contra el Parkinson</v>
          </cell>
        </row>
        <row r="1164">
          <cell r="Z1164" t="str">
            <v>51142601 Cód. 51142601 - Sulfato de anfetamina</v>
          </cell>
        </row>
        <row r="1165">
          <cell r="Z1165" t="str">
            <v>51151500 Cód. 51151500 - Clorinérgicos y inhibidores de la colinesterasa</v>
          </cell>
        </row>
        <row r="1166">
          <cell r="Z1166" t="str">
            <v>51151600 Cód. 51151600 - Agentes bloqueadores colinérgicos</v>
          </cell>
        </row>
        <row r="1167">
          <cell r="Z1167" t="str">
            <v>51151700 Cód. 51151700 - Simpatomiméticos (adrenérgicos)</v>
          </cell>
        </row>
        <row r="1168">
          <cell r="Z1168" t="str">
            <v>51151800 Cód. 51151800 - Agentes bloqueadores adrenérgicos</v>
          </cell>
        </row>
        <row r="1169">
          <cell r="Z1169" t="str">
            <v>51151900 Cód. 51151900 - Relajantes musculares del esqueleto, actuando centralmente</v>
          </cell>
        </row>
        <row r="1170">
          <cell r="Z1170" t="str">
            <v>51152000 Cód. 51152000 - Agentes bloqueadores neuromusculares</v>
          </cell>
        </row>
        <row r="1171">
          <cell r="Z1171" t="str">
            <v>51161500 Cód. 51161500 - Antiasmáticos</v>
          </cell>
        </row>
        <row r="1172">
          <cell r="Z1172" t="str">
            <v>51161600 Cód. 51161600 - Antihistamínicos (bloqueadores H1)</v>
          </cell>
        </row>
        <row r="1173">
          <cell r="Z1173" t="str">
            <v>51161700 Cód. 51161700 - Medicamentos para alteraciones del tracto respiratorio</v>
          </cell>
        </row>
        <row r="1174">
          <cell r="Z1174" t="str">
            <v>51161800 Cód. 51161800 - Productos para tos, resfriados y antialérgicos</v>
          </cell>
        </row>
        <row r="1175">
          <cell r="Z1175" t="str">
            <v>51161900 Cód. 51161900 - Descongestionantes nasales</v>
          </cell>
        </row>
        <row r="1176">
          <cell r="Z1176" t="str">
            <v>51171500 Cód. 51171500 - Antiácidos</v>
          </cell>
        </row>
        <row r="1177">
          <cell r="Z1177" t="str">
            <v>51171600 Cód. 51171600 - Laxantes</v>
          </cell>
        </row>
        <row r="1178">
          <cell r="Z1178" t="str">
            <v>51171700 Cód. 51171700 - Antidiarréicos</v>
          </cell>
        </row>
        <row r="1179">
          <cell r="Z1179" t="str">
            <v>51171800 Cód. 51171800 - Antieméticos/Antinauseosos</v>
          </cell>
        </row>
        <row r="1180">
          <cell r="Z1180" t="str">
            <v>51171900 Cód. 51171900 - Medicame y relac contra úlceras y gastrointest (GI)</v>
          </cell>
        </row>
        <row r="1181">
          <cell r="Z1181" t="str">
            <v>51172000 Cód. 51172000 - Medicamentos para enfermedades de la vesícula biliar</v>
          </cell>
        </row>
        <row r="1182">
          <cell r="Z1182" t="str">
            <v>51181500 Cód. 51181500 - Agentes antidiabéticos y agentes hiperglicémicos</v>
          </cell>
        </row>
        <row r="1183">
          <cell r="Z1183" t="str">
            <v>51181600 Cód. 51181600 - Medicamentos tiroideas y antitiroideas</v>
          </cell>
        </row>
        <row r="1184">
          <cell r="Z1184" t="str">
            <v>51181700 Cód. 51181700 - Corticosteroides</v>
          </cell>
        </row>
        <row r="1185">
          <cell r="Z1185" t="str">
            <v>51181800 Cód. 51181800 - Estrógenos, progesteronas y anticonceptivos internos</v>
          </cell>
        </row>
        <row r="1186">
          <cell r="Z1186" t="str">
            <v>51181900 Cód. 51181900 - Hormonas gonadotrópicas y estimulantes e inhibidores ováricos</v>
          </cell>
        </row>
        <row r="1187">
          <cell r="Z1187" t="str">
            <v>51182000 Cód. 51182000 - Andrógenos e inhibidores androgénicos</v>
          </cell>
        </row>
        <row r="1188">
          <cell r="Z1188" t="str">
            <v>51182100 Cód. 51182100 - Hormonas de la pituitaria posterior</v>
          </cell>
        </row>
        <row r="1189">
          <cell r="Z1189" t="str">
            <v>51182200 Cód. 51182200 - Medicamentos para la inducción del parto</v>
          </cell>
        </row>
        <row r="1190">
          <cell r="Z1190" t="str">
            <v>51182300 Cód. 51182300 - Hormonas del crecimiento</v>
          </cell>
        </row>
        <row r="1191">
          <cell r="Z1191" t="str">
            <v>51182400 Cód. 51182400 - Sales de calcio y reguladores del calcio</v>
          </cell>
        </row>
        <row r="1192">
          <cell r="Z1192" t="str">
            <v>51191500 Cód. 51191500 - Diuréticos</v>
          </cell>
        </row>
        <row r="1193">
          <cell r="Z1193" t="str">
            <v>51191600 Cód. 51191600 - Electrolitos</v>
          </cell>
        </row>
        <row r="1194">
          <cell r="Z1194" t="str">
            <v>51191700 Cód. 51191700 - Agentes alcalinizadores</v>
          </cell>
        </row>
        <row r="1195">
          <cell r="Z1195" t="str">
            <v>51191800 Cód. 51191800 - Sales de potasio</v>
          </cell>
        </row>
        <row r="1196">
          <cell r="Z1196" t="str">
            <v>51201500 Cód. 51201500 - Inmunodepresores</v>
          </cell>
        </row>
        <row r="1197">
          <cell r="Z1197" t="str">
            <v>51201600 Cód. 51201600 - Vacunas</v>
          </cell>
        </row>
        <row r="1198">
          <cell r="Z1198" t="str">
            <v>51211500 Cód. 51211500 - Medicamentos antigota</v>
          </cell>
        </row>
        <row r="1199">
          <cell r="Z1199" t="str">
            <v>51211600 Cód. 51211600 - Antídotos</v>
          </cell>
        </row>
        <row r="1200">
          <cell r="Z1200" t="str">
            <v>51211700 Cód. 51211700 - Alimento Nutritivo</v>
          </cell>
        </row>
        <row r="1201">
          <cell r="Z1201" t="str">
            <v>52101500 Cód. 52101500 - Alfombras y felpudos</v>
          </cell>
        </row>
        <row r="1202">
          <cell r="Z1202" t="str">
            <v>52121500 Cód. 52121500 - Ropa de cama</v>
          </cell>
        </row>
        <row r="1203">
          <cell r="Z1203" t="str">
            <v>52121600 Cód. 52121600 - Mantelerías y paños de cocina</v>
          </cell>
        </row>
        <row r="1204">
          <cell r="Z1204" t="str">
            <v>52121700 Cód. 52121700 - Toallas</v>
          </cell>
        </row>
        <row r="1205">
          <cell r="Z1205" t="str">
            <v>52131500 Cód. 52131500 - Cortinas y ropaje</v>
          </cell>
        </row>
        <row r="1206">
          <cell r="Z1206" t="str">
            <v>52131600 Cód. 52131600 - Persianas</v>
          </cell>
        </row>
        <row r="1207">
          <cell r="Z1207" t="str">
            <v>52131700 Cód. 52131700 - Accesorios y ferretería para tratamiento de ventanas</v>
          </cell>
        </row>
        <row r="1208">
          <cell r="Z1208" t="str">
            <v>52141500 Cód. 52141500 - Electrodomésticos para cocina</v>
          </cell>
        </row>
        <row r="1209">
          <cell r="Z1209" t="str">
            <v>52141600 Cód. 52141600 - Aparatos de lavandería domésticos</v>
          </cell>
        </row>
        <row r="1210">
          <cell r="Z1210" t="str">
            <v>52141700 Cód. 52141700 - Aparatos de baño domésticos</v>
          </cell>
        </row>
        <row r="1211">
          <cell r="Z1211" t="str">
            <v>52141800 Cód. 52141800 - Otros electrodomésticos</v>
          </cell>
        </row>
        <row r="1212">
          <cell r="Z1212" t="str">
            <v>52151500 Cód. 52151500 - Utensilios de cocina desechables domésticos</v>
          </cell>
        </row>
        <row r="1213">
          <cell r="Z1213" t="str">
            <v>52151600 Cód. 52151600 - Utensilios de cocina domésticos</v>
          </cell>
        </row>
        <row r="1214">
          <cell r="Z1214" t="str">
            <v>52151700 Cód. 52151700 - Cubertería y cuchillería de uso doméstico</v>
          </cell>
        </row>
        <row r="1215">
          <cell r="Z1215" t="str">
            <v>52151800 Cód. 52151800 - Batería de cocina doméstica</v>
          </cell>
        </row>
        <row r="1216">
          <cell r="Z1216" t="str">
            <v>52151900 Cód. 52151900 - Utensilios para hornear domésticos</v>
          </cell>
        </row>
        <row r="1217">
          <cell r="Z1217" t="str">
            <v>52152000 Cód. 52152000 - Platos, utensilios para servir y recipientes para almacenar</v>
          </cell>
        </row>
        <row r="1218">
          <cell r="Z1218" t="str">
            <v>52152100 Cód. 52152100 - Utensilios para beber domésticos</v>
          </cell>
        </row>
        <row r="1219">
          <cell r="Z1219" t="str">
            <v>52161500 Cód. 52161500 - Equipos audiovisuales</v>
          </cell>
        </row>
        <row r="1220">
          <cell r="Z1220" t="str">
            <v>52171000 Cód. 52171000 - Tratamientos de pared de baño</v>
          </cell>
        </row>
        <row r="1221">
          <cell r="Z1221" t="str">
            <v>53101500 Cód. 53101500 - Pantalones de esport, pantalones y pantalones cortos</v>
          </cell>
        </row>
        <row r="1222">
          <cell r="Z1222" t="str">
            <v>53101600 Cód. 53101600 - Faldas y blusas</v>
          </cell>
        </row>
        <row r="1223">
          <cell r="Z1223" t="str">
            <v>53101700 Cód. 53101700 - Suéteres</v>
          </cell>
        </row>
        <row r="1224">
          <cell r="Z1224" t="str">
            <v>53101800 Cód. 53101800 - Abrigos y chaquetas</v>
          </cell>
        </row>
        <row r="1225">
          <cell r="Z1225" t="str">
            <v>53101900 Cód. 53101900 - Trajes</v>
          </cell>
        </row>
        <row r="1226">
          <cell r="Z1226" t="str">
            <v>53102000 Cód. 53102000 - Vestidos, faldas, saris y kimonos</v>
          </cell>
        </row>
        <row r="1227">
          <cell r="Z1227" t="str">
            <v>53102100 Cód. 53102100 - Batas y monos</v>
          </cell>
        </row>
        <row r="1228">
          <cell r="Z1228" t="str">
            <v>53102200 Cód. 53102200 - Ropa folclórica</v>
          </cell>
        </row>
        <row r="1229">
          <cell r="Z1229" t="str">
            <v>53102300 Cód. 53102300 - Ropa interior</v>
          </cell>
        </row>
        <row r="1230">
          <cell r="Z1230" t="str">
            <v>53102400 Cód. 53102400 - Medias y calcetines</v>
          </cell>
        </row>
        <row r="1231">
          <cell r="Z1231" t="str">
            <v>53102500 Cód. 53102500 - Accesorios de vestir</v>
          </cell>
        </row>
        <row r="1232">
          <cell r="Z1232" t="str">
            <v>53102600 Cód. 53102600 - Ropa de dormir</v>
          </cell>
        </row>
        <row r="1233">
          <cell r="Z1233" t="str">
            <v>53102700 Cód. 53102700 - Uniformes</v>
          </cell>
        </row>
        <row r="1234">
          <cell r="Z1234" t="str">
            <v>53102800 Cód. 53102800 - Trajes de baño</v>
          </cell>
        </row>
        <row r="1235">
          <cell r="Z1235" t="str">
            <v>53102900 Cód. 53102900 - Prendas de deporte</v>
          </cell>
        </row>
        <row r="1236">
          <cell r="Z1236" t="str">
            <v>53111500 Cód. 53111500 - Botas</v>
          </cell>
        </row>
        <row r="1237">
          <cell r="Z1237" t="str">
            <v>53111600 Cód. 53111600 - Zapatos</v>
          </cell>
        </row>
        <row r="1238">
          <cell r="Z1238" t="str">
            <v>53111700 Cód. 53111700 - Zapatillas</v>
          </cell>
        </row>
        <row r="1239">
          <cell r="Z1239" t="str">
            <v>53111800 Cód. 53111800 - Sandalias</v>
          </cell>
        </row>
        <row r="1240">
          <cell r="Z1240" t="str">
            <v>53111900 Cód. 53111900 - Calzado deportivo</v>
          </cell>
        </row>
        <row r="1241">
          <cell r="Z1241" t="str">
            <v>53121500 Cód. 53121500 - Maletas</v>
          </cell>
        </row>
        <row r="1242">
          <cell r="Z1242" t="str">
            <v>53121600 Cód. 53121600 - Monederos, bolsos de mano y bolsas</v>
          </cell>
        </row>
        <row r="1243">
          <cell r="Z1243" t="str">
            <v>53121700 Cód. 53121700 - Carteras</v>
          </cell>
        </row>
        <row r="1244">
          <cell r="Z1244" t="str">
            <v>53121800 Cód. 53121800 - Juegos y accesorios de viaje</v>
          </cell>
        </row>
        <row r="1245">
          <cell r="Z1245" t="str">
            <v>53131500 Cód. 53131500 - Dentales</v>
          </cell>
        </row>
        <row r="1246">
          <cell r="Z1246" t="str">
            <v>53131600 Cód. 53131600 - Baño y cuerpo</v>
          </cell>
        </row>
        <row r="1247">
          <cell r="Z1247" t="str">
            <v>53131700 Cód. 53131700 - Artículos para los ojos</v>
          </cell>
        </row>
        <row r="1248">
          <cell r="Z1248" t="str">
            <v>53141500 Cód. 53141500 - Afianzadores de costura</v>
          </cell>
        </row>
        <row r="1249">
          <cell r="Z1249" t="str">
            <v>53141600 Cód. 53141600 - Suministros de costura variados</v>
          </cell>
        </row>
        <row r="1250">
          <cell r="Z1250" t="str">
            <v>54101500 Cód. 54101500 - Joyería fina</v>
          </cell>
        </row>
        <row r="1251">
          <cell r="Z1251" t="str">
            <v>54101600 Cód. 54101600 - Bisutería</v>
          </cell>
        </row>
        <row r="1252">
          <cell r="Z1252" t="str">
            <v>54111500 Cód. 54111500 - Relojes de pulsera o bolsillo</v>
          </cell>
        </row>
        <row r="1253">
          <cell r="Z1253" t="str">
            <v>54111600 Cód. 54111600 - Relojes de pared o de mesa</v>
          </cell>
        </row>
        <row r="1254">
          <cell r="Z1254" t="str">
            <v>54111700 Cód. 54111700 - Piezas de relojes</v>
          </cell>
        </row>
        <row r="1255">
          <cell r="Z1255" t="str">
            <v>54121500 Cód. 54121500 - Piedras preciosas</v>
          </cell>
        </row>
        <row r="1256">
          <cell r="Z1256" t="str">
            <v>54121600 Cód. 54121600 - Piedras semipreciosas</v>
          </cell>
        </row>
        <row r="1257">
          <cell r="Z1257" t="str">
            <v>54121700 Cód. 54121700 - Perlas</v>
          </cell>
        </row>
        <row r="1258">
          <cell r="Z1258" t="str">
            <v>54121800 Cód. 54121800 - Piedras preciosas o semipreciosas industriales</v>
          </cell>
        </row>
        <row r="1259">
          <cell r="Z1259" t="str">
            <v>55101500 Cód. 55101500 - Publicaciones impresas</v>
          </cell>
        </row>
        <row r="1260">
          <cell r="Z1260" t="str">
            <v>55111500 Cód. 55111500 - Publicaciones electrónicas y música</v>
          </cell>
        </row>
        <row r="1261">
          <cell r="Z1261" t="str">
            <v xml:space="preserve">55111600 Cód. 55111600 - Material de referencia de software electrónico </v>
          </cell>
        </row>
        <row r="1262">
          <cell r="Z1262" t="str">
            <v>55121500 Cód. 55121500 - Etiquetas</v>
          </cell>
        </row>
        <row r="1263">
          <cell r="Z1263" t="str">
            <v>55121600 Cód. 55121600 - Etiquetas</v>
          </cell>
        </row>
        <row r="1264">
          <cell r="Z1264" t="str">
            <v>55121700 Cód. 55121700 - Etiquetado</v>
          </cell>
        </row>
        <row r="1265">
          <cell r="Z1265" t="str">
            <v>56101600 Cód. 56101600 - Muebles para el exterior</v>
          </cell>
        </row>
        <row r="1266">
          <cell r="Z1266" t="str">
            <v>56101700 Cód. 56101700 - Muebles de oficina</v>
          </cell>
        </row>
        <row r="1267">
          <cell r="Z1267" t="str">
            <v>56101800 Cód. 56101800 - Accesorios y muebles de bebé y niño</v>
          </cell>
        </row>
        <row r="1268">
          <cell r="Z1268" t="str">
            <v>56111500 Cód. 56111500 - Sitios de trabajo y paquetes para la oficina</v>
          </cell>
        </row>
        <row r="1269">
          <cell r="Z1269" t="str">
            <v>56111600 Cód. 56111600 - Sistemas de paneles</v>
          </cell>
        </row>
        <row r="1270">
          <cell r="Z1270" t="str">
            <v>56111700 Cód. 56111700 - Casegood y sistemas no modulares</v>
          </cell>
        </row>
        <row r="1271">
          <cell r="Z1271" t="str">
            <v>56111800 Cód. 56111800 - Muebles independientes</v>
          </cell>
        </row>
        <row r="1272">
          <cell r="Z1272" t="str">
            <v>56111900 Cód. 56111900 - Muebles industriales</v>
          </cell>
        </row>
        <row r="1273">
          <cell r="Z1273" t="str">
            <v>56112000 Cód. 56112000 - Muebles de apoyo de la computadora</v>
          </cell>
        </row>
        <row r="1274">
          <cell r="Z1274" t="str">
            <v>56112100 Cód. 56112100 - Asientos</v>
          </cell>
        </row>
        <row r="1275">
          <cell r="Z1275" t="str">
            <v>70101500 Cód. 70101500 - Explotaciones pesqueras</v>
          </cell>
        </row>
        <row r="1276">
          <cell r="Z1276" t="str">
            <v>70101600 Cód. 70101600 - Vigilancia pesquera</v>
          </cell>
        </row>
        <row r="1277">
          <cell r="Z1277" t="str">
            <v>70101700 Cód. 70101700 - Industria y tecnología pesquera</v>
          </cell>
        </row>
        <row r="1278">
          <cell r="Z1278" t="str">
            <v>70101800 Cód. 70101800 - Recursos pesqueros</v>
          </cell>
        </row>
        <row r="1279">
          <cell r="Z1279" t="str">
            <v>70101900 Cód. 70101900 - Acuicultura</v>
          </cell>
        </row>
        <row r="1280">
          <cell r="Z1280" t="str">
            <v>70111500 Cód. 70111500 - Plantas y árboles ornamentales</v>
          </cell>
        </row>
        <row r="1281">
          <cell r="Z1281" t="str">
            <v>70111600 Cód. 70111600 - Plantas de flor</v>
          </cell>
        </row>
        <row r="1282">
          <cell r="Z1282" t="str">
            <v>70111700 Cód. 70111700 - Parques, jardines y huertos</v>
          </cell>
        </row>
        <row r="1283">
          <cell r="Z1283" t="str">
            <v>70121500 Cód. 70121500 - Industria lechera</v>
          </cell>
        </row>
        <row r="1284">
          <cell r="Z1284" t="str">
            <v>70121600 Cód. 70121600 - Industria ganadera</v>
          </cell>
        </row>
        <row r="1285">
          <cell r="Z1285" t="str">
            <v>70121700 Cód. 70121700 - Gestión ganadera</v>
          </cell>
        </row>
        <row r="1286">
          <cell r="Z1286" t="str">
            <v>70121800 Cód. 70121800 - Industria de animales domésticos</v>
          </cell>
        </row>
        <row r="1287">
          <cell r="Z1287" t="str">
            <v>70121900 Cód. 70121900 - Servicios de pastos y dehesas</v>
          </cell>
        </row>
        <row r="1288">
          <cell r="Z1288" t="str">
            <v>70122000 Cód. 70122000 - Salud animal</v>
          </cell>
        </row>
        <row r="1289">
          <cell r="Z1289" t="str">
            <v>70131500 Cód. 70131500 - Protección del terreno y del suelo</v>
          </cell>
        </row>
        <row r="1290">
          <cell r="Z1290" t="str">
            <v>70131600 Cód. 70131600 - Preparación del terreno y del suelo</v>
          </cell>
        </row>
        <row r="1291">
          <cell r="Z1291" t="str">
            <v>70131700 Cód. 70131700 - Gestión del terreno y del suelo</v>
          </cell>
        </row>
        <row r="1292">
          <cell r="Z1292" t="str">
            <v>70141500 Cód. 70141500 - Producción de cultivos</v>
          </cell>
        </row>
        <row r="1293">
          <cell r="Z1293" t="str">
            <v>70141600 Cód. 70141600 - Protección de cultivos</v>
          </cell>
        </row>
        <row r="1294">
          <cell r="Z1294" t="str">
            <v>70141700 Cód. 70141700 - Gestión de cultivos</v>
          </cell>
        </row>
        <row r="1295">
          <cell r="Z1295" t="str">
            <v>70141800 Cód. 70141800 - Plantación y cultivo de cultivos</v>
          </cell>
        </row>
        <row r="1296">
          <cell r="Z1296" t="str">
            <v>70141900 Cód. 70141900 - Cosecha de cultivos</v>
          </cell>
        </row>
        <row r="1297">
          <cell r="Z1297" t="str">
            <v>70142000 Cód. 70142000 - Elaboración de cultivos posterior a la cosecha</v>
          </cell>
        </row>
        <row r="1298">
          <cell r="Z1298" t="str">
            <v>70151500 Cód. 70151500 - Gestión de cultivos forestales</v>
          </cell>
        </row>
        <row r="1299">
          <cell r="Z1299" t="str">
            <v>70151600 Cód. 70151600 - Industria forestal</v>
          </cell>
        </row>
        <row r="1300">
          <cell r="Z1300" t="str">
            <v>70151700 Cód. 70151700 - Cosecha forestal</v>
          </cell>
        </row>
        <row r="1301">
          <cell r="Z1301" t="str">
            <v>70151800 Cód. 70151800 - Servicios de conservación forestal</v>
          </cell>
        </row>
        <row r="1302">
          <cell r="Z1302" t="str">
            <v>70151900 Cód. 70151900 - Recursos forestales</v>
          </cell>
        </row>
        <row r="1303">
          <cell r="Z1303" t="str">
            <v>70161500 Cód. 70161500 - Fauna</v>
          </cell>
        </row>
        <row r="1304">
          <cell r="Z1304" t="str">
            <v>70161600 Cód. 70161600 - Flora</v>
          </cell>
        </row>
        <row r="1305">
          <cell r="Z1305" t="str">
            <v>70161700 Cód. 70161700 - Ecosistemas</v>
          </cell>
        </row>
        <row r="1306">
          <cell r="Z1306" t="str">
            <v>70171500 Cód. 70171500 - Desarrollo</v>
          </cell>
        </row>
        <row r="1307">
          <cell r="Z1307" t="str">
            <v>70171600 Cód. 70171600 - Vigilancia</v>
          </cell>
        </row>
        <row r="1308">
          <cell r="Z1308" t="str">
            <v>70171700 Cód. 70171700 - Riego</v>
          </cell>
        </row>
        <row r="1309">
          <cell r="Z1309" t="str">
            <v>70171800 Cód. 70171800 - Servicios de drenaje</v>
          </cell>
        </row>
        <row r="1310">
          <cell r="Z1310" t="str">
            <v>71101500 Cód. 71101500 - Prospección minera</v>
          </cell>
        </row>
        <row r="1311">
          <cell r="Z1311" t="str">
            <v>71101600 Cód. 71101600 - Servicios mineros de perforación y voladura</v>
          </cell>
        </row>
        <row r="1312">
          <cell r="Z1312" t="str">
            <v>71101700 Cód. 71101700 - Extracción</v>
          </cell>
        </row>
        <row r="1313">
          <cell r="Z1313" t="str">
            <v>71112000 Cód. 71112000 - Servicios de registrar hoyo encerrado de pozos</v>
          </cell>
        </row>
        <row r="1314">
          <cell r="Z1314" t="str">
            <v>71112100 Cód. 71112100 - Servicios de registrar pozo de perforación abierta</v>
          </cell>
        </row>
        <row r="1315">
          <cell r="Z1315" t="str">
            <v>71112200 Cód. 71112200 - Otros servicios de registración</v>
          </cell>
        </row>
        <row r="1316">
          <cell r="Z1316" t="str">
            <v>71112300 Cód. 71112300 - Servicios sísmicos</v>
          </cell>
        </row>
        <row r="1317">
          <cell r="Z1317" t="str">
            <v>71121000 Cód. 71121000 - Servicios de bombear cemento</v>
          </cell>
        </row>
        <row r="1318">
          <cell r="Z1318" t="str">
            <v>71121100 Cód. 71121100 - Servicios de tubería adujada</v>
          </cell>
        </row>
        <row r="1319">
          <cell r="Z1319" t="str">
            <v>71121200 Cód. 71121200 - Servicios de corozonar</v>
          </cell>
        </row>
        <row r="1320">
          <cell r="Z1320" t="str">
            <v>71121300 Cód. 71121300 - Servicios de herramientas barrenos hacia abajo</v>
          </cell>
        </row>
        <row r="1321">
          <cell r="Z1321" t="str">
            <v>71121400 Cód. 71121400 - Servicios de broca de barrena del campo petrolífero</v>
          </cell>
        </row>
        <row r="1322">
          <cell r="Z1322" t="str">
            <v>71121500 Cód. 71121500 - Servicios de medida de perforación</v>
          </cell>
        </row>
        <row r="1323">
          <cell r="Z1323" t="str">
            <v>71121600 Cód. 71121600 - Servicios de perforación del pozo petrolero</v>
          </cell>
        </row>
        <row r="1324">
          <cell r="Z1324" t="str">
            <v>71121700 Cód. 71121700 - Servicios de pesca en el campo petrolífero</v>
          </cell>
        </row>
        <row r="1325">
          <cell r="Z1325" t="str">
            <v>71121800 Cód. 71121800 - Servicios de elevación por presión de gas</v>
          </cell>
        </row>
        <row r="1326">
          <cell r="Z1326" t="str">
            <v>71121900 Cód. 71121900 - Servicios de fluido barreno hacia abajo</v>
          </cell>
        </row>
        <row r="1327">
          <cell r="Z1327" t="str">
            <v>71122000 Cód. 71122000 - Servicios de perforación de pozo</v>
          </cell>
        </row>
        <row r="1328">
          <cell r="Z1328" t="str">
            <v>71122200 Cód. 71122200 -  Servicios de película oleosa</v>
          </cell>
        </row>
        <row r="1329">
          <cell r="Z1329" t="str">
            <v>71122300 Cód. 71122300 - Servicios de pozo submarino</v>
          </cell>
        </row>
        <row r="1330">
          <cell r="Z1330" t="str">
            <v>71122400 Cód. 71122400 - Servicios de pruebas del pozo submarino</v>
          </cell>
        </row>
        <row r="1331">
          <cell r="Z1331" t="str">
            <v>71122500 Cód. 71122500 - Servicios de control de gas o agua</v>
          </cell>
        </row>
        <row r="1332">
          <cell r="Z1332" t="str">
            <v>71122600 Cód. 71122600 - Servicios de terminación del pozo</v>
          </cell>
        </row>
        <row r="1333">
          <cell r="Z1333" t="str">
            <v>71122700 Cód. 71122700 - Servicios de mantenimiento del pozo</v>
          </cell>
        </row>
        <row r="1334">
          <cell r="Z1334" t="str">
            <v>71122800 Cód. 71122800 - Servicios de monitor del pozo petrolero</v>
          </cell>
        </row>
        <row r="1335">
          <cell r="Z1335" t="str">
            <v>71122900 Cód. 71122900 - Aparejos del campo petrolífero</v>
          </cell>
        </row>
        <row r="1336">
          <cell r="Z1336" t="str">
            <v>71131000 Cód. 71131000 - Servicios de fracturar del pozo</v>
          </cell>
        </row>
        <row r="1337">
          <cell r="Z1337" t="str">
            <v>71131100 Cód. 71131100 - Servicios de estimulación de la matriz</v>
          </cell>
        </row>
        <row r="1338">
          <cell r="Z1338" t="str">
            <v>71131200 Cód. 71131200 - Servicios de nitrógeno del campo petrolífero</v>
          </cell>
        </row>
        <row r="1339">
          <cell r="Z1339" t="str">
            <v>71131300 Cód. 71131300 - Otros servicios de bombeo del campo petrolífero</v>
          </cell>
        </row>
        <row r="1340">
          <cell r="Z1340" t="str">
            <v>71131400 Cód. 71131400 - Servicios de producción del pozo</v>
          </cell>
        </row>
        <row r="1341">
          <cell r="Z1341" t="str">
            <v>71141000 Cód. 71141000 - Servicios de emergencia de control del pozo</v>
          </cell>
        </row>
        <row r="1342">
          <cell r="Z1342" t="str">
            <v>71141100 Cód. 71141100 - Servicios de tapar y abandono del pozo</v>
          </cell>
        </row>
        <row r="1343">
          <cell r="Z1343" t="str">
            <v>71141200 Cód. 71141200 - Servicios de restaurar el sitio del pozo</v>
          </cell>
        </row>
        <row r="1344">
          <cell r="Z1344" t="str">
            <v>71151000 Cód. 71151000 - Servicios de comunicación de datos del campo petrolífero</v>
          </cell>
        </row>
        <row r="1345">
          <cell r="Z1345" t="str">
            <v xml:space="preserve">71151200 Cód. 71151200 - Servicios de modelo económico y de riesgo del campo petrolífero </v>
          </cell>
        </row>
        <row r="1346">
          <cell r="Z1346" t="str">
            <v>71151300 Cód. 71151300 - Servicios de interpretación del campo petrolífero</v>
          </cell>
        </row>
        <row r="1347">
          <cell r="Z1347" t="str">
            <v>71151400 Cód. 71151400 - Servicios de ingeniería del pozo</v>
          </cell>
        </row>
        <row r="1348">
          <cell r="Z1348" t="str">
            <v xml:space="preserve">71161000 Cód. 71161000 - Servicios de modelar del campo petrolífero </v>
          </cell>
        </row>
        <row r="1349">
          <cell r="Z1349" t="str">
            <v>71161100 Cód. 71161100 - Gerencia de la ingeniería de producción del campo petrolífero</v>
          </cell>
        </row>
        <row r="1350">
          <cell r="Z1350" t="str">
            <v>71161200 Cód. 71161200 - Gerencia de las operaciones de producción del campo petrolífero</v>
          </cell>
        </row>
        <row r="1351">
          <cell r="Z1351" t="str">
            <v>71161300 Cód. 71161300 - Servicios de manejo de proyectos del campo petrolero</v>
          </cell>
        </row>
        <row r="1352">
          <cell r="Z1352" t="str">
            <v>71161400 Cód. 71161400 - Servicios de gestión de construcción del pozo</v>
          </cell>
        </row>
        <row r="1353">
          <cell r="Z1353" t="str">
            <v>71161500 Cód. 71161500 - Servicios de operación del lugar de la perforación</v>
          </cell>
        </row>
        <row r="1354">
          <cell r="Z1354" t="str">
            <v xml:space="preserve">72101500 Cód. 72101500 - Servicio de inspección, mantenimiento o reparación de extinguidores de fuego
</v>
          </cell>
        </row>
        <row r="1355">
          <cell r="Z1355" t="str">
            <v>72101600 Cód. 72101600 - Revestimientos de techos, paredes o metalistería</v>
          </cell>
        </row>
        <row r="1356">
          <cell r="Z1356" t="str">
            <v>72101700 Cód. 72101700 - Trabajo en hormigón</v>
          </cell>
        </row>
        <row r="1357">
          <cell r="Z1357" t="str">
            <v>72101800 Cód. 72101800 - Limpieza exterior</v>
          </cell>
        </row>
        <row r="1358">
          <cell r="Z1358" t="str">
            <v>72101900 Cód. 72101900 - Acabados de interiores</v>
          </cell>
        </row>
        <row r="1359">
          <cell r="Z1359" t="str">
            <v>72102000 Cód. 72102000 - Revestim, calafateo, a prueba d intemperie, ignífugo e impermea</v>
          </cell>
        </row>
        <row r="1360">
          <cell r="Z1360" t="str">
            <v>72102100 Cód. 72102100 - Control de plagas</v>
          </cell>
        </row>
        <row r="1361">
          <cell r="Z1361" t="str">
            <v>72102200 Cód. 72102200 - Servicios eléctricos</v>
          </cell>
        </row>
        <row r="1362">
          <cell r="Z1362" t="str">
            <v>72102300 Cód. 72102300 - Fontanería, calefacción y aire acondicionado</v>
          </cell>
        </row>
        <row r="1363">
          <cell r="Z1363" t="str">
            <v>72102400 Cód. 72102400 - Pintura y colocación de papel pintado</v>
          </cell>
        </row>
        <row r="1364">
          <cell r="Z1364" t="str">
            <v>72102500 Cód. 72102500 - Albañilería, mampostería y colocación de azulejos</v>
          </cell>
        </row>
        <row r="1365">
          <cell r="Z1365" t="str">
            <v>72102600 Cód. 72102600 - Carpintería</v>
          </cell>
        </row>
        <row r="1366">
          <cell r="Z1366" t="str">
            <v>72102700 Cód. 72102700 - Servicios de revestimiento de suelos</v>
          </cell>
        </row>
        <row r="1367">
          <cell r="Z1367" t="str">
            <v>72102800 Cód. 72102800 - Servicios de modernización</v>
          </cell>
        </row>
        <row r="1368">
          <cell r="Z1368" t="str">
            <v>72102900 Cód. 72102900 - Servicios de Mantenimiento de terrenos</v>
          </cell>
        </row>
        <row r="1369">
          <cell r="Z1369" t="str">
            <v>72131500 Cód. 72131500 - Construcción residencial</v>
          </cell>
        </row>
        <row r="1370">
          <cell r="Z1370" t="str">
            <v>72131600 Cód. 72131600 - Construcción comercial o industrial</v>
          </cell>
        </row>
        <row r="1371">
          <cell r="Z1371" t="str">
            <v>72131700 Cód. 72131700 - Construcción de infraestructura</v>
          </cell>
        </row>
        <row r="1372">
          <cell r="Z1372" t="str">
            <v xml:space="preserve">72131800 Cód. 72131800 - Preparación del Sitio </v>
          </cell>
        </row>
        <row r="1373">
          <cell r="Z1373" t="str">
            <v>73101500 Cód. 73101500 - Producción de productos petroquímicos y plásticos</v>
          </cell>
        </row>
        <row r="1374">
          <cell r="Z1374" t="str">
            <v>73101600 Cód. 73101600 - Producción de productos químicos o fertilizantes</v>
          </cell>
        </row>
        <row r="1375">
          <cell r="Z1375" t="str">
            <v>73101700 Cód. 73101700 - Producción farmacéutica</v>
          </cell>
        </row>
        <row r="1376">
          <cell r="Z1376" t="str">
            <v>73101800 Cód. 73101800 - Producción de bioquímica o biotecnología</v>
          </cell>
        </row>
        <row r="1377">
          <cell r="Z1377" t="str">
            <v>73101900 Cód. 73101900 - Producción de caucho</v>
          </cell>
        </row>
        <row r="1378">
          <cell r="Z1378" t="str">
            <v>73110000 Cód. 73110000 - Industrias de la madera y el papel</v>
          </cell>
        </row>
        <row r="1379">
          <cell r="Z1379" t="str">
            <v>73111600 Cód. 73111600 - Elaboración de pulpa y papel</v>
          </cell>
        </row>
        <row r="1380">
          <cell r="Z1380" t="str">
            <v>73121500 Cód. 73121500 - Procesos de fundición, refinado y moldeado del metal</v>
          </cell>
        </row>
        <row r="1381">
          <cell r="Z1381" t="str">
            <v>73121600 Cód. 73121600 - Acabado de metales</v>
          </cell>
        </row>
        <row r="1382">
          <cell r="Z1382" t="str">
            <v>73121800 Cód. 73121800 - Servicios industriales de productos minerales no metálicos</v>
          </cell>
        </row>
        <row r="1383">
          <cell r="Z1383" t="str">
            <v>73131500 Cód. 73131500 - Elaboración de bebidas</v>
          </cell>
        </row>
        <row r="1384">
          <cell r="Z1384" t="str">
            <v>73131600 Cód. 73131600 - Elaboración de carne, aves y pescado</v>
          </cell>
        </row>
        <row r="1385">
          <cell r="Z1385" t="str">
            <v>73131700 Cód. 73131700 - Elaboración de frutas y verduras</v>
          </cell>
        </row>
        <row r="1386">
          <cell r="Z1386" t="str">
            <v>73131800 Cód. 73131800 - Elaboración de lácteos y huevos</v>
          </cell>
        </row>
        <row r="1387">
          <cell r="Z1387" t="str">
            <v>73131900 Cód. 73131900 - Elaboración de granos, azúcar, aceites y grasa</v>
          </cell>
        </row>
        <row r="1388">
          <cell r="Z1388" t="str">
            <v>73141500 Cód. 73141500 - Producción de fibra</v>
          </cell>
        </row>
        <row r="1389">
          <cell r="Z1389" t="str">
            <v>73141600 Cód. 73141600 - Elaboración de hebra e hilo</v>
          </cell>
        </row>
        <row r="1390">
          <cell r="Z1390" t="str">
            <v>73141700 Cód. 73141700 - Producción de telas y cuero</v>
          </cell>
        </row>
        <row r="1391">
          <cell r="Z1391" t="str">
            <v>73151500 Cód. 73151500 - Servicios de montaje</v>
          </cell>
        </row>
        <row r="1392">
          <cell r="Z1392" t="str">
            <v>73151600 Cód. 73151600 - Servicios de envasado</v>
          </cell>
        </row>
        <row r="1393">
          <cell r="Z1393" t="str">
            <v>73151700 Cód. 73151700 - Tratamiento de materiales</v>
          </cell>
        </row>
        <row r="1394">
          <cell r="Z1394" t="str">
            <v>73151800 Cód. 73151800 - Servicios de convertir</v>
          </cell>
        </row>
        <row r="1395">
          <cell r="Z1395" t="str">
            <v>73151900 Cód. 73151900 - Servicios de Imprimir Industrial</v>
          </cell>
        </row>
        <row r="1396">
          <cell r="Z1396" t="str">
            <v>73152000 Cód. 73152000 - Servicios de Rellenado</v>
          </cell>
        </row>
        <row r="1397">
          <cell r="Z1397" t="str">
            <v xml:space="preserve">73152100 Cód. 73152100 - Servicio de mantenimiento y reparación de equipo de fabricación </v>
          </cell>
        </row>
        <row r="1398">
          <cell r="Z1398" t="str">
            <v>73161501 Cód. 73161501 - Servicios de fabricación de motores y turbinas</v>
          </cell>
        </row>
        <row r="1399">
          <cell r="Z1399" t="str">
            <v>73161600 Cód. 73161600 - Fabricación de equipos de transporte</v>
          </cell>
        </row>
        <row r="1400">
          <cell r="Z1400" t="str">
            <v>73171500 Cód. 73171500 - Fabricación de productos eléctricos</v>
          </cell>
        </row>
        <row r="1401">
          <cell r="Z1401" t="str">
            <v>73171600 Cód. 73171600 - Fabricación de instrumentos de precisión</v>
          </cell>
        </row>
        <row r="1402">
          <cell r="Z1402" t="str">
            <v>73181000 Cód. 73181000 - Servicios de ajustaje</v>
          </cell>
        </row>
        <row r="1403">
          <cell r="Z1403" t="str">
            <v>73181100 Cód. 73181100 - Servicios de Revestir</v>
          </cell>
        </row>
        <row r="1404">
          <cell r="Z1404" t="str">
            <v>73181200 Cód. 73181200 - Servicios de Formar</v>
          </cell>
        </row>
        <row r="1405">
          <cell r="Z1405" t="str">
            <v>73181300 Cód. 73181300 - Servicios de tratamiento térmico</v>
          </cell>
        </row>
        <row r="1406">
          <cell r="Z1406" t="str">
            <v>73181900 Cód. 73181900 - Servicios de soldar, y soldar con latón y de soldar en fuerte</v>
          </cell>
        </row>
        <row r="1407">
          <cell r="Z1407" t="str">
            <v>76101500 Cód. 76101500 - Desinfección</v>
          </cell>
        </row>
        <row r="1408">
          <cell r="Z1408" t="str">
            <v>76111500 Cód. 76111500 - Servicios de limpieza de edificios y oficinas en general</v>
          </cell>
        </row>
        <row r="1409">
          <cell r="Z1409" t="str">
            <v>76111600 Cód. 76111600 - Servicios de limpieza de componentes de edificios</v>
          </cell>
        </row>
        <row r="1410">
          <cell r="Z1410" t="str">
            <v>76111700 Cód. 76111700 - Limpieza de terrenos para edificar</v>
          </cell>
        </row>
        <row r="1411">
          <cell r="Z1411" t="str">
            <v>76121500 Cód. 76121500 - Recogida y eliminación de desechos</v>
          </cell>
        </row>
        <row r="1412">
          <cell r="Z1412" t="str">
            <v>76121600 Cód. 76121600 - Eliminación de residuos no peligrosos</v>
          </cell>
        </row>
        <row r="1413">
          <cell r="Z1413" t="str">
            <v>76121700 Cód. 76121700 - Tratamiento de residuos líquidos</v>
          </cell>
        </row>
        <row r="1414">
          <cell r="Z1414" t="str">
            <v>76121800 Cód. 76121800 - Tratamiento de desechos</v>
          </cell>
        </row>
        <row r="1415">
          <cell r="Z1415" t="str">
            <v>76121900 Cód. 76121900 - Eliminación de residuos peligrosos</v>
          </cell>
        </row>
        <row r="1416">
          <cell r="Z1416" t="str">
            <v>76131500 Cód. 76131500 - Tratamiento de residuos nucleares</v>
          </cell>
        </row>
        <row r="1417">
          <cell r="Z1417" t="str">
            <v>76131600 Cód. 76131600 - Limpieza de vertidos tóxicos</v>
          </cell>
        </row>
        <row r="1418">
          <cell r="Z1418" t="str">
            <v>76131700 Cód. 76131700 - Limpieza de vertidos de petróleo</v>
          </cell>
        </row>
        <row r="1419">
          <cell r="Z1419" t="str">
            <v>77101500 Cód. 77101500 - Valoración de impacto medioambiental</v>
          </cell>
        </row>
        <row r="1420">
          <cell r="Z1420" t="str">
            <v>77101600 Cód. 77101600 - Planificación medioambiental</v>
          </cell>
        </row>
        <row r="1421">
          <cell r="Z1421" t="str">
            <v>77101700 Cód. 77101700 - Servicios de asesoría medioambiental</v>
          </cell>
        </row>
        <row r="1422">
          <cell r="Z1422" t="str">
            <v>77101800 Cód. 77101800 - Auditoria medioambiental</v>
          </cell>
        </row>
        <row r="1423">
          <cell r="Z1423" t="str">
            <v>77101900 Cód. 77101900 - Servicios de investigación de la contaminación</v>
          </cell>
        </row>
        <row r="1424">
          <cell r="Z1424" t="str">
            <v>77111500 Cód. 77111500 - Servicios de seguridad medioambiental</v>
          </cell>
        </row>
        <row r="1425">
          <cell r="Z1425" t="str">
            <v>77111600 Cód. 77111600 - Rehabilitación medioambiental</v>
          </cell>
        </row>
        <row r="1426">
          <cell r="Z1426" t="str">
            <v>77121500 Cód. 77121500 - Contaminación del aire</v>
          </cell>
        </row>
        <row r="1427">
          <cell r="Z1427" t="str">
            <v>77121600 Cód. 77121600 - Contaminación del suelo</v>
          </cell>
        </row>
        <row r="1428">
          <cell r="Z1428" t="str">
            <v>77121700 Cód. 77121700 - Contaminación del agua</v>
          </cell>
        </row>
        <row r="1429">
          <cell r="Z1429" t="str">
            <v>77131500 Cód. 77131500 - Contaminación por petróleo</v>
          </cell>
        </row>
        <row r="1430">
          <cell r="Z1430" t="str">
            <v>77131600 Cód. 77131600 - Contaminación acústica</v>
          </cell>
        </row>
        <row r="1431">
          <cell r="Z1431" t="str">
            <v>77131700 Cód. 77131700 - Contaminación de sustancias tóxicas</v>
          </cell>
        </row>
        <row r="1432">
          <cell r="Z1432" t="str">
            <v>78101500 Cód. 78101500 - Transporte aéreo de carga</v>
          </cell>
        </row>
        <row r="1433">
          <cell r="Z1433" t="str">
            <v>78101600 Cód. 78101600 - Transporte de carga por ferrocarril</v>
          </cell>
        </row>
        <row r="1434">
          <cell r="Z1434" t="str">
            <v>78101700 Cód. 78101700 - Transporte de carga marítimo</v>
          </cell>
        </row>
        <row r="1435">
          <cell r="Z1435" t="str">
            <v>78101800 Cód. 78101800 - Transporte de mercancías por carretera</v>
          </cell>
        </row>
        <row r="1436">
          <cell r="Z1436" t="str">
            <v>78101900 Cód. 78101900 - Transporte de carga intermodal</v>
          </cell>
        </row>
        <row r="1437">
          <cell r="Z1437" t="str">
            <v>78102000 Cód. 78102000 - Transporte de carga por aeronave</v>
          </cell>
        </row>
        <row r="1438">
          <cell r="Z1438" t="str">
            <v>78102100 Cód. 78102100 - Servicios de tuberías</v>
          </cell>
        </row>
        <row r="1439">
          <cell r="Z1439" t="str">
            <v>78102200 Cód. 78102200 - Servicios postales, de pequeños paquetes y mensajería</v>
          </cell>
        </row>
        <row r="1440">
          <cell r="Z1440" t="str">
            <v>78111500 Cód. 78111500 - Transporte aéreo</v>
          </cell>
        </row>
        <row r="1441">
          <cell r="Z1441" t="str">
            <v>78111600 Cód. 78111600 - Transporte por ferrocarril</v>
          </cell>
        </row>
        <row r="1442">
          <cell r="Z1442" t="str">
            <v>78111700 Cód. 78111700 - Transporte marítimo</v>
          </cell>
        </row>
        <row r="1443">
          <cell r="Z1443" t="str">
            <v>78111800 Cód. 78111800 - Transporte por carreter</v>
          </cell>
        </row>
        <row r="1444">
          <cell r="Z1444" t="str">
            <v>78111900 Cód. 78111900 - Transporte espacial</v>
          </cell>
        </row>
        <row r="1445">
          <cell r="Z1445" t="str">
            <v>78121500 Cód. 78121500 - Envasado</v>
          </cell>
        </row>
        <row r="1446">
          <cell r="Z1446" t="str">
            <v>78121600 Cód. 78121600 - Servicios de manipulación de materiales</v>
          </cell>
        </row>
        <row r="1447">
          <cell r="Z1447" t="str">
            <v>78131500 Cód. 78131500 - Almacenaje de productos agrícolas</v>
          </cell>
        </row>
        <row r="1448">
          <cell r="Z1448" t="str">
            <v>78131600 Cód. 78131600 - Almacenaje de mercancía en general</v>
          </cell>
        </row>
        <row r="1449">
          <cell r="Z1449" t="str">
            <v>78131700 Cód. 78131700 - Almacenaje a granel</v>
          </cell>
        </row>
        <row r="1450">
          <cell r="Z1450" t="str">
            <v>78131800 Cód. 78131800 - Depósito y almacenaje especializado</v>
          </cell>
        </row>
        <row r="1451">
          <cell r="Z1451" t="str">
            <v>78141500 Cód. 78141500 - Arreglos de transporte</v>
          </cell>
        </row>
        <row r="1452">
          <cell r="Z1452" t="str">
            <v>78141600 Cód. 78141600 - Inspección</v>
          </cell>
        </row>
        <row r="1453">
          <cell r="Z1453" t="str">
            <v>78141700 Cód. 78141700 - Servicios de navegación</v>
          </cell>
        </row>
        <row r="1454">
          <cell r="Z1454" t="str">
            <v>78141800 Cód. 78141800 - Servicios de terminales</v>
          </cell>
        </row>
        <row r="1455">
          <cell r="Z1455" t="str">
            <v>78150100 Cód. 78150100 - Servicios de panel y pintar</v>
          </cell>
        </row>
        <row r="1456">
          <cell r="Z1456" t="str">
            <v>78180100 Cód. 78180100 - Servicios de reparación o de vehículos</v>
          </cell>
        </row>
        <row r="1457">
          <cell r="Z1457" t="str">
            <v>80101500 Cód. 80101500 - Servicios de consultoría de negocios y administración corporativa</v>
          </cell>
        </row>
        <row r="1458">
          <cell r="Z1458" t="str">
            <v>80101600 Cód. 80101600 - Gestión de proyectos</v>
          </cell>
        </row>
        <row r="1459">
          <cell r="Z1459" t="str">
            <v>80101700 Cód. 80101700 - Gestión industrial</v>
          </cell>
        </row>
        <row r="1460">
          <cell r="Z1460" t="str">
            <v>80111500 Cód. 80111500 - Desarrollo de recursos humanos</v>
          </cell>
        </row>
        <row r="1461">
          <cell r="Z1461" t="str">
            <v>80111600 Cód. 80111600 - Servicios de personal temporal</v>
          </cell>
        </row>
        <row r="1462">
          <cell r="Z1462" t="str">
            <v>80111700 Cód. 80111700 - Contratación de personal</v>
          </cell>
        </row>
        <row r="1463">
          <cell r="Z1463" t="str">
            <v>80121500 Cód. 80121500 - Servicios de derecho penal</v>
          </cell>
        </row>
        <row r="1464">
          <cell r="Z1464" t="str">
            <v>80121600 Cód. 80121600 - Servicios de derecho mercantil</v>
          </cell>
        </row>
        <row r="1465">
          <cell r="Z1465" t="str">
            <v>80121700 Cód. 80121700 - Servicios de responsabilidad civil</v>
          </cell>
        </row>
        <row r="1466">
          <cell r="Z1466" t="str">
            <v>80121800 Cód. 80121800 - Servicios de derecho de familia</v>
          </cell>
        </row>
        <row r="1467">
          <cell r="Z1467" t="str">
            <v>80131500 Cód. 80131500 - Arrendamiento o alquiler de propiedades o edificios</v>
          </cell>
        </row>
        <row r="1468">
          <cell r="Z1468" t="str">
            <v>80131600 Cód. 80131600 - Venta de propiedades o edificios</v>
          </cell>
        </row>
        <row r="1469">
          <cell r="Z1469" t="str">
            <v>80131700 Cód. 80131700 - Servicios de plicas y títulos</v>
          </cell>
        </row>
        <row r="1470">
          <cell r="Z1470" t="str">
            <v>80131800 Cód. 80131800 - Servicios de gestión inmobiliaria</v>
          </cell>
        </row>
        <row r="1471">
          <cell r="Z1471" t="str">
            <v>80141500 Cód. 80141500 - Investigación de mercado</v>
          </cell>
        </row>
        <row r="1472">
          <cell r="Z1472" t="str">
            <v>80141600 Cód. 80141600 - Ventas o actividades de promoción empresarial</v>
          </cell>
        </row>
        <row r="1473">
          <cell r="Z1473" t="str">
            <v>80141700 Cód. 80141700 - Distribución</v>
          </cell>
        </row>
        <row r="1474">
          <cell r="Z1474" t="str">
            <v>80141800 Cód. 80141800 - Servicios de correo</v>
          </cell>
        </row>
        <row r="1475">
          <cell r="Z1475" t="str">
            <v>80151500 Cód. 80151500 - Facilitación comercial</v>
          </cell>
        </row>
        <row r="1476">
          <cell r="Z1476" t="str">
            <v>80151600 Cód. 80151600 - Servicios comerciales internacionales</v>
          </cell>
        </row>
        <row r="1477">
          <cell r="Z1477" t="str">
            <v>80161500 Cód. 80161500 - Servicios de apoyo a la gestión</v>
          </cell>
        </row>
        <row r="1478">
          <cell r="Z1478" t="str">
            <v>80161600 Cód. 80161600 - Vigilancia de instalaciones empresariales</v>
          </cell>
        </row>
        <row r="1479">
          <cell r="Z1479" t="str">
            <v>81101500 Cód. 81101500 - Ingeniería civil</v>
          </cell>
        </row>
        <row r="1480">
          <cell r="Z1480" t="str">
            <v>81101600 Cód. 81101600 - Ingeniería mecánica</v>
          </cell>
        </row>
        <row r="1481">
          <cell r="Z1481" t="str">
            <v>81101700 Cód. 81101700 - Ingeniería eléctrica y electrónica</v>
          </cell>
        </row>
        <row r="1482">
          <cell r="Z1482" t="str">
            <v>81101800 Cód. 81101800 - Ingeniería química</v>
          </cell>
        </row>
        <row r="1483">
          <cell r="Z1483" t="str">
            <v>81101900 Cód. 81101900 - Ingeniería de petróleo y gas</v>
          </cell>
        </row>
        <row r="1484">
          <cell r="Z1484" t="str">
            <v>81102000 Cód. 81102000 - Ingeniería de minas</v>
          </cell>
        </row>
        <row r="1485">
          <cell r="Z1485" t="str">
            <v>81102100 Cód. 81102100 - Ingeniería oceánica</v>
          </cell>
        </row>
        <row r="1486">
          <cell r="Z1486" t="str">
            <v>81102200 Cód. 81102200 - Ingeniería de transportes</v>
          </cell>
        </row>
        <row r="1487">
          <cell r="Z1487" t="str">
            <v>81102300 Cód. 81102300 - Ingeniería aeronáutica</v>
          </cell>
        </row>
        <row r="1488">
          <cell r="Z1488" t="str">
            <v>81111500 Cód. 81111500 - Ingeniería de software o de hardware</v>
          </cell>
        </row>
        <row r="1489">
          <cell r="Z1489" t="str">
            <v>81111600 Cód. 81111600 - Programadores informáticos</v>
          </cell>
        </row>
        <row r="1490">
          <cell r="Z1490" t="str">
            <v>81111700 Cód. 81111700 - Sistemas de información de la gestión (MIS)</v>
          </cell>
        </row>
        <row r="1491">
          <cell r="Z1491" t="str">
            <v>81111800 Cód. 81111800 - Administradores de sistemas</v>
          </cell>
        </row>
        <row r="1492">
          <cell r="Z1492" t="str">
            <v>81111900 Cód. 81111900 - Sistemas de recuperación de la información</v>
          </cell>
        </row>
        <row r="1493">
          <cell r="Z1493" t="str">
            <v>81112000 Cód. 81112000 - Servicios de datos</v>
          </cell>
        </row>
        <row r="1494">
          <cell r="Z1494" t="str">
            <v>81112100 Cód. 81112100 - Servicios de Internet</v>
          </cell>
        </row>
        <row r="1495">
          <cell r="Z1495" t="str">
            <v>81121500 Cód. 81121500 - Análisis económicos</v>
          </cell>
        </row>
        <row r="1496">
          <cell r="Z1496" t="str">
            <v>81121600 Cód. 81121600 - Sistemas y asuntos económicos</v>
          </cell>
        </row>
        <row r="1497">
          <cell r="Z1497" t="str">
            <v>81131500 Cód. 81131500 - Metodología y análisis</v>
          </cell>
        </row>
        <row r="1498">
          <cell r="Z1498" t="str">
            <v>81141500 Cód. 81141500 - Control de calidad</v>
          </cell>
        </row>
        <row r="1499">
          <cell r="Z1499" t="str">
            <v>81141600 Cód. 81141600 - Gestión de cadena de suministro</v>
          </cell>
        </row>
        <row r="1500">
          <cell r="Z1500" t="str">
            <v>81141700 Cód. 81141700 - Planificación y control de productos</v>
          </cell>
        </row>
        <row r="1501">
          <cell r="Z1501" t="str">
            <v>81141800 Cód. 81141800 - Gestión de instalaciones</v>
          </cell>
        </row>
        <row r="1502">
          <cell r="Z1502" t="str">
            <v>81151500 Cód. 81151500 - Meteorología</v>
          </cell>
        </row>
        <row r="1503">
          <cell r="Z1503" t="str">
            <v>81151600 Cód. 81151600 - Cartografía</v>
          </cell>
        </row>
        <row r="1504">
          <cell r="Z1504" t="str">
            <v>81151700 Cód. 81151700 - Geología</v>
          </cell>
        </row>
        <row r="1505">
          <cell r="Z1505" t="str">
            <v>81151800 Cód. 81151800 - Oceanografía e hidrología</v>
          </cell>
        </row>
        <row r="1506">
          <cell r="Z1506" t="str">
            <v>81151900 Cód. 81151900 - Geofísica</v>
          </cell>
        </row>
        <row r="1507">
          <cell r="Z1507" t="str">
            <v>82101500 Cód. 82101500 - Publicidad impresa</v>
          </cell>
        </row>
        <row r="1508">
          <cell r="Z1508" t="str">
            <v>82101600 Cód. 82101600 - Publicidad en emisiones varias</v>
          </cell>
        </row>
        <row r="1509">
          <cell r="Z1509" t="str">
            <v>82101700 Cód. 82101700 - Publicidad aérea</v>
          </cell>
        </row>
        <row r="1510">
          <cell r="Z1510" t="str">
            <v>82101800 Cód. 82101800 - Servicios de agencia publicitaria</v>
          </cell>
        </row>
        <row r="1511">
          <cell r="Z1511" t="str">
            <v>82111500 Cód. 82111500 - Escritura técnica</v>
          </cell>
        </row>
        <row r="1512">
          <cell r="Z1512" t="str">
            <v>82111600 Cód. 82111600 - Escritura no técnica</v>
          </cell>
        </row>
        <row r="1513">
          <cell r="Z1513" t="str">
            <v>82111700 Cód. 82111700 - Escritura creativa</v>
          </cell>
        </row>
        <row r="1514">
          <cell r="Z1514" t="str">
            <v>82111800 Cód. 82111800 - Servicios editoriales y de apoyo</v>
          </cell>
        </row>
        <row r="1515">
          <cell r="Z1515" t="str">
            <v>82111900 Cód. 82111900 - Servicios de noticias y publicidad</v>
          </cell>
        </row>
        <row r="1516">
          <cell r="Z1516" t="str">
            <v>82121500 Cód. 82121500 - Impresión</v>
          </cell>
        </row>
        <row r="1517">
          <cell r="Z1517" t="str">
            <v>82121600 Cód. 82121600 - Grabado</v>
          </cell>
        </row>
        <row r="1518">
          <cell r="Z1518" t="str">
            <v>82121700 Cód. 82121700 - Fotocopiado</v>
          </cell>
        </row>
        <row r="1519">
          <cell r="Z1519" t="str">
            <v>82121800 Cód. 82121800 - Publicación</v>
          </cell>
        </row>
        <row r="1520">
          <cell r="Z1520" t="str">
            <v>82121900 Cód. 82121900 - Encuadernación</v>
          </cell>
        </row>
        <row r="1521">
          <cell r="Z1521" t="str">
            <v>82131500 Cód. 82131500 - Servicios de elaboración de películas</v>
          </cell>
        </row>
        <row r="1522">
          <cell r="Z1522" t="str">
            <v>82131600 Cód. 82131600 - Fotógrafos y cinematógrafos</v>
          </cell>
        </row>
        <row r="1523">
          <cell r="Z1523" t="str">
            <v>82141500 Cód. 82141500 - Servicios de diseño artístico</v>
          </cell>
        </row>
        <row r="1524">
          <cell r="Z1524" t="str">
            <v>82141600 Cód. 82141600 - Servicios de representación gráfica</v>
          </cell>
        </row>
        <row r="1525">
          <cell r="Z1525" t="str">
            <v>82151500 Cód. 82151500 - Servicios de artes visuales</v>
          </cell>
        </row>
        <row r="1526">
          <cell r="Z1526" t="str">
            <v>82151600 Cód. 82151600 - Artistas de Circo</v>
          </cell>
        </row>
        <row r="1527">
          <cell r="Z1527" t="str">
            <v>82151700 Cód. 82151700 - Profesionales de artes interpretativas</v>
          </cell>
        </row>
        <row r="1528">
          <cell r="Z1528" t="str">
            <v>83101500 Cód. 83101500 - Servicios de abastecimiento de agua y alcantarillado</v>
          </cell>
        </row>
        <row r="1529">
          <cell r="Z1529" t="str">
            <v>83101600 Cód. 83101600 - Servicios públicos de petróleo y gas</v>
          </cell>
        </row>
        <row r="1530">
          <cell r="Z1530" t="str">
            <v>83101800 Cód. 83101800 - Servicios públicos de energía eléctrica</v>
          </cell>
        </row>
        <row r="1531">
          <cell r="Z1531" t="str">
            <v>83101900 Cód. 83101900 - Conservación de energía</v>
          </cell>
        </row>
        <row r="1532">
          <cell r="Z1532" t="str">
            <v>83102000 Cód. 83102000 - Servicios Funerarios</v>
          </cell>
        </row>
        <row r="1533">
          <cell r="Z1533" t="str">
            <v>83111500 Cód. 83111500 - Comunicaciones telefónicas locales y de larga distancia</v>
          </cell>
        </row>
        <row r="1534">
          <cell r="Z1534" t="str">
            <v>83111600 Cód. 83111600 - Servicios de comunicaciones móviles</v>
          </cell>
        </row>
        <row r="1535">
          <cell r="Z1535" t="str">
            <v>83111700 Cód. 83111700 - Servicios de fax y telégrafo</v>
          </cell>
        </row>
        <row r="1536">
          <cell r="Z1536" t="str">
            <v>83111800 Cód. 83111800 - Servicios de televisión</v>
          </cell>
        </row>
        <row r="1537">
          <cell r="Z1537" t="str">
            <v>83111900 Cód. 83111900 - Servicios de radio</v>
          </cell>
        </row>
        <row r="1538">
          <cell r="Z1538" t="str">
            <v>83121500 Cód. 83121500 - Bibliotecas</v>
          </cell>
        </row>
        <row r="1539">
          <cell r="Z1539" t="str">
            <v>83121600 Cód. 83121600 - Centros de información</v>
          </cell>
        </row>
        <row r="1540">
          <cell r="Z1540" t="str">
            <v>83121700 Cód. 83121700 - Servicios de comunicación de masas</v>
          </cell>
        </row>
        <row r="1541">
          <cell r="Z1541" t="str">
            <v>84101500 Cód. 84101500 - Asistencia al desarrollo</v>
          </cell>
        </row>
        <row r="1542">
          <cell r="Z1542" t="str">
            <v>84101600 Cód. 84101600 - Financiación de ayudas</v>
          </cell>
        </row>
        <row r="1543">
          <cell r="Z1543" t="str">
            <v>84101700 Cód. 84101700 - Gestión de deudas</v>
          </cell>
        </row>
        <row r="1544">
          <cell r="Z1544" t="str">
            <v>84111500 Cód. 84111500 - Servicios contables</v>
          </cell>
        </row>
        <row r="1545">
          <cell r="Z1545" t="str">
            <v>84111600 Cód. 84111600 - Servicios de auditoria</v>
          </cell>
        </row>
        <row r="1546">
          <cell r="Z1546" t="str">
            <v>84111700 Cód. 84111700 - Finanzas de empresas</v>
          </cell>
        </row>
        <row r="1547">
          <cell r="Z1547" t="str">
            <v>84111800 Cód. 84111800 - Cuestiones y preparaciones tributarias</v>
          </cell>
        </row>
        <row r="1548">
          <cell r="Z1548" t="str">
            <v>84121500 Cód. 84121500 - Instituciones bancarias</v>
          </cell>
        </row>
        <row r="1549">
          <cell r="Z1549" t="str">
            <v>84121600 Cód. 84121600 - Servicios de transferencia de fondos, compensación y cambio</v>
          </cell>
        </row>
        <row r="1550">
          <cell r="Z1550" t="str">
            <v>84121700 Cód. 84121700 - Asesoramiento de inversiones</v>
          </cell>
        </row>
        <row r="1551">
          <cell r="Z1551" t="str">
            <v>84121800 Cód. 84121800 - Servicios de mercados de valores y de mercancías</v>
          </cell>
        </row>
        <row r="1552">
          <cell r="Z1552" t="str">
            <v>84121900 Cód. 84121900 - Banca hipotecaria</v>
          </cell>
        </row>
        <row r="1553">
          <cell r="Z1553" t="str">
            <v>84122000 Cód. 84122000 - Servicios de cámara acorazada de dinero</v>
          </cell>
        </row>
        <row r="1554">
          <cell r="Z1554" t="str">
            <v>84131500 Cód. 84131500 - Servicios de seguros para estructuras, propiedades y posesiones</v>
          </cell>
        </row>
        <row r="1555">
          <cell r="Z1555" t="str">
            <v>84131600 Cód. 84131600 - Seguros de vida, salud y accidentes</v>
          </cell>
        </row>
        <row r="1556">
          <cell r="Z1556" t="str">
            <v>84131700 Cód. 84131700 - Fondos de pensiones</v>
          </cell>
        </row>
        <row r="1557">
          <cell r="Z1557" t="str">
            <v>84131800 Cód. 84131800 - Fondos de jubilación</v>
          </cell>
        </row>
        <row r="1558">
          <cell r="Z1558" t="str">
            <v>84141500 Cód. 84141500 - Agencia crediticias estatales</v>
          </cell>
        </row>
        <row r="1559">
          <cell r="Z1559" t="str">
            <v>84141600 Cód. 84141600 - Agencias de crédito personal</v>
          </cell>
        </row>
        <row r="1560">
          <cell r="Z1560" t="str">
            <v>84141700 Cód. 84141700 - Agencias de crédito comercial</v>
          </cell>
        </row>
        <row r="1561">
          <cell r="Z1561" t="str">
            <v>85101500 Cód. 85101500 - Ambulatorios</v>
          </cell>
        </row>
        <row r="1562">
          <cell r="Z1562" t="str">
            <v>85101600 Cód. 85101600 - Personas de apoyo de proveedores sanitarios</v>
          </cell>
        </row>
        <row r="1563">
          <cell r="Z1563" t="str">
            <v>85101700 Cód. 85101700 - Servicios sanitarios administrativos</v>
          </cell>
        </row>
        <row r="1564">
          <cell r="Z1564" t="str">
            <v>85111500 Cód. 85111500 - Prevención y control de enfermedades contagiosas</v>
          </cell>
        </row>
        <row r="1565">
          <cell r="Z1565" t="str">
            <v>85111600 Cód. 85111600 - Servicios de prevención o control de enfermedades no contagiosas</v>
          </cell>
        </row>
        <row r="1566">
          <cell r="Z1566" t="str">
            <v>85111700 Cód. 85111700 - Gestión y control de portadores de enfermedades</v>
          </cell>
        </row>
        <row r="1567">
          <cell r="Z1567" t="str">
            <v>85121500 Cód. 85121500 - Servicios de practicantes de atención primaria</v>
          </cell>
        </row>
        <row r="1568">
          <cell r="Z1568" t="str">
            <v>85121600 Cód. 85121600 - Servicios de especialistas médicos</v>
          </cell>
        </row>
        <row r="1569">
          <cell r="Z1569" t="str">
            <v>85121700 Cód. 85121700 - Servicios de especialistas de proveedores de atención sanitaria</v>
          </cell>
        </row>
        <row r="1570">
          <cell r="Z1570" t="str">
            <v>85121800 Cód. 85121800 - Laboratorios médicos</v>
          </cell>
        </row>
        <row r="1571">
          <cell r="Z1571" t="str">
            <v>85121900 Cód. 85121900 - Farmacéuticos</v>
          </cell>
        </row>
        <row r="1572">
          <cell r="Z1572" t="str">
            <v>85122000 Cód. 85122000 - Servicios dentales</v>
          </cell>
        </row>
        <row r="1573">
          <cell r="Z1573" t="str">
            <v>85122100 Cód. 85122100 - Servicios de rehabilitación</v>
          </cell>
        </row>
        <row r="1574">
          <cell r="Z1574" t="str">
            <v>85131500 Cód. 85131500 - Servicios de medicina experimental</v>
          </cell>
        </row>
        <row r="1575">
          <cell r="Z1575" t="str">
            <v>85131600 Cód. 85131600 - Ética médica</v>
          </cell>
        </row>
        <row r="1576">
          <cell r="Z1576" t="str">
            <v>85131700 Cód. 85131700 - Ciencia médica e investigación</v>
          </cell>
        </row>
        <row r="1577">
          <cell r="Z1577" t="str">
            <v>85141500 Cód. 85141500 - Curanderos por fe</v>
          </cell>
        </row>
        <row r="1578">
          <cell r="Z1578" t="str">
            <v>85141600 Cód. 85141600 - Tratamientos de hierbas</v>
          </cell>
        </row>
        <row r="1579">
          <cell r="Z1579" t="str">
            <v>85141700 Cód. 85141700 - Práctica homeopática</v>
          </cell>
        </row>
        <row r="1580">
          <cell r="Z1580" t="str">
            <v>85151500 Cód. 85151500 - Tecnología alimentaría</v>
          </cell>
        </row>
        <row r="1581">
          <cell r="Z1581" t="str">
            <v>85151600 Cód. 85151600 - Cuestiones relacionadas con la nutrición</v>
          </cell>
        </row>
        <row r="1582">
          <cell r="Z1582" t="str">
            <v>85151700 Cód. 85151700 - Política, planificación y ayuda alimentaría</v>
          </cell>
        </row>
        <row r="1583">
          <cell r="Z1583" t="str">
            <v>86101500 Cód. 86101500 - Serv d formación agrícola, forestal y d otros recursos nat</v>
          </cell>
        </row>
        <row r="1584">
          <cell r="Z1584" t="str">
            <v>86101600 Cód. 86101600 - Servicios de formación profesional científica</v>
          </cell>
        </row>
        <row r="1585">
          <cell r="Z1585" t="str">
            <v>86101700 Cód. 86101700 - Servicios de formación profesional no científica</v>
          </cell>
        </row>
        <row r="1586">
          <cell r="Z1586" t="str">
            <v>86101800 Cód. 86101800 - Reciclaje de personal / desarrollo de recursos humanos</v>
          </cell>
        </row>
        <row r="1587">
          <cell r="Z1587" t="str">
            <v>86111500 Cód. 86111500 - Servicios de aprendizaje a distancia</v>
          </cell>
        </row>
        <row r="1588">
          <cell r="Z1588" t="str">
            <v>86111600 Cód. 86111600 - Educación de adultos</v>
          </cell>
        </row>
        <row r="1589">
          <cell r="Z1589" t="str">
            <v>86111700 Cód. 86111700 - Escuelas de idiomas</v>
          </cell>
        </row>
        <row r="1590">
          <cell r="Z1590" t="str">
            <v>86111800 Cód. 86111800 - Intercambios educativos</v>
          </cell>
        </row>
        <row r="1591">
          <cell r="Z1591" t="str">
            <v>86121500 Cód. 86121500 - Escuelas de educación primaria y secundaria</v>
          </cell>
        </row>
        <row r="1592">
          <cell r="Z1592" t="str">
            <v>86121600 Cód. 86121600 - Universidades de nivel de graduado (2 años)</v>
          </cell>
        </row>
        <row r="1593">
          <cell r="Z1593" t="str">
            <v>86121700 Cód. 86121700 - Universidades</v>
          </cell>
        </row>
        <row r="1594">
          <cell r="Z1594" t="str">
            <v>86121800 Cód. 86121800 - Escuelas profesionales</v>
          </cell>
        </row>
        <row r="1595">
          <cell r="Z1595" t="str">
            <v>86131500 Cód. 86131500 - Bellas artes</v>
          </cell>
        </row>
        <row r="1596">
          <cell r="Z1596" t="str">
            <v>86131600 Cód. 86131600 - Música y teatro</v>
          </cell>
        </row>
        <row r="1597">
          <cell r="Z1597" t="str">
            <v>86131700 Cód. 86131700 - Conducción, vuelo y vela</v>
          </cell>
        </row>
        <row r="1598">
          <cell r="Z1598" t="str">
            <v>86131800 Cód. 86131800 - Educación militar</v>
          </cell>
        </row>
        <row r="1599">
          <cell r="Z1599" t="str">
            <v>86131900 Cód. 86131900 - Escuelas para personas discapacitadas</v>
          </cell>
        </row>
        <row r="1600">
          <cell r="Z1600" t="str">
            <v>86141500 Cód. 86141500 - Servicios de orientación educativa</v>
          </cell>
        </row>
        <row r="1601">
          <cell r="Z1601" t="str">
            <v>86141600 Cód. 86141600 - Organizaciones de estudiantes</v>
          </cell>
        </row>
        <row r="1602">
          <cell r="Z1602" t="str">
            <v>86141700 Cód. 86141700 - Tecnología educativa</v>
          </cell>
        </row>
        <row r="1603">
          <cell r="Z1603" t="str">
            <v>90101500 Cód. 90101500 - Establecimientos de comidas y bebidas</v>
          </cell>
        </row>
        <row r="1604">
          <cell r="Z1604" t="str">
            <v>90101600 Cód. 90101600 - Servicios de comedor y banquetes</v>
          </cell>
        </row>
        <row r="1605">
          <cell r="Z1605" t="str">
            <v>90101700 Cód. 90101700 - Servicios de cafetería</v>
          </cell>
        </row>
        <row r="1606">
          <cell r="Z1606" t="str">
            <v>90101800 Cód. 90101800 - Servicios para llevar</v>
          </cell>
        </row>
        <row r="1607">
          <cell r="Z1607" t="str">
            <v>90111500 Cód. 90111500 - Hoteles, moteles y hostales</v>
          </cell>
        </row>
        <row r="1608">
          <cell r="Z1608" t="str">
            <v>90111600 Cód. 90111600 - Instalaciones de encuentros</v>
          </cell>
        </row>
        <row r="1609">
          <cell r="Z1609" t="str">
            <v>90111700 Cód. 90111700 - Instalaciones de acampada y territorios en estado natural</v>
          </cell>
        </row>
        <row r="1610">
          <cell r="Z1610" t="str">
            <v>90121500 Cód. 90121500 - Agentes de viajes</v>
          </cell>
        </row>
        <row r="1611">
          <cell r="Z1611" t="str">
            <v>90121600 Cód. 90121600 - Asistencia de documentación para viajes</v>
          </cell>
        </row>
        <row r="1612">
          <cell r="Z1612" t="str">
            <v>90121700 Cód. 90121700 - Guías e intérpretes</v>
          </cell>
        </row>
        <row r="1613">
          <cell r="Z1613" t="str">
            <v>90131500 Cód. 90131500 - Actuaciones en directo</v>
          </cell>
        </row>
        <row r="1614">
          <cell r="Z1614" t="str">
            <v>90131600 Cód. 90131600 - Actuaciones filmadas o en película</v>
          </cell>
        </row>
        <row r="1615">
          <cell r="Z1615" t="str">
            <v>90141500 Cód. 90141500 - Eventos deportivos profesionales</v>
          </cell>
        </row>
        <row r="1616">
          <cell r="Z1616" t="str">
            <v>90141600 Cód. 90141600 - Promoción y patrocinio de eventos deportivos</v>
          </cell>
        </row>
        <row r="1617">
          <cell r="Z1617" t="str">
            <v>90141700 Cód. 90141700 - Deportes aficionados o de recreo</v>
          </cell>
        </row>
        <row r="1618">
          <cell r="Z1618" t="str">
            <v>90151500 Cód. 90151500 - Atracciones turísticas</v>
          </cell>
        </row>
        <row r="1619">
          <cell r="Z1619" t="str">
            <v>90151600 Cód. 90151600 - Espectáculos ambulantes</v>
          </cell>
        </row>
        <row r="1620">
          <cell r="Z1620" t="str">
            <v>90151700 Cód. 90151700 - Parques de atracciones</v>
          </cell>
        </row>
        <row r="1621">
          <cell r="Z1621" t="str">
            <v>90151800 Cód. 90151800 - Verbenas y ferias</v>
          </cell>
        </row>
        <row r="1622">
          <cell r="Z1622" t="str">
            <v>90151900 Cód. 90151900 - Establecimientos de juegos y apuestas</v>
          </cell>
        </row>
        <row r="1623">
          <cell r="Z1623" t="str">
            <v>90152000 Cód. 90152000 - Clubes nocturnos y salas de baile</v>
          </cell>
        </row>
        <row r="1624">
          <cell r="Z1624" t="str">
            <v>91101500 Cód. 91101500 - Balnearios, instalaciones de entrenamiento y rejuvenecimiento</v>
          </cell>
        </row>
        <row r="1625">
          <cell r="Z1625" t="str">
            <v>91101600 Cód. 91101600 - Cuidado facial y corporal y adornos</v>
          </cell>
        </row>
        <row r="1626">
          <cell r="Z1626" t="str">
            <v>91101700 Cód. 91101700 - Cuidado del cabello</v>
          </cell>
        </row>
        <row r="1627">
          <cell r="Z1627" t="str">
            <v>91101800 Cód. 91101800 - Alquiler de ropa</v>
          </cell>
        </row>
        <row r="1628">
          <cell r="Z1628" t="str">
            <v>91101900 Cód. 91101900 - Asesores de moda</v>
          </cell>
        </row>
        <row r="1629">
          <cell r="Z1629" t="str">
            <v>91111500 Cód. 91111500 - Servicios de lavado</v>
          </cell>
        </row>
        <row r="1630">
          <cell r="Z1630" t="str">
            <v>91111600 Cód. 91111600 - Asistencia y cuidado doméstico</v>
          </cell>
        </row>
        <row r="1631">
          <cell r="Z1631" t="str">
            <v>91111700 Cód. 91111700 - Servicios de compras o trueques para consumo</v>
          </cell>
        </row>
        <row r="1632">
          <cell r="Z1632" t="str">
            <v>91111800 Cód. 91111800 - Cuidado y almacenaje de artículos personales</v>
          </cell>
        </row>
        <row r="1633">
          <cell r="Z1633" t="str">
            <v>91111900 Cód. 91111900 - Servicios de cuidado personal</v>
          </cell>
        </row>
        <row r="1634">
          <cell r="Z1634" t="str">
            <v>92101500 Cód. 92101500 - Servicios de policía</v>
          </cell>
        </row>
        <row r="1635">
          <cell r="Z1635" t="str">
            <v>92101600 Cód. 92101600 - Servicios de bomberos</v>
          </cell>
        </row>
        <row r="1636">
          <cell r="Z1636" t="str">
            <v>92101700 Cód. 92101700 - Sistema carcelario y de prisiones</v>
          </cell>
        </row>
        <row r="1637">
          <cell r="Z1637" t="str">
            <v>92101800 Cód. 92101800 - Sistema judicial</v>
          </cell>
        </row>
        <row r="1638">
          <cell r="Z1638" t="str">
            <v>92101900 Cód. 92101900 - Servicios de salvamento</v>
          </cell>
        </row>
        <row r="1639">
          <cell r="Z1639" t="str">
            <v>92111500 Cód. 92111500 - Mantenimiento de la paz y seguridad internacionales</v>
          </cell>
        </row>
        <row r="1640">
          <cell r="Z1640" t="str">
            <v>92111600 Cód. 92111600 - Desarme</v>
          </cell>
        </row>
        <row r="1641">
          <cell r="Z1641" t="str">
            <v>92111700 Cód. 92111700 - Ciencia e investigación militar</v>
          </cell>
        </row>
        <row r="1642">
          <cell r="Z1642" t="str">
            <v>92111800 Cód. 92111800 - Personal y disciplina militar</v>
          </cell>
        </row>
        <row r="1643">
          <cell r="Z1643" t="str">
            <v>92111900 Cód. 92111900 - Política militar</v>
          </cell>
        </row>
        <row r="1644">
          <cell r="Z1644" t="str">
            <v>92112000 Cód. 92112000 - Zonas militares</v>
          </cell>
        </row>
        <row r="1645">
          <cell r="Z1645" t="str">
            <v>92112100 Cód. 92112100 - Guerra nuclear</v>
          </cell>
        </row>
        <row r="1646">
          <cell r="Z1646" t="str">
            <v>92112200 Cód. 92112200 - Tácticas militares</v>
          </cell>
        </row>
        <row r="1647">
          <cell r="Z1647" t="str">
            <v>92112300 Cód. 92112300 - Bases militares</v>
          </cell>
        </row>
        <row r="1648">
          <cell r="Z1648" t="str">
            <v>92112400 Cód. 92112400 - Conflictos e incidentes armados</v>
          </cell>
        </row>
        <row r="1649">
          <cell r="Z1649" t="str">
            <v>92121500 Cód. 92121500 - Servicios de guardias</v>
          </cell>
        </row>
        <row r="1650">
          <cell r="Z1650" t="str">
            <v>92121600 Cód. 92121600 - Servicios de detectives</v>
          </cell>
        </row>
        <row r="1651">
          <cell r="Z1651" t="str">
            <v>92121700 Cód. 92121700 - Servicios de sistemas de seguridad</v>
          </cell>
        </row>
        <row r="1652">
          <cell r="Z1652" t="str">
            <v>93101500 Cód. 93101500 - Organismos políticos</v>
          </cell>
        </row>
        <row r="1653">
          <cell r="Z1653" t="str">
            <v>93101600 Cód. 93101600 - Funcionarios políticos</v>
          </cell>
        </row>
        <row r="1654">
          <cell r="Z1654" t="str">
            <v>93101700 Cód. 93101700 - Organismos legislativos y práctica</v>
          </cell>
        </row>
        <row r="1655">
          <cell r="Z1655" t="str">
            <v>93111500 Cód. 93111500 - Movimientos políticos</v>
          </cell>
        </row>
        <row r="1656">
          <cell r="Z1656" t="str">
            <v>93111600 Cód. 93111600 - Representación y participación política</v>
          </cell>
        </row>
        <row r="1657">
          <cell r="Z1657" t="str">
            <v>93121500 Cód. 93121500 - Diplomacia</v>
          </cell>
        </row>
        <row r="1658">
          <cell r="Z1658" t="str">
            <v>93121600 Cód. 93121600 - Relaciones y cooperación internacionales</v>
          </cell>
        </row>
        <row r="1659">
          <cell r="Z1659" t="str">
            <v>93121700 Cód. 93121700 - Organizaciones internacionales</v>
          </cell>
        </row>
        <row r="1660">
          <cell r="Z1660" t="str">
            <v>93131500 Cód. 93131500 - Programas de refugiados</v>
          </cell>
        </row>
        <row r="1661">
          <cell r="Z1661" t="str">
            <v>93131600 Cód. 93131600 - Política, planificación y programas de alimentación y nutrición</v>
          </cell>
        </row>
        <row r="1662">
          <cell r="Z1662" t="str">
            <v>93131700 Cód. 93131700 - Programas de salud pública</v>
          </cell>
        </row>
        <row r="1663">
          <cell r="Z1663" t="str">
            <v>93131800 Cód. 93131800 - Estado de preparación y asistencia para desastres</v>
          </cell>
        </row>
        <row r="1664">
          <cell r="Z1664" t="str">
            <v>93141500 Cód. 93141500 - Desarrollo social y servicios</v>
          </cell>
        </row>
        <row r="1665">
          <cell r="Z1665" t="str">
            <v>93141600 Cód. 93141600 - Población</v>
          </cell>
        </row>
        <row r="1666">
          <cell r="Z1666" t="str">
            <v>93141700 Cód. 93141700 - Cultura</v>
          </cell>
        </row>
        <row r="1667">
          <cell r="Z1667" t="str">
            <v>93141800 Cód. 93141800 - Empleo</v>
          </cell>
        </row>
        <row r="1668">
          <cell r="Z1668" t="str">
            <v>93142000 Cód. 93142000 - Desarrollo urbano</v>
          </cell>
        </row>
        <row r="1669">
          <cell r="Z1669" t="str">
            <v>93142100 Cód. 93142100 - Desarrollo regional</v>
          </cell>
        </row>
        <row r="1670">
          <cell r="Z1670" t="str">
            <v>93151500 Cód. 93151500 - Administración pública</v>
          </cell>
        </row>
        <row r="1671">
          <cell r="Z1671" t="str">
            <v>93151600 Cód. 93151600 - Finanzas públicas</v>
          </cell>
        </row>
        <row r="1672">
          <cell r="Z1672" t="str">
            <v>93151700 Cód. 93151700 - Moneda</v>
          </cell>
        </row>
        <row r="1673">
          <cell r="Z1673" t="str">
            <v>93161500 Cód. 93161500 - Impuesto sobre la renta</v>
          </cell>
        </row>
        <row r="1674">
          <cell r="Z1674" t="str">
            <v>93161600 Cód. 93161600 - Impuestos que no sean de renta</v>
          </cell>
        </row>
        <row r="1675">
          <cell r="Z1675" t="str">
            <v>93161700 Cód. 93161700 - Administración tributaria</v>
          </cell>
        </row>
        <row r="1676">
          <cell r="Z1676" t="str">
            <v>93161800 Cód. 93161800 - Cuestiones tributarias</v>
          </cell>
        </row>
        <row r="1677">
          <cell r="Z1677" t="str">
            <v>93170000 Cód. 93170000 - Política y regulación comercial</v>
          </cell>
        </row>
        <row r="1678">
          <cell r="Z1678" t="str">
            <v>93171800 Cód. 93171800 - Análisis comercial</v>
          </cell>
        </row>
        <row r="1679">
          <cell r="Z1679" t="str">
            <v>94101500 Cód. 94101500 - Asociaciones empresariales</v>
          </cell>
        </row>
        <row r="1680">
          <cell r="Z1680" t="str">
            <v>94101600 Cód. 94101600 - Colegios o asociaciones profesionales</v>
          </cell>
        </row>
        <row r="1681">
          <cell r="Z1681" t="str">
            <v>94101700 Cód. 94101700 - Asociaciones de personal</v>
          </cell>
        </row>
        <row r="1682">
          <cell r="Z1682" t="str">
            <v>94101800 Cód. 94101800 - Sindicatos</v>
          </cell>
        </row>
        <row r="1683">
          <cell r="Z1683" t="str">
            <v>94111700 Cód. 94111700 - Residencias religiosas</v>
          </cell>
        </row>
        <row r="1684">
          <cell r="Z1684" t="str">
            <v>94111800 Cód. 94111800 - Organizaciones y servicios de peregrinaje</v>
          </cell>
        </row>
        <row r="1685">
          <cell r="Z1685" t="str">
            <v>94111900 Cód. 94111900 - Servicios misioneros</v>
          </cell>
        </row>
        <row r="1686">
          <cell r="Z1686" t="str">
            <v>94112000 Cód. 94112000 - Servicios denominacionales</v>
          </cell>
        </row>
        <row r="1687">
          <cell r="Z1687" t="str">
            <v>94131500 Cód. 94131500 - Organizaciones no gubernamentales</v>
          </cell>
        </row>
        <row r="1688">
          <cell r="Z1688" t="str">
            <v>94131600 Cód. 94131600 - Organizaciones benéficas</v>
          </cell>
        </row>
        <row r="1689">
          <cell r="Z1689" t="str">
            <v>94131700 Cód. 94131700 - Asociaciones ecologistas</v>
          </cell>
        </row>
        <row r="1690">
          <cell r="Z1690" t="str">
            <v>94131800 Cód. 94131800 - Movimientos</v>
          </cell>
        </row>
        <row r="1691">
          <cell r="Z1691" t="str">
            <v>94131900 Cód. 94131900 - Asociaciones de protección de los animales</v>
          </cell>
        </row>
        <row r="1692">
          <cell r="Z1692" t="str">
            <v>94132000 Cód. 94132000 - Asociaciones de defensa y protección de los derechos humanos</v>
          </cell>
        </row>
        <row r="1693">
          <cell r="Z1693" t="str">
            <v>99999998 NO SE DILIGENCIA INFORMACIÓN PARA ESTE FORMULARIO EN ESTE PERÍODO DE REPORTE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hiculos"/>
      <sheetName val="Operadores"/>
      <sheetName val="Consumo_Agua"/>
      <sheetName val="Analisis_Consumo_Agua"/>
      <sheetName val="Resum_Lubricantes (Historico)"/>
      <sheetName val="ResumenConsumoKM (historico)"/>
      <sheetName val="ResumenEficiencia (historico)"/>
      <sheetName val="Resum_Lubricantes"/>
      <sheetName val="Lubricantes"/>
      <sheetName val="ResumenKilometros"/>
      <sheetName val="ResumenConsumo"/>
      <sheetName val="Resumen ConsumoxKilometro"/>
      <sheetName val="Hoja2"/>
      <sheetName val="Resumen"/>
      <sheetName val="Eficiencia Energetica"/>
      <sheetName val="Consumo_Lubricante"/>
      <sheetName val="Cuadro Control"/>
      <sheetName val="DatosCombustible"/>
      <sheetName val="Agua"/>
      <sheetName val="Hoja21"/>
      <sheetName val="Consumo_Filtros"/>
      <sheetName val="TipoFiltro"/>
      <sheetName val="Tipo_Aceite"/>
      <sheetName val="Registro_Empresa"/>
      <sheetName val="Refrigerante"/>
      <sheetName val="Material_Contaminado"/>
      <sheetName val="Lodos"/>
      <sheetName val="Llantas"/>
      <sheetName val="Grasas"/>
      <sheetName val="Filtros"/>
      <sheetName val="Consumo_Aceites"/>
      <sheetName val="Chatarra"/>
      <sheetName val="Catalizadores"/>
      <sheetName val="Baterias"/>
      <sheetName val="Acei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9">
          <cell r="D29">
            <v>6.2493775206744901</v>
          </cell>
        </row>
        <row r="30">
          <cell r="D30">
            <v>9.7898041653540169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ConsumoKM (historico)"/>
      <sheetName val="ResumenEficiencia (historico)"/>
      <sheetName val="Hoja1"/>
      <sheetName val="Cuadro Control"/>
      <sheetName val="Operadores"/>
      <sheetName val="Resum_Lubricantes"/>
      <sheetName val="Lubricantes"/>
      <sheetName val="DatosCombustible"/>
      <sheetName val="ResumenKilometros"/>
      <sheetName val="ResumenConsumo"/>
      <sheetName val="Resumen ConsumoxKilometro"/>
      <sheetName val="Hoja2"/>
      <sheetName val="Resumen"/>
      <sheetName val="Eficiencia Energetica"/>
      <sheetName val="PIGA"/>
      <sheetName val="Consumo_Lubric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0">
          <cell r="I30">
            <v>6.2480480814633381</v>
          </cell>
        </row>
        <row r="31">
          <cell r="I31">
            <v>10.324235276715344</v>
          </cell>
        </row>
      </sheetData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Hoja1"/>
      <sheetName val="Hoja2"/>
      <sheetName val="Hoja3"/>
    </sheetNames>
    <sheetDataSet>
      <sheetData sheetId="0" refreshError="1">
        <row r="4">
          <cell r="B4" t="str">
            <v>ESTADO ENTREGA PLANES 2008</v>
          </cell>
        </row>
        <row r="5">
          <cell r="B5" t="str">
            <v>DEPENDENCIAS</v>
          </cell>
        </row>
        <row r="6">
          <cell r="B6" t="str">
            <v>DESPACHO MINISTRO</v>
          </cell>
          <cell r="C6" t="str">
            <v>Envio Gas y Minas ( FALTA HIDROCARBUROS, ENERGIA, Y ANA ELOISA) MARIA CLEMENCIA lo diligencia cuando este el consolidado de las Direcciones</v>
          </cell>
        </row>
        <row r="7">
          <cell r="B7" t="str">
            <v>GRUPO DE JURISDICCION COACTIVA</v>
          </cell>
          <cell r="C7" t="str">
            <v>YA ENVIO</v>
          </cell>
        </row>
        <row r="8">
          <cell r="B8" t="str">
            <v>VICEMINISTERIO</v>
          </cell>
          <cell r="C8" t="str">
            <v>Envio Gas y Minas (FALTA HIDROCARBUROS, ENERGIA, MARIA PIEDAD, MERCADO)</v>
          </cell>
        </row>
        <row r="9">
          <cell r="B9" t="str">
            <v>DIRECCION DE HIDROCARBUROS</v>
          </cell>
          <cell r="C9" t="str">
            <v>YA ENVIO OK (Revisado)</v>
          </cell>
        </row>
        <row r="10">
          <cell r="B10" t="str">
            <v>DIRECCION DE MINAS</v>
          </cell>
          <cell r="C10" t="str">
            <v>YA ENVIO ESTA OK  (Revisado)</v>
          </cell>
        </row>
        <row r="11">
          <cell r="B11" t="str">
            <v>DIRECCION DE ENERGIA</v>
          </cell>
          <cell r="C11" t="str">
            <v>FALTA</v>
          </cell>
        </row>
        <row r="12">
          <cell r="B12" t="str">
            <v>DIRECCION DE ENERGIA NUCLEAR</v>
          </cell>
          <cell r="C12" t="str">
            <v>FALTA</v>
          </cell>
        </row>
        <row r="13">
          <cell r="B13" t="str">
            <v>DIRECCION DE GAS</v>
          </cell>
          <cell r="C13" t="str">
            <v>YA ENVIO ESTA OK (Revisado)</v>
          </cell>
        </row>
        <row r="14">
          <cell r="B14" t="str">
            <v>OFICINA ASESORA JURIDICA</v>
          </cell>
          <cell r="C14" t="str">
            <v>YA ENVIO</v>
          </cell>
        </row>
        <row r="15">
          <cell r="B15" t="str">
            <v>OFICINA DE CONTROL INTERNO</v>
          </cell>
          <cell r="C15" t="str">
            <v>FALTA</v>
          </cell>
        </row>
        <row r="16">
          <cell r="B16" t="str">
            <v>SECRETARIA GENERAL</v>
          </cell>
          <cell r="C16" t="str">
            <v>YA ENVIO (Dic 10)</v>
          </cell>
        </row>
        <row r="17">
          <cell r="B17" t="str">
            <v>GRUPO DE CONTROL DISCIPLINARIO INTERNO</v>
          </cell>
          <cell r="C17" t="str">
            <v>YA ENVIO (DIC 07)</v>
          </cell>
        </row>
        <row r="18">
          <cell r="B18" t="str">
            <v>GRUPO DE SERVICIOS ADMINISTRATIVOS</v>
          </cell>
          <cell r="C18" t="str">
            <v>FALTA</v>
          </cell>
        </row>
        <row r="19">
          <cell r="B19" t="str">
            <v>GRUPO DE GESTION HUMANA</v>
          </cell>
          <cell r="C19" t="str">
            <v>FALTA</v>
          </cell>
        </row>
        <row r="20">
          <cell r="B20" t="str">
            <v>GRUPO DE SISTEMAS</v>
          </cell>
          <cell r="C20" t="str">
            <v xml:space="preserve">YA ENVIO </v>
          </cell>
        </row>
        <row r="21">
          <cell r="B21" t="str">
            <v>GRUPO FINANCIERA</v>
          </cell>
          <cell r="C21" t="str">
            <v>YA ENVIO</v>
          </cell>
        </row>
        <row r="22">
          <cell r="B22" t="str">
            <v xml:space="preserve">GRUPO DE PLANEACION </v>
          </cell>
          <cell r="C22" t="str">
            <v>YA ENVIO  OK</v>
          </cell>
        </row>
        <row r="23">
          <cell r="B23" t="str">
            <v>GRUPO DE PARTICIPACION CIUDADANA</v>
          </cell>
          <cell r="C23" t="str">
            <v>YA ENVIO (DIC 07 EL ARCHIVO MAGNETICO)</v>
          </cell>
        </row>
        <row r="24">
          <cell r="B24" t="str">
            <v>GRUPO DE ADMINISTRACION DOCUMENTAL</v>
          </cell>
          <cell r="C24" t="str">
            <v>FALTA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eria "/>
      <sheetName val="HV_1"/>
      <sheetName val="SHV1"/>
      <sheetName val="HV_2"/>
      <sheetName val="SHV2"/>
      <sheetName val="HV_3"/>
      <sheetName val="HV_4"/>
      <sheetName val="HV_5"/>
      <sheetName val="HV_6"/>
      <sheetName val="HV_7"/>
      <sheetName val="HV_8"/>
      <sheetName val="HV_9"/>
      <sheetName val="SHV9"/>
      <sheetName val="HV_10"/>
      <sheetName val="SHV10"/>
      <sheetName val="HV_11"/>
      <sheetName val="SHV11"/>
      <sheetName val="HV_12"/>
      <sheetName val="SHV12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3">
          <cell r="C3" t="str">
            <v>Lista Sector</v>
          </cell>
        </row>
        <row r="4">
          <cell r="B4" t="str">
            <v>Direccionamiento Estratégico Institucional</v>
          </cell>
          <cell r="C4" t="str">
            <v>Hidrocaburos</v>
          </cell>
          <cell r="D4" t="str">
            <v>ESTRATEGICOS</v>
          </cell>
          <cell r="E4" t="str">
            <v>ESTRATEGICOS</v>
          </cell>
          <cell r="F4" t="str">
            <v>ESTRATEGICOS</v>
          </cell>
        </row>
        <row r="5">
          <cell r="B5" t="str">
            <v>CI - Control Interno</v>
          </cell>
          <cell r="C5" t="str">
            <v>Energia</v>
          </cell>
          <cell r="D5" t="str">
            <v>Producto</v>
          </cell>
          <cell r="E5" t="str">
            <v>Economicos</v>
          </cell>
          <cell r="F5" t="str">
            <v>Efecto Ambiental</v>
          </cell>
        </row>
        <row r="6">
          <cell r="B6" t="str">
            <v>CI - Gestión Calidad</v>
          </cell>
          <cell r="C6" t="str">
            <v>Minas</v>
          </cell>
          <cell r="D6" t="str">
            <v>DESEMPEÑO</v>
          </cell>
          <cell r="E6" t="str">
            <v>Rentabilidad Privados</v>
          </cell>
          <cell r="F6" t="str">
            <v>Impacto</v>
          </cell>
        </row>
        <row r="7">
          <cell r="B7" t="str">
            <v>CyC - Mecanismos de participación ciudadana</v>
          </cell>
          <cell r="C7" t="str">
            <v>Energia Nuclear</v>
          </cell>
          <cell r="D7" t="str">
            <v>Producto</v>
          </cell>
          <cell r="E7" t="str">
            <v>Rentabilidad Social</v>
          </cell>
          <cell r="F7" t="str">
            <v>Responsabilidad Social</v>
          </cell>
        </row>
        <row r="8">
          <cell r="B8" t="str">
            <v xml:space="preserve">CyC - Con empresas del sector (promoción y desarrollo de las electrificadoras del país)  </v>
          </cell>
          <cell r="C8" t="str">
            <v>Gas</v>
          </cell>
          <cell r="D8" t="str">
            <v>Flujo</v>
          </cell>
          <cell r="E8" t="str">
            <v>Equidad</v>
          </cell>
          <cell r="F8" t="str">
            <v>Efecto Ambiental</v>
          </cell>
        </row>
        <row r="9">
          <cell r="B9" t="str">
            <v xml:space="preserve">CyC - Imagen Institucional </v>
          </cell>
          <cell r="C9" t="str">
            <v>Participación Ciudadana</v>
          </cell>
          <cell r="D9" t="str">
            <v>Capacidad</v>
          </cell>
          <cell r="E9" t="str">
            <v>Equidad Ambiental</v>
          </cell>
          <cell r="F9" t="str">
            <v>Responsabilidad Privada</v>
          </cell>
        </row>
        <row r="10">
          <cell r="B10" t="str">
            <v>Formulación y adopción de políticas y lineamientos sectoriales.</v>
          </cell>
          <cell r="C10" t="str">
            <v>Imagen Institucional -Prensa</v>
          </cell>
          <cell r="D10" t="str">
            <v>Variación Acumulada</v>
          </cell>
          <cell r="F10" t="str">
            <v>DESEMPEÑO</v>
          </cell>
        </row>
        <row r="11">
          <cell r="B11" t="str">
            <v>Planeación, diseño, desarrollo y divulgación de actos administrativos.</v>
          </cell>
          <cell r="C11" t="str">
            <v>Control Interno</v>
          </cell>
          <cell r="D11" t="str">
            <v>Resultado</v>
          </cell>
          <cell r="E11" t="str">
            <v>DESEMPEÑO</v>
          </cell>
          <cell r="F11" t="str">
            <v>Impacto</v>
          </cell>
        </row>
        <row r="12">
          <cell r="B12" t="str">
            <v>Ejecución de políticas y lineamientos sectoriales.</v>
          </cell>
          <cell r="C12" t="str">
            <v>Planeación</v>
          </cell>
          <cell r="D12" t="str">
            <v>OPERACIONAL</v>
          </cell>
          <cell r="E12" t="str">
            <v>Economicos</v>
          </cell>
          <cell r="F12" t="str">
            <v>Efecto Ambiental</v>
          </cell>
        </row>
        <row r="13">
          <cell r="B13" t="str">
            <v>Seguimiento, vigilancia y control a políticas y lineamientos sectoriales.</v>
          </cell>
          <cell r="C13" t="str">
            <v>Electrificadoras ES ENERGIA</v>
          </cell>
          <cell r="D13" t="str">
            <v>Resultado</v>
          </cell>
          <cell r="E13" t="str">
            <v>Rentabilidad Privados</v>
          </cell>
        </row>
        <row r="14">
          <cell r="B14" t="str">
            <v>RH – Administración planta de personal</v>
          </cell>
          <cell r="C14" t="str">
            <v>Recursos Humanos</v>
          </cell>
          <cell r="D14" t="str">
            <v>Flujo</v>
          </cell>
          <cell r="E14" t="str">
            <v>Rentabilidad Social</v>
          </cell>
        </row>
        <row r="15">
          <cell r="B15" t="str">
            <v>RH – Desarrollo integral del recurso humano</v>
          </cell>
          <cell r="C15" t="str">
            <v>Sistemas</v>
          </cell>
          <cell r="D15" t="str">
            <v>Variación Acumulada</v>
          </cell>
          <cell r="E15" t="str">
            <v>Productividad</v>
          </cell>
        </row>
        <row r="16">
          <cell r="B16" t="str">
            <v>RH – Reconocimiento laboral de Funcionarios y Pensionados</v>
          </cell>
          <cell r="C16" t="str">
            <v>Administrativa</v>
          </cell>
          <cell r="D16" t="str">
            <v>Capacidad</v>
          </cell>
          <cell r="E16" t="str">
            <v>Equidad</v>
          </cell>
        </row>
        <row r="17">
          <cell r="B17" t="str">
            <v>RFyT – Gestión de recursos físicos</v>
          </cell>
          <cell r="C17" t="str">
            <v>Financiera</v>
          </cell>
          <cell r="E17" t="str">
            <v>Equidad Ambiental</v>
          </cell>
        </row>
        <row r="18">
          <cell r="B18" t="str">
            <v>RFyT – Recursos informáticos</v>
          </cell>
          <cell r="C18" t="str">
            <v>Documental</v>
          </cell>
          <cell r="E18" t="str">
            <v>Evaluación Impacto Ambiental</v>
          </cell>
        </row>
        <row r="19">
          <cell r="B19" t="str">
            <v>GF – Gestión contable</v>
          </cell>
          <cell r="C19" t="str">
            <v>Juridica</v>
          </cell>
          <cell r="E19" t="str">
            <v>OPERACIONAL</v>
          </cell>
        </row>
        <row r="20">
          <cell r="B20" t="str">
            <v>GF– Gestión presupuestal</v>
          </cell>
          <cell r="C20" t="str">
            <v>Ambiental</v>
          </cell>
          <cell r="E20" t="str">
            <v>Control</v>
          </cell>
        </row>
        <row r="21">
          <cell r="B21" t="str">
            <v>GF – Gestión tesorería</v>
          </cell>
          <cell r="C21" t="str">
            <v>Congreso</v>
          </cell>
          <cell r="E21" t="str">
            <v>Evaluación Impacto Ambiental</v>
          </cell>
        </row>
        <row r="22">
          <cell r="B22" t="str">
            <v>GD– Administración de documentos</v>
          </cell>
          <cell r="C22" t="str">
            <v>Coactivo</v>
          </cell>
        </row>
        <row r="23">
          <cell r="B23" t="str">
            <v>GD – Transferencia y atención de consulta  de documentos</v>
          </cell>
          <cell r="C23" t="str">
            <v>Disciplinario</v>
          </cell>
        </row>
        <row r="24">
          <cell r="B24" t="str">
            <v>J – Asesoría legal.</v>
          </cell>
        </row>
        <row r="25">
          <cell r="B25" t="str">
            <v>J – Defensa de los Intereses del Ministerio</v>
          </cell>
          <cell r="C25" t="str">
            <v>ESTRATEGICO</v>
          </cell>
          <cell r="D25" t="str">
            <v>EFICACIA</v>
          </cell>
        </row>
        <row r="26">
          <cell r="B26" t="str">
            <v>J – Cobro coactivo.</v>
          </cell>
          <cell r="C26" t="str">
            <v>DESEMPEÑO</v>
          </cell>
          <cell r="D26" t="str">
            <v>EFICIENCIA</v>
          </cell>
        </row>
        <row r="27">
          <cell r="B27" t="str">
            <v>J – Control disciplinario interno.</v>
          </cell>
          <cell r="C27" t="str">
            <v>OPERACIONAL</v>
          </cell>
          <cell r="D27" t="str">
            <v>EFECTIVIDAD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SIIF OCTUBRE 31"/>
      <sheetName val="Resumen"/>
      <sheetName val="Inversión"/>
      <sheetName val="RESERVA RESERVA"/>
      <sheetName val="INFORME GESTION RESERVA"/>
      <sheetName val="GRAFICA"/>
      <sheetName val="3 USOS PRESUPUESTALES"/>
      <sheetName val="2.1 UNSPSC MME-Neón 2018-2021"/>
      <sheetName val="2 UNSPSC MME-Neón"/>
      <sheetName val="Tablas"/>
    </sheetNames>
    <sheetDataSet>
      <sheetData sheetId="0">
        <row r="3">
          <cell r="AE3" t="str">
            <v>21-01-01</v>
          </cell>
          <cell r="AF3" t="str">
            <v>MME</v>
          </cell>
        </row>
        <row r="4">
          <cell r="AE4" t="str">
            <v>21-03-00</v>
          </cell>
          <cell r="AF4" t="str">
            <v>SGC</v>
          </cell>
        </row>
        <row r="5">
          <cell r="AE5" t="str">
            <v>21-09-00</v>
          </cell>
          <cell r="AF5" t="str">
            <v>UPME</v>
          </cell>
        </row>
        <row r="6">
          <cell r="AE6" t="str">
            <v>21-10-00</v>
          </cell>
          <cell r="AF6" t="str">
            <v>IPSE</v>
          </cell>
        </row>
        <row r="7">
          <cell r="AE7" t="str">
            <v>21-11-00</v>
          </cell>
          <cell r="AF7" t="str">
            <v>ANH</v>
          </cell>
        </row>
        <row r="8">
          <cell r="AE8" t="str">
            <v>21-12-00</v>
          </cell>
          <cell r="AF8" t="str">
            <v>ANM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3- Desglose Ind y Metas (2)"/>
      <sheetName val="LOCOM ME"/>
      <sheetName val="TRANSV. CANASTA Y EFICIENCIA EN"/>
      <sheetName val="F1- Mis, Vis Obj"/>
      <sheetName val="F2- Desglose Obj"/>
      <sheetName val="F3- Desglose Ind y Metas"/>
      <sheetName val="INDIC CC"/>
      <sheetName val="F4- Mapa Riesgos"/>
      <sheetName val="F5- Contri Prioridades"/>
      <sheetName val="INDIC MME"/>
      <sheetName val="MATRIZ INSUMO"/>
      <sheetName val="CRONOGRMA "/>
    </sheetNames>
    <sheetDataSet>
      <sheetData sheetId="0"/>
      <sheetData sheetId="1"/>
      <sheetData sheetId="2"/>
      <sheetData sheetId="3">
        <row r="3">
          <cell r="B3" t="str">
            <v>APOYOS TRANSVERSALES A LAS LOCOMOTORAS :
CANASTA Y EFICIENCIA ENERGÉTICA</v>
          </cell>
        </row>
        <row r="4">
          <cell r="B4" t="str">
            <v>Acciones</v>
          </cell>
          <cell r="C4" t="str">
            <v>Insumos</v>
          </cell>
          <cell r="D4" t="str">
            <v>Productos</v>
          </cell>
          <cell r="E4" t="str">
            <v>Resultados</v>
          </cell>
        </row>
        <row r="6">
          <cell r="B6" t="str">
            <v>Combustibles líquidos y Biocombustibles como Insumo 
para el Transporte</v>
          </cell>
          <cell r="C6" t="str">
            <v>Articulación Políticas de Transporte Urbano y de uso eficiente de energía
Plan maestro refinería de Cartagena
Campañas de uso eficiente
Promoción GNV y vehículos híbridos  en SITM 
Promoción renovación parque automotor
Revisión avances programa de mezclas</v>
          </cell>
          <cell r="D6" t="str">
            <v xml:space="preserve">Optimización de la refinería de Barrancabermeja
Aumento mezclas de biocombustibles
Mejor calidad de los biocombustibles en el país 
</v>
          </cell>
          <cell r="E6" t="str">
            <v>Mejor calidad de los combustibles (menos azufre –biocombustibles)
Uso eficiente y racional en el sector transporte
Posicionamiento biocombustibles colombianos
Diversificación de la  canasta energética
Disminución del impacto ambiental</v>
          </cell>
        </row>
        <row r="7">
          <cell r="B7" t="str">
            <v>Energía Eléctrica</v>
          </cell>
          <cell r="C7" t="str">
            <v xml:space="preserve">Posibilidad de incentivar la generación en el SIN con energías alternativas
Recursos organismos multilaterales
Medidas conservación del medio ambiente
Reorientación del PRONE
Capacitación empresarios sobre tecnologías eficientes
Política y regulación que </v>
          </cell>
          <cell r="D7" t="str">
            <v xml:space="preserve">Uso de Tecnología de Eficiencia energética
Esquemas de ventas prepago </v>
          </cell>
          <cell r="E7" t="str">
            <v>Reducción brecha de inversión tecnologías convencionales y alternativas
Cambio tecnológico en uso de artefactos eléctricos
Uso eficiente en equipos de refrigeración</v>
          </cell>
        </row>
        <row r="8">
          <cell r="B8" t="str">
            <v>Gas Combustible</v>
          </cell>
          <cell r="C8" t="str">
            <v xml:space="preserve">Armonización esquemas de promoción GLP y Gas Natural
Eliminación del FEPC
Mecanismos para equiparar el esquema de solidaridad entre Gas Natural y GLP </v>
          </cell>
          <cell r="D8" t="str">
            <v xml:space="preserve">Eliminación distorsiones
Mayor eficiencia asignativa entre sustitutos </v>
          </cell>
          <cell r="E8" t="str">
            <v>-</v>
          </cell>
        </row>
        <row r="9">
          <cell r="B9" t="str">
            <v>Carbón</v>
          </cell>
          <cell r="C9" t="str">
            <v>Estrategias de innovación y transferencia tecnológica
Cooperación internacional
Articulación con entidades científicas para el desarrollo de tecnología</v>
          </cell>
          <cell r="D9" t="str">
            <v>-</v>
          </cell>
          <cell r="E9" t="str">
            <v>Mayor eficiencia
Uso limpio del mineral
Desarrollo de tecnología
Alternativas de valor agregado para su uso</v>
          </cell>
        </row>
        <row r="10">
          <cell r="B10" t="str">
            <v>Precios</v>
          </cell>
          <cell r="C10" t="str">
            <v>Armonización mecanismos de formación de precios de los energéticos
Revisión estructuras de precios de energéticos
Revisión funcionalidad  y recapitalización del FEPC
Esquemas de determinación de márgenes de precios
Fortalecimiento de acciones para reducci</v>
          </cell>
          <cell r="D10" t="str">
            <v>Precios de energéticos responden a condiciones de escasez o abundancia 
Esquemas tarifarios que reflejan los costos reales
Desmonte subsidios
Eliminación de exenciones y cupos en fronteras
Programas de reconversión socio laboral de población que participa</v>
          </cell>
          <cell r="E10" t="str">
            <v>Reducción contrabando de combustibles</v>
          </cell>
        </row>
      </sheetData>
      <sheetData sheetId="4">
        <row r="2">
          <cell r="B2" t="str">
            <v>SECTOR MINAS Y ENERGIA</v>
          </cell>
        </row>
        <row r="5">
          <cell r="B5" t="str">
            <v>Objetivo Misional</v>
          </cell>
          <cell r="C5" t="str">
            <v>Estrategias</v>
          </cell>
          <cell r="D5" t="str">
            <v>Metas a 2014</v>
          </cell>
          <cell r="E5" t="str">
            <v>Presupuesto</v>
          </cell>
          <cell r="F5" t="str">
            <v>Fuentes de Financiación</v>
          </cell>
          <cell r="G5" t="str">
            <v>Mecanismos de Articulación</v>
          </cell>
        </row>
        <row r="6">
          <cell r="B6">
            <v>0</v>
          </cell>
        </row>
        <row r="11">
          <cell r="B11">
            <v>0</v>
          </cell>
        </row>
        <row r="15">
          <cell r="B15">
            <v>0</v>
          </cell>
        </row>
        <row r="19">
          <cell r="B19">
            <v>0</v>
          </cell>
        </row>
        <row r="23">
          <cell r="B23">
            <v>0</v>
          </cell>
        </row>
      </sheetData>
      <sheetData sheetId="5">
        <row r="7">
          <cell r="B7">
            <v>0</v>
          </cell>
        </row>
        <row r="19">
          <cell r="B19">
            <v>0</v>
          </cell>
        </row>
        <row r="23">
          <cell r="B23">
            <v>0</v>
          </cell>
        </row>
        <row r="30">
          <cell r="B30">
            <v>0</v>
          </cell>
        </row>
        <row r="38">
          <cell r="B38">
            <v>0</v>
          </cell>
        </row>
      </sheetData>
      <sheetData sheetId="6"/>
      <sheetData sheetId="7">
        <row r="2">
          <cell r="B2" t="str">
            <v>SECTOR MINAS Y ENERGIA</v>
          </cell>
        </row>
        <row r="4">
          <cell r="B4" t="str">
            <v xml:space="preserve">Objetivo </v>
          </cell>
          <cell r="C4" t="str">
            <v>Riesgos</v>
          </cell>
          <cell r="D4" t="str">
            <v>Importancia *</v>
          </cell>
          <cell r="E4" t="str">
            <v>Probabilidad de Ocurrencia *</v>
          </cell>
        </row>
        <row r="5">
          <cell r="B5">
            <v>0</v>
          </cell>
          <cell r="C5" t="str">
            <v>1.</v>
          </cell>
        </row>
        <row r="6">
          <cell r="C6" t="str">
            <v>2.</v>
          </cell>
        </row>
        <row r="7">
          <cell r="C7" t="str">
            <v>3.</v>
          </cell>
        </row>
        <row r="8">
          <cell r="B8">
            <v>0</v>
          </cell>
          <cell r="C8" t="str">
            <v>1.</v>
          </cell>
        </row>
        <row r="9">
          <cell r="C9" t="str">
            <v>2.</v>
          </cell>
        </row>
        <row r="10">
          <cell r="C10" t="str">
            <v>3.</v>
          </cell>
        </row>
        <row r="11">
          <cell r="B11">
            <v>0</v>
          </cell>
          <cell r="C11" t="str">
            <v>1.</v>
          </cell>
        </row>
        <row r="12">
          <cell r="C12" t="str">
            <v>2.</v>
          </cell>
        </row>
        <row r="13">
          <cell r="C13" t="str">
            <v>3.</v>
          </cell>
        </row>
        <row r="14">
          <cell r="B14">
            <v>0</v>
          </cell>
          <cell r="C14" t="str">
            <v>1.</v>
          </cell>
        </row>
        <row r="15">
          <cell r="C15" t="str">
            <v>2.</v>
          </cell>
        </row>
        <row r="16">
          <cell r="C16" t="str">
            <v>3.</v>
          </cell>
        </row>
        <row r="17">
          <cell r="B17">
            <v>0</v>
          </cell>
          <cell r="C17" t="str">
            <v>1.</v>
          </cell>
        </row>
        <row r="18">
          <cell r="C18" t="str">
            <v>2.</v>
          </cell>
        </row>
        <row r="19">
          <cell r="C19" t="str">
            <v>3.</v>
          </cell>
        </row>
        <row r="21">
          <cell r="B21" t="str">
            <v>´* =Poner: "Alta", "Media" o "Baja"</v>
          </cell>
        </row>
      </sheetData>
      <sheetData sheetId="8">
        <row r="6">
          <cell r="B6" t="str">
            <v>1. Menos Pobreza</v>
          </cell>
        </row>
        <row r="10">
          <cell r="B10" t="str">
            <v>2. Más Empleo</v>
          </cell>
        </row>
        <row r="14">
          <cell r="B14" t="str">
            <v>3. Más Seguridad</v>
          </cell>
        </row>
        <row r="18">
          <cell r="B18" t="str">
            <v>4. Innovación</v>
          </cell>
        </row>
        <row r="22">
          <cell r="B22" t="str">
            <v>5. Buen Gobierno y lucha contra la corrupción</v>
          </cell>
        </row>
        <row r="26">
          <cell r="B26" t="str">
            <v>6. Medio Ambiente</v>
          </cell>
        </row>
        <row r="30">
          <cell r="B30" t="str">
            <v>7. Relevancia internacional</v>
          </cell>
        </row>
        <row r="35">
          <cell r="B35" t="str">
            <v>* Tener en cuenta las metas generales del Plan Nacional de Desarrollo</v>
          </cell>
        </row>
      </sheetData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adores"/>
      <sheetName val="Ingreso de Datos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list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Listas Ocultar"/>
      <sheetName val="Dinámica GGC"/>
      <sheetName val="1 PAE"/>
      <sheetName val="Hoja1"/>
      <sheetName val="CHECK PROPUESTA"/>
      <sheetName val="CHECK"/>
      <sheetName val="2 CatalogoPresupuestalGral"/>
      <sheetName val="3 Rubros REGALÍAS"/>
      <sheetName val="4 Clasificador UNSPSC"/>
      <sheetName val="5 Usos Pptales Activos"/>
      <sheetName val="5 Solicitud Usos Pptales Ej"/>
      <sheetName val="7 Oblg Acuerd de Gestion"/>
      <sheetName val="PLC 2025"/>
      <sheetName val="DISTRIBUCION"/>
      <sheetName val="PRODUCTO"/>
      <sheetName val="6 Compromisos Acuerd de Gestion"/>
      <sheetName val="Hoja1 (2)"/>
    </sheetNames>
    <sheetDataSet>
      <sheetData sheetId="0" refreshError="1">
        <row r="1">
          <cell r="B1" t="str">
            <v>FUNCIONAMIENTO</v>
          </cell>
          <cell r="C1" t="str">
            <v>FUNCIONAMIENTO</v>
          </cell>
        </row>
        <row r="2">
          <cell r="B2" t="str">
            <v>SISTEMA GENERAL DE REGALÍAS</v>
          </cell>
          <cell r="C2" t="str">
            <v>SISTEMA GENERAL DE REGALÍAS</v>
          </cell>
          <cell r="AB2" t="str">
            <v xml:space="preserve">ADQUISICION EN GRANDES SUPERFICIES-MINIMA CUANTIA </v>
          </cell>
          <cell r="AC2">
            <v>15</v>
          </cell>
        </row>
        <row r="3">
          <cell r="AB3" t="str">
            <v>CONCURSO DE MERITOS ABIERTO</v>
          </cell>
          <cell r="AC3">
            <v>60</v>
          </cell>
        </row>
        <row r="4">
          <cell r="AB4" t="str">
            <v xml:space="preserve">CONTRATACIÓN DIRECTA </v>
          </cell>
          <cell r="AC4">
            <v>15</v>
          </cell>
        </row>
        <row r="5">
          <cell r="AB5" t="str">
            <v>CONTRATACION DIRECTA/SERVICIOS PROFESIONALES Y DE APOYO A LA GESTION</v>
          </cell>
          <cell r="AC5">
            <v>15</v>
          </cell>
        </row>
        <row r="6">
          <cell r="AB6" t="str">
            <v>LICITACIÓN  PÚBLICA</v>
          </cell>
          <cell r="AC6">
            <v>90</v>
          </cell>
        </row>
        <row r="7">
          <cell r="AB7" t="str">
            <v>MINIMA CUANTIA</v>
          </cell>
          <cell r="AC7">
            <v>30</v>
          </cell>
        </row>
        <row r="8">
          <cell r="AB8" t="str">
            <v>MODALIDAD ADICIÓN</v>
          </cell>
          <cell r="AC8">
            <v>0</v>
          </cell>
        </row>
        <row r="9">
          <cell r="AB9" t="str">
            <v>OTROS (VIATICOS, ARL, SUBSIDIOS)</v>
          </cell>
          <cell r="AC9">
            <v>0</v>
          </cell>
        </row>
        <row r="10">
          <cell r="AB10" t="str">
            <v>RÉGIMEN ESPECIAL</v>
          </cell>
          <cell r="AC10">
            <v>20</v>
          </cell>
        </row>
        <row r="11">
          <cell r="AB11" t="str">
            <v xml:space="preserve">RÉGIMEN ESPECIAL-BANCO MULTILATERAL </v>
          </cell>
          <cell r="AC11">
            <v>20</v>
          </cell>
        </row>
        <row r="12">
          <cell r="AB12" t="str">
            <v>SELECCIÓN ABREVIADA/BOLSA DE PRODUCTOS</v>
          </cell>
          <cell r="AC12">
            <v>20</v>
          </cell>
        </row>
        <row r="13">
          <cell r="AB13" t="str">
            <v>SELECCION ABREVIADA/MENOR CUANTIA</v>
          </cell>
          <cell r="AC13">
            <v>60</v>
          </cell>
        </row>
        <row r="14">
          <cell r="AB14" t="str">
            <v>SELECCION ABREVIADA/SUBASTA INVERSA</v>
          </cell>
          <cell r="AC14">
            <v>45</v>
          </cell>
        </row>
        <row r="15">
          <cell r="AB15" t="str">
            <v>SELECCIÓN ABREVIADA ACUERDO MARCO DE PRECIOS</v>
          </cell>
          <cell r="AC15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</sheetNames>
    <sheetDataSet>
      <sheetData sheetId="0">
        <row r="2">
          <cell r="B2" t="str">
            <v>MINISTERIO DE MINAS Y ENERGÍA</v>
          </cell>
          <cell r="U2" t="str">
            <v>AVANCE DEL PLAN</v>
          </cell>
          <cell r="AA2" t="str">
            <v>COMPOSICION PLAN POR PROCESOS</v>
          </cell>
        </row>
        <row r="3">
          <cell r="B3" t="str">
            <v>PLAN OPERATIVO 2005</v>
          </cell>
          <cell r="U3" t="str">
            <v>FECHA DE CORTE</v>
          </cell>
          <cell r="Y3">
            <v>38442</v>
          </cell>
          <cell r="AA3" t="str">
            <v>ESTRATEGICOS</v>
          </cell>
          <cell r="AB3">
            <v>0.5</v>
          </cell>
        </row>
        <row r="4">
          <cell r="B4" t="str">
            <v>DEPENDENCIA: XXXXXX</v>
          </cell>
          <cell r="U4" t="str">
            <v>PLANEADO:</v>
          </cell>
          <cell r="Y4">
            <v>0.5</v>
          </cell>
          <cell r="AA4" t="str">
            <v>MISIONALES</v>
          </cell>
          <cell r="AB4">
            <v>0.4</v>
          </cell>
        </row>
        <row r="5">
          <cell r="B5" t="str">
            <v>MISIÓN:  XXXXX</v>
          </cell>
          <cell r="U5" t="str">
            <v>EJECUTADO:</v>
          </cell>
          <cell r="Y5">
            <v>0.3</v>
          </cell>
          <cell r="AA5" t="str">
            <v>APOYO</v>
          </cell>
          <cell r="AB5">
            <v>0.1</v>
          </cell>
        </row>
        <row r="6">
          <cell r="U6" t="str">
            <v>DIFERENCIA:</v>
          </cell>
          <cell r="Y6">
            <v>0.2</v>
          </cell>
          <cell r="AA6" t="str">
            <v>TOTAL</v>
          </cell>
          <cell r="AB6">
            <v>1</v>
          </cell>
        </row>
        <row r="8">
          <cell r="B8" t="str">
            <v>OBJETIVOS</v>
          </cell>
          <cell r="E8" t="str">
            <v>PROCESO</v>
          </cell>
          <cell r="I8" t="str">
            <v>SUBPROCESO</v>
          </cell>
          <cell r="L8" t="str">
            <v>ACTIVIDADES</v>
          </cell>
          <cell r="M8" t="str">
            <v>PRODUCTOS FINALES</v>
          </cell>
          <cell r="U8" t="str">
            <v>EJECUCION TRIMESTRAL</v>
          </cell>
          <cell r="AA8" t="str">
            <v>OBSERVACIONES</v>
          </cell>
        </row>
        <row r="9">
          <cell r="B9" t="str">
            <v>DESCRIPCION</v>
          </cell>
          <cell r="C9" t="str">
            <v>DESCRIPCION DEL INDICADOR DE CUMPLIMIENTO
(EFICACIA)</v>
          </cell>
          <cell r="D9" t="str">
            <v>AVANCE DEL INDICADOR 
(%)</v>
          </cell>
          <cell r="E9" t="str">
            <v>DESCRIPCION</v>
          </cell>
          <cell r="F9" t="str">
            <v>TIPO
PE
PM
PA</v>
          </cell>
          <cell r="G9" t="str">
            <v>POND.</v>
          </cell>
          <cell r="H9" t="str">
            <v>EJEC.</v>
          </cell>
          <cell r="I9" t="str">
            <v>DESCRIPCION</v>
          </cell>
          <cell r="J9" t="str">
            <v>POND.</v>
          </cell>
          <cell r="K9" t="str">
            <v>EJEC.</v>
          </cell>
          <cell r="M9" t="str">
            <v>DESCRIPCION</v>
          </cell>
          <cell r="N9" t="str">
            <v>QUIEN PROVEE LOS INSUMOS ?</v>
          </cell>
          <cell r="O9" t="str">
            <v>POND.</v>
          </cell>
          <cell r="P9" t="str">
            <v>EJEC.</v>
          </cell>
          <cell r="Q9" t="str">
            <v>RESPONSABLE (S)</v>
          </cell>
          <cell r="R9" t="str">
            <v>INCLUIDO EN LOS OBJ. IND. ?
SI -NO</v>
          </cell>
          <cell r="S9" t="str">
            <v>FECHA DE CUMPLIM.</v>
          </cell>
          <cell r="T9" t="str">
            <v>CANT. PROGR. AÑO</v>
          </cell>
          <cell r="U9" t="str">
            <v>I</v>
          </cell>
          <cell r="V9" t="str">
            <v>II</v>
          </cell>
          <cell r="W9" t="str">
            <v>III</v>
          </cell>
          <cell r="X9" t="str">
            <v>IV</v>
          </cell>
          <cell r="Y9" t="str">
            <v>TOTAL</v>
          </cell>
          <cell r="Z9" t="str">
            <v>(%)</v>
          </cell>
          <cell r="AA9" t="str">
            <v>DESCRIPCION DE LO REALIZADO</v>
          </cell>
          <cell r="AB9" t="str">
            <v>ACCIONES CORRECTIVAS</v>
          </cell>
        </row>
        <row r="11">
          <cell r="B11" t="str">
            <v>APOYAR EFICIENTE Y OPORTUNAMENTE A LAS DIRECTIVAS Y DEPENDENCIAS DE LA ENTIDAD, EN LO REFERENTE A LA FORMULACIÓN, ANALISIS Y SEGUIMIENTO DE LOS PLANES INDICATIVO, ESTRATEGICO Y DE DESARROLLO ADMTIVO SECTORIAL.</v>
          </cell>
          <cell r="C11" t="str">
            <v>No Planes Formualdos / 3</v>
          </cell>
          <cell r="D11">
            <v>1</v>
          </cell>
          <cell r="E11" t="str">
            <v>DIRECCIONAMIENTO ESTRATÉGICO INSTITUCIONAL</v>
          </cell>
          <cell r="F11" t="str">
            <v>PE</v>
          </cell>
          <cell r="G11">
            <v>0.49999999999999994</v>
          </cell>
          <cell r="I11" t="str">
            <v>COORDINACIÓN DE PLANES DEL MINISTERIO Y SECTORIALES</v>
          </cell>
          <cell r="J11">
            <v>0.49999999999999994</v>
          </cell>
          <cell r="K11">
            <v>0.45</v>
          </cell>
          <cell r="L11" t="str">
            <v>COORDINAR LA FORMULACIÓN Y SEGUIMIENTO DE PLANES DEL MINISTERIO Y SECTORIALES</v>
          </cell>
          <cell r="M11" t="str">
            <v>DOCUMENTO PLAN INDICATIVO SECTORIAL</v>
          </cell>
          <cell r="N11" t="str">
            <v>Directores, DNP, y Presidencia de la República</v>
          </cell>
          <cell r="O11">
            <v>0.3</v>
          </cell>
          <cell r="P11">
            <v>0.3</v>
          </cell>
          <cell r="Q11" t="str">
            <v>Doris Mahecha</v>
          </cell>
          <cell r="R11" t="str">
            <v>SI</v>
          </cell>
          <cell r="S11">
            <v>38442</v>
          </cell>
          <cell r="T11">
            <v>1</v>
          </cell>
          <cell r="U11">
            <v>1</v>
          </cell>
          <cell r="Y11">
            <v>1</v>
          </cell>
          <cell r="Z11">
            <v>1</v>
          </cell>
          <cell r="AA11" t="str">
            <v>Se formuló el Plan conjuntamente con los Directores y el DNP</v>
          </cell>
        </row>
        <row r="12">
          <cell r="M12" t="str">
            <v>DOCUMENTO PLAN ESTRATÉGICO MINISTERIO CON INSTRUCTIVO</v>
          </cell>
          <cell r="N12" t="str">
            <v>Todas las Dependencias del Ministerio</v>
          </cell>
          <cell r="O12">
            <v>0.05</v>
          </cell>
          <cell r="P12">
            <v>0.05</v>
          </cell>
          <cell r="Q12" t="str">
            <v>Alfonso Solano</v>
          </cell>
          <cell r="R12" t="str">
            <v>SI</v>
          </cell>
          <cell r="S12">
            <v>38442</v>
          </cell>
          <cell r="T12">
            <v>1</v>
          </cell>
          <cell r="V12">
            <v>1</v>
          </cell>
          <cell r="Y12">
            <v>1</v>
          </cell>
          <cell r="Z12">
            <v>1</v>
          </cell>
        </row>
        <row r="13">
          <cell r="C13" t="str">
            <v>No Informes de Seguimiento elaborados / 12</v>
          </cell>
          <cell r="D13">
            <v>0</v>
          </cell>
          <cell r="M13" t="str">
            <v>DOCUMENTO PLAN DE DESARROLLO ADMINISTRATIVO SECTORIAL Y MINISTERIO</v>
          </cell>
          <cell r="O13">
            <v>0.05</v>
          </cell>
          <cell r="P13">
            <v>2.5000000000000001E-2</v>
          </cell>
          <cell r="Q13" t="str">
            <v>Doris Mahecha</v>
          </cell>
          <cell r="R13" t="str">
            <v>SI</v>
          </cell>
          <cell r="S13">
            <v>38442</v>
          </cell>
          <cell r="T13">
            <v>2</v>
          </cell>
          <cell r="W13">
            <v>1</v>
          </cell>
          <cell r="Y13">
            <v>1</v>
          </cell>
          <cell r="Z13">
            <v>0.5</v>
          </cell>
        </row>
        <row r="14">
          <cell r="M14" t="str">
            <v>INFORMES DE SEGUIMIENTO</v>
          </cell>
          <cell r="O14">
            <v>0.05</v>
          </cell>
          <cell r="P14">
            <v>2.5000000000000001E-2</v>
          </cell>
          <cell r="Q14" t="str">
            <v>Doris Mahecha y Alfonso Solano</v>
          </cell>
          <cell r="R14" t="str">
            <v>SI</v>
          </cell>
          <cell r="S14">
            <v>38442</v>
          </cell>
          <cell r="T14">
            <v>8</v>
          </cell>
          <cell r="V14">
            <v>4</v>
          </cell>
          <cell r="Y14">
            <v>4</v>
          </cell>
          <cell r="Z14">
            <v>0.5</v>
          </cell>
        </row>
        <row r="15">
          <cell r="M15" t="str">
            <v>ACTAS, AYUDAS DE MEMORIA, COMUNICACIONES Y DOCUMENTOS RELACIONADOS</v>
          </cell>
          <cell r="O15">
            <v>0.05</v>
          </cell>
          <cell r="P15">
            <v>0.05</v>
          </cell>
          <cell r="Q15" t="str">
            <v>Doris Mahecha</v>
          </cell>
          <cell r="R15" t="str">
            <v>SI</v>
          </cell>
          <cell r="S15">
            <v>38442</v>
          </cell>
          <cell r="T15">
            <v>3</v>
          </cell>
          <cell r="W15">
            <v>3</v>
          </cell>
          <cell r="Y15">
            <v>3</v>
          </cell>
          <cell r="Z15">
            <v>1</v>
          </cell>
        </row>
        <row r="16">
          <cell r="E16" t="str">
            <v>CONTROL INSTITUCIONAL</v>
          </cell>
          <cell r="F16" t="str">
            <v>PE</v>
          </cell>
          <cell r="G16">
            <v>0.26</v>
          </cell>
          <cell r="I16" t="str">
            <v>COORDINACIÓN DEL SISTEMA DE GESTIÓN DE CALIDAD DEL MINISTERIO</v>
          </cell>
          <cell r="J16">
            <v>0.2</v>
          </cell>
          <cell r="K16">
            <v>0.10500000000000001</v>
          </cell>
          <cell r="L16" t="str">
            <v>COORDINACIÓN DEL MEJORAMIENTO CONTÍNUO DEL SISTEMA DE GESTIÓN DE CALIDAD DEL MINISTERIO</v>
          </cell>
          <cell r="M16" t="str">
            <v>DOCUMENTO DE MEJORAMIENTO</v>
          </cell>
          <cell r="O16">
            <v>0.1</v>
          </cell>
          <cell r="P16">
            <v>8.0000000000000016E-2</v>
          </cell>
          <cell r="Q16" t="str">
            <v>Edgar Franco</v>
          </cell>
          <cell r="R16" t="str">
            <v>SI</v>
          </cell>
          <cell r="S16">
            <v>38442</v>
          </cell>
          <cell r="T16">
            <v>5</v>
          </cell>
          <cell r="V16">
            <v>4</v>
          </cell>
          <cell r="Y16">
            <v>4</v>
          </cell>
          <cell r="Z16">
            <v>0.8</v>
          </cell>
        </row>
        <row r="17">
          <cell r="M17" t="str">
            <v>ACTAS, AYUDAS DE MEMORIA, COMUNICACIONES Y DOCUMENTOS RELACIONADOS</v>
          </cell>
          <cell r="O17">
            <v>0.1</v>
          </cell>
          <cell r="P17">
            <v>2.5000000000000001E-2</v>
          </cell>
          <cell r="Q17" t="str">
            <v>Edgar Franco</v>
          </cell>
          <cell r="R17" t="str">
            <v>SI</v>
          </cell>
          <cell r="S17">
            <v>38442</v>
          </cell>
          <cell r="T17">
            <v>1</v>
          </cell>
          <cell r="V17">
            <v>0.25</v>
          </cell>
          <cell r="Y17">
            <v>0.25</v>
          </cell>
          <cell r="Z17">
            <v>0.25</v>
          </cell>
        </row>
        <row r="18">
          <cell r="I18" t="str">
            <v>IMPLEMENTACIÓN DEL SISTEMA DE CONTROL INTERNO Y GESTIÓN DE CALIDAD DE LA DEPENDENCIA</v>
          </cell>
          <cell r="J18">
            <v>0.30000000000000004</v>
          </cell>
          <cell r="K18">
            <v>0.1</v>
          </cell>
          <cell r="L18" t="str">
            <v>AUTOEVALUACIÓN Y ACTUALIZACIÓN DE INSTRUMENTOS DEL SISTEMA DE CONTROL INTERNO Y GESTIÓN DE CALIDAD DE LA DEPENDENCIA</v>
          </cell>
          <cell r="M18" t="str">
            <v>DOCUMENTO DE SEGUIMIENTO Y/O MODIFICACIÓN DEL PLAN ESTRATÉGICO</v>
          </cell>
          <cell r="O18">
            <v>0.1</v>
          </cell>
          <cell r="P18">
            <v>0.05</v>
          </cell>
          <cell r="Q18" t="str">
            <v>Edgar Franco</v>
          </cell>
          <cell r="R18" t="str">
            <v>SI</v>
          </cell>
          <cell r="S18">
            <v>38442</v>
          </cell>
          <cell r="T18">
            <v>1</v>
          </cell>
          <cell r="V18">
            <v>0.5</v>
          </cell>
          <cell r="Y18">
            <v>0.5</v>
          </cell>
          <cell r="Z18">
            <v>0.5</v>
          </cell>
        </row>
        <row r="19">
          <cell r="M19" t="str">
            <v>DOCUMENTO DE AUTOEVALUACIÓN DEL ESTADO DEL SISTEMA DE CONTROL INTERNO (ENCUESTA)</v>
          </cell>
          <cell r="O19">
            <v>0.1</v>
          </cell>
          <cell r="P19">
            <v>0.05</v>
          </cell>
          <cell r="Q19" t="str">
            <v>Edgar Franco</v>
          </cell>
          <cell r="R19" t="str">
            <v>SI</v>
          </cell>
          <cell r="S19">
            <v>38442</v>
          </cell>
          <cell r="T19">
            <v>6</v>
          </cell>
          <cell r="V19">
            <v>3</v>
          </cell>
          <cell r="Y19">
            <v>3</v>
          </cell>
          <cell r="Z19">
            <v>0.5</v>
          </cell>
        </row>
        <row r="20">
          <cell r="M20" t="str">
            <v>DOCUMENTO DE AUTOEVALUACIÓN Y/O ACTUALIZACIÓN DEL MAPA DE RIESGOS</v>
          </cell>
          <cell r="O20">
            <v>0.1</v>
          </cell>
          <cell r="P20">
            <v>0</v>
          </cell>
          <cell r="Q20" t="str">
            <v>Edgar Franco</v>
          </cell>
          <cell r="R20" t="str">
            <v>SI</v>
          </cell>
          <cell r="S20">
            <v>38442</v>
          </cell>
          <cell r="T20">
            <v>8</v>
          </cell>
          <cell r="V20">
            <v>0</v>
          </cell>
          <cell r="Y20">
            <v>0</v>
          </cell>
          <cell r="Z20">
            <v>0</v>
          </cell>
        </row>
        <row r="21">
          <cell r="M21" t="str">
            <v>DOCUMENTO DE AUTOEVALUACIÓN Y/O ACTUALIZACIÓN DEL SISTEMA DE GESTIÓN CALIDAD</v>
          </cell>
          <cell r="Q21" t="str">
            <v>Edgar Franco</v>
          </cell>
          <cell r="R21" t="str">
            <v>SI</v>
          </cell>
          <cell r="S21">
            <v>38442</v>
          </cell>
        </row>
        <row r="22">
          <cell r="M22" t="str">
            <v>DOCUMENTO DE ACTUALIZACIÓN DEL MANUAL DE PROCESOS Y PROCEDIMIENTOS</v>
          </cell>
          <cell r="Q22" t="str">
            <v>Edgar Franco</v>
          </cell>
          <cell r="R22" t="str">
            <v>SI</v>
          </cell>
          <cell r="S22">
            <v>38442</v>
          </cell>
        </row>
        <row r="23">
          <cell r="M23" t="str">
            <v>FORMULACIÓN Y SEGUIMIENTO A PLANES DE MEJORAMIENTO</v>
          </cell>
          <cell r="Q23" t="str">
            <v>Edgar Franco</v>
          </cell>
          <cell r="R23" t="str">
            <v>SI</v>
          </cell>
          <cell r="S23">
            <v>38442</v>
          </cell>
        </row>
        <row r="24">
          <cell r="M24" t="str">
            <v>DOCUMENTO DE MODIFICACIÓN DEL CIRCUITO DE GESTIÓN</v>
          </cell>
          <cell r="Q24" t="str">
            <v>Edgar Franco</v>
          </cell>
          <cell r="R24" t="str">
            <v>SI</v>
          </cell>
          <cell r="S24">
            <v>38442</v>
          </cell>
        </row>
        <row r="25">
          <cell r="M25" t="str">
            <v>AYUDA DE MEMORIA O REGISTRO DE LA PARTICIPACIÓN DE LA DEPENDENCIA EN LOS COMITÉS INTERNOS Y EXTERNOS</v>
          </cell>
          <cell r="Q25" t="str">
            <v>Edgar Franco</v>
          </cell>
          <cell r="R25" t="str">
            <v>SI</v>
          </cell>
          <cell r="S25">
            <v>38442</v>
          </cell>
        </row>
        <row r="26">
          <cell r="M26" t="str">
            <v>AYUDA DE MEMORIA O REGISTRO DE MESA DE TRABAJO DE LA DEPENDENCIA</v>
          </cell>
          <cell r="Q26" t="str">
            <v>Edgar Franco</v>
          </cell>
          <cell r="R26" t="str">
            <v>SI</v>
          </cell>
          <cell r="S26">
            <v>38442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-1 OBJ METAS"/>
      <sheetName val="F-2 PROCESOS"/>
      <sheetName val="CRONOGRAMA"/>
      <sheetName val="LISTAS"/>
    </sheetNames>
    <sheetDataSet>
      <sheetData sheetId="0"/>
      <sheetData sheetId="1"/>
      <sheetData sheetId="2"/>
      <sheetData sheetId="3">
        <row r="4">
          <cell r="K4" t="str">
            <v>CANTIDAD</v>
          </cell>
        </row>
        <row r="5">
          <cell r="K5" t="str">
            <v>PESOS</v>
          </cell>
        </row>
        <row r="6">
          <cell r="K6" t="str">
            <v>DOLARES</v>
          </cell>
        </row>
        <row r="7">
          <cell r="K7" t="str">
            <v>PORCENTAJE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VDT"/>
      <sheetName val="LISTADO"/>
      <sheetName val="INFORME"/>
      <sheetName val="CEDULAS"/>
      <sheetName val="Hoja1"/>
      <sheetName val="BASE DATO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6A8A-80C2-4390-BB46-D68D751D47A3}">
  <dimension ref="A2:P112"/>
  <sheetViews>
    <sheetView showGridLines="0" workbookViewId="0">
      <pane xSplit="3" ySplit="6" topLeftCell="D83" activePane="bottomRight" state="frozen"/>
      <selection pane="topRight" activeCell="D1" sqref="D1"/>
      <selection pane="bottomLeft" activeCell="A7" sqref="A7"/>
      <selection pane="bottomRight" activeCell="M102" sqref="M9:M102"/>
    </sheetView>
  </sheetViews>
  <sheetFormatPr baseColWidth="10" defaultColWidth="11.5" defaultRowHeight="15" x14ac:dyDescent="0.2"/>
  <cols>
    <col min="2" max="2" width="7.33203125" bestFit="1" customWidth="1"/>
    <col min="3" max="3" width="51" customWidth="1"/>
    <col min="4" max="4" width="13" customWidth="1"/>
    <col min="6" max="6" width="8.6640625" customWidth="1"/>
    <col min="7" max="7" width="11.5" customWidth="1"/>
    <col min="8" max="9" width="15.6640625" customWidth="1"/>
    <col min="10" max="10" width="12.5" customWidth="1"/>
    <col min="11" max="11" width="15.83203125" customWidth="1"/>
    <col min="12" max="12" width="15.1640625" customWidth="1"/>
    <col min="13" max="13" width="13.5" customWidth="1"/>
    <col min="14" max="14" width="22.1640625" style="1" customWidth="1"/>
    <col min="15" max="15" width="14.5" bestFit="1" customWidth="1"/>
  </cols>
  <sheetData>
    <row r="2" spans="1:16" x14ac:dyDescent="0.2">
      <c r="N2" s="6">
        <f>+N4-N107</f>
        <v>130066.56669998169</v>
      </c>
    </row>
    <row r="4" spans="1:16" x14ac:dyDescent="0.2">
      <c r="N4" s="5">
        <v>175969000</v>
      </c>
    </row>
    <row r="5" spans="1:16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6" ht="48" x14ac:dyDescent="0.2">
      <c r="A6" s="10" t="s">
        <v>1</v>
      </c>
      <c r="B6" s="15" t="s">
        <v>2</v>
      </c>
      <c r="C6" s="15" t="s">
        <v>3</v>
      </c>
      <c r="D6" s="9" t="s">
        <v>4</v>
      </c>
      <c r="E6" s="15" t="s">
        <v>5</v>
      </c>
      <c r="F6" s="15" t="s">
        <v>6</v>
      </c>
      <c r="G6" s="9" t="s">
        <v>7</v>
      </c>
      <c r="H6" s="9" t="s">
        <v>8</v>
      </c>
      <c r="I6" s="9" t="s">
        <v>9</v>
      </c>
      <c r="J6" s="15" t="s">
        <v>10</v>
      </c>
      <c r="K6" s="15" t="s">
        <v>11</v>
      </c>
      <c r="L6" s="9" t="s">
        <v>12</v>
      </c>
      <c r="M6" s="9" t="s">
        <v>7</v>
      </c>
      <c r="N6" s="9" t="s">
        <v>13</v>
      </c>
    </row>
    <row r="7" spans="1:16" ht="15" customHeight="1" x14ac:dyDescent="0.2">
      <c r="A7" t="s">
        <v>14</v>
      </c>
      <c r="B7" s="2">
        <v>1</v>
      </c>
      <c r="C7" s="2" t="s">
        <v>15</v>
      </c>
      <c r="D7" s="2">
        <v>17</v>
      </c>
      <c r="E7" s="2">
        <f t="shared" ref="E7:E38" si="0">+G7+M7</f>
        <v>8.5</v>
      </c>
      <c r="F7" s="2" t="s">
        <v>16</v>
      </c>
      <c r="G7" s="2">
        <v>6</v>
      </c>
      <c r="H7" s="4">
        <v>2200293</v>
      </c>
      <c r="I7" s="4">
        <f>+H7*(1+11%)</f>
        <v>2442325.2300000004</v>
      </c>
      <c r="J7" s="4">
        <f t="shared" ref="J7:J38" si="1">+D7*H7</f>
        <v>37404981</v>
      </c>
      <c r="K7" s="4">
        <f t="shared" ref="K7:K38" si="2">+J7*E7</f>
        <v>317942338.5</v>
      </c>
      <c r="L7" s="4">
        <f t="shared" ref="L7:L38" si="3">+J7*G7</f>
        <v>224429886</v>
      </c>
      <c r="M7" s="2">
        <v>2.5</v>
      </c>
      <c r="N7" s="3">
        <f t="shared" ref="N7:N38" si="4">+J7*M7</f>
        <v>93512452.5</v>
      </c>
      <c r="O7" s="5"/>
      <c r="P7" s="5"/>
    </row>
    <row r="8" spans="1:16" x14ac:dyDescent="0.2">
      <c r="A8" t="s">
        <v>17</v>
      </c>
      <c r="B8" s="2">
        <v>2</v>
      </c>
      <c r="C8" s="2" t="s">
        <v>18</v>
      </c>
      <c r="D8" s="2">
        <v>2000</v>
      </c>
      <c r="E8" s="2">
        <f t="shared" si="0"/>
        <v>8.5</v>
      </c>
      <c r="F8" s="2" t="s">
        <v>16</v>
      </c>
      <c r="G8" s="2">
        <v>6</v>
      </c>
      <c r="H8" s="2">
        <v>131.25</v>
      </c>
      <c r="I8" s="4">
        <f t="shared" ref="I8:I71" si="5">+H8*(1+11%)</f>
        <v>145.6875</v>
      </c>
      <c r="J8" s="4">
        <f t="shared" si="1"/>
        <v>262500</v>
      </c>
      <c r="K8" s="4">
        <f t="shared" si="2"/>
        <v>2231250</v>
      </c>
      <c r="L8" s="4">
        <f t="shared" si="3"/>
        <v>1575000</v>
      </c>
      <c r="M8" s="2">
        <v>2.5</v>
      </c>
      <c r="N8" s="3">
        <f t="shared" si="4"/>
        <v>656250</v>
      </c>
    </row>
    <row r="9" spans="1:16" x14ac:dyDescent="0.2">
      <c r="A9" t="s">
        <v>19</v>
      </c>
      <c r="B9" s="2">
        <v>3</v>
      </c>
      <c r="C9" s="2" t="s">
        <v>20</v>
      </c>
      <c r="D9" s="2">
        <v>5</v>
      </c>
      <c r="E9" s="2">
        <f t="shared" si="0"/>
        <v>10</v>
      </c>
      <c r="F9" s="2" t="s">
        <v>21</v>
      </c>
      <c r="G9" s="2">
        <v>6</v>
      </c>
      <c r="H9" s="4">
        <v>7398.4</v>
      </c>
      <c r="I9" s="4">
        <f t="shared" si="5"/>
        <v>8212.2240000000002</v>
      </c>
      <c r="J9" s="4">
        <f t="shared" si="1"/>
        <v>36992</v>
      </c>
      <c r="K9" s="4">
        <f t="shared" si="2"/>
        <v>369920</v>
      </c>
      <c r="L9" s="4">
        <f t="shared" si="3"/>
        <v>221952</v>
      </c>
      <c r="M9" s="2">
        <v>4</v>
      </c>
      <c r="N9" s="3">
        <f t="shared" si="4"/>
        <v>147968</v>
      </c>
    </row>
    <row r="10" spans="1:16" x14ac:dyDescent="0.2">
      <c r="A10" t="s">
        <v>19</v>
      </c>
      <c r="B10" s="2">
        <v>4</v>
      </c>
      <c r="C10" s="2" t="s">
        <v>22</v>
      </c>
      <c r="D10" s="2">
        <v>3</v>
      </c>
      <c r="E10" s="2">
        <f t="shared" si="0"/>
        <v>10</v>
      </c>
      <c r="F10" s="2" t="s">
        <v>21</v>
      </c>
      <c r="G10" s="2">
        <v>6</v>
      </c>
      <c r="H10" s="4">
        <v>4479.2</v>
      </c>
      <c r="I10" s="4">
        <f t="shared" si="5"/>
        <v>4971.9120000000003</v>
      </c>
      <c r="J10" s="4">
        <f t="shared" si="1"/>
        <v>13437.599999999999</v>
      </c>
      <c r="K10" s="4">
        <f t="shared" si="2"/>
        <v>134376</v>
      </c>
      <c r="L10" s="4">
        <f t="shared" si="3"/>
        <v>80625.599999999991</v>
      </c>
      <c r="M10" s="2">
        <v>4</v>
      </c>
      <c r="N10" s="3">
        <f t="shared" si="4"/>
        <v>53750.399999999994</v>
      </c>
    </row>
    <row r="11" spans="1:16" x14ac:dyDescent="0.2">
      <c r="A11" t="s">
        <v>19</v>
      </c>
      <c r="B11" s="2">
        <v>5</v>
      </c>
      <c r="C11" s="2" t="s">
        <v>23</v>
      </c>
      <c r="D11" s="2">
        <v>3</v>
      </c>
      <c r="E11" s="2">
        <f t="shared" si="0"/>
        <v>10</v>
      </c>
      <c r="F11" s="2" t="s">
        <v>21</v>
      </c>
      <c r="G11" s="2">
        <v>6</v>
      </c>
      <c r="H11" s="4">
        <v>2016</v>
      </c>
      <c r="I11" s="4">
        <f t="shared" si="5"/>
        <v>2237.7600000000002</v>
      </c>
      <c r="J11" s="4">
        <f t="shared" si="1"/>
        <v>6048</v>
      </c>
      <c r="K11" s="4">
        <f t="shared" si="2"/>
        <v>60480</v>
      </c>
      <c r="L11" s="4">
        <f t="shared" si="3"/>
        <v>36288</v>
      </c>
      <c r="M11" s="2">
        <v>4</v>
      </c>
      <c r="N11" s="3">
        <f t="shared" si="4"/>
        <v>24192</v>
      </c>
    </row>
    <row r="12" spans="1:16" x14ac:dyDescent="0.2">
      <c r="A12" t="s">
        <v>19</v>
      </c>
      <c r="B12" s="2">
        <v>6</v>
      </c>
      <c r="C12" s="2" t="s">
        <v>24</v>
      </c>
      <c r="D12" s="2">
        <v>15</v>
      </c>
      <c r="E12" s="2">
        <f t="shared" si="0"/>
        <v>10</v>
      </c>
      <c r="F12" s="2" t="s">
        <v>21</v>
      </c>
      <c r="G12" s="2">
        <v>6</v>
      </c>
      <c r="H12" s="4">
        <v>1176.8</v>
      </c>
      <c r="I12" s="4">
        <f t="shared" si="5"/>
        <v>1306.248</v>
      </c>
      <c r="J12" s="4">
        <f t="shared" si="1"/>
        <v>17652</v>
      </c>
      <c r="K12" s="4">
        <f t="shared" si="2"/>
        <v>176520</v>
      </c>
      <c r="L12" s="4">
        <f t="shared" si="3"/>
        <v>105912</v>
      </c>
      <c r="M12" s="2">
        <v>4</v>
      </c>
      <c r="N12" s="3">
        <f t="shared" si="4"/>
        <v>70608</v>
      </c>
    </row>
    <row r="13" spans="1:16" x14ac:dyDescent="0.2">
      <c r="A13" t="s">
        <v>19</v>
      </c>
      <c r="B13" s="2">
        <v>7</v>
      </c>
      <c r="C13" s="2" t="s">
        <v>25</v>
      </c>
      <c r="D13" s="2">
        <v>5</v>
      </c>
      <c r="E13" s="2">
        <f t="shared" si="0"/>
        <v>10</v>
      </c>
      <c r="F13" s="2" t="s">
        <v>21</v>
      </c>
      <c r="G13" s="2">
        <v>6</v>
      </c>
      <c r="H13" s="4">
        <v>9911.25</v>
      </c>
      <c r="I13" s="4">
        <f t="shared" si="5"/>
        <v>11001.487500000001</v>
      </c>
      <c r="J13" s="4">
        <f t="shared" si="1"/>
        <v>49556.25</v>
      </c>
      <c r="K13" s="4">
        <f t="shared" si="2"/>
        <v>495562.5</v>
      </c>
      <c r="L13" s="4">
        <f t="shared" si="3"/>
        <v>297337.5</v>
      </c>
      <c r="M13" s="2">
        <v>4</v>
      </c>
      <c r="N13" s="3">
        <f t="shared" si="4"/>
        <v>198225</v>
      </c>
    </row>
    <row r="14" spans="1:16" x14ac:dyDescent="0.2">
      <c r="A14" t="s">
        <v>19</v>
      </c>
      <c r="B14" s="2">
        <v>8</v>
      </c>
      <c r="C14" s="2" t="s">
        <v>26</v>
      </c>
      <c r="D14" s="2">
        <v>10</v>
      </c>
      <c r="E14" s="2">
        <f t="shared" si="0"/>
        <v>10</v>
      </c>
      <c r="F14" s="2" t="s">
        <v>21</v>
      </c>
      <c r="G14" s="2">
        <v>6</v>
      </c>
      <c r="H14" s="4">
        <v>4296.8</v>
      </c>
      <c r="I14" s="4">
        <f t="shared" si="5"/>
        <v>4769.4480000000003</v>
      </c>
      <c r="J14" s="4">
        <f t="shared" si="1"/>
        <v>42968</v>
      </c>
      <c r="K14" s="4">
        <f t="shared" si="2"/>
        <v>429680</v>
      </c>
      <c r="L14" s="4">
        <f t="shared" si="3"/>
        <v>257808</v>
      </c>
      <c r="M14" s="2">
        <v>4</v>
      </c>
      <c r="N14" s="3">
        <f t="shared" si="4"/>
        <v>171872</v>
      </c>
    </row>
    <row r="15" spans="1:16" x14ac:dyDescent="0.2">
      <c r="A15" t="s">
        <v>19</v>
      </c>
      <c r="B15" s="2">
        <v>9</v>
      </c>
      <c r="C15" s="2" t="s">
        <v>27</v>
      </c>
      <c r="D15" s="2">
        <v>10</v>
      </c>
      <c r="E15" s="2">
        <f t="shared" si="0"/>
        <v>10</v>
      </c>
      <c r="F15" s="2" t="s">
        <v>21</v>
      </c>
      <c r="G15" s="2">
        <v>6</v>
      </c>
      <c r="H15" s="4">
        <v>5141.25</v>
      </c>
      <c r="I15" s="4">
        <f t="shared" si="5"/>
        <v>5706.7875000000004</v>
      </c>
      <c r="J15" s="4">
        <f t="shared" si="1"/>
        <v>51412.5</v>
      </c>
      <c r="K15" s="4">
        <f t="shared" si="2"/>
        <v>514125</v>
      </c>
      <c r="L15" s="4">
        <f t="shared" si="3"/>
        <v>308475</v>
      </c>
      <c r="M15" s="2">
        <v>4</v>
      </c>
      <c r="N15" s="3">
        <f t="shared" si="4"/>
        <v>205650</v>
      </c>
    </row>
    <row r="16" spans="1:16" x14ac:dyDescent="0.2">
      <c r="A16" t="s">
        <v>19</v>
      </c>
      <c r="B16" s="2">
        <v>10</v>
      </c>
      <c r="C16" s="2" t="s">
        <v>28</v>
      </c>
      <c r="D16" s="2">
        <v>5</v>
      </c>
      <c r="E16" s="2">
        <f t="shared" si="0"/>
        <v>10</v>
      </c>
      <c r="F16" s="2" t="s">
        <v>21</v>
      </c>
      <c r="G16" s="2">
        <v>6</v>
      </c>
      <c r="H16" s="4">
        <v>6806.4</v>
      </c>
      <c r="I16" s="4">
        <f t="shared" si="5"/>
        <v>7555.1040000000003</v>
      </c>
      <c r="J16" s="4">
        <f t="shared" si="1"/>
        <v>34032</v>
      </c>
      <c r="K16" s="4">
        <f t="shared" si="2"/>
        <v>340320</v>
      </c>
      <c r="L16" s="4">
        <f t="shared" si="3"/>
        <v>204192</v>
      </c>
      <c r="M16" s="2">
        <v>4</v>
      </c>
      <c r="N16" s="3">
        <f t="shared" si="4"/>
        <v>136128</v>
      </c>
    </row>
    <row r="17" spans="1:14" x14ac:dyDescent="0.2">
      <c r="A17" t="s">
        <v>19</v>
      </c>
      <c r="B17" s="2">
        <v>11</v>
      </c>
      <c r="C17" s="2" t="s">
        <v>29</v>
      </c>
      <c r="D17" s="2">
        <v>5</v>
      </c>
      <c r="E17" s="2">
        <f t="shared" si="0"/>
        <v>10</v>
      </c>
      <c r="F17" s="2" t="s">
        <v>21</v>
      </c>
      <c r="G17" s="2">
        <v>6</v>
      </c>
      <c r="H17" s="4">
        <v>3348</v>
      </c>
      <c r="I17" s="4">
        <f t="shared" si="5"/>
        <v>3716.28</v>
      </c>
      <c r="J17" s="4">
        <f t="shared" si="1"/>
        <v>16740</v>
      </c>
      <c r="K17" s="4">
        <f t="shared" si="2"/>
        <v>167400</v>
      </c>
      <c r="L17" s="4">
        <f t="shared" si="3"/>
        <v>100440</v>
      </c>
      <c r="M17" s="2">
        <v>4</v>
      </c>
      <c r="N17" s="3">
        <f t="shared" si="4"/>
        <v>66960</v>
      </c>
    </row>
    <row r="18" spans="1:14" x14ac:dyDescent="0.2">
      <c r="A18" t="s">
        <v>19</v>
      </c>
      <c r="B18" s="2">
        <v>12</v>
      </c>
      <c r="C18" s="2" t="s">
        <v>30</v>
      </c>
      <c r="D18" s="2">
        <v>100</v>
      </c>
      <c r="E18" s="2">
        <f t="shared" si="0"/>
        <v>10</v>
      </c>
      <c r="F18" s="2" t="s">
        <v>21</v>
      </c>
      <c r="G18" s="2">
        <v>6</v>
      </c>
      <c r="H18" s="4">
        <v>2301.75</v>
      </c>
      <c r="I18" s="4">
        <f t="shared" si="5"/>
        <v>2554.9425000000001</v>
      </c>
      <c r="J18" s="4">
        <f t="shared" si="1"/>
        <v>230175</v>
      </c>
      <c r="K18" s="4">
        <f t="shared" si="2"/>
        <v>2301750</v>
      </c>
      <c r="L18" s="4">
        <f t="shared" si="3"/>
        <v>1381050</v>
      </c>
      <c r="M18" s="2">
        <v>4</v>
      </c>
      <c r="N18" s="3">
        <f t="shared" si="4"/>
        <v>920700</v>
      </c>
    </row>
    <row r="19" spans="1:14" x14ac:dyDescent="0.2">
      <c r="A19" t="s">
        <v>19</v>
      </c>
      <c r="B19" s="2">
        <v>13</v>
      </c>
      <c r="C19" s="2" t="s">
        <v>31</v>
      </c>
      <c r="D19" s="2">
        <v>10</v>
      </c>
      <c r="E19" s="2">
        <f t="shared" si="0"/>
        <v>10</v>
      </c>
      <c r="F19" s="2" t="s">
        <v>21</v>
      </c>
      <c r="G19" s="2">
        <v>6</v>
      </c>
      <c r="H19" s="4">
        <v>3338.4</v>
      </c>
      <c r="I19" s="4">
        <f t="shared" si="5"/>
        <v>3705.6240000000003</v>
      </c>
      <c r="J19" s="4">
        <f t="shared" si="1"/>
        <v>33384</v>
      </c>
      <c r="K19" s="4">
        <f t="shared" si="2"/>
        <v>333840</v>
      </c>
      <c r="L19" s="4">
        <f t="shared" si="3"/>
        <v>200304</v>
      </c>
      <c r="M19" s="2">
        <v>4</v>
      </c>
      <c r="N19" s="3">
        <f t="shared" si="4"/>
        <v>133536</v>
      </c>
    </row>
    <row r="20" spans="1:14" x14ac:dyDescent="0.2">
      <c r="A20" t="s">
        <v>19</v>
      </c>
      <c r="B20" s="2">
        <v>14</v>
      </c>
      <c r="C20" s="2" t="s">
        <v>32</v>
      </c>
      <c r="D20" s="2">
        <v>15</v>
      </c>
      <c r="E20" s="2">
        <f t="shared" si="0"/>
        <v>10</v>
      </c>
      <c r="F20" s="2" t="s">
        <v>21</v>
      </c>
      <c r="G20" s="2">
        <v>6</v>
      </c>
      <c r="H20" s="4">
        <v>3798</v>
      </c>
      <c r="I20" s="4">
        <f t="shared" si="5"/>
        <v>4215.7800000000007</v>
      </c>
      <c r="J20" s="4">
        <f t="shared" si="1"/>
        <v>56970</v>
      </c>
      <c r="K20" s="4">
        <f t="shared" si="2"/>
        <v>569700</v>
      </c>
      <c r="L20" s="4">
        <f t="shared" si="3"/>
        <v>341820</v>
      </c>
      <c r="M20" s="2">
        <v>4</v>
      </c>
      <c r="N20" s="3">
        <f t="shared" si="4"/>
        <v>227880</v>
      </c>
    </row>
    <row r="21" spans="1:14" x14ac:dyDescent="0.2">
      <c r="A21" t="s">
        <v>19</v>
      </c>
      <c r="B21" s="2">
        <v>15</v>
      </c>
      <c r="C21" s="2" t="s">
        <v>33</v>
      </c>
      <c r="D21" s="2">
        <v>10</v>
      </c>
      <c r="E21" s="2">
        <f t="shared" si="0"/>
        <v>10</v>
      </c>
      <c r="F21" s="2" t="s">
        <v>21</v>
      </c>
      <c r="G21" s="2">
        <v>6</v>
      </c>
      <c r="H21" s="4">
        <v>8792.25</v>
      </c>
      <c r="I21" s="4">
        <f t="shared" si="5"/>
        <v>9759.3975000000009</v>
      </c>
      <c r="J21" s="4">
        <f t="shared" si="1"/>
        <v>87922.5</v>
      </c>
      <c r="K21" s="4">
        <f t="shared" si="2"/>
        <v>879225</v>
      </c>
      <c r="L21" s="4">
        <f t="shared" si="3"/>
        <v>527535</v>
      </c>
      <c r="M21" s="2">
        <v>4</v>
      </c>
      <c r="N21" s="3">
        <f t="shared" si="4"/>
        <v>351690</v>
      </c>
    </row>
    <row r="22" spans="1:14" x14ac:dyDescent="0.2">
      <c r="A22" t="s">
        <v>19</v>
      </c>
      <c r="B22" s="2">
        <v>16</v>
      </c>
      <c r="C22" s="2" t="s">
        <v>34</v>
      </c>
      <c r="D22" s="2">
        <v>1</v>
      </c>
      <c r="E22" s="2">
        <f t="shared" si="0"/>
        <v>10</v>
      </c>
      <c r="F22" s="2" t="s">
        <v>21</v>
      </c>
      <c r="G22" s="2">
        <v>6</v>
      </c>
      <c r="H22" s="4">
        <v>4749.6000000000004</v>
      </c>
      <c r="I22" s="4">
        <f t="shared" si="5"/>
        <v>5272.0560000000005</v>
      </c>
      <c r="J22" s="4">
        <f t="shared" si="1"/>
        <v>4749.6000000000004</v>
      </c>
      <c r="K22" s="4">
        <f t="shared" si="2"/>
        <v>47496</v>
      </c>
      <c r="L22" s="4">
        <f t="shared" si="3"/>
        <v>28497.600000000002</v>
      </c>
      <c r="M22" s="2">
        <v>4</v>
      </c>
      <c r="N22" s="3">
        <f t="shared" si="4"/>
        <v>18998.400000000001</v>
      </c>
    </row>
    <row r="23" spans="1:14" x14ac:dyDescent="0.2">
      <c r="A23" t="s">
        <v>19</v>
      </c>
      <c r="B23" s="2">
        <v>17</v>
      </c>
      <c r="C23" s="2" t="s">
        <v>35</v>
      </c>
      <c r="D23" s="2">
        <v>1</v>
      </c>
      <c r="E23" s="2">
        <f t="shared" si="0"/>
        <v>10</v>
      </c>
      <c r="F23" s="2" t="s">
        <v>21</v>
      </c>
      <c r="G23" s="2">
        <v>6</v>
      </c>
      <c r="H23" s="4">
        <v>1388.8</v>
      </c>
      <c r="I23" s="4">
        <f t="shared" si="5"/>
        <v>1541.568</v>
      </c>
      <c r="J23" s="4">
        <f t="shared" si="1"/>
        <v>1388.8</v>
      </c>
      <c r="K23" s="4">
        <f t="shared" si="2"/>
        <v>13888</v>
      </c>
      <c r="L23" s="4">
        <f t="shared" si="3"/>
        <v>8332.7999999999993</v>
      </c>
      <c r="M23" s="2">
        <v>4</v>
      </c>
      <c r="N23" s="3">
        <f t="shared" si="4"/>
        <v>5555.2</v>
      </c>
    </row>
    <row r="24" spans="1:14" x14ac:dyDescent="0.2">
      <c r="A24" t="s">
        <v>19</v>
      </c>
      <c r="B24" s="2">
        <v>18</v>
      </c>
      <c r="C24" s="2" t="s">
        <v>36</v>
      </c>
      <c r="D24" s="2">
        <v>1</v>
      </c>
      <c r="E24" s="2">
        <f t="shared" si="0"/>
        <v>10</v>
      </c>
      <c r="F24" s="2" t="s">
        <v>21</v>
      </c>
      <c r="G24" s="2">
        <v>6</v>
      </c>
      <c r="H24" s="4">
        <v>2261.6</v>
      </c>
      <c r="I24" s="4">
        <f t="shared" si="5"/>
        <v>2510.3760000000002</v>
      </c>
      <c r="J24" s="4">
        <f t="shared" si="1"/>
        <v>2261.6</v>
      </c>
      <c r="K24" s="4">
        <f t="shared" si="2"/>
        <v>22616</v>
      </c>
      <c r="L24" s="4">
        <f t="shared" si="3"/>
        <v>13569.599999999999</v>
      </c>
      <c r="M24" s="2">
        <v>4</v>
      </c>
      <c r="N24" s="3">
        <f t="shared" si="4"/>
        <v>9046.4</v>
      </c>
    </row>
    <row r="25" spans="1:14" x14ac:dyDescent="0.2">
      <c r="A25" t="s">
        <v>19</v>
      </c>
      <c r="B25" s="2">
        <v>19</v>
      </c>
      <c r="C25" s="2" t="s">
        <v>37</v>
      </c>
      <c r="D25" s="2">
        <v>5</v>
      </c>
      <c r="E25" s="2">
        <f t="shared" si="0"/>
        <v>10</v>
      </c>
      <c r="F25" s="2" t="s">
        <v>21</v>
      </c>
      <c r="G25" s="2">
        <v>6</v>
      </c>
      <c r="H25" s="4">
        <v>22983</v>
      </c>
      <c r="I25" s="4">
        <f t="shared" si="5"/>
        <v>25511.13</v>
      </c>
      <c r="J25" s="4">
        <f t="shared" si="1"/>
        <v>114915</v>
      </c>
      <c r="K25" s="4">
        <f t="shared" si="2"/>
        <v>1149150</v>
      </c>
      <c r="L25" s="4">
        <f t="shared" si="3"/>
        <v>689490</v>
      </c>
      <c r="M25" s="2">
        <v>4</v>
      </c>
      <c r="N25" s="3">
        <f t="shared" si="4"/>
        <v>459660</v>
      </c>
    </row>
    <row r="26" spans="1:14" x14ac:dyDescent="0.2">
      <c r="A26" t="s">
        <v>19</v>
      </c>
      <c r="B26" s="2">
        <v>20</v>
      </c>
      <c r="C26" s="2" t="s">
        <v>38</v>
      </c>
      <c r="D26" s="2">
        <v>2</v>
      </c>
      <c r="E26" s="2">
        <f t="shared" si="0"/>
        <v>10</v>
      </c>
      <c r="F26" s="2" t="s">
        <v>21</v>
      </c>
      <c r="G26" s="2">
        <v>6</v>
      </c>
      <c r="H26" s="4">
        <v>13439.2</v>
      </c>
      <c r="I26" s="4">
        <f t="shared" si="5"/>
        <v>14917.512000000002</v>
      </c>
      <c r="J26" s="4">
        <f t="shared" si="1"/>
        <v>26878.400000000001</v>
      </c>
      <c r="K26" s="4">
        <f t="shared" si="2"/>
        <v>268784</v>
      </c>
      <c r="L26" s="4">
        <f t="shared" si="3"/>
        <v>161270.40000000002</v>
      </c>
      <c r="M26" s="2">
        <v>4</v>
      </c>
      <c r="N26" s="3">
        <f t="shared" si="4"/>
        <v>107513.60000000001</v>
      </c>
    </row>
    <row r="27" spans="1:14" x14ac:dyDescent="0.2">
      <c r="A27" t="s">
        <v>19</v>
      </c>
      <c r="B27" s="2">
        <v>21</v>
      </c>
      <c r="C27" s="2" t="s">
        <v>39</v>
      </c>
      <c r="D27" s="2">
        <v>5</v>
      </c>
      <c r="E27" s="2">
        <f t="shared" si="0"/>
        <v>10</v>
      </c>
      <c r="F27" s="2" t="s">
        <v>21</v>
      </c>
      <c r="G27" s="2">
        <v>6</v>
      </c>
      <c r="H27" s="4">
        <v>5539.2</v>
      </c>
      <c r="I27" s="4">
        <f t="shared" si="5"/>
        <v>6148.5120000000006</v>
      </c>
      <c r="J27" s="4">
        <f t="shared" si="1"/>
        <v>27696</v>
      </c>
      <c r="K27" s="4">
        <f t="shared" si="2"/>
        <v>276960</v>
      </c>
      <c r="L27" s="4">
        <f t="shared" si="3"/>
        <v>166176</v>
      </c>
      <c r="M27" s="2">
        <v>4</v>
      </c>
      <c r="N27" s="3">
        <f t="shared" si="4"/>
        <v>110784</v>
      </c>
    </row>
    <row r="28" spans="1:14" x14ac:dyDescent="0.2">
      <c r="A28" t="s">
        <v>19</v>
      </c>
      <c r="B28" s="2">
        <v>22</v>
      </c>
      <c r="C28" s="2" t="s">
        <v>40</v>
      </c>
      <c r="D28" s="2">
        <v>3</v>
      </c>
      <c r="E28" s="2">
        <f t="shared" si="0"/>
        <v>10</v>
      </c>
      <c r="F28" s="2" t="s">
        <v>21</v>
      </c>
      <c r="G28" s="2">
        <v>6</v>
      </c>
      <c r="H28" s="4">
        <v>11912.8</v>
      </c>
      <c r="I28" s="4">
        <f t="shared" si="5"/>
        <v>13223.208000000001</v>
      </c>
      <c r="J28" s="4">
        <f t="shared" si="1"/>
        <v>35738.399999999994</v>
      </c>
      <c r="K28" s="4">
        <f t="shared" si="2"/>
        <v>357383.99999999994</v>
      </c>
      <c r="L28" s="4">
        <f t="shared" si="3"/>
        <v>214430.39999999997</v>
      </c>
      <c r="M28" s="2">
        <v>4</v>
      </c>
      <c r="N28" s="3">
        <f t="shared" si="4"/>
        <v>142953.59999999998</v>
      </c>
    </row>
    <row r="29" spans="1:14" x14ac:dyDescent="0.2">
      <c r="A29" t="s">
        <v>19</v>
      </c>
      <c r="B29" s="2">
        <v>23</v>
      </c>
      <c r="C29" s="2" t="s">
        <v>41</v>
      </c>
      <c r="D29" s="2">
        <v>1</v>
      </c>
      <c r="E29" s="2">
        <f t="shared" si="0"/>
        <v>10</v>
      </c>
      <c r="F29" s="2" t="s">
        <v>21</v>
      </c>
      <c r="G29" s="2">
        <v>6</v>
      </c>
      <c r="H29" s="4">
        <v>5752</v>
      </c>
      <c r="I29" s="4">
        <f t="shared" si="5"/>
        <v>6384.72</v>
      </c>
      <c r="J29" s="4">
        <f t="shared" si="1"/>
        <v>5752</v>
      </c>
      <c r="K29" s="4">
        <f t="shared" si="2"/>
        <v>57520</v>
      </c>
      <c r="L29" s="4">
        <f t="shared" si="3"/>
        <v>34512</v>
      </c>
      <c r="M29" s="2">
        <v>4</v>
      </c>
      <c r="N29" s="3">
        <f t="shared" si="4"/>
        <v>23008</v>
      </c>
    </row>
    <row r="30" spans="1:14" x14ac:dyDescent="0.2">
      <c r="A30" t="s">
        <v>19</v>
      </c>
      <c r="B30" s="2">
        <v>24</v>
      </c>
      <c r="C30" s="2" t="s">
        <v>42</v>
      </c>
      <c r="D30" s="2">
        <v>15</v>
      </c>
      <c r="E30" s="2">
        <f t="shared" si="0"/>
        <v>10</v>
      </c>
      <c r="F30" s="2" t="s">
        <v>21</v>
      </c>
      <c r="G30" s="2">
        <v>6</v>
      </c>
      <c r="H30" s="4">
        <v>4134</v>
      </c>
      <c r="I30" s="4">
        <f t="shared" si="5"/>
        <v>4588.7400000000007</v>
      </c>
      <c r="J30" s="4">
        <f t="shared" si="1"/>
        <v>62010</v>
      </c>
      <c r="K30" s="4">
        <f t="shared" si="2"/>
        <v>620100</v>
      </c>
      <c r="L30" s="4">
        <f t="shared" si="3"/>
        <v>372060</v>
      </c>
      <c r="M30" s="2">
        <v>4</v>
      </c>
      <c r="N30" s="3">
        <f t="shared" si="4"/>
        <v>248040</v>
      </c>
    </row>
    <row r="31" spans="1:14" x14ac:dyDescent="0.2">
      <c r="A31" t="s">
        <v>19</v>
      </c>
      <c r="B31" s="2">
        <v>25</v>
      </c>
      <c r="C31" s="2" t="s">
        <v>43</v>
      </c>
      <c r="D31" s="2">
        <v>5</v>
      </c>
      <c r="E31" s="2">
        <f t="shared" si="0"/>
        <v>10</v>
      </c>
      <c r="F31" s="2" t="s">
        <v>21</v>
      </c>
      <c r="G31" s="2">
        <v>6</v>
      </c>
      <c r="H31" s="4">
        <v>7420.8</v>
      </c>
      <c r="I31" s="4">
        <f t="shared" si="5"/>
        <v>8237.0880000000016</v>
      </c>
      <c r="J31" s="4">
        <f t="shared" si="1"/>
        <v>37104</v>
      </c>
      <c r="K31" s="4">
        <f t="shared" si="2"/>
        <v>371040</v>
      </c>
      <c r="L31" s="4">
        <f t="shared" si="3"/>
        <v>222624</v>
      </c>
      <c r="M31" s="2">
        <v>4</v>
      </c>
      <c r="N31" s="3">
        <f t="shared" si="4"/>
        <v>148416</v>
      </c>
    </row>
    <row r="32" spans="1:14" x14ac:dyDescent="0.2">
      <c r="A32" t="s">
        <v>19</v>
      </c>
      <c r="B32" s="2">
        <v>26</v>
      </c>
      <c r="C32" s="2" t="s">
        <v>44</v>
      </c>
      <c r="D32" s="2">
        <v>30</v>
      </c>
      <c r="E32" s="2">
        <f t="shared" si="0"/>
        <v>10</v>
      </c>
      <c r="F32" s="2" t="s">
        <v>21</v>
      </c>
      <c r="G32" s="2">
        <v>6</v>
      </c>
      <c r="H32" s="4">
        <v>916</v>
      </c>
      <c r="I32" s="4">
        <f t="shared" si="5"/>
        <v>1016.7600000000001</v>
      </c>
      <c r="J32" s="4">
        <f t="shared" si="1"/>
        <v>27480</v>
      </c>
      <c r="K32" s="4">
        <f t="shared" si="2"/>
        <v>274800</v>
      </c>
      <c r="L32" s="4">
        <f t="shared" si="3"/>
        <v>164880</v>
      </c>
      <c r="M32" s="2">
        <v>4</v>
      </c>
      <c r="N32" s="3">
        <f t="shared" si="4"/>
        <v>109920</v>
      </c>
    </row>
    <row r="33" spans="1:14" x14ac:dyDescent="0.2">
      <c r="A33" t="s">
        <v>19</v>
      </c>
      <c r="B33" s="2">
        <v>27</v>
      </c>
      <c r="C33" s="2" t="s">
        <v>45</v>
      </c>
      <c r="D33" s="2">
        <v>20</v>
      </c>
      <c r="E33" s="2">
        <f t="shared" si="0"/>
        <v>10</v>
      </c>
      <c r="F33" s="2" t="s">
        <v>21</v>
      </c>
      <c r="G33" s="2">
        <v>6</v>
      </c>
      <c r="H33" s="4">
        <v>916</v>
      </c>
      <c r="I33" s="4">
        <f t="shared" si="5"/>
        <v>1016.7600000000001</v>
      </c>
      <c r="J33" s="4">
        <f t="shared" si="1"/>
        <v>18320</v>
      </c>
      <c r="K33" s="4">
        <f t="shared" si="2"/>
        <v>183200</v>
      </c>
      <c r="L33" s="4">
        <f t="shared" si="3"/>
        <v>109920</v>
      </c>
      <c r="M33" s="2">
        <v>4</v>
      </c>
      <c r="N33" s="3">
        <f t="shared" si="4"/>
        <v>73280</v>
      </c>
    </row>
    <row r="34" spans="1:14" x14ac:dyDescent="0.2">
      <c r="A34" t="s">
        <v>19</v>
      </c>
      <c r="B34" s="2">
        <v>28</v>
      </c>
      <c r="C34" s="2" t="s">
        <v>46</v>
      </c>
      <c r="D34" s="2">
        <v>50</v>
      </c>
      <c r="E34" s="2">
        <f t="shared" si="0"/>
        <v>10</v>
      </c>
      <c r="F34" s="2" t="s">
        <v>21</v>
      </c>
      <c r="G34" s="2">
        <v>6</v>
      </c>
      <c r="H34" s="4">
        <v>1060.5</v>
      </c>
      <c r="I34" s="4">
        <f t="shared" si="5"/>
        <v>1177.1550000000002</v>
      </c>
      <c r="J34" s="4">
        <f t="shared" si="1"/>
        <v>53025</v>
      </c>
      <c r="K34" s="4">
        <f t="shared" si="2"/>
        <v>530250</v>
      </c>
      <c r="L34" s="4">
        <f t="shared" si="3"/>
        <v>318150</v>
      </c>
      <c r="M34" s="2">
        <v>4</v>
      </c>
      <c r="N34" s="3">
        <f t="shared" si="4"/>
        <v>212100</v>
      </c>
    </row>
    <row r="35" spans="1:14" x14ac:dyDescent="0.2">
      <c r="A35" t="s">
        <v>19</v>
      </c>
      <c r="B35" s="2">
        <v>29</v>
      </c>
      <c r="C35" s="2" t="s">
        <v>47</v>
      </c>
      <c r="D35" s="2">
        <v>25</v>
      </c>
      <c r="E35" s="2">
        <f t="shared" si="0"/>
        <v>10</v>
      </c>
      <c r="F35" s="2" t="s">
        <v>21</v>
      </c>
      <c r="G35" s="2">
        <v>6</v>
      </c>
      <c r="H35" s="4">
        <v>1131.2</v>
      </c>
      <c r="I35" s="4">
        <f t="shared" si="5"/>
        <v>1255.6320000000001</v>
      </c>
      <c r="J35" s="4">
        <f t="shared" si="1"/>
        <v>28280</v>
      </c>
      <c r="K35" s="4">
        <f t="shared" si="2"/>
        <v>282800</v>
      </c>
      <c r="L35" s="4">
        <f t="shared" si="3"/>
        <v>169680</v>
      </c>
      <c r="M35" s="2">
        <v>4</v>
      </c>
      <c r="N35" s="3">
        <f t="shared" si="4"/>
        <v>113120</v>
      </c>
    </row>
    <row r="36" spans="1:14" x14ac:dyDescent="0.2">
      <c r="A36" t="s">
        <v>19</v>
      </c>
      <c r="B36" s="2">
        <v>30</v>
      </c>
      <c r="C36" s="2" t="s">
        <v>48</v>
      </c>
      <c r="D36" s="2">
        <v>24</v>
      </c>
      <c r="E36" s="2">
        <f t="shared" si="0"/>
        <v>10</v>
      </c>
      <c r="F36" s="2" t="s">
        <v>21</v>
      </c>
      <c r="G36" s="2">
        <v>6</v>
      </c>
      <c r="H36" s="4">
        <v>199.2</v>
      </c>
      <c r="I36" s="4">
        <f t="shared" si="5"/>
        <v>221.11199999999999</v>
      </c>
      <c r="J36" s="4">
        <f t="shared" si="1"/>
        <v>4780.7999999999993</v>
      </c>
      <c r="K36" s="4">
        <f t="shared" si="2"/>
        <v>47807.999999999993</v>
      </c>
      <c r="L36" s="4">
        <f t="shared" si="3"/>
        <v>28684.799999999996</v>
      </c>
      <c r="M36" s="2">
        <v>4</v>
      </c>
      <c r="N36" s="3">
        <f t="shared" si="4"/>
        <v>19123.199999999997</v>
      </c>
    </row>
    <row r="37" spans="1:14" x14ac:dyDescent="0.2">
      <c r="A37" t="s">
        <v>19</v>
      </c>
      <c r="B37" s="2">
        <v>31</v>
      </c>
      <c r="C37" s="2" t="s">
        <v>49</v>
      </c>
      <c r="D37" s="2">
        <v>24</v>
      </c>
      <c r="E37" s="2">
        <f t="shared" si="0"/>
        <v>10</v>
      </c>
      <c r="F37" s="2" t="s">
        <v>21</v>
      </c>
      <c r="G37" s="2">
        <v>6</v>
      </c>
      <c r="H37" s="4">
        <v>199.2</v>
      </c>
      <c r="I37" s="4">
        <f t="shared" si="5"/>
        <v>221.11199999999999</v>
      </c>
      <c r="J37" s="4">
        <f t="shared" si="1"/>
        <v>4780.7999999999993</v>
      </c>
      <c r="K37" s="4">
        <f t="shared" si="2"/>
        <v>47807.999999999993</v>
      </c>
      <c r="L37" s="4">
        <f t="shared" si="3"/>
        <v>28684.799999999996</v>
      </c>
      <c r="M37" s="2">
        <v>4</v>
      </c>
      <c r="N37" s="3">
        <f t="shared" si="4"/>
        <v>19123.199999999997</v>
      </c>
    </row>
    <row r="38" spans="1:14" x14ac:dyDescent="0.2">
      <c r="A38" t="s">
        <v>19</v>
      </c>
      <c r="B38" s="2">
        <v>32</v>
      </c>
      <c r="C38" s="2" t="s">
        <v>50</v>
      </c>
      <c r="D38" s="2">
        <v>12</v>
      </c>
      <c r="E38" s="2">
        <f t="shared" si="0"/>
        <v>10</v>
      </c>
      <c r="F38" s="2" t="s">
        <v>21</v>
      </c>
      <c r="G38" s="2">
        <v>6</v>
      </c>
      <c r="H38" s="4">
        <v>167.2</v>
      </c>
      <c r="I38" s="4">
        <f t="shared" si="5"/>
        <v>185.59200000000001</v>
      </c>
      <c r="J38" s="4">
        <f t="shared" si="1"/>
        <v>2006.3999999999999</v>
      </c>
      <c r="K38" s="4">
        <f t="shared" si="2"/>
        <v>20064</v>
      </c>
      <c r="L38" s="4">
        <f t="shared" si="3"/>
        <v>12038.4</v>
      </c>
      <c r="M38" s="2">
        <v>4</v>
      </c>
      <c r="N38" s="3">
        <f t="shared" si="4"/>
        <v>8025.5999999999995</v>
      </c>
    </row>
    <row r="39" spans="1:14" x14ac:dyDescent="0.2">
      <c r="A39" t="s">
        <v>19</v>
      </c>
      <c r="B39" s="2">
        <v>33</v>
      </c>
      <c r="C39" s="2" t="s">
        <v>51</v>
      </c>
      <c r="D39" s="2">
        <v>24</v>
      </c>
      <c r="E39" s="2">
        <f t="shared" ref="E39:E70" si="6">+G39+M39</f>
        <v>10</v>
      </c>
      <c r="F39" s="2" t="s">
        <v>21</v>
      </c>
      <c r="G39" s="2">
        <v>6</v>
      </c>
      <c r="H39" s="4">
        <v>1796.25</v>
      </c>
      <c r="I39" s="4">
        <f t="shared" si="5"/>
        <v>1993.8375000000001</v>
      </c>
      <c r="J39" s="4">
        <f t="shared" ref="J39:J70" si="7">+D39*H39</f>
        <v>43110</v>
      </c>
      <c r="K39" s="4">
        <f t="shared" ref="K39:K70" si="8">+J39*E39</f>
        <v>431100</v>
      </c>
      <c r="L39" s="4">
        <f t="shared" ref="L39:L70" si="9">+J39*G39</f>
        <v>258660</v>
      </c>
      <c r="M39" s="2">
        <v>4</v>
      </c>
      <c r="N39" s="3">
        <f t="shared" ref="N39:N70" si="10">+J39*M39</f>
        <v>172440</v>
      </c>
    </row>
    <row r="40" spans="1:14" x14ac:dyDescent="0.2">
      <c r="A40" t="s">
        <v>19</v>
      </c>
      <c r="B40" s="2">
        <v>34</v>
      </c>
      <c r="C40" s="2" t="s">
        <v>52</v>
      </c>
      <c r="D40" s="2">
        <v>24</v>
      </c>
      <c r="E40" s="2">
        <f t="shared" si="6"/>
        <v>10</v>
      </c>
      <c r="F40" s="2" t="s">
        <v>21</v>
      </c>
      <c r="G40" s="2">
        <v>6</v>
      </c>
      <c r="H40" s="4">
        <v>1796.25</v>
      </c>
      <c r="I40" s="4">
        <f t="shared" si="5"/>
        <v>1993.8375000000001</v>
      </c>
      <c r="J40" s="4">
        <f t="shared" si="7"/>
        <v>43110</v>
      </c>
      <c r="K40" s="4">
        <f t="shared" si="8"/>
        <v>431100</v>
      </c>
      <c r="L40" s="4">
        <f t="shared" si="9"/>
        <v>258660</v>
      </c>
      <c r="M40" s="2">
        <v>4</v>
      </c>
      <c r="N40" s="3">
        <f t="shared" si="10"/>
        <v>172440</v>
      </c>
    </row>
    <row r="41" spans="1:14" x14ac:dyDescent="0.2">
      <c r="A41" t="s">
        <v>19</v>
      </c>
      <c r="B41" s="2">
        <v>35</v>
      </c>
      <c r="C41" s="2" t="s">
        <v>53</v>
      </c>
      <c r="D41" s="2">
        <v>48</v>
      </c>
      <c r="E41" s="2">
        <f t="shared" si="6"/>
        <v>10</v>
      </c>
      <c r="F41" s="2" t="s">
        <v>21</v>
      </c>
      <c r="G41" s="2">
        <v>6</v>
      </c>
      <c r="H41" s="4">
        <v>2290.5</v>
      </c>
      <c r="I41" s="4">
        <f t="shared" si="5"/>
        <v>2542.4550000000004</v>
      </c>
      <c r="J41" s="4">
        <f t="shared" si="7"/>
        <v>109944</v>
      </c>
      <c r="K41" s="4">
        <f t="shared" si="8"/>
        <v>1099440</v>
      </c>
      <c r="L41" s="4">
        <f t="shared" si="9"/>
        <v>659664</v>
      </c>
      <c r="M41" s="2">
        <v>4</v>
      </c>
      <c r="N41" s="3">
        <f t="shared" si="10"/>
        <v>439776</v>
      </c>
    </row>
    <row r="42" spans="1:14" x14ac:dyDescent="0.2">
      <c r="A42" t="s">
        <v>19</v>
      </c>
      <c r="B42" s="2">
        <v>36</v>
      </c>
      <c r="C42" s="2" t="s">
        <v>54</v>
      </c>
      <c r="D42" s="2">
        <v>36</v>
      </c>
      <c r="E42" s="2">
        <f t="shared" si="6"/>
        <v>10</v>
      </c>
      <c r="F42" s="2" t="s">
        <v>21</v>
      </c>
      <c r="G42" s="2">
        <v>6</v>
      </c>
      <c r="H42" s="4">
        <v>4071.75</v>
      </c>
      <c r="I42" s="4">
        <f t="shared" si="5"/>
        <v>4519.6425000000008</v>
      </c>
      <c r="J42" s="4">
        <f t="shared" si="7"/>
        <v>146583</v>
      </c>
      <c r="K42" s="4">
        <f t="shared" si="8"/>
        <v>1465830</v>
      </c>
      <c r="L42" s="4">
        <f t="shared" si="9"/>
        <v>879498</v>
      </c>
      <c r="M42" s="2">
        <v>4</v>
      </c>
      <c r="N42" s="3">
        <f t="shared" si="10"/>
        <v>586332</v>
      </c>
    </row>
    <row r="43" spans="1:14" x14ac:dyDescent="0.2">
      <c r="A43" t="s">
        <v>19</v>
      </c>
      <c r="B43" s="2">
        <v>37</v>
      </c>
      <c r="C43" s="2" t="s">
        <v>55</v>
      </c>
      <c r="D43" s="2">
        <v>36</v>
      </c>
      <c r="E43" s="2">
        <f t="shared" si="6"/>
        <v>10</v>
      </c>
      <c r="F43" s="2" t="s">
        <v>21</v>
      </c>
      <c r="G43" s="2">
        <v>6</v>
      </c>
      <c r="H43" s="4">
        <v>2290.5</v>
      </c>
      <c r="I43" s="4">
        <f t="shared" si="5"/>
        <v>2542.4550000000004</v>
      </c>
      <c r="J43" s="4">
        <f t="shared" si="7"/>
        <v>82458</v>
      </c>
      <c r="K43" s="4">
        <f t="shared" si="8"/>
        <v>824580</v>
      </c>
      <c r="L43" s="4">
        <f t="shared" si="9"/>
        <v>494748</v>
      </c>
      <c r="M43" s="2">
        <v>4</v>
      </c>
      <c r="N43" s="3">
        <f t="shared" si="10"/>
        <v>329832</v>
      </c>
    </row>
    <row r="44" spans="1:14" x14ac:dyDescent="0.2">
      <c r="A44" t="s">
        <v>19</v>
      </c>
      <c r="B44" s="2">
        <v>38</v>
      </c>
      <c r="C44" s="2" t="s">
        <v>56</v>
      </c>
      <c r="D44" s="2">
        <v>24</v>
      </c>
      <c r="E44" s="2">
        <f t="shared" si="6"/>
        <v>10</v>
      </c>
      <c r="F44" s="2" t="s">
        <v>21</v>
      </c>
      <c r="G44" s="2">
        <v>6</v>
      </c>
      <c r="H44" s="4">
        <v>1992.75</v>
      </c>
      <c r="I44" s="4">
        <f t="shared" si="5"/>
        <v>2211.9525000000003</v>
      </c>
      <c r="J44" s="4">
        <f t="shared" si="7"/>
        <v>47826</v>
      </c>
      <c r="K44" s="4">
        <f t="shared" si="8"/>
        <v>478260</v>
      </c>
      <c r="L44" s="4">
        <f t="shared" si="9"/>
        <v>286956</v>
      </c>
      <c r="M44" s="2">
        <v>4</v>
      </c>
      <c r="N44" s="3">
        <f t="shared" si="10"/>
        <v>191304</v>
      </c>
    </row>
    <row r="45" spans="1:14" x14ac:dyDescent="0.2">
      <c r="A45" t="s">
        <v>19</v>
      </c>
      <c r="B45" s="2">
        <v>39</v>
      </c>
      <c r="C45" s="2" t="s">
        <v>57</v>
      </c>
      <c r="D45" s="2">
        <v>2</v>
      </c>
      <c r="E45" s="2">
        <f t="shared" si="6"/>
        <v>10</v>
      </c>
      <c r="F45" s="2" t="s">
        <v>21</v>
      </c>
      <c r="G45" s="2">
        <v>6</v>
      </c>
      <c r="H45" s="4">
        <v>9641.6</v>
      </c>
      <c r="I45" s="4">
        <f t="shared" si="5"/>
        <v>10702.176000000001</v>
      </c>
      <c r="J45" s="4">
        <f t="shared" si="7"/>
        <v>19283.2</v>
      </c>
      <c r="K45" s="4">
        <f t="shared" si="8"/>
        <v>192832</v>
      </c>
      <c r="L45" s="4">
        <f t="shared" si="9"/>
        <v>115699.20000000001</v>
      </c>
      <c r="M45" s="2">
        <v>4</v>
      </c>
      <c r="N45" s="3">
        <f t="shared" si="10"/>
        <v>77132.800000000003</v>
      </c>
    </row>
    <row r="46" spans="1:14" x14ac:dyDescent="0.2">
      <c r="A46" t="s">
        <v>19</v>
      </c>
      <c r="B46" s="2">
        <v>40</v>
      </c>
      <c r="C46" s="2" t="s">
        <v>58</v>
      </c>
      <c r="D46" s="2">
        <v>2</v>
      </c>
      <c r="E46" s="2">
        <f t="shared" si="6"/>
        <v>10</v>
      </c>
      <c r="F46" s="2" t="s">
        <v>21</v>
      </c>
      <c r="G46" s="2">
        <v>6</v>
      </c>
      <c r="H46" s="4">
        <v>9641.6</v>
      </c>
      <c r="I46" s="4">
        <f t="shared" si="5"/>
        <v>10702.176000000001</v>
      </c>
      <c r="J46" s="4">
        <f t="shared" si="7"/>
        <v>19283.2</v>
      </c>
      <c r="K46" s="4">
        <f t="shared" si="8"/>
        <v>192832</v>
      </c>
      <c r="L46" s="4">
        <f t="shared" si="9"/>
        <v>115699.20000000001</v>
      </c>
      <c r="M46" s="2">
        <v>4</v>
      </c>
      <c r="N46" s="3">
        <f t="shared" si="10"/>
        <v>77132.800000000003</v>
      </c>
    </row>
    <row r="47" spans="1:14" x14ac:dyDescent="0.2">
      <c r="A47" t="s">
        <v>19</v>
      </c>
      <c r="B47" s="2">
        <v>41</v>
      </c>
      <c r="C47" s="2" t="s">
        <v>59</v>
      </c>
      <c r="D47" s="2">
        <v>100</v>
      </c>
      <c r="E47" s="2">
        <f t="shared" si="6"/>
        <v>10</v>
      </c>
      <c r="F47" s="2" t="s">
        <v>21</v>
      </c>
      <c r="G47" s="2">
        <v>6</v>
      </c>
      <c r="H47" s="4">
        <v>409.5</v>
      </c>
      <c r="I47" s="4">
        <f t="shared" si="5"/>
        <v>454.54500000000002</v>
      </c>
      <c r="J47" s="4">
        <f t="shared" si="7"/>
        <v>40950</v>
      </c>
      <c r="K47" s="4">
        <f t="shared" si="8"/>
        <v>409500</v>
      </c>
      <c r="L47" s="4">
        <f t="shared" si="9"/>
        <v>245700</v>
      </c>
      <c r="M47" s="2">
        <v>4</v>
      </c>
      <c r="N47" s="3">
        <f t="shared" si="10"/>
        <v>163800</v>
      </c>
    </row>
    <row r="48" spans="1:14" x14ac:dyDescent="0.2">
      <c r="A48" t="s">
        <v>19</v>
      </c>
      <c r="B48" s="2">
        <v>42</v>
      </c>
      <c r="C48" s="2" t="s">
        <v>60</v>
      </c>
      <c r="D48" s="2">
        <v>50</v>
      </c>
      <c r="E48" s="2">
        <f t="shared" si="6"/>
        <v>10</v>
      </c>
      <c r="F48" s="2" t="s">
        <v>21</v>
      </c>
      <c r="G48" s="2">
        <v>6</v>
      </c>
      <c r="H48" s="4">
        <v>373.6</v>
      </c>
      <c r="I48" s="4">
        <f t="shared" si="5"/>
        <v>414.69600000000008</v>
      </c>
      <c r="J48" s="4">
        <f t="shared" si="7"/>
        <v>18680</v>
      </c>
      <c r="K48" s="4">
        <f t="shared" si="8"/>
        <v>186800</v>
      </c>
      <c r="L48" s="4">
        <f t="shared" si="9"/>
        <v>112080</v>
      </c>
      <c r="M48" s="2">
        <v>4</v>
      </c>
      <c r="N48" s="3">
        <f t="shared" si="10"/>
        <v>74720</v>
      </c>
    </row>
    <row r="49" spans="1:14" x14ac:dyDescent="0.2">
      <c r="A49" t="s">
        <v>19</v>
      </c>
      <c r="B49" s="2">
        <v>43</v>
      </c>
      <c r="C49" s="2" t="s">
        <v>61</v>
      </c>
      <c r="D49" s="2">
        <v>100</v>
      </c>
      <c r="E49" s="2">
        <f t="shared" si="6"/>
        <v>10</v>
      </c>
      <c r="F49" s="2" t="s">
        <v>21</v>
      </c>
      <c r="G49" s="2">
        <v>6</v>
      </c>
      <c r="H49" s="4">
        <v>1060.5</v>
      </c>
      <c r="I49" s="4">
        <f t="shared" si="5"/>
        <v>1177.1550000000002</v>
      </c>
      <c r="J49" s="4">
        <f t="shared" si="7"/>
        <v>106050</v>
      </c>
      <c r="K49" s="4">
        <f t="shared" si="8"/>
        <v>1060500</v>
      </c>
      <c r="L49" s="4">
        <f t="shared" si="9"/>
        <v>636300</v>
      </c>
      <c r="M49" s="2">
        <v>4</v>
      </c>
      <c r="N49" s="3">
        <f t="shared" si="10"/>
        <v>424200</v>
      </c>
    </row>
    <row r="50" spans="1:14" x14ac:dyDescent="0.2">
      <c r="A50" t="s">
        <v>19</v>
      </c>
      <c r="B50" s="2">
        <v>44</v>
      </c>
      <c r="C50" s="2" t="s">
        <v>62</v>
      </c>
      <c r="D50" s="2">
        <v>100</v>
      </c>
      <c r="E50" s="2">
        <f t="shared" si="6"/>
        <v>10</v>
      </c>
      <c r="F50" s="2" t="s">
        <v>21</v>
      </c>
      <c r="G50" s="2">
        <v>6</v>
      </c>
      <c r="H50" s="4">
        <v>1120.5</v>
      </c>
      <c r="I50" s="4">
        <f t="shared" si="5"/>
        <v>1243.7550000000001</v>
      </c>
      <c r="J50" s="4">
        <f t="shared" si="7"/>
        <v>112050</v>
      </c>
      <c r="K50" s="4">
        <f t="shared" si="8"/>
        <v>1120500</v>
      </c>
      <c r="L50" s="4">
        <f t="shared" si="9"/>
        <v>672300</v>
      </c>
      <c r="M50" s="2">
        <v>4</v>
      </c>
      <c r="N50" s="3">
        <f t="shared" si="10"/>
        <v>448200</v>
      </c>
    </row>
    <row r="51" spans="1:14" x14ac:dyDescent="0.2">
      <c r="A51" t="s">
        <v>19</v>
      </c>
      <c r="B51" s="2">
        <v>45</v>
      </c>
      <c r="C51" s="2" t="s">
        <v>63</v>
      </c>
      <c r="D51" s="2">
        <v>100</v>
      </c>
      <c r="E51" s="2">
        <f t="shared" si="6"/>
        <v>10</v>
      </c>
      <c r="F51" s="2" t="s">
        <v>21</v>
      </c>
      <c r="G51" s="2">
        <v>6</v>
      </c>
      <c r="H51" s="4">
        <v>1120.5</v>
      </c>
      <c r="I51" s="4">
        <f t="shared" si="5"/>
        <v>1243.7550000000001</v>
      </c>
      <c r="J51" s="4">
        <f t="shared" si="7"/>
        <v>112050</v>
      </c>
      <c r="K51" s="4">
        <f t="shared" si="8"/>
        <v>1120500</v>
      </c>
      <c r="L51" s="4">
        <f t="shared" si="9"/>
        <v>672300</v>
      </c>
      <c r="M51" s="2">
        <v>4</v>
      </c>
      <c r="N51" s="3">
        <f t="shared" si="10"/>
        <v>448200</v>
      </c>
    </row>
    <row r="52" spans="1:14" x14ac:dyDescent="0.2">
      <c r="A52" t="s">
        <v>19</v>
      </c>
      <c r="B52" s="2">
        <v>46</v>
      </c>
      <c r="C52" s="2" t="s">
        <v>64</v>
      </c>
      <c r="D52" s="2">
        <v>20</v>
      </c>
      <c r="E52" s="2">
        <f t="shared" si="6"/>
        <v>10</v>
      </c>
      <c r="F52" s="2" t="s">
        <v>21</v>
      </c>
      <c r="G52" s="2">
        <v>6</v>
      </c>
      <c r="H52" s="4">
        <v>1163.2</v>
      </c>
      <c r="I52" s="4">
        <f t="shared" si="5"/>
        <v>1291.1520000000003</v>
      </c>
      <c r="J52" s="4">
        <f t="shared" si="7"/>
        <v>23264</v>
      </c>
      <c r="K52" s="4">
        <f t="shared" si="8"/>
        <v>232640</v>
      </c>
      <c r="L52" s="4">
        <f t="shared" si="9"/>
        <v>139584</v>
      </c>
      <c r="M52" s="2">
        <v>4</v>
      </c>
      <c r="N52" s="3">
        <f t="shared" si="10"/>
        <v>93056</v>
      </c>
    </row>
    <row r="53" spans="1:14" x14ac:dyDescent="0.2">
      <c r="A53" t="s">
        <v>19</v>
      </c>
      <c r="B53" s="2">
        <v>47</v>
      </c>
      <c r="C53" s="2" t="s">
        <v>65</v>
      </c>
      <c r="D53" s="2">
        <v>50</v>
      </c>
      <c r="E53" s="2">
        <f t="shared" si="6"/>
        <v>10</v>
      </c>
      <c r="F53" s="2" t="s">
        <v>21</v>
      </c>
      <c r="G53" s="2">
        <v>6</v>
      </c>
      <c r="H53" s="4">
        <v>1323.75</v>
      </c>
      <c r="I53" s="4">
        <f t="shared" si="5"/>
        <v>1469.3625000000002</v>
      </c>
      <c r="J53" s="4">
        <f t="shared" si="7"/>
        <v>66187.5</v>
      </c>
      <c r="K53" s="4">
        <f t="shared" si="8"/>
        <v>661875</v>
      </c>
      <c r="L53" s="4">
        <f t="shared" si="9"/>
        <v>397125</v>
      </c>
      <c r="M53" s="2">
        <v>4</v>
      </c>
      <c r="N53" s="3">
        <f t="shared" si="10"/>
        <v>264750</v>
      </c>
    </row>
    <row r="54" spans="1:14" x14ac:dyDescent="0.2">
      <c r="A54" t="s">
        <v>19</v>
      </c>
      <c r="B54" s="2">
        <v>48</v>
      </c>
      <c r="C54" s="2" t="s">
        <v>66</v>
      </c>
      <c r="D54" s="2">
        <v>24</v>
      </c>
      <c r="E54" s="2">
        <f t="shared" si="6"/>
        <v>10</v>
      </c>
      <c r="F54" s="2" t="s">
        <v>21</v>
      </c>
      <c r="G54" s="2">
        <v>6</v>
      </c>
      <c r="H54" s="4">
        <v>2115.75</v>
      </c>
      <c r="I54" s="4">
        <f t="shared" si="5"/>
        <v>2348.4825000000001</v>
      </c>
      <c r="J54" s="4">
        <f t="shared" si="7"/>
        <v>50778</v>
      </c>
      <c r="K54" s="4">
        <f t="shared" si="8"/>
        <v>507780</v>
      </c>
      <c r="L54" s="4">
        <f t="shared" si="9"/>
        <v>304668</v>
      </c>
      <c r="M54" s="2">
        <v>4</v>
      </c>
      <c r="N54" s="3">
        <f t="shared" si="10"/>
        <v>203112</v>
      </c>
    </row>
    <row r="55" spans="1:14" x14ac:dyDescent="0.2">
      <c r="A55" t="s">
        <v>19</v>
      </c>
      <c r="B55" s="2">
        <v>49</v>
      </c>
      <c r="C55" s="2" t="s">
        <v>67</v>
      </c>
      <c r="D55" s="2">
        <v>24</v>
      </c>
      <c r="E55" s="2">
        <f t="shared" si="6"/>
        <v>10</v>
      </c>
      <c r="F55" s="2" t="s">
        <v>21</v>
      </c>
      <c r="G55" s="2">
        <v>6</v>
      </c>
      <c r="H55" s="4">
        <v>2116.5</v>
      </c>
      <c r="I55" s="4">
        <f t="shared" si="5"/>
        <v>2349.3150000000001</v>
      </c>
      <c r="J55" s="4">
        <f t="shared" si="7"/>
        <v>50796</v>
      </c>
      <c r="K55" s="4">
        <f t="shared" si="8"/>
        <v>507960</v>
      </c>
      <c r="L55" s="4">
        <f t="shared" si="9"/>
        <v>304776</v>
      </c>
      <c r="M55" s="2">
        <v>4</v>
      </c>
      <c r="N55" s="3">
        <f t="shared" si="10"/>
        <v>203184</v>
      </c>
    </row>
    <row r="56" spans="1:14" x14ac:dyDescent="0.2">
      <c r="A56" t="s">
        <v>19</v>
      </c>
      <c r="B56" s="2">
        <v>50</v>
      </c>
      <c r="C56" s="2" t="s">
        <v>68</v>
      </c>
      <c r="D56" s="2">
        <v>10</v>
      </c>
      <c r="E56" s="2">
        <f t="shared" si="6"/>
        <v>10</v>
      </c>
      <c r="F56" s="2" t="s">
        <v>21</v>
      </c>
      <c r="G56" s="2">
        <v>6</v>
      </c>
      <c r="H56" s="4">
        <v>1991.2</v>
      </c>
      <c r="I56" s="4">
        <f t="shared" si="5"/>
        <v>2210.2320000000004</v>
      </c>
      <c r="J56" s="4">
        <f t="shared" si="7"/>
        <v>19912</v>
      </c>
      <c r="K56" s="4">
        <f t="shared" si="8"/>
        <v>199120</v>
      </c>
      <c r="L56" s="4">
        <f t="shared" si="9"/>
        <v>119472</v>
      </c>
      <c r="M56" s="2">
        <v>4</v>
      </c>
      <c r="N56" s="3">
        <f t="shared" si="10"/>
        <v>79648</v>
      </c>
    </row>
    <row r="57" spans="1:14" x14ac:dyDescent="0.2">
      <c r="A57" t="s">
        <v>19</v>
      </c>
      <c r="B57" s="2">
        <v>51</v>
      </c>
      <c r="C57" s="2" t="s">
        <v>69</v>
      </c>
      <c r="D57" s="2">
        <v>5</v>
      </c>
      <c r="E57" s="2">
        <f t="shared" si="6"/>
        <v>10</v>
      </c>
      <c r="F57" s="2" t="s">
        <v>21</v>
      </c>
      <c r="G57" s="2">
        <v>6</v>
      </c>
      <c r="H57" s="4">
        <v>6246.4</v>
      </c>
      <c r="I57" s="4">
        <f t="shared" si="5"/>
        <v>6933.5039999999999</v>
      </c>
      <c r="J57" s="4">
        <f t="shared" si="7"/>
        <v>31232</v>
      </c>
      <c r="K57" s="4">
        <f t="shared" si="8"/>
        <v>312320</v>
      </c>
      <c r="L57" s="4">
        <f t="shared" si="9"/>
        <v>187392</v>
      </c>
      <c r="M57" s="2">
        <v>4</v>
      </c>
      <c r="N57" s="3">
        <f t="shared" si="10"/>
        <v>124928</v>
      </c>
    </row>
    <row r="58" spans="1:14" x14ac:dyDescent="0.2">
      <c r="A58" t="s">
        <v>19</v>
      </c>
      <c r="B58" s="2">
        <v>52</v>
      </c>
      <c r="C58" s="2" t="s">
        <v>70</v>
      </c>
      <c r="D58" s="2">
        <v>96</v>
      </c>
      <c r="E58" s="2">
        <f t="shared" si="6"/>
        <v>10</v>
      </c>
      <c r="F58" s="2" t="s">
        <v>21</v>
      </c>
      <c r="G58" s="2">
        <v>6</v>
      </c>
      <c r="H58" s="4">
        <v>880.5</v>
      </c>
      <c r="I58" s="4">
        <f t="shared" si="5"/>
        <v>977.35500000000013</v>
      </c>
      <c r="J58" s="4">
        <f t="shared" si="7"/>
        <v>84528</v>
      </c>
      <c r="K58" s="4">
        <f t="shared" si="8"/>
        <v>845280</v>
      </c>
      <c r="L58" s="4">
        <f t="shared" si="9"/>
        <v>507168</v>
      </c>
      <c r="M58" s="2">
        <v>4</v>
      </c>
      <c r="N58" s="3">
        <f t="shared" si="10"/>
        <v>338112</v>
      </c>
    </row>
    <row r="59" spans="1:14" x14ac:dyDescent="0.2">
      <c r="A59" t="s">
        <v>19</v>
      </c>
      <c r="B59" s="2">
        <v>53</v>
      </c>
      <c r="C59" s="2" t="s">
        <v>71</v>
      </c>
      <c r="D59" s="2">
        <v>400</v>
      </c>
      <c r="E59" s="2">
        <f t="shared" si="6"/>
        <v>10</v>
      </c>
      <c r="F59" s="2" t="s">
        <v>21</v>
      </c>
      <c r="G59" s="2">
        <v>6</v>
      </c>
      <c r="H59" s="4">
        <v>5798.25</v>
      </c>
      <c r="I59" s="4">
        <f t="shared" si="5"/>
        <v>6436.0575000000008</v>
      </c>
      <c r="J59" s="4">
        <f t="shared" si="7"/>
        <v>2319300</v>
      </c>
      <c r="K59" s="4">
        <f t="shared" si="8"/>
        <v>23193000</v>
      </c>
      <c r="L59" s="4">
        <f t="shared" si="9"/>
        <v>13915800</v>
      </c>
      <c r="M59" s="2">
        <v>4</v>
      </c>
      <c r="N59" s="3">
        <f t="shared" si="10"/>
        <v>9277200</v>
      </c>
    </row>
    <row r="60" spans="1:14" x14ac:dyDescent="0.2">
      <c r="A60" t="s">
        <v>19</v>
      </c>
      <c r="B60" s="2">
        <v>54</v>
      </c>
      <c r="C60" s="2" t="s">
        <v>72</v>
      </c>
      <c r="D60" s="2">
        <v>600</v>
      </c>
      <c r="E60" s="2">
        <f t="shared" si="6"/>
        <v>10</v>
      </c>
      <c r="F60" s="2" t="s">
        <v>21</v>
      </c>
      <c r="G60" s="2">
        <v>6</v>
      </c>
      <c r="H60" s="4">
        <v>3982.5</v>
      </c>
      <c r="I60" s="4">
        <f t="shared" si="5"/>
        <v>4420.5750000000007</v>
      </c>
      <c r="J60" s="4">
        <f t="shared" si="7"/>
        <v>2389500</v>
      </c>
      <c r="K60" s="4">
        <f t="shared" si="8"/>
        <v>23895000</v>
      </c>
      <c r="L60" s="4">
        <f t="shared" si="9"/>
        <v>14337000</v>
      </c>
      <c r="M60" s="2">
        <v>4</v>
      </c>
      <c r="N60" s="3">
        <f t="shared" si="10"/>
        <v>9558000</v>
      </c>
    </row>
    <row r="61" spans="1:14" x14ac:dyDescent="0.2">
      <c r="A61" t="s">
        <v>19</v>
      </c>
      <c r="B61" s="2">
        <v>55</v>
      </c>
      <c r="C61" s="2" t="s">
        <v>73</v>
      </c>
      <c r="D61" s="2">
        <v>400</v>
      </c>
      <c r="E61" s="2">
        <f t="shared" si="6"/>
        <v>10</v>
      </c>
      <c r="F61" s="2" t="s">
        <v>21</v>
      </c>
      <c r="G61" s="2">
        <v>6</v>
      </c>
      <c r="H61" s="4">
        <v>3212.25</v>
      </c>
      <c r="I61" s="4">
        <f t="shared" si="5"/>
        <v>3565.5975000000003</v>
      </c>
      <c r="J61" s="4">
        <f t="shared" si="7"/>
        <v>1284900</v>
      </c>
      <c r="K61" s="4">
        <f t="shared" si="8"/>
        <v>12849000</v>
      </c>
      <c r="L61" s="4">
        <f t="shared" si="9"/>
        <v>7709400</v>
      </c>
      <c r="M61" s="2">
        <v>4</v>
      </c>
      <c r="N61" s="3">
        <f t="shared" si="10"/>
        <v>5139600</v>
      </c>
    </row>
    <row r="62" spans="1:14" x14ac:dyDescent="0.2">
      <c r="A62" t="s">
        <v>19</v>
      </c>
      <c r="B62" s="2">
        <v>56</v>
      </c>
      <c r="C62" s="2" t="s">
        <v>74</v>
      </c>
      <c r="D62" s="2">
        <v>100</v>
      </c>
      <c r="E62" s="2">
        <f t="shared" si="6"/>
        <v>10</v>
      </c>
      <c r="F62" s="2" t="s">
        <v>21</v>
      </c>
      <c r="G62" s="2">
        <v>6</v>
      </c>
      <c r="H62" s="4">
        <v>5466.75</v>
      </c>
      <c r="I62" s="4">
        <f t="shared" si="5"/>
        <v>6068.0925000000007</v>
      </c>
      <c r="J62" s="4">
        <f t="shared" si="7"/>
        <v>546675</v>
      </c>
      <c r="K62" s="4">
        <f t="shared" si="8"/>
        <v>5466750</v>
      </c>
      <c r="L62" s="4">
        <f t="shared" si="9"/>
        <v>3280050</v>
      </c>
      <c r="M62" s="2">
        <v>4</v>
      </c>
      <c r="N62" s="3">
        <f t="shared" si="10"/>
        <v>2186700</v>
      </c>
    </row>
    <row r="63" spans="1:14" x14ac:dyDescent="0.2">
      <c r="A63" t="s">
        <v>19</v>
      </c>
      <c r="B63" s="2">
        <v>57</v>
      </c>
      <c r="C63" s="2" t="s">
        <v>75</v>
      </c>
      <c r="D63" s="2">
        <v>20</v>
      </c>
      <c r="E63" s="2">
        <f t="shared" si="6"/>
        <v>10</v>
      </c>
      <c r="F63" s="2" t="s">
        <v>21</v>
      </c>
      <c r="G63" s="2">
        <v>6</v>
      </c>
      <c r="H63" s="4">
        <v>1798.4</v>
      </c>
      <c r="I63" s="4">
        <f t="shared" si="5"/>
        <v>1996.2240000000004</v>
      </c>
      <c r="J63" s="4">
        <f t="shared" si="7"/>
        <v>35968</v>
      </c>
      <c r="K63" s="4">
        <f t="shared" si="8"/>
        <v>359680</v>
      </c>
      <c r="L63" s="4">
        <f t="shared" si="9"/>
        <v>215808</v>
      </c>
      <c r="M63" s="2">
        <v>4</v>
      </c>
      <c r="N63" s="3">
        <f t="shared" si="10"/>
        <v>143872</v>
      </c>
    </row>
    <row r="64" spans="1:14" x14ac:dyDescent="0.2">
      <c r="A64" t="s">
        <v>19</v>
      </c>
      <c r="B64" s="2">
        <v>58</v>
      </c>
      <c r="C64" s="2" t="s">
        <v>76</v>
      </c>
      <c r="D64" s="2">
        <v>48</v>
      </c>
      <c r="E64" s="2">
        <f t="shared" si="6"/>
        <v>10</v>
      </c>
      <c r="F64" s="2" t="s">
        <v>21</v>
      </c>
      <c r="G64" s="2">
        <v>6</v>
      </c>
      <c r="H64" s="4">
        <v>1257</v>
      </c>
      <c r="I64" s="4">
        <f t="shared" si="5"/>
        <v>1395.2700000000002</v>
      </c>
      <c r="J64" s="4">
        <f t="shared" si="7"/>
        <v>60336</v>
      </c>
      <c r="K64" s="4">
        <f t="shared" si="8"/>
        <v>603360</v>
      </c>
      <c r="L64" s="4">
        <f t="shared" si="9"/>
        <v>362016</v>
      </c>
      <c r="M64" s="2">
        <v>4</v>
      </c>
      <c r="N64" s="3">
        <f t="shared" si="10"/>
        <v>241344</v>
      </c>
    </row>
    <row r="65" spans="1:14" x14ac:dyDescent="0.2">
      <c r="A65" t="s">
        <v>19</v>
      </c>
      <c r="B65" s="2">
        <v>59</v>
      </c>
      <c r="C65" s="2" t="s">
        <v>77</v>
      </c>
      <c r="D65" s="2">
        <v>6</v>
      </c>
      <c r="E65" s="2">
        <f t="shared" si="6"/>
        <v>10</v>
      </c>
      <c r="F65" s="2" t="s">
        <v>21</v>
      </c>
      <c r="G65" s="2">
        <v>6</v>
      </c>
      <c r="H65" s="4">
        <v>1809.6</v>
      </c>
      <c r="I65" s="4">
        <f t="shared" si="5"/>
        <v>2008.6560000000002</v>
      </c>
      <c r="J65" s="4">
        <f t="shared" si="7"/>
        <v>10857.599999999999</v>
      </c>
      <c r="K65" s="4">
        <f t="shared" si="8"/>
        <v>108575.99999999999</v>
      </c>
      <c r="L65" s="4">
        <f t="shared" si="9"/>
        <v>65145.599999999991</v>
      </c>
      <c r="M65" s="2">
        <v>4</v>
      </c>
      <c r="N65" s="3">
        <f t="shared" si="10"/>
        <v>43430.399999999994</v>
      </c>
    </row>
    <row r="66" spans="1:14" x14ac:dyDescent="0.2">
      <c r="A66" t="s">
        <v>19</v>
      </c>
      <c r="B66" s="2">
        <v>60</v>
      </c>
      <c r="C66" s="2" t="s">
        <v>78</v>
      </c>
      <c r="D66" s="2">
        <v>3</v>
      </c>
      <c r="E66" s="2">
        <f t="shared" si="6"/>
        <v>10</v>
      </c>
      <c r="F66" s="2" t="s">
        <v>21</v>
      </c>
      <c r="G66" s="2">
        <v>6</v>
      </c>
      <c r="H66" s="4">
        <v>1123.2</v>
      </c>
      <c r="I66" s="4">
        <f t="shared" si="5"/>
        <v>1246.7520000000002</v>
      </c>
      <c r="J66" s="4">
        <f t="shared" si="7"/>
        <v>3369.6000000000004</v>
      </c>
      <c r="K66" s="4">
        <f t="shared" si="8"/>
        <v>33696</v>
      </c>
      <c r="L66" s="4">
        <f t="shared" si="9"/>
        <v>20217.600000000002</v>
      </c>
      <c r="M66" s="2">
        <v>4</v>
      </c>
      <c r="N66" s="3">
        <f t="shared" si="10"/>
        <v>13478.400000000001</v>
      </c>
    </row>
    <row r="67" spans="1:14" x14ac:dyDescent="0.2">
      <c r="A67" t="s">
        <v>19</v>
      </c>
      <c r="B67" s="2">
        <v>61</v>
      </c>
      <c r="C67" s="2" t="s">
        <v>79</v>
      </c>
      <c r="D67" s="2">
        <v>10</v>
      </c>
      <c r="E67" s="2">
        <f t="shared" si="6"/>
        <v>10</v>
      </c>
      <c r="F67" s="2" t="s">
        <v>21</v>
      </c>
      <c r="G67" s="2">
        <v>6</v>
      </c>
      <c r="H67" s="4">
        <v>5019.75</v>
      </c>
      <c r="I67" s="4">
        <f t="shared" si="5"/>
        <v>5571.9225000000006</v>
      </c>
      <c r="J67" s="4">
        <f t="shared" si="7"/>
        <v>50197.5</v>
      </c>
      <c r="K67" s="4">
        <f t="shared" si="8"/>
        <v>501975</v>
      </c>
      <c r="L67" s="4">
        <f t="shared" si="9"/>
        <v>301185</v>
      </c>
      <c r="M67" s="2">
        <v>4</v>
      </c>
      <c r="N67" s="3">
        <f t="shared" si="10"/>
        <v>200790</v>
      </c>
    </row>
    <row r="68" spans="1:14" x14ac:dyDescent="0.2">
      <c r="A68" t="s">
        <v>19</v>
      </c>
      <c r="B68" s="2">
        <v>62</v>
      </c>
      <c r="C68" s="2" t="s">
        <v>80</v>
      </c>
      <c r="D68" s="2">
        <v>300</v>
      </c>
      <c r="E68" s="2">
        <f t="shared" si="6"/>
        <v>10</v>
      </c>
      <c r="F68" s="2" t="s">
        <v>21</v>
      </c>
      <c r="G68" s="2">
        <v>6</v>
      </c>
      <c r="H68" s="4">
        <v>9528.75</v>
      </c>
      <c r="I68" s="4">
        <f t="shared" si="5"/>
        <v>10576.9125</v>
      </c>
      <c r="J68" s="4">
        <f t="shared" si="7"/>
        <v>2858625</v>
      </c>
      <c r="K68" s="4">
        <f t="shared" si="8"/>
        <v>28586250</v>
      </c>
      <c r="L68" s="4">
        <f t="shared" si="9"/>
        <v>17151750</v>
      </c>
      <c r="M68" s="2">
        <v>4</v>
      </c>
      <c r="N68" s="3">
        <f t="shared" si="10"/>
        <v>11434500</v>
      </c>
    </row>
    <row r="69" spans="1:14" x14ac:dyDescent="0.2">
      <c r="A69" t="s">
        <v>19</v>
      </c>
      <c r="B69" s="2">
        <v>63</v>
      </c>
      <c r="C69" s="2" t="s">
        <v>81</v>
      </c>
      <c r="D69" s="2">
        <v>150</v>
      </c>
      <c r="E69" s="2">
        <f t="shared" si="6"/>
        <v>10</v>
      </c>
      <c r="F69" s="2" t="s">
        <v>21</v>
      </c>
      <c r="G69" s="2">
        <v>6</v>
      </c>
      <c r="H69" s="4">
        <v>7043.25</v>
      </c>
      <c r="I69" s="4">
        <f t="shared" si="5"/>
        <v>7818.0075000000006</v>
      </c>
      <c r="J69" s="4">
        <f t="shared" si="7"/>
        <v>1056487.5</v>
      </c>
      <c r="K69" s="4">
        <f t="shared" si="8"/>
        <v>10564875</v>
      </c>
      <c r="L69" s="4">
        <f t="shared" si="9"/>
        <v>6338925</v>
      </c>
      <c r="M69" s="2">
        <v>4</v>
      </c>
      <c r="N69" s="3">
        <f t="shared" si="10"/>
        <v>4225950</v>
      </c>
    </row>
    <row r="70" spans="1:14" x14ac:dyDescent="0.2">
      <c r="A70" t="s">
        <v>19</v>
      </c>
      <c r="B70" s="2">
        <v>64</v>
      </c>
      <c r="C70" s="2" t="s">
        <v>82</v>
      </c>
      <c r="D70" s="2">
        <v>200</v>
      </c>
      <c r="E70" s="2">
        <f t="shared" si="6"/>
        <v>10</v>
      </c>
      <c r="F70" s="2" t="s">
        <v>21</v>
      </c>
      <c r="G70" s="2">
        <v>6</v>
      </c>
      <c r="H70" s="4">
        <v>4677.75</v>
      </c>
      <c r="I70" s="4">
        <f t="shared" si="5"/>
        <v>5192.3025000000007</v>
      </c>
      <c r="J70" s="4">
        <f t="shared" si="7"/>
        <v>935550</v>
      </c>
      <c r="K70" s="4">
        <f t="shared" si="8"/>
        <v>9355500</v>
      </c>
      <c r="L70" s="4">
        <f t="shared" si="9"/>
        <v>5613300</v>
      </c>
      <c r="M70" s="2">
        <v>4</v>
      </c>
      <c r="N70" s="3">
        <f t="shared" si="10"/>
        <v>3742200</v>
      </c>
    </row>
    <row r="71" spans="1:14" x14ac:dyDescent="0.2">
      <c r="A71" t="s">
        <v>19</v>
      </c>
      <c r="B71" s="2">
        <v>65</v>
      </c>
      <c r="C71" s="2" t="s">
        <v>83</v>
      </c>
      <c r="D71" s="2">
        <v>200</v>
      </c>
      <c r="E71" s="2">
        <f t="shared" ref="E71:E103" si="11">+G71+M71</f>
        <v>10</v>
      </c>
      <c r="F71" s="2" t="s">
        <v>21</v>
      </c>
      <c r="G71" s="2">
        <v>6</v>
      </c>
      <c r="H71" s="4">
        <v>975</v>
      </c>
      <c r="I71" s="4">
        <f t="shared" si="5"/>
        <v>1082.25</v>
      </c>
      <c r="J71" s="4">
        <f t="shared" ref="J71:J103" si="12">+D71*H71</f>
        <v>195000</v>
      </c>
      <c r="K71" s="4">
        <f t="shared" ref="K71:K102" si="13">+J71*E71</f>
        <v>1950000</v>
      </c>
      <c r="L71" s="4">
        <f t="shared" ref="L71:L103" si="14">+J71*G71</f>
        <v>1170000</v>
      </c>
      <c r="M71" s="2">
        <v>4</v>
      </c>
      <c r="N71" s="3">
        <f t="shared" ref="N71:N102" si="15">+J71*M71</f>
        <v>780000</v>
      </c>
    </row>
    <row r="72" spans="1:14" x14ac:dyDescent="0.2">
      <c r="A72" t="s">
        <v>19</v>
      </c>
      <c r="B72" s="2">
        <v>66</v>
      </c>
      <c r="C72" s="2" t="s">
        <v>84</v>
      </c>
      <c r="D72" s="2">
        <v>200</v>
      </c>
      <c r="E72" s="2">
        <f t="shared" si="11"/>
        <v>9</v>
      </c>
      <c r="F72" s="2" t="s">
        <v>21</v>
      </c>
      <c r="G72" s="2">
        <v>6</v>
      </c>
      <c r="H72" s="4">
        <v>2418.75</v>
      </c>
      <c r="I72" s="4">
        <f t="shared" ref="I72:I103" si="16">+H72*(1+11%)</f>
        <v>2684.8125000000005</v>
      </c>
      <c r="J72" s="4">
        <f t="shared" si="12"/>
        <v>483750</v>
      </c>
      <c r="K72" s="4">
        <f t="shared" si="13"/>
        <v>4353750</v>
      </c>
      <c r="L72" s="4">
        <f t="shared" si="14"/>
        <v>2902500</v>
      </c>
      <c r="M72" s="2">
        <v>3</v>
      </c>
      <c r="N72" s="3">
        <f t="shared" si="15"/>
        <v>1451250</v>
      </c>
    </row>
    <row r="73" spans="1:14" x14ac:dyDescent="0.2">
      <c r="A73" t="s">
        <v>19</v>
      </c>
      <c r="B73" s="2">
        <v>67</v>
      </c>
      <c r="C73" s="2" t="s">
        <v>85</v>
      </c>
      <c r="D73" s="2">
        <v>3</v>
      </c>
      <c r="E73" s="2">
        <f t="shared" si="11"/>
        <v>9</v>
      </c>
      <c r="F73" s="2" t="s">
        <v>21</v>
      </c>
      <c r="G73" s="2">
        <v>6</v>
      </c>
      <c r="H73" s="4">
        <v>24509.25</v>
      </c>
      <c r="I73" s="4">
        <f t="shared" si="16"/>
        <v>27205.267500000002</v>
      </c>
      <c r="J73" s="4">
        <f t="shared" si="12"/>
        <v>73527.75</v>
      </c>
      <c r="K73" s="4">
        <f t="shared" si="13"/>
        <v>661749.75</v>
      </c>
      <c r="L73" s="4">
        <f t="shared" si="14"/>
        <v>441166.5</v>
      </c>
      <c r="M73" s="2">
        <v>3</v>
      </c>
      <c r="N73" s="3">
        <f t="shared" si="15"/>
        <v>220583.25</v>
      </c>
    </row>
    <row r="74" spans="1:14" x14ac:dyDescent="0.2">
      <c r="A74" t="s">
        <v>19</v>
      </c>
      <c r="B74" s="2">
        <v>68</v>
      </c>
      <c r="C74" s="2" t="s">
        <v>86</v>
      </c>
      <c r="D74" s="2">
        <v>3</v>
      </c>
      <c r="E74" s="2">
        <f t="shared" si="11"/>
        <v>9</v>
      </c>
      <c r="F74" s="2" t="s">
        <v>21</v>
      </c>
      <c r="G74" s="2">
        <v>6</v>
      </c>
      <c r="H74" s="4">
        <v>12260</v>
      </c>
      <c r="I74" s="4">
        <f t="shared" si="16"/>
        <v>13608.6</v>
      </c>
      <c r="J74" s="4">
        <f t="shared" si="12"/>
        <v>36780</v>
      </c>
      <c r="K74" s="4">
        <f t="shared" si="13"/>
        <v>331020</v>
      </c>
      <c r="L74" s="4">
        <f t="shared" si="14"/>
        <v>220680</v>
      </c>
      <c r="M74" s="2">
        <v>3</v>
      </c>
      <c r="N74" s="3">
        <f t="shared" si="15"/>
        <v>110340</v>
      </c>
    </row>
    <row r="75" spans="1:14" x14ac:dyDescent="0.2">
      <c r="A75" t="s">
        <v>19</v>
      </c>
      <c r="B75" s="2">
        <v>69</v>
      </c>
      <c r="C75" s="2" t="s">
        <v>87</v>
      </c>
      <c r="D75" s="2">
        <v>24</v>
      </c>
      <c r="E75" s="2">
        <f t="shared" si="11"/>
        <v>9</v>
      </c>
      <c r="F75" s="2" t="s">
        <v>21</v>
      </c>
      <c r="G75" s="2">
        <v>6</v>
      </c>
      <c r="H75" s="4">
        <v>1678.4</v>
      </c>
      <c r="I75" s="4">
        <f t="shared" si="16"/>
        <v>1863.0240000000003</v>
      </c>
      <c r="J75" s="4">
        <f t="shared" si="12"/>
        <v>40281.600000000006</v>
      </c>
      <c r="K75" s="4">
        <f t="shared" si="13"/>
        <v>362534.40000000002</v>
      </c>
      <c r="L75" s="4">
        <f t="shared" si="14"/>
        <v>241689.60000000003</v>
      </c>
      <c r="M75" s="2">
        <v>3</v>
      </c>
      <c r="N75" s="3">
        <f t="shared" si="15"/>
        <v>120844.80000000002</v>
      </c>
    </row>
    <row r="76" spans="1:14" x14ac:dyDescent="0.2">
      <c r="A76" t="s">
        <v>19</v>
      </c>
      <c r="B76" s="2">
        <v>70</v>
      </c>
      <c r="C76" s="2" t="s">
        <v>88</v>
      </c>
      <c r="D76" s="2">
        <v>2</v>
      </c>
      <c r="E76" s="2">
        <f t="shared" si="11"/>
        <v>9</v>
      </c>
      <c r="F76" s="2" t="s">
        <v>21</v>
      </c>
      <c r="G76" s="2">
        <v>6</v>
      </c>
      <c r="H76" s="4">
        <v>6176</v>
      </c>
      <c r="I76" s="4">
        <f t="shared" si="16"/>
        <v>6855.3600000000006</v>
      </c>
      <c r="J76" s="4">
        <f t="shared" si="12"/>
        <v>12352</v>
      </c>
      <c r="K76" s="4">
        <f t="shared" si="13"/>
        <v>111168</v>
      </c>
      <c r="L76" s="4">
        <f t="shared" si="14"/>
        <v>74112</v>
      </c>
      <c r="M76" s="2">
        <v>3</v>
      </c>
      <c r="N76" s="3">
        <f t="shared" si="15"/>
        <v>37056</v>
      </c>
    </row>
    <row r="77" spans="1:14" x14ac:dyDescent="0.2">
      <c r="A77" t="s">
        <v>19</v>
      </c>
      <c r="B77" s="2">
        <v>71</v>
      </c>
      <c r="C77" s="2" t="s">
        <v>89</v>
      </c>
      <c r="D77" s="2">
        <v>12</v>
      </c>
      <c r="E77" s="2">
        <f t="shared" si="11"/>
        <v>9</v>
      </c>
      <c r="F77" s="2" t="s">
        <v>21</v>
      </c>
      <c r="G77" s="2">
        <v>6</v>
      </c>
      <c r="H77" s="4">
        <v>1641.6</v>
      </c>
      <c r="I77" s="4">
        <f t="shared" si="16"/>
        <v>1822.1760000000002</v>
      </c>
      <c r="J77" s="4">
        <f t="shared" si="12"/>
        <v>19699.199999999997</v>
      </c>
      <c r="K77" s="4">
        <f t="shared" si="13"/>
        <v>177292.79999999999</v>
      </c>
      <c r="L77" s="4">
        <f t="shared" si="14"/>
        <v>118195.19999999998</v>
      </c>
      <c r="M77" s="2">
        <v>3</v>
      </c>
      <c r="N77" s="3">
        <f t="shared" si="15"/>
        <v>59097.599999999991</v>
      </c>
    </row>
    <row r="78" spans="1:14" x14ac:dyDescent="0.2">
      <c r="A78" t="s">
        <v>19</v>
      </c>
      <c r="B78" s="2">
        <v>72</v>
      </c>
      <c r="C78" s="2" t="s">
        <v>90</v>
      </c>
      <c r="D78" s="2">
        <v>50</v>
      </c>
      <c r="E78" s="2">
        <f t="shared" si="11"/>
        <v>9</v>
      </c>
      <c r="F78" s="2" t="s">
        <v>21</v>
      </c>
      <c r="G78" s="2">
        <v>6</v>
      </c>
      <c r="H78" s="4">
        <v>1023.75</v>
      </c>
      <c r="I78" s="4">
        <f t="shared" si="16"/>
        <v>1136.3625000000002</v>
      </c>
      <c r="J78" s="4">
        <f t="shared" si="12"/>
        <v>51187.5</v>
      </c>
      <c r="K78" s="4">
        <f t="shared" si="13"/>
        <v>460687.5</v>
      </c>
      <c r="L78" s="4">
        <f t="shared" si="14"/>
        <v>307125</v>
      </c>
      <c r="M78" s="2">
        <v>3</v>
      </c>
      <c r="N78" s="3">
        <f t="shared" si="15"/>
        <v>153562.5</v>
      </c>
    </row>
    <row r="79" spans="1:14" x14ac:dyDescent="0.2">
      <c r="A79" t="s">
        <v>19</v>
      </c>
      <c r="B79" s="2">
        <v>73</v>
      </c>
      <c r="C79" s="2" t="s">
        <v>91</v>
      </c>
      <c r="D79" s="2">
        <v>6</v>
      </c>
      <c r="E79" s="2">
        <f t="shared" si="11"/>
        <v>9</v>
      </c>
      <c r="F79" s="2" t="s">
        <v>21</v>
      </c>
      <c r="G79" s="2">
        <v>6</v>
      </c>
      <c r="H79" s="4">
        <v>91.2</v>
      </c>
      <c r="I79" s="4">
        <f t="shared" si="16"/>
        <v>101.23200000000001</v>
      </c>
      <c r="J79" s="4">
        <f t="shared" si="12"/>
        <v>547.20000000000005</v>
      </c>
      <c r="K79" s="4">
        <f t="shared" si="13"/>
        <v>4924.8</v>
      </c>
      <c r="L79" s="4">
        <f t="shared" si="14"/>
        <v>3283.2000000000003</v>
      </c>
      <c r="M79" s="2">
        <v>3</v>
      </c>
      <c r="N79" s="3">
        <f t="shared" si="15"/>
        <v>1641.6000000000001</v>
      </c>
    </row>
    <row r="80" spans="1:14" x14ac:dyDescent="0.2">
      <c r="A80" t="s">
        <v>19</v>
      </c>
      <c r="B80" s="2">
        <v>74</v>
      </c>
      <c r="C80" s="2" t="s">
        <v>92</v>
      </c>
      <c r="D80" s="2">
        <v>2</v>
      </c>
      <c r="E80" s="2">
        <f t="shared" si="11"/>
        <v>9</v>
      </c>
      <c r="F80" s="2" t="s">
        <v>21</v>
      </c>
      <c r="G80" s="2">
        <v>6</v>
      </c>
      <c r="H80" s="4">
        <v>6160</v>
      </c>
      <c r="I80" s="4">
        <f t="shared" si="16"/>
        <v>6837.6</v>
      </c>
      <c r="J80" s="4">
        <f t="shared" si="12"/>
        <v>12320</v>
      </c>
      <c r="K80" s="4">
        <f t="shared" si="13"/>
        <v>110880</v>
      </c>
      <c r="L80" s="4">
        <f t="shared" si="14"/>
        <v>73920</v>
      </c>
      <c r="M80" s="2">
        <v>3</v>
      </c>
      <c r="N80" s="3">
        <f t="shared" si="15"/>
        <v>36960</v>
      </c>
    </row>
    <row r="81" spans="1:14" x14ac:dyDescent="0.2">
      <c r="A81" t="s">
        <v>19</v>
      </c>
      <c r="B81" s="2">
        <v>75</v>
      </c>
      <c r="C81" s="2" t="s">
        <v>93</v>
      </c>
      <c r="D81" s="2">
        <v>5</v>
      </c>
      <c r="E81" s="2">
        <f t="shared" si="11"/>
        <v>9</v>
      </c>
      <c r="F81" s="2" t="s">
        <v>21</v>
      </c>
      <c r="G81" s="2">
        <v>6</v>
      </c>
      <c r="H81" s="4">
        <v>3389.6</v>
      </c>
      <c r="I81" s="4">
        <f t="shared" si="16"/>
        <v>3762.4560000000001</v>
      </c>
      <c r="J81" s="4">
        <f t="shared" si="12"/>
        <v>16948</v>
      </c>
      <c r="K81" s="4">
        <f t="shared" si="13"/>
        <v>152532</v>
      </c>
      <c r="L81" s="4">
        <f t="shared" si="14"/>
        <v>101688</v>
      </c>
      <c r="M81" s="2">
        <v>3</v>
      </c>
      <c r="N81" s="3">
        <f t="shared" si="15"/>
        <v>50844</v>
      </c>
    </row>
    <row r="82" spans="1:14" x14ac:dyDescent="0.2">
      <c r="A82" t="s">
        <v>19</v>
      </c>
      <c r="B82" s="2">
        <v>76</v>
      </c>
      <c r="C82" s="2" t="s">
        <v>94</v>
      </c>
      <c r="D82" s="2">
        <v>4</v>
      </c>
      <c r="E82" s="2">
        <f t="shared" si="11"/>
        <v>9</v>
      </c>
      <c r="F82" s="2" t="s">
        <v>21</v>
      </c>
      <c r="G82" s="2">
        <v>6</v>
      </c>
      <c r="H82" s="4">
        <v>490.4</v>
      </c>
      <c r="I82" s="4">
        <f t="shared" si="16"/>
        <v>544.34400000000005</v>
      </c>
      <c r="J82" s="4">
        <f t="shared" si="12"/>
        <v>1961.6</v>
      </c>
      <c r="K82" s="4">
        <f t="shared" si="13"/>
        <v>17654.399999999998</v>
      </c>
      <c r="L82" s="4">
        <f t="shared" si="14"/>
        <v>11769.599999999999</v>
      </c>
      <c r="M82" s="2">
        <v>3</v>
      </c>
      <c r="N82" s="3">
        <f t="shared" si="15"/>
        <v>5884.7999999999993</v>
      </c>
    </row>
    <row r="83" spans="1:14" x14ac:dyDescent="0.2">
      <c r="A83" t="s">
        <v>19</v>
      </c>
      <c r="B83" s="2">
        <v>77</v>
      </c>
      <c r="C83" s="2" t="s">
        <v>95</v>
      </c>
      <c r="D83" s="2">
        <v>8</v>
      </c>
      <c r="E83" s="2">
        <f t="shared" si="11"/>
        <v>9</v>
      </c>
      <c r="F83" s="2" t="s">
        <v>21</v>
      </c>
      <c r="G83" s="2">
        <v>6</v>
      </c>
      <c r="H83" s="4">
        <v>6358.5</v>
      </c>
      <c r="I83" s="4">
        <f t="shared" si="16"/>
        <v>7057.9350000000004</v>
      </c>
      <c r="J83" s="4">
        <f t="shared" si="12"/>
        <v>50868</v>
      </c>
      <c r="K83" s="4">
        <f t="shared" si="13"/>
        <v>457812</v>
      </c>
      <c r="L83" s="4">
        <f t="shared" si="14"/>
        <v>305208</v>
      </c>
      <c r="M83" s="2">
        <v>3</v>
      </c>
      <c r="N83" s="3">
        <f t="shared" si="15"/>
        <v>152604</v>
      </c>
    </row>
    <row r="84" spans="1:14" x14ac:dyDescent="0.2">
      <c r="A84" t="s">
        <v>19</v>
      </c>
      <c r="B84" s="2">
        <v>78</v>
      </c>
      <c r="C84" s="2" t="s">
        <v>96</v>
      </c>
      <c r="D84" s="2">
        <v>2</v>
      </c>
      <c r="E84" s="2">
        <f t="shared" si="11"/>
        <v>9</v>
      </c>
      <c r="F84" s="2" t="s">
        <v>21</v>
      </c>
      <c r="G84" s="2">
        <v>6</v>
      </c>
      <c r="H84" s="4">
        <v>19892</v>
      </c>
      <c r="I84" s="4">
        <f t="shared" si="16"/>
        <v>22080.120000000003</v>
      </c>
      <c r="J84" s="4">
        <f t="shared" si="12"/>
        <v>39784</v>
      </c>
      <c r="K84" s="4">
        <f t="shared" si="13"/>
        <v>358056</v>
      </c>
      <c r="L84" s="4">
        <f t="shared" si="14"/>
        <v>238704</v>
      </c>
      <c r="M84" s="2">
        <v>3</v>
      </c>
      <c r="N84" s="3">
        <f t="shared" si="15"/>
        <v>119352</v>
      </c>
    </row>
    <row r="85" spans="1:14" x14ac:dyDescent="0.2">
      <c r="A85" t="s">
        <v>19</v>
      </c>
      <c r="B85" s="2">
        <v>79</v>
      </c>
      <c r="C85" s="2" t="s">
        <v>97</v>
      </c>
      <c r="D85" s="2">
        <v>7</v>
      </c>
      <c r="E85" s="2">
        <f t="shared" si="11"/>
        <v>9</v>
      </c>
      <c r="F85" s="2" t="s">
        <v>21</v>
      </c>
      <c r="G85" s="2">
        <v>6</v>
      </c>
      <c r="H85" s="4">
        <v>17757.75</v>
      </c>
      <c r="I85" s="4">
        <f t="shared" si="16"/>
        <v>19711.102500000001</v>
      </c>
      <c r="J85" s="4">
        <f t="shared" si="12"/>
        <v>124304.25</v>
      </c>
      <c r="K85" s="4">
        <f t="shared" si="13"/>
        <v>1118738.25</v>
      </c>
      <c r="L85" s="4">
        <f t="shared" si="14"/>
        <v>745825.5</v>
      </c>
      <c r="M85" s="2">
        <v>3</v>
      </c>
      <c r="N85" s="3">
        <f t="shared" si="15"/>
        <v>372912.75</v>
      </c>
    </row>
    <row r="86" spans="1:14" x14ac:dyDescent="0.2">
      <c r="A86" t="s">
        <v>19</v>
      </c>
      <c r="B86" s="2">
        <v>80</v>
      </c>
      <c r="C86" s="2" t="s">
        <v>98</v>
      </c>
      <c r="D86" s="2">
        <v>1</v>
      </c>
      <c r="E86" s="2">
        <f t="shared" si="11"/>
        <v>9</v>
      </c>
      <c r="F86" s="2" t="s">
        <v>21</v>
      </c>
      <c r="G86" s="2">
        <v>6</v>
      </c>
      <c r="H86" s="4">
        <v>5136.8</v>
      </c>
      <c r="I86" s="4">
        <f t="shared" si="16"/>
        <v>5701.8480000000009</v>
      </c>
      <c r="J86" s="4">
        <f t="shared" si="12"/>
        <v>5136.8</v>
      </c>
      <c r="K86" s="4">
        <f t="shared" si="13"/>
        <v>46231.200000000004</v>
      </c>
      <c r="L86" s="4">
        <f t="shared" si="14"/>
        <v>30820.800000000003</v>
      </c>
      <c r="M86" s="2">
        <v>3</v>
      </c>
      <c r="N86" s="3">
        <f t="shared" si="15"/>
        <v>15410.400000000001</v>
      </c>
    </row>
    <row r="87" spans="1:14" x14ac:dyDescent="0.2">
      <c r="A87" t="s">
        <v>19</v>
      </c>
      <c r="B87" s="2">
        <v>81</v>
      </c>
      <c r="C87" s="2" t="s">
        <v>99</v>
      </c>
      <c r="D87" s="2">
        <v>2</v>
      </c>
      <c r="E87" s="2">
        <f t="shared" si="11"/>
        <v>9</v>
      </c>
      <c r="F87" s="2" t="s">
        <v>21</v>
      </c>
      <c r="G87" s="2">
        <v>6</v>
      </c>
      <c r="H87" s="4">
        <v>7352</v>
      </c>
      <c r="I87" s="4">
        <f t="shared" si="16"/>
        <v>8160.7200000000012</v>
      </c>
      <c r="J87" s="4">
        <f t="shared" si="12"/>
        <v>14704</v>
      </c>
      <c r="K87" s="4">
        <f t="shared" si="13"/>
        <v>132336</v>
      </c>
      <c r="L87" s="4">
        <f t="shared" si="14"/>
        <v>88224</v>
      </c>
      <c r="M87" s="2">
        <v>3</v>
      </c>
      <c r="N87" s="3">
        <f t="shared" si="15"/>
        <v>44112</v>
      </c>
    </row>
    <row r="88" spans="1:14" x14ac:dyDescent="0.2">
      <c r="A88" t="s">
        <v>19</v>
      </c>
      <c r="B88" s="2">
        <v>82</v>
      </c>
      <c r="C88" s="2" t="s">
        <v>100</v>
      </c>
      <c r="D88" s="2">
        <v>1</v>
      </c>
      <c r="E88" s="2">
        <f t="shared" si="11"/>
        <v>9</v>
      </c>
      <c r="F88" s="2" t="s">
        <v>21</v>
      </c>
      <c r="G88" s="2">
        <v>6</v>
      </c>
      <c r="H88" s="4">
        <v>68372.25</v>
      </c>
      <c r="I88" s="4">
        <f t="shared" si="16"/>
        <v>75893.197500000009</v>
      </c>
      <c r="J88" s="4">
        <f t="shared" si="12"/>
        <v>68372.25</v>
      </c>
      <c r="K88" s="4">
        <f t="shared" si="13"/>
        <v>615350.25</v>
      </c>
      <c r="L88" s="4">
        <f t="shared" si="14"/>
        <v>410233.5</v>
      </c>
      <c r="M88" s="2">
        <v>3</v>
      </c>
      <c r="N88" s="3">
        <f t="shared" si="15"/>
        <v>205116.75</v>
      </c>
    </row>
    <row r="89" spans="1:14" x14ac:dyDescent="0.2">
      <c r="A89" t="s">
        <v>19</v>
      </c>
      <c r="B89" s="2">
        <v>83</v>
      </c>
      <c r="C89" s="2" t="s">
        <v>101</v>
      </c>
      <c r="D89" s="2">
        <v>4</v>
      </c>
      <c r="E89" s="2">
        <f t="shared" si="11"/>
        <v>9</v>
      </c>
      <c r="F89" s="2" t="s">
        <v>21</v>
      </c>
      <c r="G89" s="2">
        <v>6</v>
      </c>
      <c r="H89" s="4">
        <v>12213</v>
      </c>
      <c r="I89" s="4">
        <f t="shared" si="16"/>
        <v>13556.43</v>
      </c>
      <c r="J89" s="4">
        <f t="shared" si="12"/>
        <v>48852</v>
      </c>
      <c r="K89" s="4">
        <f t="shared" si="13"/>
        <v>439668</v>
      </c>
      <c r="L89" s="4">
        <f t="shared" si="14"/>
        <v>293112</v>
      </c>
      <c r="M89" s="2">
        <v>3</v>
      </c>
      <c r="N89" s="3">
        <f t="shared" si="15"/>
        <v>146556</v>
      </c>
    </row>
    <row r="90" spans="1:14" x14ac:dyDescent="0.2">
      <c r="A90" t="s">
        <v>19</v>
      </c>
      <c r="B90" s="2">
        <v>84</v>
      </c>
      <c r="C90" s="2" t="s">
        <v>102</v>
      </c>
      <c r="D90" s="2">
        <v>30</v>
      </c>
      <c r="E90" s="2">
        <f t="shared" si="11"/>
        <v>9</v>
      </c>
      <c r="F90" s="2" t="s">
        <v>21</v>
      </c>
      <c r="G90" s="2">
        <v>6</v>
      </c>
      <c r="H90" s="4">
        <v>678.4</v>
      </c>
      <c r="I90" s="4">
        <f t="shared" si="16"/>
        <v>753.024</v>
      </c>
      <c r="J90" s="4">
        <f t="shared" si="12"/>
        <v>20352</v>
      </c>
      <c r="K90" s="4">
        <f t="shared" si="13"/>
        <v>183168</v>
      </c>
      <c r="L90" s="4">
        <f t="shared" si="14"/>
        <v>122112</v>
      </c>
      <c r="M90" s="2">
        <v>3</v>
      </c>
      <c r="N90" s="3">
        <f t="shared" si="15"/>
        <v>61056</v>
      </c>
    </row>
    <row r="91" spans="1:14" x14ac:dyDescent="0.2">
      <c r="A91" t="s">
        <v>103</v>
      </c>
      <c r="B91" s="2">
        <v>85</v>
      </c>
      <c r="C91" s="2" t="s">
        <v>104</v>
      </c>
      <c r="D91" s="2">
        <v>12</v>
      </c>
      <c r="E91" s="2">
        <f t="shared" si="11"/>
        <v>8.5</v>
      </c>
      <c r="F91" s="2" t="s">
        <v>21</v>
      </c>
      <c r="G91" s="2">
        <v>6</v>
      </c>
      <c r="H91" s="4">
        <v>784</v>
      </c>
      <c r="I91" s="4">
        <f t="shared" si="16"/>
        <v>870.24000000000012</v>
      </c>
      <c r="J91" s="4">
        <f t="shared" si="12"/>
        <v>9408</v>
      </c>
      <c r="K91" s="4">
        <f t="shared" si="13"/>
        <v>79968</v>
      </c>
      <c r="L91" s="4">
        <f t="shared" si="14"/>
        <v>56448</v>
      </c>
      <c r="M91" s="2">
        <v>2.5</v>
      </c>
      <c r="N91" s="3">
        <f t="shared" si="15"/>
        <v>23520</v>
      </c>
    </row>
    <row r="92" spans="1:14" x14ac:dyDescent="0.2">
      <c r="A92" t="s">
        <v>103</v>
      </c>
      <c r="B92" s="2">
        <v>86</v>
      </c>
      <c r="C92" s="2" t="s">
        <v>105</v>
      </c>
      <c r="D92" s="2">
        <v>5</v>
      </c>
      <c r="E92" s="2">
        <f t="shared" si="11"/>
        <v>8.5</v>
      </c>
      <c r="F92" s="2" t="s">
        <v>21</v>
      </c>
      <c r="G92" s="2">
        <v>6</v>
      </c>
      <c r="H92" s="4">
        <v>1149.5999999999999</v>
      </c>
      <c r="I92" s="4">
        <f t="shared" si="16"/>
        <v>1276.056</v>
      </c>
      <c r="J92" s="4">
        <f t="shared" si="12"/>
        <v>5748</v>
      </c>
      <c r="K92" s="4">
        <f t="shared" si="13"/>
        <v>48858</v>
      </c>
      <c r="L92" s="4">
        <f t="shared" si="14"/>
        <v>34488</v>
      </c>
      <c r="M92" s="2">
        <v>2.5</v>
      </c>
      <c r="N92" s="3">
        <f t="shared" si="15"/>
        <v>14370</v>
      </c>
    </row>
    <row r="93" spans="1:14" x14ac:dyDescent="0.2">
      <c r="A93" t="s">
        <v>103</v>
      </c>
      <c r="B93" s="2">
        <v>87</v>
      </c>
      <c r="C93" s="2" t="s">
        <v>106</v>
      </c>
      <c r="D93" s="2">
        <v>25</v>
      </c>
      <c r="E93" s="2">
        <f t="shared" si="11"/>
        <v>8.5</v>
      </c>
      <c r="F93" s="2" t="s">
        <v>21</v>
      </c>
      <c r="G93" s="2">
        <v>6</v>
      </c>
      <c r="H93" s="4">
        <v>1130.4000000000001</v>
      </c>
      <c r="I93" s="4">
        <f t="shared" si="16"/>
        <v>1254.7440000000001</v>
      </c>
      <c r="J93" s="4">
        <f t="shared" si="12"/>
        <v>28260.000000000004</v>
      </c>
      <c r="K93" s="4">
        <f t="shared" si="13"/>
        <v>240210.00000000003</v>
      </c>
      <c r="L93" s="4">
        <f t="shared" si="14"/>
        <v>169560.00000000003</v>
      </c>
      <c r="M93" s="2">
        <v>2.5</v>
      </c>
      <c r="N93" s="3">
        <f t="shared" si="15"/>
        <v>70650.000000000015</v>
      </c>
    </row>
    <row r="94" spans="1:14" x14ac:dyDescent="0.2">
      <c r="A94" t="s">
        <v>103</v>
      </c>
      <c r="B94" s="2">
        <v>88</v>
      </c>
      <c r="C94" s="2" t="s">
        <v>107</v>
      </c>
      <c r="D94" s="2">
        <v>25</v>
      </c>
      <c r="E94" s="2">
        <f t="shared" si="11"/>
        <v>8.5</v>
      </c>
      <c r="F94" s="2" t="s">
        <v>21</v>
      </c>
      <c r="G94" s="2">
        <v>6</v>
      </c>
      <c r="H94" s="4">
        <v>2856.75</v>
      </c>
      <c r="I94" s="4">
        <f t="shared" si="16"/>
        <v>3170.9925000000003</v>
      </c>
      <c r="J94" s="4">
        <f t="shared" si="12"/>
        <v>71418.75</v>
      </c>
      <c r="K94" s="4">
        <f t="shared" si="13"/>
        <v>607059.375</v>
      </c>
      <c r="L94" s="4">
        <f t="shared" si="14"/>
        <v>428512.5</v>
      </c>
      <c r="M94" s="2">
        <v>2.5</v>
      </c>
      <c r="N94" s="3">
        <f t="shared" si="15"/>
        <v>178546.875</v>
      </c>
    </row>
    <row r="95" spans="1:14" x14ac:dyDescent="0.2">
      <c r="A95" t="s">
        <v>103</v>
      </c>
      <c r="B95" s="2">
        <v>89</v>
      </c>
      <c r="C95" s="2" t="s">
        <v>108</v>
      </c>
      <c r="D95" s="2">
        <v>30</v>
      </c>
      <c r="E95" s="2">
        <f t="shared" si="11"/>
        <v>8.5</v>
      </c>
      <c r="F95" s="2" t="s">
        <v>21</v>
      </c>
      <c r="G95" s="2">
        <v>6</v>
      </c>
      <c r="H95" s="4">
        <v>1069.5999999999999</v>
      </c>
      <c r="I95" s="4">
        <f t="shared" si="16"/>
        <v>1187.2560000000001</v>
      </c>
      <c r="J95" s="4">
        <f t="shared" si="12"/>
        <v>32087.999999999996</v>
      </c>
      <c r="K95" s="4">
        <f t="shared" si="13"/>
        <v>272747.99999999994</v>
      </c>
      <c r="L95" s="4">
        <f t="shared" si="14"/>
        <v>192527.99999999997</v>
      </c>
      <c r="M95" s="2">
        <v>2.5</v>
      </c>
      <c r="N95" s="3">
        <f t="shared" si="15"/>
        <v>80219.999999999985</v>
      </c>
    </row>
    <row r="96" spans="1:14" x14ac:dyDescent="0.2">
      <c r="A96" t="s">
        <v>103</v>
      </c>
      <c r="B96" s="2">
        <v>90</v>
      </c>
      <c r="C96" s="2" t="s">
        <v>109</v>
      </c>
      <c r="D96" s="2">
        <v>5</v>
      </c>
      <c r="E96" s="2">
        <f t="shared" si="11"/>
        <v>8.5</v>
      </c>
      <c r="F96" s="2" t="s">
        <v>21</v>
      </c>
      <c r="G96" s="2">
        <v>6</v>
      </c>
      <c r="H96" s="4">
        <v>39489.75</v>
      </c>
      <c r="I96" s="4">
        <f t="shared" si="16"/>
        <v>43833.622500000005</v>
      </c>
      <c r="J96" s="4">
        <f t="shared" si="12"/>
        <v>197448.75</v>
      </c>
      <c r="K96" s="4">
        <f t="shared" si="13"/>
        <v>1678314.375</v>
      </c>
      <c r="L96" s="4">
        <f t="shared" si="14"/>
        <v>1184692.5</v>
      </c>
      <c r="M96" s="2">
        <v>2.5</v>
      </c>
      <c r="N96" s="3">
        <f t="shared" si="15"/>
        <v>493621.875</v>
      </c>
    </row>
    <row r="97" spans="1:15" x14ac:dyDescent="0.2">
      <c r="A97" t="s">
        <v>103</v>
      </c>
      <c r="B97" s="2">
        <v>91</v>
      </c>
      <c r="C97" s="2" t="s">
        <v>110</v>
      </c>
      <c r="D97" s="2">
        <v>4</v>
      </c>
      <c r="E97" s="2">
        <f t="shared" si="11"/>
        <v>8.5</v>
      </c>
      <c r="F97" s="2" t="s">
        <v>21</v>
      </c>
      <c r="G97" s="2">
        <v>6</v>
      </c>
      <c r="H97" s="4">
        <v>17816.25</v>
      </c>
      <c r="I97" s="4">
        <f t="shared" si="16"/>
        <v>19776.037500000002</v>
      </c>
      <c r="J97" s="4">
        <f t="shared" si="12"/>
        <v>71265</v>
      </c>
      <c r="K97" s="4">
        <f t="shared" si="13"/>
        <v>605752.5</v>
      </c>
      <c r="L97" s="4">
        <f t="shared" si="14"/>
        <v>427590</v>
      </c>
      <c r="M97" s="2">
        <v>2.5</v>
      </c>
      <c r="N97" s="3">
        <f t="shared" si="15"/>
        <v>178162.5</v>
      </c>
    </row>
    <row r="98" spans="1:15" x14ac:dyDescent="0.2">
      <c r="A98" t="s">
        <v>103</v>
      </c>
      <c r="B98" s="2">
        <v>92</v>
      </c>
      <c r="C98" s="2" t="s">
        <v>111</v>
      </c>
      <c r="D98" s="2">
        <v>2</v>
      </c>
      <c r="E98" s="2">
        <f t="shared" si="11"/>
        <v>8.5</v>
      </c>
      <c r="F98" s="2" t="s">
        <v>21</v>
      </c>
      <c r="G98" s="2">
        <v>6</v>
      </c>
      <c r="H98" s="4">
        <v>10316.799999999999</v>
      </c>
      <c r="I98" s="4">
        <f t="shared" si="16"/>
        <v>11451.648000000001</v>
      </c>
      <c r="J98" s="4">
        <f t="shared" si="12"/>
        <v>20633.599999999999</v>
      </c>
      <c r="K98" s="4">
        <f t="shared" si="13"/>
        <v>175385.59999999998</v>
      </c>
      <c r="L98" s="4">
        <f t="shared" si="14"/>
        <v>123801.59999999999</v>
      </c>
      <c r="M98" s="2">
        <v>2.5</v>
      </c>
      <c r="N98" s="3">
        <f t="shared" si="15"/>
        <v>51584</v>
      </c>
    </row>
    <row r="99" spans="1:15" x14ac:dyDescent="0.2">
      <c r="A99" t="s">
        <v>103</v>
      </c>
      <c r="B99" s="2">
        <v>93</v>
      </c>
      <c r="C99" s="2" t="s">
        <v>112</v>
      </c>
      <c r="D99" s="2">
        <v>2</v>
      </c>
      <c r="E99" s="2">
        <f t="shared" si="11"/>
        <v>8.5</v>
      </c>
      <c r="F99" s="2" t="s">
        <v>21</v>
      </c>
      <c r="G99" s="2">
        <v>6</v>
      </c>
      <c r="H99" s="4">
        <v>28065</v>
      </c>
      <c r="I99" s="4">
        <f t="shared" si="16"/>
        <v>31152.15</v>
      </c>
      <c r="J99" s="4">
        <f t="shared" si="12"/>
        <v>56130</v>
      </c>
      <c r="K99" s="4">
        <f t="shared" si="13"/>
        <v>477105</v>
      </c>
      <c r="L99" s="4">
        <f t="shared" si="14"/>
        <v>336780</v>
      </c>
      <c r="M99" s="2">
        <v>2.5</v>
      </c>
      <c r="N99" s="3">
        <f t="shared" si="15"/>
        <v>140325</v>
      </c>
    </row>
    <row r="100" spans="1:15" x14ac:dyDescent="0.2">
      <c r="A100" t="s">
        <v>103</v>
      </c>
      <c r="B100" s="2">
        <v>94</v>
      </c>
      <c r="C100" s="2" t="s">
        <v>113</v>
      </c>
      <c r="D100" s="2">
        <v>6</v>
      </c>
      <c r="E100" s="2">
        <f t="shared" si="11"/>
        <v>8.5</v>
      </c>
      <c r="F100" s="2" t="s">
        <v>21</v>
      </c>
      <c r="G100" s="2">
        <v>6</v>
      </c>
      <c r="H100" s="4">
        <v>71367.75</v>
      </c>
      <c r="I100" s="4">
        <f t="shared" si="16"/>
        <v>79218.202500000014</v>
      </c>
      <c r="J100" s="4">
        <f t="shared" si="12"/>
        <v>428206.5</v>
      </c>
      <c r="K100" s="4">
        <f t="shared" si="13"/>
        <v>3639755.25</v>
      </c>
      <c r="L100" s="4">
        <f t="shared" si="14"/>
        <v>2569239</v>
      </c>
      <c r="M100" s="2">
        <v>2.5</v>
      </c>
      <c r="N100" s="3">
        <f t="shared" si="15"/>
        <v>1070516.25</v>
      </c>
    </row>
    <row r="101" spans="1:15" x14ac:dyDescent="0.2">
      <c r="A101" t="s">
        <v>103</v>
      </c>
      <c r="B101" s="2">
        <v>95</v>
      </c>
      <c r="C101" s="2" t="s">
        <v>114</v>
      </c>
      <c r="D101" s="2">
        <v>2</v>
      </c>
      <c r="E101" s="2">
        <f t="shared" si="11"/>
        <v>8.5</v>
      </c>
      <c r="F101" s="2" t="s">
        <v>21</v>
      </c>
      <c r="G101" s="2">
        <v>6</v>
      </c>
      <c r="H101" s="4">
        <v>88200</v>
      </c>
      <c r="I101" s="4">
        <f t="shared" si="16"/>
        <v>97902.000000000015</v>
      </c>
      <c r="J101" s="4">
        <f t="shared" si="12"/>
        <v>176400</v>
      </c>
      <c r="K101" s="4">
        <f t="shared" si="13"/>
        <v>1499400</v>
      </c>
      <c r="L101" s="4">
        <f t="shared" si="14"/>
        <v>1058400</v>
      </c>
      <c r="M101" s="2">
        <v>2.5</v>
      </c>
      <c r="N101" s="3">
        <f t="shared" si="15"/>
        <v>441000</v>
      </c>
    </row>
    <row r="102" spans="1:15" x14ac:dyDescent="0.2">
      <c r="A102" t="s">
        <v>103</v>
      </c>
      <c r="B102" s="2">
        <v>96</v>
      </c>
      <c r="C102" s="2" t="s">
        <v>115</v>
      </c>
      <c r="D102" s="2">
        <v>2</v>
      </c>
      <c r="E102" s="2">
        <f t="shared" si="11"/>
        <v>8.5</v>
      </c>
      <c r="F102" s="2" t="s">
        <v>21</v>
      </c>
      <c r="G102" s="2">
        <v>6</v>
      </c>
      <c r="H102" s="4">
        <v>52600.5</v>
      </c>
      <c r="I102" s="4">
        <f t="shared" si="16"/>
        <v>58386.555000000008</v>
      </c>
      <c r="J102" s="4">
        <f t="shared" si="12"/>
        <v>105201</v>
      </c>
      <c r="K102" s="4">
        <f t="shared" si="13"/>
        <v>894208.5</v>
      </c>
      <c r="L102" s="4">
        <f t="shared" si="14"/>
        <v>631206</v>
      </c>
      <c r="M102" s="2">
        <v>2.5</v>
      </c>
      <c r="N102" s="3">
        <f t="shared" si="15"/>
        <v>263002.5</v>
      </c>
    </row>
    <row r="103" spans="1:15" x14ac:dyDescent="0.2">
      <c r="A103" t="s">
        <v>103</v>
      </c>
      <c r="B103" s="2">
        <v>97</v>
      </c>
      <c r="C103" s="2" t="s">
        <v>116</v>
      </c>
      <c r="D103" s="2">
        <v>1</v>
      </c>
      <c r="E103" s="2">
        <f t="shared" si="11"/>
        <v>8.5</v>
      </c>
      <c r="F103" s="2" t="s">
        <v>21</v>
      </c>
      <c r="G103" s="2">
        <v>6</v>
      </c>
      <c r="H103" s="4">
        <v>65101.5</v>
      </c>
      <c r="I103" s="4">
        <f t="shared" si="16"/>
        <v>72262.665000000008</v>
      </c>
      <c r="J103" s="4">
        <f t="shared" si="12"/>
        <v>65101.5</v>
      </c>
      <c r="K103" s="4">
        <f t="shared" ref="K103" si="17">+J103*E103</f>
        <v>553362.75</v>
      </c>
      <c r="L103" s="4">
        <f t="shared" si="14"/>
        <v>390609</v>
      </c>
      <c r="M103" s="2">
        <v>2.5</v>
      </c>
      <c r="N103" s="3">
        <f t="shared" ref="N103" si="18">+J103*M103</f>
        <v>162753.75</v>
      </c>
    </row>
    <row r="104" spans="1:15" x14ac:dyDescent="0.2">
      <c r="B104" s="48" t="s">
        <v>117</v>
      </c>
      <c r="C104" s="49"/>
      <c r="D104" s="49"/>
      <c r="E104" s="49"/>
      <c r="F104" s="49"/>
      <c r="G104" s="49"/>
      <c r="H104" s="49"/>
      <c r="I104" s="49"/>
      <c r="J104" s="50"/>
      <c r="K104" s="11">
        <f>+SUM(K7:K103)</f>
        <v>482134246.69999999</v>
      </c>
      <c r="L104" s="11">
        <f>+SUM(L7:L103)</f>
        <v>324994896.00000012</v>
      </c>
      <c r="M104" s="4">
        <f>+SUM(M7:M103)</f>
        <v>346.5</v>
      </c>
      <c r="N104" s="11">
        <f>+SUM(N7:N103)</f>
        <v>157139350.70000002</v>
      </c>
      <c r="O104" s="5"/>
    </row>
    <row r="105" spans="1:15" x14ac:dyDescent="0.2">
      <c r="B105" s="44" t="s">
        <v>118</v>
      </c>
      <c r="C105" s="44"/>
      <c r="D105" s="44"/>
      <c r="E105" s="44"/>
      <c r="F105" s="44"/>
      <c r="G105" s="44"/>
      <c r="H105" s="44"/>
      <c r="I105" s="7"/>
      <c r="J105" s="14">
        <v>0.1</v>
      </c>
      <c r="K105" s="12">
        <f>+K104*J105</f>
        <v>48213424.670000002</v>
      </c>
      <c r="L105" s="12">
        <f>+L104*J105</f>
        <v>32499489.600000013</v>
      </c>
      <c r="M105" s="2"/>
      <c r="N105" s="12">
        <f>+N104*J105</f>
        <v>15713935.070000002</v>
      </c>
    </row>
    <row r="106" spans="1:15" x14ac:dyDescent="0.2">
      <c r="B106" s="44" t="s">
        <v>119</v>
      </c>
      <c r="C106" s="44"/>
      <c r="D106" s="44"/>
      <c r="E106" s="44"/>
      <c r="F106" s="44"/>
      <c r="G106" s="44"/>
      <c r="H106" s="44"/>
      <c r="I106" s="7"/>
      <c r="J106" s="14">
        <v>0.19</v>
      </c>
      <c r="K106" s="12">
        <f>+K105*J106</f>
        <v>9160550.6873000003</v>
      </c>
      <c r="L106" s="12">
        <f>+L105*J106</f>
        <v>6174903.0240000021</v>
      </c>
      <c r="M106" s="2"/>
      <c r="N106" s="12">
        <f>+N105*J106</f>
        <v>2985647.6633000006</v>
      </c>
    </row>
    <row r="107" spans="1:15" x14ac:dyDescent="0.2">
      <c r="B107" s="45" t="s">
        <v>120</v>
      </c>
      <c r="C107" s="46"/>
      <c r="D107" s="46"/>
      <c r="E107" s="46"/>
      <c r="F107" s="46"/>
      <c r="G107" s="46"/>
      <c r="H107" s="46"/>
      <c r="I107" s="46"/>
      <c r="J107" s="47"/>
      <c r="K107" s="12">
        <f>+K104+K105+K106</f>
        <v>539508222.05729997</v>
      </c>
      <c r="L107" s="12">
        <f>+L104+L105+L106</f>
        <v>363669288.62400013</v>
      </c>
      <c r="M107" s="2"/>
      <c r="N107" s="12">
        <f>+N104+N105+N106</f>
        <v>175838933.43330002</v>
      </c>
    </row>
    <row r="108" spans="1:15" x14ac:dyDescent="0.2">
      <c r="B108" s="8"/>
      <c r="C108" s="8"/>
      <c r="D108" s="8"/>
      <c r="E108" s="8"/>
      <c r="F108" s="8"/>
      <c r="G108" s="8"/>
      <c r="H108" s="8"/>
      <c r="I108" s="8"/>
      <c r="J108" s="13"/>
      <c r="K108" s="8"/>
      <c r="L108" s="1"/>
      <c r="N108" s="5">
        <v>175969011</v>
      </c>
    </row>
    <row r="109" spans="1:15" x14ac:dyDescent="0.2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"/>
      <c r="N109" s="1">
        <f>+N108-N107</f>
        <v>130077.56669998169</v>
      </c>
    </row>
    <row r="110" spans="1:15" x14ac:dyDescent="0.2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"/>
    </row>
    <row r="112" spans="1:15" x14ac:dyDescent="0.2">
      <c r="B112">
        <v>1</v>
      </c>
      <c r="N112" s="1">
        <f>+N107+L107</f>
        <v>539508222.05730009</v>
      </c>
    </row>
  </sheetData>
  <autoFilter ref="B6:N112" xr:uid="{C3CCE8D6-1893-4CD3-9146-6679875411AB}"/>
  <mergeCells count="5">
    <mergeCell ref="B5:N5"/>
    <mergeCell ref="B105:H105"/>
    <mergeCell ref="B106:H106"/>
    <mergeCell ref="B107:J107"/>
    <mergeCell ref="B104:J10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D7A21-756D-4198-B86A-363929BB8870}">
  <sheetPr codeName="Hoja1"/>
  <dimension ref="A2:F4"/>
  <sheetViews>
    <sheetView workbookViewId="0">
      <selection activeCell="C15" sqref="C15"/>
    </sheetView>
  </sheetViews>
  <sheetFormatPr baseColWidth="10" defaultColWidth="11.5" defaultRowHeight="15" x14ac:dyDescent="0.2"/>
  <cols>
    <col min="1" max="1" width="5.5" customWidth="1"/>
    <col min="2" max="2" width="6.5" customWidth="1"/>
    <col min="3" max="3" width="10.33203125" customWidth="1"/>
    <col min="4" max="4" width="10.83203125" customWidth="1"/>
    <col min="5" max="5" width="13.5" customWidth="1"/>
    <col min="6" max="6" width="79" customWidth="1"/>
  </cols>
  <sheetData>
    <row r="2" spans="1:6" x14ac:dyDescent="0.2">
      <c r="A2" s="16"/>
      <c r="B2" s="16"/>
      <c r="C2" s="16"/>
    </row>
    <row r="3" spans="1:6" ht="48.5" customHeight="1" x14ac:dyDescent="0.2">
      <c r="A3" s="17" t="s">
        <v>121</v>
      </c>
      <c r="B3" s="17">
        <v>2025</v>
      </c>
      <c r="C3" s="17" t="s">
        <v>132</v>
      </c>
      <c r="D3" s="17" t="s">
        <v>133</v>
      </c>
      <c r="E3" s="17" t="s">
        <v>134</v>
      </c>
      <c r="F3" s="18" t="s">
        <v>135</v>
      </c>
    </row>
    <row r="4" spans="1:6" ht="55.25" customHeight="1" x14ac:dyDescent="0.2">
      <c r="A4" s="17" t="s">
        <v>122</v>
      </c>
      <c r="B4" s="17">
        <v>2025</v>
      </c>
      <c r="C4" s="17" t="s">
        <v>136</v>
      </c>
      <c r="D4" s="17" t="s">
        <v>137</v>
      </c>
      <c r="E4" s="17" t="s">
        <v>138</v>
      </c>
      <c r="F4" s="18" t="s">
        <v>135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F44FD-91CF-4BB5-A227-C79BBBAB9DA3}">
  <dimension ref="B3:F30"/>
  <sheetViews>
    <sheetView showGridLines="0" tabSelected="1" topLeftCell="A4" zoomScaleNormal="100" workbookViewId="0">
      <selection activeCell="E25" sqref="E25"/>
    </sheetView>
  </sheetViews>
  <sheetFormatPr baseColWidth="10" defaultColWidth="11.5" defaultRowHeight="15" x14ac:dyDescent="0.2"/>
  <cols>
    <col min="1" max="1" width="11.5" style="19"/>
    <col min="2" max="2" width="51" style="19" customWidth="1"/>
    <col min="3" max="3" width="22.5" style="19" customWidth="1"/>
    <col min="4" max="4" width="15.6640625" style="19" bestFit="1" customWidth="1"/>
    <col min="5" max="5" width="14.5" style="19" bestFit="1" customWidth="1"/>
    <col min="6" max="6" width="12.6640625" style="19" bestFit="1" customWidth="1"/>
    <col min="7" max="16384" width="11.5" style="19"/>
  </cols>
  <sheetData>
    <row r="3" spans="2:6" x14ac:dyDescent="0.2">
      <c r="B3" s="55" t="s">
        <v>151</v>
      </c>
      <c r="C3" s="56"/>
    </row>
    <row r="4" spans="2:6" ht="43.5" customHeight="1" x14ac:dyDescent="0.2">
      <c r="B4" s="57" t="s">
        <v>139</v>
      </c>
      <c r="C4" s="58"/>
    </row>
    <row r="5" spans="2:6" x14ac:dyDescent="0.2">
      <c r="B5" s="53" t="s">
        <v>140</v>
      </c>
      <c r="C5" s="54"/>
    </row>
    <row r="6" spans="2:6" x14ac:dyDescent="0.2">
      <c r="B6" s="20" t="s">
        <v>123</v>
      </c>
      <c r="C6" s="21" t="s">
        <v>150</v>
      </c>
    </row>
    <row r="7" spans="2:6" x14ac:dyDescent="0.2">
      <c r="B7" s="22" t="s">
        <v>124</v>
      </c>
      <c r="C7" s="23">
        <v>45924</v>
      </c>
    </row>
    <row r="8" spans="2:6" x14ac:dyDescent="0.2">
      <c r="B8" s="22" t="s">
        <v>125</v>
      </c>
      <c r="C8" s="23">
        <v>45984</v>
      </c>
    </row>
    <row r="9" spans="2:6" x14ac:dyDescent="0.2">
      <c r="B9" s="22" t="s">
        <v>126</v>
      </c>
      <c r="C9" s="61">
        <v>40848622.090000004</v>
      </c>
      <c r="E9" s="24"/>
    </row>
    <row r="10" spans="2:6" x14ac:dyDescent="0.2">
      <c r="B10" s="22" t="s">
        <v>141</v>
      </c>
      <c r="C10" s="41">
        <v>1423500</v>
      </c>
      <c r="E10" s="24"/>
    </row>
    <row r="11" spans="2:6" x14ac:dyDescent="0.2">
      <c r="B11" s="22" t="s">
        <v>142</v>
      </c>
      <c r="C11" s="25">
        <f>+C9/C10</f>
        <v>28.695905929048124</v>
      </c>
      <c r="E11" s="24"/>
      <c r="F11" s="24"/>
    </row>
    <row r="12" spans="2:6" x14ac:dyDescent="0.2">
      <c r="B12" s="22" t="s">
        <v>127</v>
      </c>
      <c r="C12" s="26">
        <v>0.5</v>
      </c>
    </row>
    <row r="13" spans="2:6" x14ac:dyDescent="0.2">
      <c r="B13" s="27" t="s">
        <v>128</v>
      </c>
      <c r="C13" s="28">
        <f>+C11*C12</f>
        <v>14.347952964524062</v>
      </c>
    </row>
    <row r="14" spans="2:6" x14ac:dyDescent="0.2">
      <c r="B14" s="53" t="s">
        <v>129</v>
      </c>
      <c r="C14" s="54"/>
    </row>
    <row r="15" spans="2:6" x14ac:dyDescent="0.2">
      <c r="B15" s="29" t="s">
        <v>146</v>
      </c>
      <c r="C15" s="42">
        <v>8501537</v>
      </c>
    </row>
    <row r="16" spans="2:6" x14ac:dyDescent="0.2">
      <c r="B16" s="30" t="s">
        <v>147</v>
      </c>
      <c r="C16" s="41">
        <v>1423500</v>
      </c>
    </row>
    <row r="17" spans="2:4" x14ac:dyDescent="0.2">
      <c r="B17" s="31" t="s">
        <v>149</v>
      </c>
      <c r="C17" s="32">
        <f>+C15/C16</f>
        <v>5.9722774850720057</v>
      </c>
    </row>
    <row r="18" spans="2:4" x14ac:dyDescent="0.2">
      <c r="B18" s="33" t="s">
        <v>148</v>
      </c>
      <c r="C18" s="34">
        <f>+C17/C11</f>
        <v>0.20812298102170818</v>
      </c>
    </row>
    <row r="19" spans="2:4" x14ac:dyDescent="0.2">
      <c r="B19" s="53" t="s">
        <v>130</v>
      </c>
      <c r="C19" s="54"/>
    </row>
    <row r="20" spans="2:4" x14ac:dyDescent="0.2">
      <c r="B20" s="35" t="s">
        <v>145</v>
      </c>
      <c r="C20" s="36">
        <f>C18</f>
        <v>0.20812298102170818</v>
      </c>
    </row>
    <row r="21" spans="2:4" x14ac:dyDescent="0.2">
      <c r="B21" s="37" t="s">
        <v>144</v>
      </c>
      <c r="C21" s="38">
        <f>C13-C17</f>
        <v>8.375675479452056</v>
      </c>
    </row>
    <row r="22" spans="2:4" x14ac:dyDescent="0.2">
      <c r="B22" s="37" t="s">
        <v>131</v>
      </c>
      <c r="C22" s="62">
        <f>C9+C15</f>
        <v>49350159.090000004</v>
      </c>
    </row>
    <row r="23" spans="2:4" ht="28.75" customHeight="1" x14ac:dyDescent="0.2">
      <c r="B23" s="59" t="s">
        <v>143</v>
      </c>
      <c r="C23" s="60"/>
    </row>
    <row r="26" spans="2:4" x14ac:dyDescent="0.2">
      <c r="B26" s="52"/>
      <c r="C26" s="52"/>
      <c r="D26" s="52"/>
    </row>
    <row r="27" spans="2:4" x14ac:dyDescent="0.2">
      <c r="B27" s="39"/>
      <c r="C27" s="39"/>
      <c r="D27" s="39"/>
    </row>
    <row r="28" spans="2:4" x14ac:dyDescent="0.2">
      <c r="B28" s="39"/>
      <c r="C28" s="39"/>
      <c r="D28" s="39"/>
    </row>
    <row r="29" spans="2:4" x14ac:dyDescent="0.2">
      <c r="B29" s="51"/>
      <c r="C29" s="51"/>
      <c r="D29" s="40"/>
    </row>
    <row r="30" spans="2:4" x14ac:dyDescent="0.2">
      <c r="B30" s="51"/>
      <c r="C30" s="51"/>
      <c r="D30" s="40"/>
    </row>
  </sheetData>
  <mergeCells count="9">
    <mergeCell ref="B29:C29"/>
    <mergeCell ref="B30:C30"/>
    <mergeCell ref="B26:D26"/>
    <mergeCell ref="B19:C19"/>
    <mergeCell ref="B3:C3"/>
    <mergeCell ref="B4:C4"/>
    <mergeCell ref="B5:C5"/>
    <mergeCell ref="B14:C14"/>
    <mergeCell ref="B23:C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Adic Orden de Compra 2023</vt:lpstr>
      <vt:lpstr>CDP RP</vt:lpstr>
      <vt:lpstr>BALANCE ADICIÓN NOV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Alfonso Esnery Rodríguez Lozano</dc:creator>
  <cp:keywords/>
  <dc:description/>
  <cp:lastModifiedBy>Francisco Javier Salazar</cp:lastModifiedBy>
  <cp:revision/>
  <dcterms:created xsi:type="dcterms:W3CDTF">2023-12-15T01:09:49Z</dcterms:created>
  <dcterms:modified xsi:type="dcterms:W3CDTF">2025-11-21T22:32:30Z</dcterms:modified>
  <cp:category/>
  <cp:contentStatus/>
</cp:coreProperties>
</file>