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9"/>
  <workbookPr/>
  <mc:AlternateContent xmlns:mc="http://schemas.openxmlformats.org/markup-compatibility/2006">
    <mc:Choice Requires="x15">
      <x15ac:absPath xmlns:x15ac="http://schemas.microsoft.com/office/spreadsheetml/2010/11/ac" url="https://d.docs.live.net/c8494d3dbf78d04d/Documentos/MARCIA PESONERIA/procesos contratacion/CONTRATACION 2025/ALMACENAMIENTO SAN-SERVIDOR-RACK/"/>
    </mc:Choice>
  </mc:AlternateContent>
  <xr:revisionPtr revIDLastSave="85" documentId="8_{3FDC2DA1-F3F3-4954-A8EC-29A7DCEE354A}" xr6:coauthVersionLast="47" xr6:coauthVersionMax="47" xr10:uidLastSave="{D181D9B0-DB31-459F-B2FE-26F19C5BE988}"/>
  <bookViews>
    <workbookView xWindow="-120" yWindow="-120" windowWidth="29040" windowHeight="15720" xr2:uid="{00000000-000D-0000-FFFF-FFFF00000000}"/>
  </bookViews>
  <sheets>
    <sheet name="EstudioMercado" sheetId="2" r:id="rId1"/>
    <sheet name="Hoja2" sheetId="4" r:id="rId2"/>
    <sheet name="Hoja1" sheetId="3" r:id="rId3"/>
  </sheets>
  <definedNames>
    <definedName name="tblMainTable_trRowMiddle_tdCell1_tblForm_trGridRow_tdCell1_grdResultList_Paginator_goToPage_MoreItems" localSheetId="1">Hoja2!#REF!</definedName>
    <definedName name="tblMainTable_trRowMiddle_tdCell1_tblForm_trGridRow_tdCell1_grdResultList_Paginator_goToPage_Reset" localSheetId="1">Hoja2!#REF!</definedName>
    <definedName name="tblMainTable_trRowMiddle_tdCell1_tblForm_trGridRow_tdCell1_grdResultList_tdDetailCol_lnkDetailColLink_0" localSheetId="1">Hoja2!#REF!</definedName>
    <definedName name="tblMainTable_trRowMiddle_tdCell1_tblForm_trGridRow_tdCell1_grdResultList_tdDetailCol_lnkDetailColLink_1" localSheetId="1">Hoja2!#REF!</definedName>
    <definedName name="tblMainTable_trRowMiddle_tdCell1_tblForm_trGridRow_tdCell1_grdResultList_tdDetailCol_lnkDetailColLink_2" localSheetId="1">Hoja2!#REF!</definedName>
    <definedName name="tblMainTable_trRowMiddle_tdCell1_tblForm_trGridRow_tdCell1_grdResultList_tdDetailCol_lnkDetailColLink_3" localSheetId="1">Hoja2!#REF!</definedName>
    <definedName name="tblMainTable_trRowMiddle_tdCell1_tblForm_trGridRow_tdCell1_grdResultList_tdDetailCol_lnkDetailColLink_4" localSheetId="1">Hoja2!#REF!</definedName>
    <definedName name="tblMainTable_trRowMiddle_tdCell1_tblForm_trGridRow_tdCell1_grdResultList_tdDetailCol_lnkDetailColLink_5" localSheetId="1">Hoja2!#REF!</definedName>
    <definedName name="tblMainTable_trRowMiddle_tdCell1_tblForm_trGridRow_tdCell1_grdResultList_tdDetailCol_lnkDetailColLink_6" localSheetId="1">Hoja2!#REF!</definedName>
    <definedName name="tblMainTable_trRowMiddle_tdCell1_tblForm_trGridRow_tdCell1_grdResultList_tdDetailCol_lnkDetailColLink_7" localSheetId="1">Hoja2!#REF!</definedName>
    <definedName name="tblMainTable_trRowMiddle_tdCell1_tblForm_trGridRow_tdCell1_grdResultList_tdDetailCol_lnkDetailColLink_8" localSheetId="1">Hoja2!#REF!</definedName>
    <definedName name="tblMainTable_trRowMiddle_tdCell1_tblForm_trGridRow_tdCell1_grdResultList_tdDetailCol_lnkDetailColLink_9" localSheetId="1">Hoja2!#REF!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2" l="1"/>
  <c r="Q10" i="2" s="1"/>
  <c r="P7" i="2"/>
  <c r="Q7" i="2" s="1"/>
  <c r="P9" i="2"/>
  <c r="Q9" i="2"/>
  <c r="P8" i="2"/>
  <c r="Q8" i="2" s="1"/>
  <c r="F8" i="2"/>
  <c r="F9" i="2"/>
  <c r="F7" i="2"/>
  <c r="D11" i="2"/>
  <c r="N10" i="2"/>
  <c r="M10" i="2"/>
  <c r="N9" i="2"/>
  <c r="M9" i="2"/>
  <c r="N8" i="2"/>
  <c r="O8" i="2" s="1"/>
  <c r="M8" i="2"/>
  <c r="N7" i="2"/>
  <c r="M7" i="2"/>
  <c r="E7" i="2"/>
  <c r="I8" i="2"/>
  <c r="J8" i="2"/>
  <c r="I9" i="2"/>
  <c r="J9" i="2"/>
  <c r="I10" i="2"/>
  <c r="J10" i="2"/>
  <c r="J7" i="2"/>
  <c r="I7" i="2"/>
  <c r="E8" i="2"/>
  <c r="E9" i="2"/>
  <c r="E10" i="2"/>
  <c r="F10" i="2" s="1"/>
  <c r="E11" i="2" l="1"/>
  <c r="O9" i="2"/>
  <c r="O7" i="2"/>
  <c r="F11" i="2"/>
  <c r="O10" i="2"/>
  <c r="N11" i="2"/>
  <c r="Q11" i="2"/>
  <c r="J11" i="2"/>
  <c r="O11" i="2" l="1"/>
</calcChain>
</file>

<file path=xl/sharedStrings.xml><?xml version="1.0" encoding="utf-8"?>
<sst xmlns="http://schemas.openxmlformats.org/spreadsheetml/2006/main" count="26" uniqueCount="19">
  <si>
    <t>ADQUIRIR UN ALMACENAMIENTO CON SU RESPECTIVO RACK Y SERVIDOR DE ADMINISTRACIÓN, INSTALADO, CONFIGURADO Y PUESTO EN FUNCIONAMIENTO PARA AMPLIAR LA CAPACIDAD DE ALOJAMIENTO DE TODAS LAS DEPENDENCIAS DE LA ENTIDAD</t>
  </si>
  <si>
    <t>PRODUCTO COTIZADO</t>
  </si>
  <si>
    <t>SANOLIVAR</t>
  </si>
  <si>
    <t>SOFTSECURITY</t>
  </si>
  <si>
    <t>AXIS IT</t>
  </si>
  <si>
    <t>Cant</t>
  </si>
  <si>
    <t>Valor Unitario</t>
  </si>
  <si>
    <t>IVA</t>
  </si>
  <si>
    <t>Valor total con IVA</t>
  </si>
  <si>
    <t>Valor Total con IVA</t>
  </si>
  <si>
    <t>MEDIA ARMONICA</t>
  </si>
  <si>
    <t>PRECIO DE REFERENCIA UNITARIO ENTIDAD INCUIDO IVA</t>
  </si>
  <si>
    <t>PRECIO DE REFERENCIA TOTAL ENTIDAD INCUIDO IVA</t>
  </si>
  <si>
    <t xml:space="preserve">Unidad de Almacenamiento SAN (Storage Area Network) </t>
  </si>
  <si>
    <t xml:space="preserve">Servidor o Dispositivo GATEWAY NAS </t>
  </si>
  <si>
    <t xml:space="preserve">Rack HPE 42U 600mm x 1200mm </t>
  </si>
  <si>
    <t>Servicios de instalación, configuración, pruebas de funcionamiento y puesta en producción de todos los componentes.</t>
  </si>
  <si>
    <t>Total</t>
  </si>
  <si>
    <t>VALOR PRESUPUESTO RESULTANTE DE PROMEDIAR VALOR TOTAL CON IVA DE LAS 3  PROPUESTAS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</si>
</sst>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_-"/>
    <numFmt numFmtId="165" formatCode="&quot;$&quot;\ #,##0"/>
    <numFmt numFmtId="166" formatCode="[$$-240A]\ #,##0"/>
    <numFmt numFmtId="167" formatCode="&quot;$&quot;\ #,##0.00"/>
    <numFmt numFmtId="168" formatCode="_-&quot;$&quot;\ * #,##0_-;\-&quot;$&quot;\ * #,##0_-;_-&quot;$&quot;\ * &quot;-&quot;??_-;_-@_-"/>
    <numFmt numFmtId="169" formatCode="_-[$$-240A]\ * #,##0_-;\-[$$-240A]\ * #,##0_-;_-[$$-240A]\ * &quot;-&quot;??_-;_-@_-"/>
  </numFmts>
  <fonts count="12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u/>
      <sz val="8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4" fillId="0" borderId="0" xfId="0" applyFont="1"/>
    <xf numFmtId="165" fontId="1" fillId="3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65" fontId="1" fillId="3" borderId="8" xfId="0" applyNumberFormat="1" applyFont="1" applyFill="1" applyBorder="1" applyAlignment="1">
      <alignment horizontal="center" vertical="center" wrapText="1"/>
    </xf>
    <xf numFmtId="1" fontId="3" fillId="3" borderId="8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66" fontId="1" fillId="0" borderId="0" xfId="0" applyNumberFormat="1" applyFont="1"/>
    <xf numFmtId="0" fontId="5" fillId="0" borderId="7" xfId="0" applyFont="1" applyBorder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 wrapText="1"/>
    </xf>
    <xf numFmtId="4" fontId="4" fillId="0" borderId="0" xfId="0" applyNumberFormat="1" applyFont="1"/>
    <xf numFmtId="4" fontId="0" fillId="0" borderId="0" xfId="0" applyNumberFormat="1" applyAlignment="1">
      <alignment vertical="center"/>
    </xf>
    <xf numFmtId="0" fontId="8" fillId="0" borderId="0" xfId="0" applyFont="1" applyAlignment="1">
      <alignment horizontal="left" vertical="center" wrapText="1" indent="3"/>
    </xf>
    <xf numFmtId="0" fontId="8" fillId="0" borderId="0" xfId="0" applyFont="1" applyAlignment="1">
      <alignment horizontal="left" vertical="center" wrapText="1" indent="4"/>
    </xf>
    <xf numFmtId="0" fontId="8" fillId="0" borderId="0" xfId="0" applyFont="1" applyAlignment="1">
      <alignment horizontal="center" vertical="center" wrapText="1"/>
    </xf>
    <xf numFmtId="1" fontId="3" fillId="3" borderId="15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10" xfId="0" applyNumberFormat="1" applyFont="1" applyFill="1" applyBorder="1" applyAlignment="1">
      <alignment horizontal="center" vertical="center" wrapText="1"/>
    </xf>
    <xf numFmtId="1" fontId="3" fillId="3" borderId="17" xfId="0" applyNumberFormat="1" applyFont="1" applyFill="1" applyBorder="1" applyAlignment="1">
      <alignment horizontal="center" vertical="center" wrapText="1"/>
    </xf>
    <xf numFmtId="165" fontId="1" fillId="3" borderId="18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5" fontId="1" fillId="0" borderId="0" xfId="0" applyNumberFormat="1" applyFont="1"/>
    <xf numFmtId="167" fontId="1" fillId="0" borderId="0" xfId="0" applyNumberFormat="1" applyFont="1"/>
    <xf numFmtId="164" fontId="1" fillId="3" borderId="10" xfId="1" applyFont="1" applyFill="1" applyBorder="1" applyAlignment="1">
      <alignment horizontal="center" vertical="center"/>
    </xf>
    <xf numFmtId="164" fontId="1" fillId="3" borderId="19" xfId="1" applyFont="1" applyFill="1" applyBorder="1" applyAlignment="1">
      <alignment horizontal="center" vertical="center"/>
    </xf>
    <xf numFmtId="164" fontId="1" fillId="0" borderId="0" xfId="1" applyFont="1"/>
    <xf numFmtId="168" fontId="3" fillId="6" borderId="1" xfId="1" applyNumberFormat="1" applyFont="1" applyFill="1" applyBorder="1"/>
    <xf numFmtId="0" fontId="3" fillId="0" borderId="1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68" fontId="3" fillId="3" borderId="1" xfId="1" applyNumberFormat="1" applyFont="1" applyFill="1" applyBorder="1"/>
    <xf numFmtId="164" fontId="3" fillId="3" borderId="1" xfId="1" applyFont="1" applyFill="1" applyBorder="1"/>
    <xf numFmtId="168" fontId="11" fillId="6" borderId="1" xfId="1" applyNumberFormat="1" applyFont="1" applyFill="1" applyBorder="1"/>
    <xf numFmtId="169" fontId="1" fillId="0" borderId="0" xfId="0" applyNumberFormat="1" applyFont="1"/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3</xdr:row>
      <xdr:rowOff>304802</xdr:rowOff>
    </xdr:to>
    <xdr:sp macro="" textlink="">
      <xdr:nvSpPr>
        <xdr:cNvPr id="2" name="AutoShape 1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0010775" y="6419850"/>
          <a:ext cx="304800" cy="304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295275</xdr:colOff>
      <xdr:row>2</xdr:row>
      <xdr:rowOff>257175</xdr:rowOff>
    </xdr:to>
    <xdr:sp macro="" textlink="">
      <xdr:nvSpPr>
        <xdr:cNvPr id="3" name="AutoShape 2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1372850" y="603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1062403</xdr:colOff>
      <xdr:row>2</xdr:row>
      <xdr:rowOff>30356</xdr:rowOff>
    </xdr:from>
    <xdr:to>
      <xdr:col>1</xdr:col>
      <xdr:colOff>2427397</xdr:colOff>
      <xdr:row>3</xdr:row>
      <xdr:rowOff>0</xdr:rowOff>
    </xdr:to>
    <xdr:pic>
      <xdr:nvPicPr>
        <xdr:cNvPr id="4" name="Imagen 3" descr="Imagen que contiene Patrón de fondo&#10;&#10;Descripción generada automáticamente">
          <a:extLst>
            <a:ext uri="{FF2B5EF4-FFF2-40B4-BE49-F238E27FC236}">
              <a16:creationId xmlns:a16="http://schemas.microsoft.com/office/drawing/2014/main" id="{44C19047-246E-4A97-975D-707568311AB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32" r="54630"/>
        <a:stretch/>
      </xdr:blipFill>
      <xdr:spPr bwMode="auto">
        <a:xfrm>
          <a:off x="1824403" y="697106"/>
          <a:ext cx="1364994" cy="786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295275</xdr:colOff>
      <xdr:row>2</xdr:row>
      <xdr:rowOff>257175</xdr:rowOff>
    </xdr:to>
    <xdr:sp macro="" textlink="">
      <xdr:nvSpPr>
        <xdr:cNvPr id="6" name="AutoShape 2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E300CB9B-3868-4A67-9B63-CF1A01643265}"/>
            </a:ext>
          </a:extLst>
        </xdr:cNvPr>
        <xdr:cNvSpPr>
          <a:spLocks noChangeAspect="1" noChangeArrowheads="1"/>
        </xdr:cNvSpPr>
      </xdr:nvSpPr>
      <xdr:spPr bwMode="auto">
        <a:xfrm>
          <a:off x="1325880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</xdr:row>
      <xdr:rowOff>0</xdr:rowOff>
    </xdr:from>
    <xdr:ext cx="304800" cy="304802"/>
    <xdr:sp macro="" textlink="">
      <xdr:nvSpPr>
        <xdr:cNvPr id="10" name="AutoShape 1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3D6ED244-931B-4BF9-A402-E13DB96EFE90}"/>
            </a:ext>
          </a:extLst>
        </xdr:cNvPr>
        <xdr:cNvSpPr>
          <a:spLocks noChangeAspect="1" noChangeArrowheads="1"/>
        </xdr:cNvSpPr>
      </xdr:nvSpPr>
      <xdr:spPr bwMode="auto">
        <a:xfrm>
          <a:off x="13169153" y="1344706"/>
          <a:ext cx="304800" cy="304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</xdr:row>
      <xdr:rowOff>0</xdr:rowOff>
    </xdr:from>
    <xdr:ext cx="304800" cy="304800"/>
    <xdr:sp macro="" textlink="">
      <xdr:nvSpPr>
        <xdr:cNvPr id="8" name="AutoShape 2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7C64FA6E-4EB0-4E17-B7CB-B85BA5C7CD37}"/>
            </a:ext>
          </a:extLst>
        </xdr:cNvPr>
        <xdr:cNvSpPr>
          <a:spLocks noChangeAspect="1" noChangeArrowheads="1"/>
        </xdr:cNvSpPr>
      </xdr:nvSpPr>
      <xdr:spPr bwMode="auto">
        <a:xfrm>
          <a:off x="9401735" y="2017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</xdr:row>
      <xdr:rowOff>0</xdr:rowOff>
    </xdr:from>
    <xdr:ext cx="304800" cy="304800"/>
    <xdr:sp macro="" textlink="">
      <xdr:nvSpPr>
        <xdr:cNvPr id="9" name="AutoShape 2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7453FDF4-8E1B-4DBF-839E-F48A8689DAF2}"/>
            </a:ext>
          </a:extLst>
        </xdr:cNvPr>
        <xdr:cNvSpPr>
          <a:spLocks noChangeAspect="1" noChangeArrowheads="1"/>
        </xdr:cNvSpPr>
      </xdr:nvSpPr>
      <xdr:spPr bwMode="auto">
        <a:xfrm>
          <a:off x="9401735" y="2017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0</xdr:rowOff>
    </xdr:from>
    <xdr:ext cx="304800" cy="304802"/>
    <xdr:sp macro="" textlink="">
      <xdr:nvSpPr>
        <xdr:cNvPr id="11" name="AutoShape 1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0BB1917F-DC2E-47F2-A500-D1F00B94D2E6}"/>
            </a:ext>
          </a:extLst>
        </xdr:cNvPr>
        <xdr:cNvSpPr>
          <a:spLocks noChangeAspect="1" noChangeArrowheads="1"/>
        </xdr:cNvSpPr>
      </xdr:nvSpPr>
      <xdr:spPr bwMode="auto">
        <a:xfrm>
          <a:off x="9401735" y="1479176"/>
          <a:ext cx="304800" cy="304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3</xdr:row>
      <xdr:rowOff>0</xdr:rowOff>
    </xdr:from>
    <xdr:ext cx="304800" cy="304802"/>
    <xdr:sp macro="" textlink="">
      <xdr:nvSpPr>
        <xdr:cNvPr id="12" name="AutoShape 1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CBFDF98D-4311-466D-B4CE-859842178C9D}"/>
            </a:ext>
          </a:extLst>
        </xdr:cNvPr>
        <xdr:cNvSpPr>
          <a:spLocks noChangeAspect="1" noChangeArrowheads="1"/>
        </xdr:cNvSpPr>
      </xdr:nvSpPr>
      <xdr:spPr bwMode="auto">
        <a:xfrm>
          <a:off x="8001000" y="1483179"/>
          <a:ext cx="304800" cy="304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3</xdr:row>
      <xdr:rowOff>0</xdr:rowOff>
    </xdr:from>
    <xdr:ext cx="304800" cy="304802"/>
    <xdr:sp macro="" textlink="">
      <xdr:nvSpPr>
        <xdr:cNvPr id="13" name="AutoShape 1" descr="data:image/png;base64,iVBORw0KGgoAAAANSUhEUgAAAzoAAAF+CAYAAABK52/nAAAAAXNSR0IArs4c6QAAAARnQU1BAACxjwv8YQUAAAAJcEhZcwAADsMAAA7DAcdvqGQAAJLDSURBVHhe7d1RjCPXmR/6r++DN87KD7Ecj8byXAFrcpxlCAy00RoDcteL9NM027tob0a9QBqN3sUsyOipuQKmHxYdoIHb8MMMMGE/6Taxg2xj0AFCI6tGrpoczcMEdtLEwNGN0ABDx0N6AWUsjdprORhYE9/Vg3jPd+pU8VSxTrGKZJFs8v+DWkMenjp16lSRPF+dU8WFZ8+edUh58OABffbZZ+oZAADMq7W1Nbpy81g9AwCAcTi9vUyHh4fqGYTF31ms03HCGun/UP8CAAAAAADMDAQ6AAAAAAAwcxDoAAAAAADAzME1OnPly5TKfYNeVM90n7z/X6n5VDx44WX6Z9/+Gv1DK9nt45/Sf/5vv1RPhIvfoN9/9cvqicUph5nK+vQj+m8//JCe82Mtz/9uN+j/ffxrTqXfvJym30l8UTz6Nf3PHzbog09lspZu+yX9uPpT+oV41Puam15+37obBK3f0afscPUkeuXbafo/XxAJdnv5lKtzbR99sbu8pw1D7RfbgO0E5x+u0QG2QF+gP82/Qn/8FfHkF7+kYvkT+mlAusnCV1+k//vPv0xfo8/ob/7qA/q3P1cvDKFbJtFHJx9Q4QdW/+Ubf/AKlbJfEI/CrctUt8V/kaQ/+UW33Kji2GaYfbhGZzC4RgcCvfhqml6RneIAL32DUheth9xZ9+t0v/jq79I/u2zuxEsvfI1+59sv02+qp2F95Xd+1ydA+DL9di5E3TWD1j3M+odql1F64cv0FadNvkhf+VqIdXv2y9RsCwBMTEd00n/4E9XRFx8q3/6q9ZBEoPN1DnKEj37yq8AgZ9p1fv4JFb7Xoj/8nhWMLNAL9K//Mkl/8U2VYUDecgFg/BDozCsenan+V/rPP/yI/rdM6O0M8wiBzPO+NorDXniZ/ond4edRAM5TbdD/VCMG/zDxjZ7Awy7rv7XViIPoVL+igqZQxDpfeUk9tute/Sl9IhO+SP/n5S/T88eqvlpduvX7r9ZoxwB1l0KsP2zZoerp56m9XvWn7xex/P/QlvvKZfeIzT986cu+gaVxvwzaTgAwc/72x5/SR/LRF+jqb/NIiZD6En1LPviMHv3YCoR4BGNfBAj/j/a3/wcqvw8eFfqzvJY//yJ9w34tddFJW/yDV+Tjf51SL0bklPWXF2lRr+O/sD7EuvV+hf7sqzxSdVFtG9HXsmLdPfm6f/b2+db3D/RyZbbAbQaA0UOgM+++9A/8p6kJ/zCRpt/P/a52Vv/X9PxX4h9tmU9a9lSnX9MHLbvj/UX6zS+phx7PP/pfKrASub7kDqyC/ObX/lF3nU/t9fySmnanX59SF2TAuoda/xDtEpk+pYwDEdeUsy/TV1VQ9sn7Khh74R9pIzy9evbLOLcFAKbbz39Fj9T83K9980uyY/5b/1gFML/4lH6oRkG21TQy3deyF51Ovk7mFwGAnPpm+8qXqcTBiHpqeYH+RE5D+5ROmlbK4F6gv9Dr+M0XfevmJ/z2afX9sZViC7/NADAqCHTm1Uuio+wJYn7xkWEkgcmz+tZ1Hr8ZIkCJEsREo4KtAQ1fd/P6x9YugUGOcPEfqeuwfkk/fyrqK0dhQk5fUya7jwFgmvD0tb/+L2o4V05f+wJ9+5tWoONMW9NGeP7mr1r0R997Sj+Sz7tT3HS/9Qcvqvyf0r/5np5fBAr6KNBXvkA/O+LpX0/poUoaxo9EWX/0V790Rqh66ya2tWzXxbr25w//g9j2sNun1fc/qSRb6G0GgJFBoAPSJ+9rF6srPK1Jn9L0T9R1Gc9/FRAQKb8OkWcww40kDF/3gNGqcbSL6+YAv6Qfe4Mc4SsX7SDo/xNhmQhgP7bWaZq+5mey+xgApk7zV1rH3u7cd6etdZpPReeeO++f0Nf/PEn/8S+7078C/eIz+kA++Ix+5rqri20UIzk2tY6f/z39zEoILfz2hahv320GgFFBoDOvnOtMrD/TXbSeP/5IXYfCU9m+RvK77Vf/nzPN6cWkffH6F+mVZHd0yDjqoU0Bkx3lT7krbul2xL9IX3nJHi2wRiT0qVUv2h15eRe537VGpn7HTutjwLqHWv8Q7RKKN8jx3u2N6dcS8c0FRN2cGygETF/r2S9xbwsAnCsd7sD/xHr8rRXVyVfT1ph9jQoHAF8/+UAbrehDBE2vyAf+Iz+BtIDFnlLH18DYo00cSHwwopsADLx9fobZZgCIBIEO9PFL+sAe1eFrP/hC9U8/pP+hjfRwZ/r3c/atjHkk6Kc9o0P29T5Op/vTj+gDGVxp5fuW9ZHVmRfr/OBjmdSddufcKvvX9D8f29eO9DFA3aUw6x+07FD0IIPx3d64fO1PBFt6wNKrd/qacb/Eui0AcB79px+73/T63da61+z8km7x7ZidqV7+/vYHnzjTtv5CBRD2tK5/H/J2zhx8/bsT+45wfK0Ll9O9Buajk08GnO7WHWmxb0YQdfv8jGKbASAaBDrQl2s049VvyFEdeecw793YBP6NFeNdw2ye60q4LGeKnMb9uzDi++W/aXcHc3h+IyaEQeseZv1DtcvQtJEweU2VPWKn3y1Njcr58dkvk9sWAJg6zvQ11p22xpxOvB1w/B7Rj1Sw8HU7SNBwkLL7vQ/ob/RhaRFEFL8X7Vqcn/7gAyrawY5G/12dqFy31GYv/gZRxO3zM6ptBoDw8IOhAADQAz8YCgAwfvjB0MGYfjAUgQ4AAPRAoAMAMH69gQ5fD2xPlXfjGRbyGusXXqZ/9m337+c5+Jps/Sc4XNf7WpxymKcs5zXXcvZsFnPdmFz2V4a6uWaRfJFe+baaHu+ZXdK3voop0MHUNQAAAACAc+bFV9P9f7z7pW9QSv1A+29eTvcEDezFV3+X/pm6s66X/VMSYX52IhK+/vfb9s2O/A1SXy8EOgAAAAAA086+Y+4PP1LXTvfeZIivb5Z5vNfYvvAy/RPtxkPWdbz6Nbzf8A2a7DvifvGFPoGF526+/OcddbHrpv90ySsqCOsxYH29EOgAAAAAAJwXX/oHxjus2ndT1aeZyZ+D0Jb5pGVPDfs1fdCyAyLv7wT+mv43BxUv/APxypfpq/zTFZ+KNPmaD+eOtPafdfMqP/pNrow/Ph65vv4Q6AAAAAAATDs7mNCCmF98FHAXVDkSYt0ZNszUM3fQYf/guAhyLn9RhBVE//vj/yVSxyN6ff0tvPvuux2+cOfzzz+n58+f0+uvv65eAgAAAACAcRrmZgQ8Pex/0Dec38dzfqpDu6jfdTG/N925ecAv6cfvE/22do3MJ+//lOhVrovPzQi8Nz2weeom69KTRr03IwhbX5Vu34yg0WjIf209d13b/ZE9UAQA48Z3W8GdrgaDthsttOf4oK3BD46L+cT73RjohA4mvqgFRyJgqf6UfqHl6d7ZTLvbmR28kBboVP8XfdUph1//iH7z28MHOnyTATsQs4IVn7uuha2vumYHd10DAAAAAJh5v6QPnB84/zJ9lS/4//RD+h/aTQB+R15HYwcNHIT81Akaun5Nz+20T/8X/aLndU3PNTq9d0azrx+ygxwOYD7w3LDAMVB9eyHQAQAAAACYIfoF/y++at0Y4PnjRu/d2AQeVZFTynrogY54rB6OhDNKYxa9vr0wdQ1gimCqwuDQdqOF9hwftDX4wXExn3i/u6euQRixTV1b+OqLtP+XSfp/+O9fqPEkYSF10Ur7y1foz76qEkco7vL96Nv6r1MqMUA3v38dF+gF+teqPO9fmPLDilrvsBb/RZL2/+AL6tlgvvEHr3i2/SItqtfC0uvRr82HEVc7AgAAAMDojXbq2jcvogM4It9aGV8AF5UdoP3FN1XCgDhAKWW9gdIL9BchgxS/enR+/gkVvteiP/zeB/Rvf64S54QeiOkBaDeYDNmu/QL0IQO+cQeMowim+4kSbMfVfvbJH1cafYH+LG9vt7s+XOc42gIAAGBaDD11jb90/+8//zJ9TT2nX/ySiuVP6G/Fl+5/XOERns/ob/7K6nTyl+6f5l+hP7Z/QUjl/al4yF/SVv5P6d/81Wf0J6rMHx21aJfs14g+OvmACj/4TMsvyj/6lK6uWPl7Xhfr+Dc/EZ1n0aGWZTVfoG3x5f4tWRrr1s8Pd5Kszrh7PVzW/9XkbTKX120b/3W4lv3JU/rD//Cpqz15W/7V371o2A5zW7KgenfbU7T1957Sf9Lq0d0u//L/1pvO7LoH7F8v13HjLO/THhHr8Uf/+Tdcbf7D37bbwc05TrzHr2C/xvrv//DbHMYwUxW8x47vNgQc62Hp67HbIYphlzfxazvuzPsH5CNqC+2Y1ds8SBzt59TDc/zpeZleR+c19V7z8mvP7uduV9A2dI89f1yff/WDL3Tf9z708nvLsz7DHopH+rZGPf573sfM573sztdbXthyvPS2DtVmP/6Sa7+62J+dEdqjX73D1Ml07Ae1mev41I5D1/e7yP/X5D6OHQFta9p+W+93t5t+3Pkd91GPj3718TPIezBsm3rfB67lBOezxbU+zzb1qUuoY/kH1G0zT5vGta1s0Pdq0D72M8h6eL9j6lp047vr2le+TFs+05msDxXPzhZ5S+KDxn1GUXTmtTfbt1aSrgP9a9mLnrOkX6A/Vp1P1vv6C/Qn8o32KZ1oQQ6/Wf7or35JH/Hyf24+87rlvEnd62H6B2WY8kL5yhdc6+jyboe5LfvVux/jvsq/SL+lnnqF37+W3/rtF5w6/ejH1odTR2zb/yVHY8Qff1EHlPnP1dNhyPK1Y81mH0Ph9n/4bZ4W/CXgjGyIbbRHB+ypp7zd3hEJ/sKyRwX+VN9epbtM9880quS3fBy4Tn9iBzn8JSiOqz8SneIfyQSxP3/fu729dQ9qK+sLrNtR+lpWbCOnT6D9fusPXpT1+Ognv3J9ef7z33cfs1/75pfoG+ox/fxX9OgX4t9vvhjq84rr4O10MP6M1usal2FHgE18OyJMfeY57cW++iW66uT7Al397W59IpUTp4gzK2Kvd0CbuQwyI2QMbWs67qMeH6MQ+T04xCybr/9jq7zfUv96xf15EOe2DnXMR9jHU/OZMOdGGuj86IQ7+lZH8U//sZVms7+IrTNweodDdOA9B60MGo66Zxi7QYQ/+brWgXEdeCJw+Jl4/Q/F6x9odTjhMwL2F73hYO12xlWdtToxfZvClBdIvEm5I9N9Y39Gj36snfExbIdfW/ardz/d7eKzFVr54s35L1Of0V+X7fVZZ2Q4KImyf90+o5/JNusVXCb51sPrpz8Q6bysfvz84pd0i8+mpb7kv51i/31dfDBF2f/RtnlauE8qmDq83AnvG/ANETDGJXQwHVD3rt62+tOQneu424+X/5fydfdnBqdnVaD3oyN1bH7lBfq2qndH5P/hTzh/N+gzcdWBz0bK4/0D+hv13u1tL4vz/tPy2stzes9ZbRWQ6n/yrLJYf5igdSBax4W/S7js4omql9ZeLDBwjFBOkKhtJj/7OH/Ez3lHiHpH3o+awDbz+Nbv9e/82dvbrSN/L1kPBxZw3HmPe37t3/zESop0fAxp0PdgmDb1Y9f9FdH38Apbl0GPm9i3dYj3aqR9PKLPBBjOaEd0/u4TuiV3ovjiyRq+eH7xGX0gH5g6uCpd5LM6pt58Vie0y37dVJ4KQlz4LKAIKv6yG2l/zefN7LDr7NTJK2J5IfzoyDsc6rMd/dqyb737+MWn9ENRB71zaA8ZG/WrUw/v/vQRuUw3/tB0hrf5Q1MNGXeadofpE/r6n/P+M0xj6NeOQ9ZvkvjDtxsE+u+LvoHzkAFj/AL2S5+663rbyj/o94q9/b76G/R1+UAch/pnhlMuf3bYbeA+CfO3f6e+dF/8jeAOgvg8s+og2uG/qPePWN9f/xe7Lv7HTmTqhE/3zxodDRO06uTomiojaOqM9PO/p5+ph3y2WC7zzU9VZ0ybptMncAxbzqjZ26qfJIv0ORRjvfu2mZcIWvxmhPj5W3Ec2J/H9ujDwAzHnd9xzx7+B3XcRTk+hjXoezBCm1rE9xwfP2J9r9jb5P3ui/vzIO5tHfCYj7yPJ/SZAG4jn7r2tz942o3c/cg3DxvRF6NTTpTyrA6D9UGl/nw6KA67ztqbzy1ieX48Z5T6BhSsX1v2rbd4nd+gTofIQy3Pw6/2Bc19h6T71UnRv6S+JToxjD9EnLvQaXfwC1umH1OQw+xpSRzgfF10UrsdTI9+7ThE/SZLdYi0D+NAhoBvZAFjbMz7JXTdo7aVnzG33z9X7ytrOXv0ps8ZSAPT9BXd0J3NUCJ24kPggGnX+94XHaYSfw7p00v6BI6hy4mTPPsdrQMVa71DBNu2oBkhk+I97vXvQvvPmS4VYVsHMch7cLA2/Yweyc8K0an/A+skykc/+dT1uRf350Hc2zrwMR9xH0/FZwKMPtBxR91df/uDT9TOtkc/7C/zT+nfBwx79/cZff339PI8U7403jr4flhpup1xVeff+4KrgxG1vFHp15b96t3tKH2B/pg7Vivida3z0Fu+PVJl76tuZ8O+LiHq/uW7o/17e/jfnran7cO/+c+fhiiztx5uX6A/1af52B8w/Cc+ZP65/UEpOgfuqWyWqPu/3zbHTuuE251Z/mL+9jftD2HR4R3mDJIh4BtZwDhiYYLp0HUfhTG2Hwf4zlQvddw7IxsDnGV2Rn4ULv/PPJ9xP/s7cncCB/ki75lCZN1ooCvcyQR7ehP/OVNFAnCHxB4dck2zEW1nnyEOEziGKWfUeFv1aVyDrCeuekcKtsPMCImL4bjzHvdBRnliwU+YuvzMm2fANv1AlfOtrPX9+bO/+3v53DZQXSIYx7YOcswPso8n8ZkAbqO/GYHAZyidOawK7+xdfSczefbJ+0UW1Wf074/s6SQ8nGg+myXr4HOtD09J8RtB4c649cZhovN99InrrEbU8kalX1v2rbceZPDrf/WUHqlnzLd8kWbf3YiDWfsNLr34G/Rbferkh4f/ezshXB9rH/bdTt96hPeBHaiIDxzuCP7H3xP7Tq2LzxaF2v+xHNOD4fr8O7u+9jZp0yk/OvlkoHr1C/ics29i2wcJGOMSJpjuV/f++gXbY2g/7dpAOUIr6FO9enXPQDrr/uTvnZFOX87JEdH5+b0X6bdEsPXHK6Iug06XiihM0DoovujZCs6smxrIk3XadwoLEziGKScu3ZMufBy+aE27CnniI656DxJs950RotGP8WE61YG8x71om39b5g6r+2TEqE8s+PLUxd6ff/p7we/BKG3qaP5K2z6fcgesS2gxb2uo97xzIxrrxHWYfexdZpKfCdA19O2lAWB0/G4nGhV/uDofwAqf9bUv/OQPY6uDagWVf/1zvnucFQBwkL77C3u6Xzfo7JbJaTzFSsvvvWX7Lz4VX5Iv0LdEgGWvN2j5UZ0UMLVdb3t0t4s7y0F1d27vbmgrrrurfA50j4i2xtx+9uuyzobbtcqOgnMHID5x8Qm9Ip9366nztmdvO3bpx5cf17q1OrGefeBhl93vVuH6LYj1+rjbrnc7g9dvLWO6Tb3Naveg22T7r9vmexvhoDYTnS7vtur7x/fY9LCXC7P9dr2D6uQVtG4m20y7TbZd5+7nE+vdtz0M9dDbqMdPntIf/QcKddz12w6u97/7x9G2tQePKPlMdx/kPahvd1Cb9rwPnOX0zwbxgmzfv6d/Kduqu2yYutiC3//+r8W6rSGO+b/+Srec0PvY+b6wlun9OROdf90Y73fcXjo60+2lEegATBFTZx36m+e2c764+3Q+dU4nIWQni7k7ER6GctgoAh3W2/npdhb0To//MuaOhb5slzWK/Z8MdXdtk503oJyg0VTftg5qM59tdW9Dd51+HUa9fVjQ9uv1DqqTzpSvp808v5nHHVXWDWpVp9MU6ATVwXeblAiBDvM97tXxPsi29hjyPai3nb7dQW3a0/l3lrP2O9n5XW3lXrZfXWxBx03gazFtK+t3zOvr5plCP/u9EPv4iOgvnGWs+vRbjx/e7wh0okOgA3AOzHNnfVjz3nb2F7NfR8OP1Rkwf+GGbU/ry/4iUcC0YQiG9z34wXExn3i/I9CJbnw/GAoAAGNn370tTJDDrFvkms8qhsXzzv9tGUEOAABMHwQ6AAAAAAAwcxDoAAAAAADAzEGgAwAAAAAAM2fh3Xff7fCFO59//jk9f/6cXn/9dfUSAAAAAADA+dBoNNQjS89d165fv66ejdbCwkLPnRAAwA3vk8Gh7UYL7Tk+aGvwg+NiPvF+px31RHOYxJ3YguCuazB92nuUXShQTT0FAAAAADcEOYObTKDDHdzsHrXVU4cpfdSGXc/Ay9eoMPB627SXXaBC2KggzrYctGzPcu3jCqWr+7Sknkc3QJssLMizJfZf6GUBAAAAxgxBznCma0QnsUknJ5uUUE9jM+x6Bl2+/ZjcMwfnjLfdlg9of/AoZzCZErU6HTm02elUiXJZ2oslGgQAAAAYHIKc4U1XoKOf8XedfdemN9UK3TPy9ul4zlsoUMGbzvzK0dbT3sv6l5cV5WWt9OxeTY4cWI/FUtry4evTpr2NItXrRUr6rFuW68PJk71Nrt8B9Fuvge82ulgjI3YevS6BddTbQZahBQ38mlrO1O7JZNJdrm+79RpFmzgyq7SsIi//djK3zUDrAwAAAOgDQc5oTOk1OjUqJCu02rLOvLdKDcpxR5I7wrsp54x8lXLdqUdlohV1lj5fPlKBkaEcmyhvo7KqytOXE+oNSh2I9FaJqLhLZD+uHKuOvRCpPgnaPChRhkcUeFSD111MU1XlSRc3ekcW9DwHKWrUu+nG9XoFbaOtdpuK6aosy6rLbStPmDr6CtHupnJ996Nm2DbhQNMOThZyVE5ftkaYTO0U0Dah9wEAAABASAhyRmc6Ax2e4qWdaU9snlCH5zi1mtaIiOqo5kSnuPFY9ZAzKUrKB0lKZRokk03l2Hgq1QHRht3pJbUc05ZzPdZFrY+Ol82vqOtTlmglX6dmSz5x8DUsVLpp5RF13c7L5OD1egVtoy2Zokw5J8taKBDtd9R1MyHq6KtfuweV26fdhm4Tz9S1fHnXCrJM7RTUNmH3AQAAAACM3ZSO6ATI22fXrb+TTb8IJCSeepRs0rbd6VXJkYyyPlGEXW+YbeROPr/eKjmd+uijEy1q2qMrkxJ5X2hBlqmdgtpmUvseAAAAAPqazkAncZnS9Qod2yfIuRPK13bIs+vqDLy6diKwQ24qRz2V7JGF2hHPmooman10cll7alaNjsoZSllDGY7E8iqRPVVK5pEPoq+3zzbKa1O4ANWpr4pevhydCFFHqjdFiCPoN1ro1+5hyjUYWZtIvHyeVqyhJd92Cm6bAfc9AAAAAMRucoGONu3Hmhak9xKXaL+1SpWkei1HVOXrWrizWU1TUaYn5bUTwXftMpSjXqWlFcrb05KORD+XQk7NskWtjwwAxHZzp18se8DXrsjtlxWjngEBV55damS66aHXG2IbeWoZX2Mi84i/XKNEB1yZfnUUr2/ny9brG01K2/Xr1+5htt1k2DZxHXe8bjUVzdBOQW0T7VgEAAAAgHFaePbsmfMTog8ePKDr16+rZ6PFnUSe3gMAZnifDA5tN1poz/FBW4MfHBfziff74SFuRhDV2tqa/Nf7njl/1+gAAAAAAAD0gUAHAAAAAABmDgIdAAAAAACYOQh0AAAAAABg5iDQAQAAAACAmYNABwAAAAAAZs4UBDoRf2yRf3xywf4dFP7Lqh9tDFKjgveHQgflWX+4elvbaOUfYV3i0t6jrF5H7/PI8IOaAAAAADBe53NEJ1+V98mWf/KHKQvql/IN9F/tHwZ3+Pk3Jp11l6iRCxFotY+pQiVqiWX2kyOqCwAAAAAAGE0s0GnvZa1Rkextaqo0SR8xCTMEoH6d/0hldcp1lm/T3kaR6vyL+GpUQs+TdaKU7qiLO90jk6Kkeih/Hb/T/VV//3JrVEiq9S9kKavXxTNSUivYdWZcn24Q1btdMlEsX6CCrLcK9kK0n389wwtbFyefvo8ntM0AAAAAMF8mE+iIzupGMW2NjBykqFHvpmd3U3Lkg0dMqpQLNd0pmcpQ47HoHXO5lVW1fJXy5SPREU7Q5kGJMpkStU42KaGvW+RJFzesjnXtNhXT9kgRp9+2OtE6DqrSHLBonWybqVxaov2WWr8Iik70uiSWaZUqdCzz1eiokaFM47EVBMhRoFVa5iDKd7uUeoNSB5y+T0th2s9YTw8ZmKnggQM1lRylLr77eBLbDAAAAABzZyKBTvu4QlS6KUIAQY7IyGSiVlONfFgd7FyZrAAmLB5hOSDakMvnqEwN6lmc15FfsdYt/r+Sr1OzJR4mU5Qp59SoANE+d6JlHrelfatD3ems0JFcjwp4TOUGStDyKlGFe/21I2qsHohAygoCZButLoscnC1guzIqMGBh2i9sPWVgpraVAzWVHLYuxn08iW0GAAAAgLkzfdfo6NffiL8Te15YgFazTunLIh9PYUo2aVsuWyWnbx0Gd6ztTr0KeIJHBpZEMNShVqlBuwNM/7IlrF4/1R435DYsraTF0xpZfX617VG2a4D2i2SYNlbO3TYDAAAAwLkzkUBHdnSdqWE1OirLB2pUZVdNpQp5p672Hu2W87RiD7/YoxW1I7KLdZHrsKdB8bozlEpyMVnr+g4V8FRFz7pnZEBeC6JPWWuLzrkKsgzl9qWmcu1W0tY2iHKoeURNewqXrd92sTDtN2g9dSHqYtzHbNzbDAAAAABzZzIjOiKYOCg1KCenG+1Sw54XxUFGNU3FJKcn5TUz+7Kn62FPMeO/ZIVWW2qa2dIK5e3XjkQ/mdS0rMRlSts3AHCtm2+hZt1MILF5Iq/vsMvNNUp04B0ZWNqXIzjWsvyXpMpqy6qjodweel2sBDmVq07qJgccBDTK1LCncDHTdnmFab+w9TSJUBfffSyNeZsBAAAAYO4sPHv2rKMe04MHD+j69evq2Whxh5WnFQGAGd4ng0PbjRbac3zQ1uAHx8V84v1+eHionkFYa2tr8l/ve2b6rtEBAAAAAAAYEgIdAAAAAACYOQh0AAAAAABg5iDQAQAAAACAmYNABwAAAAAAZg4CHQAAAAAAmDkTD3RqhQXKWr/2OLj2HmX5d2nsf1VyfGpUiLye8/RjliOq69j2BwAAAACA2xCBjujsLxTUL98PSHSEd6lEqxX7F/SHxD8eebLZ/dHJ2CzR/naTNoYN0ACmmW+gGjUIPk8B/riM4LNzSvGJK/4NCPnnu9Ot48Evj75sN9mc36VW8FlWiJqui6PMKTf6/ecp03Tcx9HWcZQ5J+I4DkK1bxz7LI4yp8Dp3TX5uzHy7+6pStWd0f0d/zz6st1kc36d/7LR03VxlKkbMNDhL+ocldWzQdVuFym9sknLqw060g8o2cEqUMF+I9lHmyndpnXM2ntZ52B1LV8Qy3vTGb9mp+sfxtpB78q/dDNUgObUI3ubmipNMpWr8d0G5ldXbdvFE/EhlCUnDvNbl8xvt6VVhqmuej1Mo2/GuvrwzRu0b3zqLz9MXdvbrVuY+kIIYztxME9G89k5lcT7NNcoUauap3y1RaVGrqej0N7boGK6Kn/QrdPR8vCyZKdXiXL2Z5Ihv4to01yDSi2Rp1Wihlo2eroujjKnXAz7jz+bHzcyVrvI1/ZpSabr4mjrOMqcE7EcB5PaZ3GUOQVO79KtJ+t0Z2uRFrfu0PqTWz0d/rP7b9G9S1vyh0cPD7U8vCzZ6VtEt+4SJxvz6wzLRk7XxVGmxwCBDncqj2hFHMR5lTKYGh2V87QiPvUSy6vU2PWcOa43KHUgDjbvl5spXSc6zRuVVWqpN1u+fNQ9WEUPY6UnXRzcyQqt8sEtXmuVGuL9KV7hzvduSpXTEW9ffX2J3gDNi+tRTFOVlz9IUaPeTTeXqxi3wVBXk6B1OW0pvnwC6uqki3qkixvdAMpmrKuPoLx++8ZQ/6V98ThdlKNqtUJSfuiebIoueZj6zituS79gmNP9gkwtf5ggWA9OTfnn26g+O6dY+rIKjBO0edKhfU+vNrF5Qh0nkT9DM9R4LI6wpX0tvcuYX9d+TI3MKi3zihPLtJppkMwSNV0XR5nnwYj3H7WPqVJP02WrUH9xtHUcZc6TkR8HE9pncZQ5LS5dpAvywQW6tnNIN67IJ44L13bo0Em8QK9eTdKTp2dEV25o6V3G/DrDspHTdXGU6TFAoMMHvt9ZmWjae7vUKN20ykls0rbotN7u9pOI7INNfxMxU7qOz0QfEG3IDhifPdUO1kyKkvJBklJ+B7fgvIlbTarXi5RUHbmc6Ih71+e7fqV9XCHSt9Hu3YQo17gNprqaBK1LKyewrvkVtb+XaCVfp2ZLPukKam+vqPsmoP5L+y1arSSts092G4SpL/TyCzJtevDoDYL9glZT/rk3ms/OqSU6OXwiYkG8ScveE1e+anRbHCfbfIJCsQLkHFHV/8y/N7/E73mtY3Y5rd7zUdN1cZQ57eLYf9wu4rN8V31+u0bqbXG0dRxlzou4joNJ7LM4ypwGorO/Rbdo7dZDevj2ffKEIz5O6Z17l+i716zQiJ3d36G1tVtEWzeoN2zoza8zLRs1XRdHmbYJ3YyA3xh1qheT1oef6sCGe1OFUCvQQrJJ23YHTCUPJG8Pw1p/ctRgFPqVO9Q2tKipdy7j2gZblLoOsl2m+suzheLfeoWOR3LgzDG/IFNpmYJgQ9BqDJph5vFIa4envKxax4Vfv9ZSo8LCLqVa7oBGnrgR7/GVI++y/vlhtEa+//gM/8EBHajP7lZqN6BMmBbxvY9hVK7cOKRDnrp2leitwGtVTunu2tv08h13QCBHcA4P6bX3vMv659eZlo2aroujTNtkAp3aEZU9nVc5FY20DqvTeW3TsejNpu2xb1O6l31Wn9clEwIkLlNa7yxzZ5yn7CRTlCnvqqlP1nUg+pu2JaIJ4/oFnpJHRfs6Hp6qJx+IvmRwuQ6/bTDVlR/XmyLEEXjUh/9lIdcVXFf7DD+nZyhl9YjdorR3lLzG+ovHG0VKV/kDOU3FDdUGYes79zzB8CCGCsZhpl3epIOSYcSdp0TKztEJmc65JFPasv3y83u+8dh6/4v/8zUh8j0fNV0XR5nnySj3XyKhzpBbesqMo63jKHMejeo4mNQ+i6PMaXPxGr2x7jPNjJ3dpx0ZtOyQYXCGXnpZWzZEfp1rWU3UdF0cZU4g0BEd1F0e0dTjf5agzW3RYbXnr2XS1NzgM8XW9RdOdlO6bmmF8uWcNVp0JPrV1G/4cYn2W6tUSVqjS3LElS/C5jPW3ImW6d718ZvAusaIO9S+d1ESyx/wNTRcpvhAEO8ZJ91crmLcBnNdt/Nla10bTUpHWRcLqGs3Xa6s90MtSntH3Te+9eeAR9sWHmpPFynJEVCY+s4zv2C4j6QpCGY+QasxaIaZJqeraGdR+ERQD+4cyeDY877koNmzrDyJZMqv00/+6NeERE3XxVHmlItl/3nSWc/JwTjaOo4y50Qsx8Gk9lkcZU4BOW1LG8b4+EOfThQHLW9+SN899AQtp3d7lr10UWQw5deZlo2aroujTK9nz5517L/vf//7nfCqnTzlxf/DEatSj0JolTqZTKnTUk8dpvRJqOY7mVK3JtV8+LYAMIn0PhlANU9yHZTJd/KZTEcewq73VatT8klvlTLWcpQRadTJy4OdPwNUeeL458dWuil/vOJuu9GJ9tk5KdHbk48ddTzwn89Od44/7c/+HNVf80tzv+ZpQ/F5bL/uWm2k9DjKDIeXmbzR7z/mnz5b+y8uXJfxi+c48G9fHAd+eN2Hh4cBf3c660mrjvJvcasnz9ai9rr6S67f6XnNL8392lZnkRY7Wz7l2stGT4+jzEMnzWuBAxzxgvTgwQO6fv26ejZafAZfrE8964PPFmwQHXhvbWtKH7saFbKP6aZTjzbt7bVoc9NvqAQgvEjvE3BB243WwO1ZK1CB9v1HjsHXVB272H9TY6LHBY6DieH9Ljru6lmA07t0l2703HFtXvHv6jDve2Y6Ax2AOYX3yeDQdqOF9hwftDX4wXExn3i/hwp0wMUU6EzormsAAAAAAADxQaADAAAAAAAzB4EOAAAAAADMnOkJdPhGA363aAYAAAAAAIhoQoEO37VM/cCjwr+mnq4O8avXHCh5yhwa3xN+gX+Pxfrz/BxABPoPXRrEUf9Rs+sYe11DtNdYTVt9AAAAAKCfyQQ6fj9WuHww3G0M+YclR3nbae7M8+9NdvhX38Vfq0SNXFb9Qv+cG3VbAwAAAACM2AQCnTbtbRSpXi9S0h4VqBUomUxaIyf6aXMONpwRFTWtjdMKBSrY6XZ+fZTBbzmZnFVpC5QNE7FkUpRUD2XnXv8VYH20x3Cq31lf9jY1VZpkXLZJt7M+6SHW5bvNepvIUQkVqMl00YZqXdm9mhyxsB6LDJ7Xe9Zpl+vK5zPtkF/31kkmd/eDXrapvUz5HXZ9rCfu7fQ7VoS+ZQrR9x8AAAAATIsJBDoJ2jwoUSZTohaPCnBndDdFLTVyUqWcmiJUo0KyQqstK71ValDO7lSWiVZk/irly0eeDrZhObGejWJajdBUKV3cCB6dEYHNdloEY7JD6+nEG+us0dd3kKJGvZtuXLYuNmyb01tUaqj0MOsKaiuTeoNSByJ/q0RU3CWyH1eOrYDBfl2vix8nn3faYcB+qKyq7dH2X0B7+eYPy+9YCVNmQH367w8AAAAAmLTJ34yg1bRGd9QZ8pzomDYe86jCY2pkVmlZjaAkNk+oY89tc0ZakpTKNIizO0zL8XryK6ozvkQr+To1W/KJ0dK+1ZntdFboSA94THXW8DVHVLpprY+DprxM7rNsnlasBWh5NWOlh1hXYFuZaPldj21OmlYXP37LMlOdeGTsgGhDbk9OxCHW/jO2lyF/aH7HSogyB9t/AAAAADAtJh/osHxVBRTW34kzP2xaLNG+qBePSuzaw0DD1DnqsiNpnxY17VGJSeJpX8kmbcttqYrQro+o+cNsZ+QyPab+eAUAAACAyQc6yRRlyrtqGpl2d6vEZUrXK3RsnyznzqlzHUYA03JyPfYUpRodlTOUci7A8cHLuaastem4Uqf0ZdGpNdVZk1heJSre1tYnH/RZtkxH8nG0dQW2Vb0puv6C3w0ggjjlaXWJIqhO9sha7YhnlknG9mI++XtE3c4+ZQ62/wAAAABgWkwm0JGd4KJ1MwKeRlRNUzHJU4GSVExX1d3Xlmi/tUoVmS7++A5ooe70ZVhOrOeArxNR05VEorqxQI0KfhfSL+1b15WoKUpct8pqy6qbsc4a1/p2qZHpphuXzeSJdj3pYdYVsM3b+bJVh40mpe06hJFJU3MjaJ39GOq0tEL5cs5KOxLxBqkphKb2MuXXRd3OkGVG3n8AAAAAMDUWnj171lGP6cGDB3T9+nX1bLS4U8nTfOAc4AvuN4gOQgWWMEp4nwwObTdaaM/xQVuDHxwX84n3++HhoXoGYa2trcl/ve+Z6bhGBwAAAAAAYIQQ6EAvnp6F0RwAAAAAOMcQ6AAAAAAAwMxBoAMAAAAAADMHgQ4AAAAAAMwcBDoAAAAAADBzJhPo8O2Lw/z4Z1/WDzbyrfhG9qONI6ubMuryxilS3fHjmQAAAAAwPc73iE77mCpUolanM7ofbcQdx7rQFgAAAABwTk080GnvZeWIjPxzhgO6IzX8l93zG1OoUSFZpHq9SMmFAtVcow+8fJbkYpxeKFChZx0Cv2ancxl2mipHr5tTh4Dy/LdFUyv4vB5mWwW/ZU110bbBKn+0baEv56Rnb1NTpbHB96sQZVsBAAAAAHxMNtARndeNyqockel0qpQvH1kd7NptKqar8tdNOT1dvG2luyzRfqtEmQyP6OyLZwHKRCvedYj/F5IVWm1xeodapQblPB3/jWKaqk4dNqxggfmVZ9oWG3fUd1Pq9Q5VKWdN8wqzraZlme+2BRi0Lfy2TW+jgxQ16jK3Of+4txUAAAAA5tZkAx2eGnVAtCHP0udEP7ZBjzmYSKYoU86pM/dE+/0CmX4yKUrKB0lKZdQ62o+pkVmlZTUvK7F5Qh19/lurSfX8ilrvEq3k69RsySf+5Zm2xcblydEna0QiJzrtDc4QZltNyzK/ugQZpC0M29Y+rhCVblr1FXm28zK3uS3Gva0AAAAAMLcmG+jwFKVkk7bts/QqWXaUOY1HbFTHWB9g6K9FTXt0YVxM26LL26MZ1t/Jpogswm6r37KhjKAtwmybbtj9OvC2AgAAAABYJn8zAnvUpHbEM5MkeX0H94BVx7gqesrOWf0g9abo1gs8QiETAiQuU7peoWO7WO6c63cYk6MP3aldR+UMpazhBDOfbXHI8nbV9DfrWhXexFDbalg20CjbgvlsW2J5lciZfsZtJB9YBt2vg2wrAAAAAIDHZAOdpRXK21OZjkTfmKzpYTx1iq/NkOniL9co0UG/s/qi87ydL1OOl9loUjqj0o34Gp9VqiStdSzkiKr6HcZEeQd8rYqsg3yRAqtg2BYHd+6raSrK9SXltSo8OyzUthqWNRp1W5i2zdVGu9Sw1zPMfo26rQAAAAAAPhaePXvWUY/pwYMHdP36dfVstLhjy9OQAMAM75PBoe1GC+05Pmhr8IPjYj7xfj88PFTPIKy1tTX5r/c9M/mpawAAAAAAACOGQAcAAAAAAGYOAh0AAAAAAJg5CHQAAAAAAGDmLLz77rsdvnDn888/p+fPn9Prr7+uXgIAAAAAADgfGg33j6rgrmsAUwTvk8Gh7UYL7Tk+aGvwg+NiPvF+px31RHOYxJ3YguCua1G19yi7UFA/hgmhzUu74fgAAACAMUCQM7jJBDrcSfT+8n4oNSr0W27Qsj3LtY8rlK7uW7/uP7XatJe1fnyzsDdomw5p5O1mbVMhrghiro4PAAAAOM8Q5AznfI3otB+Te+bdCPEv8p9skvM7/csH0/+L/O1jqlCJWp0O7W966j8u57HdBjEv2wkAAABTAUHO8CYb6PBZ8kKBCgvWqMSCcxq/O1LBf9k9Po8u0jaKVK8XKanOrLf3sk6e7rJdxtd5vXa6Pf1IO2PPyyWTSfm6tW71um9du2oFLT+rFXzz+a5fJnfr23+9NSokVXtwGVr95XpV2XuiTLmI/jq3ZTZLVrNyuihftrdVl3G3G3PWmb1NTZUmOdtiWtbvWLH4tqfN1B7yaXzbCQAAANAPgpzRmPyITplopdOhTqdK+fKR1ams3aZiuiovKOL0dPG2SE/Q5kGJMpkStfjMuuhYblRW5WiGa1mb8XUOECq02uL0DrVKDcp5OvMbxTRVnXVvdDvAfnXVLN0sEcm6MtF53i1TfsV72t+w/sjrXaL9lmqPjj6FSpSfa1BJlr9CzWJdpQeoNyh1wPlFORNoN9eyBylq2FUW6dndlKpLh6qU653S5nusCEH1CRTjdgIAAAD0gSBndCYf6GRSlJQPkpTKNOgxdxqTKcqUc+rMONG+qyOv8FSiA6INeQY9J/qYalmb6XWe/pZZpWU1BymxeUIdfQ5Sq0n1/Ipa3xKt5OvUbMkn/nXVJZZpNVOmI+7hqmllN70VN61/mPXqXOVzOTI1mFafSbQbX+9CpZvWsmL923aduUw5YsV1WaCcCCQa3oVNx0pQfYLEeXwAAAAAwNhM5zU63NnmM+M8YqE6sb1n8gu0kGzStn0GXSU7+r0eiwRtil56WUQ6svO+ujz+a2ZCaVHTNNAzkXYLkLdHa6y/k01Pi4Y5VvoKaA8AAAAAOJemMtCR11Zwb1V1Yquit91zJp/ZZ9ZrRzxrqJff64nLlK5X6Ngujjv2zrUaghwh6E7XOipnKGWdpg9naYXy5V3aqKRp29spZ6b1D7tem6t8LkemWupN0aUXeNRCJhiMud0Sy6valD+tzrLMXTU1zLoWxxvEGI+VMPXxa4+4jw8AAAAAGIupDHR4uhBfjyGnI/GUpUaJDjhokJ1QdTMCGVCoPEeib06eqUnG1/nallWqJK2yF3JEVf1uWqLDfMDXZch1yxfJL14xWyK+VKeetqc3eRnWP/R6baL8apqKsny54RZR/na+bJW/0aR0RqV7TaLdXMvuUsOum0g/cbYlKa/F8d7pzHys9KmPsT3iPj4AAAAAYBwWnj175vyE6IMHD+j69evq2Whxp5GnHs0+HnnYIDqYhg7wNNUFwpif98nooe1GC+05Pmhr8IPjYj7xfj88xM0IolpbW5P/et8z03mNznnF05zkyMP2BAOLWvcWx6IuldUDBDkAAAAAMHcQ6IzS0r6MJF136Rq7JdrnOqi/nov3AQAAAADmAAIdAAAAAACYOQh0AAAAAABg5iDQAQAAAACAmYNABwAAAAAAZs4UBDr+PwQZD21d7T3Kyh+CrFFB/0HIMJxlo4q4rQOvJy7D7Kswyw6wL8KQd8Oz70Q3zLEWYhumbp8BAAAAzKcBAh2rs+d0HAfvNU4W/xgl/xCk/qv4YdnLqqcwIoPsi3448ODf9bTvRNcqUSOXpT1EIgCxqhX6f0/oebpZwn3H+C/rWe9CgZyXtBMexq8tU56o6TMg7v0XS1vHUeacC3MctPeyvnlM6S5x7LM4yjwnTu+uyd+TkX93T1Wqm57HleX0rn96j1O6u3ZX/N+rN/3s/o5Tpqk+pjx+6a409bdz/0y+ZhI50GnvbchfqLduX9yiUiM30IHhvAGyt6mp0iTtgIv0pnKdSecP2m5n1nddMn+BChtFqteLlFTL6mVnuwVYeeWHt/ji1NYV5o08zLaSWOK2/aWh5fFfr/sLxqk/811XQH7NMPU3Ldtbf1GXMPsiZJ1dMilKqocySO1oP6A6xDaYl/XfZ+H2N8AMEMd6rlGiVjVP+arhe8LOo75LUrvWZ3ao7xheluw8VaKcHdC06XEjQ6UWp/PfPlk3+69RIdew0uXJDi0AcpjyRE2fAXHvv8htGqat4yhzzoU5DkR/aKOy6hwHTh5Tuksc+yyOMs8JEajcerJOd7YWaXHrDq0/udUbsNh5Dg/p8PAOvfz2DllxgghSbj2h9Tsi/c46PbnlF8gwDmZu0UP1rMsn/ew+vfXoqrMu3/qY8hjSL1zbkT+mKv9EPZO0SN+9dsEqyyByoJPYPNF+JyZBy6sZajwO0dnU8RugmLbOsh+kqFHvpmd3U+qN0RFfY/3eVFXKl4+CD0rTuqQU3TwoUSYj3shydEfLK8pOFze6Z/7rDUodcLr9xSmEqYtp/SK977ayeplom/OYPkC09dZua18wXP/bVrppXab8umHqH7Bsb/0TtBlmX4Sps04ENttpETzJAMPzATbkNhiXNeyzUPsbYFakL6tRb/HePumQ9+fF2o8blFlddvIsrxJVjtvhvmP4N8v8fq+sfUyVepouW4V28WhxZpWWOT2xTKuZBvV8bZnyRE2fFXHuvzjaOo4yoe9x0CtDqaRo3uMKkXZ8+C4bxz6Lo8zz5NJFsrr9F+jaziHduCKfOM6ePqHk1VedPK9eJXr0voh0zp7Sk+RVepVfuPAqXU0+oac9AyVndH/nPXrtcEuEFzr/9LP3HxFp6/KtjyFPmGVP37lHl7ZukCe5x5DX6NTotugEbkf8UUr5BijdtAIG7ojmZTJRq2md0VdnvXOiv9jzAcln5A+INmSeHJUp+KA0rssPrz+/ogKZJVrJ16nZkk/Ee1e9EXQh6jLUtkp5WrEW7n5hmNabTFGmnJPliT497dtBmWldpvyaYepvXDZEuxn3RYg6ey3tW8FFp7NCR3KdKuAZZhsCl/XZZyHWBTAzRCDCwfyCONDLu/7XrCUup6leOVavtem44joLpQR/x1ijrTw3VfusEx2VXfU+c0ZOOV3rsF1Oa5/tNlOeqOmzIO79F0dbx1HmvAtxHLi/zzeIDqwZE61mndJ0TFnve1EXxz6Lo8zz4soN2qJbtHbrIT18+74IP3pduHiJWo/eV6+d0fuP1MZ+/CG1tCDp4qUWffixfKLhgMMvsPBP//jDFl2i92nHnmbWM5xjztN32bP79PaTdfpOvyhHGCLQqVFhYZdSrf4dzUjy9tl666/nl/1rBVpINmlbvl4VXUo/LRLvsfiFqkuAfttqYlovf+BwWqvkBAPOZ4vfuoLyhzHq+ocxVJ2XRGDUoVZJdITsobpBt4FFXXaYdQGcM/IEA095WbU6QT3vU+5EOaOtG9RMZ9QLtv7fMXL0QLyXVo5U+TzSc3BAB+o91krtRvtMA8c49h9Mv77HAX+fc3wj33My4nHylCt2OmYxjMuVG4d0yFPXrhK9JQKEntiCg6FL9+hNGUC8RR9ecib2x+LhI6I31FQzDsJ8Yh1jnqBleTSnO+ITbLBAh6fhyA8w7VqHCBI8xu1MOarRUVk+UGfrd9V0MetaDN83hn2mv3ZE9qJSvSlCHIGHImVCwLr8yPXb0884rzUEG8hUF2XobRWlHsl064xZ2p6T4bNeeXaTC1HBgPhsskYNDOsy5tcMU//Atu/TbqZ9EabOLvwh7JqyprXjMNsQuKzPPguxLoCZdHmTDkr+U5y7o60ntELa51vE75hkSis/kVBnZy3OZ2DjsXjnMes6np7PdlOeqOmzJo79F0dbx1EmdBmOA+8Uxs3tPJWtL0DKb3dv2uR6j9ri2GdxlHkeXbxGb6wn6Unv/DMrGJIBxA69JnrNly6KcOGllyn55Kkz0vP0SZJefkk+Gcrid685wchLL/vXx5THvOwpvfew/7U5tuiBDn+AybPxgwU5kuikHpQalJNngnZJHFdO+kk1TcUkpyfltRg9czqXVihvT106Em8k8eEqhxnFstv5slXmRpOck0umddkSlynNU4r4AnhXXp4O0WcbTXXRDbOtLCN68ruePIb18tlNOcws17UgLyI84A0wrMuYXzdM/U3LGvdh/31hrjOfPfS5iHBpX47gWOXwX5Iqqy2rrsNsQ9CyfvsszLoAZoRzQkLhaSw9+CSEnUd8r+yW1ZTPMN8x+rKCnCbDnWxPOpPp8rOlQsfcmzFdx2PKEzV9BsS+/+Jo6zjKnHNhjgP3FEZxWByVKSMihaWVbsDDnPeoLo59FkeZ54S8I5k27MHTv3rwndXsPDz9SwQMr/H0rwsX6VLrEfHlOnT2Pj1qXSKOf4Zx5bVFevieuz4yqNKY8gQuK68neplCx2HPnj3r2H/f//73O/1U89QRi7n+MqWWetWM8wFAMLxPBoe2G63h2rPVKWW074l8VaW76d8ndhbzd0y1k6e8+L9Fz6d/B5nSxQtOerc67jL98whR0yPi5adL/PtvNG09HfsvLlyvyYp+HOh5WqWMk959L+I46IfrcXh4OMDfnc560toO+be45ZPnsLO12M2zuKW9trXok77VWaTFzpadx5jmn35nPemUmVy/45vPP485XdbTZ9vsvF4LHOCIF6QHDx7Q9evX1bPR4rPpYn3qGQD4wftkcGi70RpJe9YKVKB9jF72MbXHLvbfRE3NcYHjYKx4v4uOu3o2gNO7dJdu9NylbNbxTQuY9z2DQAdgiuB9Mji03WihPccHbQ1+cFzMJ97vQwU6c8oU6Ax5e2kAAAAAAIDpg0AHAAAAAABmDgIdAAAAAACYOQh0AAAAAABg5sx2oMP38+ffZLH/VcmjN20/ABmxPrG3DwAAAADAeM3HiA7/WONJ9xd6ASAE3wA4alA/bScBpoHhx20BAABgpCYX6HAnaoF/JZ7/1Je+q2PFHaQs7clfq+X0AhVEh4nzZ/dqsvNkPRYZPK97fxnbKdeVz6ejwa976ySTsyrNXbaTnr1NTZXGTPkddn2sJ+7tLIj6Ba3LVKZgqo/8Bes+y9r812N1Vu102eYw+3CCIAYc5OSorJ4BAABAfCYU6Igv+2SFVlsdeb/rVqlBuT4dcKo3KHUg8rdKRMVdIvtx5dgKGOzXOy0qNXLmM8hOvn1y//aVoU4i+NiorFJLpHU6VcqXj6wAiNOLaapy+kGKGnVZiDl/WKIHtOK3rn5lBtQnu5tSy3aoSgFtY1pP7TYV01W5PKeni7ejbRNMBz4WogTYWv6oQb0x6J5r3OZH4v0t3lsqBQAAAOIzmUCn/ZgamVVaVqeKE5sn1On3k7taftdjm5OWoOXVDDUeG0Yd/JZlpjrxWe0Dog3ZmeMzsQ3iotvHFaLSTStYEnm27Z6LIX9omRQl5YMkpTJq2RBlGuvTalK9XqSkXHaBciKQMraNaT3JFGXKObn8QoFovydIhHPPL8C2cQAcJag35Z97Cdo8wXsHAABgXKb4Gp0WNaehg8TTvpJN2rY7cyrZKGr+MNsZuUyPvD0aY/2dbPpFeoJpPRwAcVqr5AQ8xlEhOJ/8AmylFTGoNwbdAAAAAGM0mUAncZnS9Qod250p7mDbU2rqTdH1F3iEhf8NyymvTceVOqUvGzrzJkF1yq9YnbbaEZ/4lhLLq0TOFK4aHemT7n3y94i6nX3KNNZHjsbsWlOU5NSZPkGKz3rkNCReSAU8VdFxNY4KwTkxghMJwwbgAAAAADGa0IjOEu23VqmStKZTLeSIqnzRszz7W6Ycp200KZ1R2cPIpKm5weUl5fUk/WbC9TLUaWmF8va0rSMRB1CdmhyhiLoe8HU88mz2LjXsupry66JuZ8gyfevDwUk1TUW5XX3axrAensbH1/bIdPGXa5TowDQqBNNtgBMJyYhBfeBJAAAAAIAxWXj27FlHPaYHDx7Q9evX1bPR4g4yT5uKBV80vUF0gDtEwTkX6/tEqBWs67QokxeBLN+Y44Q2SX//8KiffOJKF4mULPIQUIYymTqltzsiYNbuIJYX5ZXFoyqnW6OAvfk5Y3zibrvR4XbjmxJM9/U656c9zz+0NfjBcTGfeL8fHh6qZxDW2tqa/Nf7nkGgAzBF8MU2OLTdaKE9xwdtDX5wXMwn3u8IdKIzBTpTfDOCCHh6FoIcAAAAAABQZiPQAQAAAAAA0CDQAQAAAACAmbPw7rvvdng+2+eff07Pnz+n119/Xb0EAAAAAABwPjQa7nvKzsbNCABmBN4ng0PbjRbac3zQ1uAHx8V84v1OO+qJ5jCJGxQEme2bEQCMG9/pb6GgfisGAAAAIB4IcgY3uUCHf1VdRK32X+Cv9Y9EjQrZPZru3/Mfoo7c8Q6zbNh8PYZpP/5tlgj7eOA6hjBo2Z7l2scVSlen+3dQAAAA4HxDkDOcyQQ63GnM8W8LduQQU6dVokYuS3ux9GyVCL8EPzHD1DHsLbYHvRX3eWi/OHnbbfkg9h/ABAAAgPmFIGd4kxvRyaQoqR7KTmTnhDZVL5J/Vd0e6cna0Y88o16gQlaNAmnDA/3zZym7UaR6vUhJ+6y8PqLkM9TAvyDvlMU4vzefp07ZvZocudDrodfNWZ6XK4jlXOlt2gtTR99lVTov169Odj5eJnT5vXXzbXMPJ0/2NjVVmtSn7XW+7edijRbZefS6BNZRbwdZhhZo82tquQV7epqWn8tNJpPucn3bDQAAACA6BDmjMZlARwQ222nRadY7kjbRYdwoptVoT5XSxY1uB7TeoNQBp7eo1MhZU6FC5T+hk4MSZTIlavFZee6U7qaopUaUqqTK0izdLBEVb6u6iY7wbpnyKz6n8O11tDj/LpH9uHIsg46NyqpaT5Xy5aPutpaJVlzpCdoMW8eeZT2C6qSyyI556PJ762Zsc5ue5yBFjXo3vV/bO7gMU/vZarepmK7Ksqy6qH0Wpo6+alRIVmi1ZdWvVWpQTq9gULn99gsAAABAHwhyRmdiIzpL+1ZHstNZoSM94Gk1qZ5fUdc+LNFKvk7NlnxClFmlZTnqk6Dl1Qw1HoseZqj8HrwMj06os+850UGVZekSy7SaKdMRV6p9TBUq0U2/qUr6Orzr45GqA6INuZ6c6Ac3yFmNM6KVpFRGS7cF1bHfskF1sg1TflCbK3wNC5VuWnk4sM3L5HBtbwtqP1syRZlyTpYlDiHa76jrZkLU0RdP0dPaLLF5Qh19jlpQuf3aDQAAAADGZnJT1xxLonNqnTnfDXfKfTTy9iiA9Xdiz5tzJGhT9M7LItKRnfbV5e71GWHxFK1kk7blOqpk9/VD61vHIcVdvknY9YZpPzntUbzeKjkBj3GEyKhFTXvECQAAAABmwmQCHXmNhj5lrU3HlTqlL4sOrzxDb0/7qdFROUMp+2KeeoWOZSwUMr+JXGZXTTmyrvHw7RwvrVBe5NuopGl70CDAPvtfO+KZTeGFreOghik/RJsnlle1qX+cRz6Ivt4+7Sevw+ECVMBTFdGQHCEKUUeqN0WII+g3WkhcprRznAl8rDrX8ghhygUAAACAiZtMoLO0b137oKYvLSwkqbLasu5iJTqsB85rfGu27k0KKJOm5oaVn6/L6JtfJzuwRetieu4UV9NUTHrK6rFEfKlOPW1PVYpIBkpqWtWR6LNTn+lTA9VxQFHL99Stb5u78uxSI9NND73eEO3HU8v4Oh/rOFqgXKNEB1yZfnUUr2/ny9brG01K2/XjEcbWKlVk/cSfXFS721qYbQcAAACAiVt49uyZ8xOiDx48oOvXr6tno8WdRp6mNDC+iH2D6EDvdMaORxzkStGZhbEY+n0yx9B2o4X2HB+0NfjBcTGfeL8fHuJmBFGtra3Jf73vmSm4RmdKyel1POKwjSAHAAAAAOCcOT+BDk95GudoztK+jApdd9wCAAAAAIBzASM6AAAAAAAwcxDoAAAAAADAzEGgAwAAAAAAMweBDgAAAAAAzJwpCHRi+DFMI21dfLtq+UOQNSroPwgZhrMsAAAAAABMo/kd0bHv4qb/Kn5Y474DHAAAAAAARDKxQKe9l5U/irSQvU1NlSbJ369Rv0pvGOZxltXzuEZZeOQmS3tqyMV3XTJ/gQobRarbv/gvk7tlZ7sFWHmznF6gmrYu37oAAAAAAMBETSbQEYHCRjFNVf6dmoMUNerd9OxuilqcLv6qlOud0sbLVlZVnirly0cUGF6Y1iWl6OZBiTKZErXk6I6WV5SdLm44wRLVG5Q64PR9cn5ZJ2pdAAAAAABgLCYS6LSPK0Slm1bAkNik7bxMJmo1rdEVNUKSKxM1HtuRhsLTxg6INmSeHJWpQd4sOuO6/PD68ysqkFmilXydmi35hCizSsveuWoR6wIAAAAAAOMxfdfo5KtyNMf+O9n0RBc8tS3ZpG17FEUlu7Wo6Rq5iUmougAAAAAAwLhNJNBJLK8SFW+raV41OirLB0TJFGXKu2q6WMDd2OxRl9oR2YtK9aYIcQTtBgPGdfmR67enn3HeDKWS8omZqS4AAAAAADAxkxnRSWzSQalBOTnla5camW76STVNxSSnJ6mYrtK+NY+sa2mF8uWcnNq2cCTiDFLTy+S0tLJV5kaT0lqZvuuyJS5T2r4ZgStvjqh6Qt4BJRdTXQAAAAAAYKIWnj171lGP6cGDB3T9+nX1bLQ4GOCpaABghvfJ4NB2o4X2HB+0NfjBcTGfeL8fHh6qZxDW2tqa/Nf7nhloRKdW4BEP6w93VAYAAC/9eyLKTwW40tSfc6t/nfZTBK7io6br4ijznAqz/0x9Adey/JMMKt0ljraOo8w5N8xxEOrnN+LYZ3GUeU6c3l2THX75d/dUpbrpefQspnRd1GUnVaYueqAjDogc2TcMqBLlDB9iAAAwn/h7olGiVjVP+WqLSo1+PxXQzZPYPFHfL+KvVaIM5Wm7Zw5xjQq5BpVaVp6G8z0UNV0XR5nnVJj9Z+dR+y+1a/92XZseNzJWu8jXtJ9kcMTR1nGUOeeGOQ4M72+3OPZZHGWeE6d36daTdbqztUiLW3do/cmt3kDAznN4SIeHd+jlt3fo/plKpy05knR4uEV06y71xBCmPFHTdXGU6RE90Fnap07PhTMAAACa9GWywpMEbZ50eq+37NF785fa7SKlqz4dZb7hjH3L/8QyrWbUrf2jpuviKPM867P/2o8blFlddvLwfX8qx6IB2sdUqafpsvWCvzjaOo4yYfDjoIfPzZ3i2GdxlHmeXLpIF+SDC3Rt55BuXJFPHGdPn1Dy6qtOnlevEj16X0Q6V27QoTezlylP1HRdHGV6DHwzAmtIki/Y9ztbAwAAc2tpX/7g80KuTOXdPfLtN/DNZ5zfIdsgOvDc/KW9R7uNEt30+4Lh3zzTOmCX0+pGMFHTdXGUeV6F2H+Jy2mqV47Va206rqjfdOB2EZ3FXTUVyHfKUhxtHUeZ826Y46Df+5vFsc/iKPO8EEHAFt2itVsP6eHb94kHarwuXLxErUfvq9fO6P1H7o09u79Da2u3iLZukCmcMOWJmq6Lo0zbwIGOPb1g5ej8z2kEAIDRWtrvUIenvKxanR2/KS+y/yOntsgekSsPj+aQc6YYxq3v/uNOcNr+ge8Natq3OuVZHwcHar92qJXaRR/hHBv4OOjz/oZ4XLlxSIc8de0q0Vt+17BwMHTpHr0pr3F5iz685B5mu3BtR04Le+098/UvpjxR03VxlGkbONCxJVMZapzrcT4AAIjNZb5tf+/3hHfKy+Z2nspHdk+If8fM79ochX/zrPHYOYvM14TIaTFR03VxlDkLDPuPyU6w7Mie0ArVKW3PV0skXAFqz7JxtHUcZUJXxOMg+P2txLHP4ijzPLp4jd5YT9KTp73jOjIYEkHC4eEOvUYtunTRmsime+ll/2V1pjxR03VxlDnQzQj0oehWU/twG0jAD4MCAMC5I6c2e74nvNxTXsRXy1GZMnYPQ86bT5GxvyF//6xC8lIA/ZqQqOm6OMo8p8LsP1dfgKcZisB0hacZevoIrKePEEdbx1HmnBvmOAh8f9vi2GdxlHlOyOlc2vDGxx/6zME7vdvNc3af3n64SK/x3C89XeBlewIgU56o6bo4yvTi39Gx/77//e+LoLy/ap74JtXyL1NqqdRgnNdfq1PKUCdfVU8B5pj5fQL9oO1Ga7j2tD7XuQz5Z/iA179LXHmqeZ9lqp085cX/Fc6jlnVljZQeR5nR8fLTJfr+07P49xFmd//Fhes1WaM7DrrL4jjoh+txeHg4wN+dznrS2g75t7jlk+ews7XYzbO45Z+eXL+j0rc6i7TY2QrMEzU9jjIPnTSvif1gKJ8pSBbrRBlxeFKZaFvdzYPPDuTEc5av4g5vMFe87xMID203WiNpT/F5XqD9EHdcm29Te+xi/03U1BwXOA7Give76LirZwM4vUt36UbPHddmHf+uDvO+Z4a+RmcgfH/1YppE4EydgxQ17NFQkZ7dTan7rnfk3T48I+AAAHBeLKFzdK5h/wHDcXC+XJm/ICfIRAKd9nGFqHTTui11YpO28zLZus1f3b57xwLxwA5udAAAAAAAAFFNZkQnCE9XUyM6/HdiuusOAAAAAACAwUQCnQT/dG7xNlmz0vg2ovKBdZu/8i7tyUEc3I0NAAAAAAAGM5kRnQTfj71BOTlFbZca6vel5C/pVtNUTHJ6korpKuaFAgAAAABAZBObupbYPFHT007o5ETdcY3xryrbU9cQ5QAAAAAAwACm7xodAAAAAACAISHQAQAAAACAmYNABwAAAAAAZg4CHQAAAAAAmDkIdAAAAAAAYOYg0AEAAAAAgJmDQAcAAAAAAGYOAh0A8Nfeo2x2j9rqqaVNe9kFKtTU076i5p8HNSosFMT/AQAAIE4IdADAX2KTTk42KaGewihwkJOjsnoGAAAA8UGgAzAvXCM0PNKSpT1+wumFguiAL9AC/9nDL1r+9l7Wei17m5rWq5KTri8nmPLPN27zI1rpVCmvUgAAACA+CHQAgHiIYaXToQ53wstH7mlVIuDZKKapyq8fpKhR19Irq9TyLmfKP/cStHmyT0vqGQAAAMQLgQ4AEGVSlJQPkpTKNOixdmFO67hCVLppddATm7RtD0fw1LYDog05osPTsazl2qb8AAAAAGOEQAdgLrWoOexIS61AC8kmbdsjOioZAAAAYBog0AGYJ/WmCHGE9mNqyIT+ksurRMXbajpbjY70K+nzK9bITe3IucA+EZQfAAAAYEwQ6ADMCzmNrEw5nmq20aR0RqX3I5Y7KDWs5RZ2qWEvt7RC+XLOuunAkYh5qE5NjqJM+QEAAADGaOHZs2cd9ZgePHhA169fV89GiztDnY6zKgDwgffJ4NB2o4X2HB+0NfjBcTGfeL8fHh6qZxDW2tqa/Nf7nsGIDgAAAAAAzBwEOgAAAAAAMHMQ6AAAAAAAwMxZePfddzs8n+3zzz+n58+f0+uvv65eAgAAAAAAOB8aDfc9ZXEzAoApgvfJ4NB2o4X2HB+0NfjBcTGfeL/TjnqiOUziBgVBcDMCAAAAAIBzBkHO4BDoAAAAAABMIQQ5w0GgAwAAAAAwZRDkDA+BDgAAAADAFEGQMxpDBTrtvSxl99rqGQAAgKVWWJAX1cq/Qk2luvF3iF8e17ILBfJdulZw8riKj5qui6PMc6rf/nPtO/Vn9QfatJfV0k0NE0dbx1HmnBvV+9jYvnHsszjKHLNBg5zTu2vyonz5d/dUpbqd3d/xz3N610k3LGrOEzVdF0eZmsEDnfYebRTr6gkw+WaflncJAMCkiI5DrlGiVjVP+WqLSo1cbweCv0Mqq9TqdKjT0fO06XEjQ6UWp/PfPi3JBXQ1KuQaVp5WiRo5OxiKmq6Lo8xzKsT+S2yeqP1jbX+G8rS9mRC7dYOK6ap6zbDvI7dpmLaOo8w5N8z7mJcl+zioEo1tn8VR5jkhAoBbT9bpztYiLW7dofUnt3oDgbP79Najq3Tn8JAOD/U8p3T31hNavyPS76zTk1t3RYqXKU/UdF0cZboNGOi0aW+jQul8Rj2PSLwxsip6tv6yNFUDQ1y/7J7YymhaTaLSzd6vZGnAMkfCXne/Ojivizd+pLpaZ/B6v8wgdrzP/N5L2hkqV3pPfvGn7zjPcu59GnCmVparv485b+/7ms/w+Y4CB653doQ6wzkr0pcpIR8kaPOkQ/uGj8auDKWS4p/2MVXqabpsLeyv/ZgamVVa5jyJZVrNNOixPL4jpuviKPM8i7D/areLlK5aAakMgJzMCVpezVDD2zBxtHUcZcLg7+Olfe04MIhjn8VR5nly6SJdkA8u0LWdQ7pxRT4JkKSXXxL/nD2lJ8mr9CovfOFVupp8Qk/PZIYuU56o6bo4yvQYKNDhMzaV1QO6mVIJg8iU1BkA8VdNU3FjQkHACC3tn9Amv1n8JDbp5GRTfWBMSL862K/zG18lwTlgei/l7bNp/Kcdm3r+TpXy5d1uEJQjqtqvybNbdrDCgUtSvO9barkOVSnnGcGsU/F2QO9dlL9LJVqt3HafMQtc7wwJdYZzRohOjjw+cmUq7xo+2/nz5oBoQwZ+G0QH6hhtNakuOhu7KiD0HSXnPFoH7HK6Ts3WAOm6OMo8r8LsPxu/rxsl8j/HV6PbxbQc6XGJo63jKHPeDfM+VqxpbfwB7zMyG8c+i6PM8+LKDdqiW7R26yE9fPs++fb/L1yjnTeI3pJTv94iemOHrnHQ8PGH1NKCpIuXWvThx/JJlylP1HRdHGV6RA90xIcaD1MeGHv0A0imyBkb0s/s2l9w3BHKFqggzyZz58B9Zlk/Q6zPFXXSefmCWF6l61+cprmlPVx14LJrTh3keuTr4oPAtC799aByZFafbXCJuP02uw72Y5XPmQNv122jSPV6kZIqr6mNnPTsbWqqNNa//hAb/b0UyhKt5LUP9kyK+GScxF9gdoDEZ9lFkKK/75f2OUg66nbWRQBVEqGMaZfLs74rm7S82qAj71vNtN5ZEuYM5wxZ2hcBHU95WbU6QT0fr/xZz/0iGfjJnpKVh9vp4ECld6iV2p390a8p1Hf/Kfy+ptVl1VHU1cT34C6lWn5TD+G8GPh9rNhTHFeOzMcQjM6VG4d0yFPXrlrBTM/UNb6+heMbOXVNRjyhrnM5zyIHOu3jitUJFgd8slinejE5fGeWI2r+lzvauynnbDOfSXDeGPUGpQ44XXxo1m5rc4CrlC6qM8Ri+Y1iWp0Z5vSNbqerTLSi0p3OGed35pZ6Om1+7Dq0SkTFXX5nW48rx+4zHX7r0gWVE7QNtkG230V8ASUrtMpzUkXeVqlBOaehU3TzoEQZPusvR3cMbaSv6yBFDftyrdB1gFjY7yVWznUDVONUxBodldVUAxFgbKet93bPBeCus162JKU8w/zLN1ep4juqw+vJ04ro8SSWV6mhnx0MWu8Msk4EGM5wzqLLm3RQ6p2+1H7coIzTQU7Q5naeynYEnEi4jrWeqU8c0Dceq2PIuqZHHsNR03VxlDkLDPvPYr2ve0ZsxPdAVgY5hhMWcbR1HGVC1yDvY00y5XMMxbHP4ijzPLp4jd5YT9ITz7yus6dPKHn1VWdE5Np3F+nheyLSeellSj55qkaBzujpEzWlTWfKEzVdF0eZHpEDHf0CxJY46DOlFp0McupVBUuyE8YXgh2ITjV3prT0nAgYnDeGPYeS8YFpd+IKRPv2xaq8fH5FdR5MZ6q1zplryDUn4pM+czP1OuiPvfzWpQsqJ2gbbINsv06fkyq451R7GNqIA14q3bTWxR3VvMwdvg4wOn7vJU7Xp67pUxb1/GKfNkoHTmdEnr2Ty6zQkXw9YuDBx4LPqE57b1esRzteRGCjx0NDr/ccmYcznDKY0zau1ey9cU3icprq2kmi2lFZfHSKT04+Q+xpmLT3gp3EZUrXK3TMC+vX9ERN18VR5jkVZv9J8rtEG41lHOQkm7QdNCobR1vHUeacG+X7mJfF+zhe8m5q2vDMxx/2dr4uXLxErUfvq0CB6PS9h5TkSOHCRbrUekTv8wtn79Oj1iW6aEVDXaY8UdN1cZTpMeDNCEbAdZ2A9oHouq6g4x9EceebX2+VnA6/53sxHH4jyg9kXleV7L761BvV9odxXttonpjeSyZOft6fGVr1jdiXRABtjfbtctTiOutla1HT50thSY7qHKtnjOfpW6O/VnBlncTwn/PtWe8M8z3DOSMSmwfy7ktybn9O7G+q9n6W8/x/ZyRPy2NfF6DSN+hAXQDNU6HsAFgcJ3w9WlLkSXYvhI+eHkeZ51+o/cf4xJZnpJenstWpTDm1//jPmvWB/XfejPJ9vJtq4X0cswvX3iC+i5q8RufWGt2iLdqRF+Bo+DqeS/foTXV75m6eK3Rj6xLde1Okv3mPLm3dECnslO6u2Xc2M+WJmh5HmWYLz54966jH9ODBA7p+/bp6Nlp8oHNHTOIzPvKaNe0sM5NngnhKFXfWrIufm9sd2k+68/NZhmRz2xmF4DsZ8ZvoZPlYnUniA5UPfDV0TvryXK58Qpst0Yk/WrHK4Q69vMWgN7+i19nvMY966P9612WXqb9uKsdvG7SGGnj7nXVfptt6ubztPGXQbxv4NVMbudYlrya39lWf+oOZ630Shn4MqSRJ3286b35+bu8vuX95N/K+ky9234NL1mO+GYH9RcfHHX+pyXV4ypWvlfkWwWLf6+8zh+d9aFyvTAglctuNm2efcBsdrUTbxnEaSXuKbS7Q/tRu47SY2mMX+2+ipua4wHEwVrzfDw+H+LHQ07t0l26EuOPabOHAjXnfM5Mb0fHDIxV2ZL2QlNeh+L2xeOqHfqaA7/MuL5IWyx/w9SYynXtOfTrYSyuUt6eAHRHlaQqmWYXYhuG3f4n2W6tUke0s/mRWraMsh3KL1s0ITG3kWtcuNewr4KPuA4iPvd/Un++on9hf2/ky5eS+3reu13KWsQIb6z3ItxZt0WpFG5WxgxwfSzf5dzWYCFp2xWHQk4/ncov3Os9fC1zvDDGe4ZxhYptnfhtnGfYfMBwH58uV+QtygkxmRAcAfOF9Mji03WihPccHbQ1+cFzMJ97vQ43ozKnzMaIDAAAAAAAwAgh0AAAAAABg5iDQAQAAAACAmbPw7rvvdng+2+eff07Pnz+n119/Xb0EAAAAAABwPjQaDfXIgpsRAEwRvE8Gh7YbLbTn+KCtwQ+Oi/nE+5121BPNYRI3KAiCmxEAAAAAAJwzCHIGN/5Ah39YUESrHLG6/7IU7w+h848QWuvy/T2ROPE28++UqKfhWXUee32jCrt9A7dDjQoDLTcNznPdAQAAYJIQ5Axn/IFOYpNOOh05tNQqZShTasnHnU7MPyzZPqYKlagl1jX2H77ibfb+cv0sCbt9g7ZD+zG5Z1yeI+e57gAAADAxCHKGN11T1+QZ/wIV5MhLgXggo72X7Y762EMbnK8g8nnT1QiInT/rDBHVqJAsUp1/7V+VS7WCf7me9Rvz+a5f4NfsdLsMWa51Vt93ezycPNnb1FRpkl9dvPzWL5O763XaJWA7fPOzoO2T/9rtx8vVnP0hy7Dz8TKh21Xs0w2173za0FU3m6cefbfLlb/bZlLIslzb4OTPUtZT91D7EAAAAOYagpzRmL5rdOoNSh3wCM8+LYlO40ZlVY7CdDpVypePup3QMtGKN712m4rpqhohqlK6eFvlX6L9VokyGR7RscrN7qZUuR2qUq47PcyzfmM+v/WL/xeSFVptWflbpQbl9M5s0PbYOE8xTVXOc5CiRr2bbqyLw7B+vUzZLhvdaYJ+22HM32f7mN1+or2puEtkP64cWx19FrQtPfVJ0OaB2nc8GhS0LTpnP7ao1FDlBy2r73eV5DCVZdqXTv4TOvHUvf8+BAAAgHmGIGd0pi/QyazSsj23iac6HRBtyDPgOdEHbtBju2OaSVFSPkhSKqPSkynKlHPqbDnRvl+nlbWaanTHOrOeE53rhl2wvv7AfD7r52lK2vKJzRPq6PPkgrZHaR9XiEo3rXqL/Nt5mRxcF5tp/bxsfkW1xRKt5OvUbMkn/tthyt9v+5jefvpjXdR21QVti85Zd4KWVzNW+YHtYKgr8ysr8NgcYLsBAAAAYKSmL9DR8TSfZJO27bPmKtmIO5+cl0dvVMBjPGOet0d+rL8T0wVCYfOFEXV7vEZZl0k779sy6L6cpX0IAAAAMMWmO9Bh9hn42hHPagokr5ngyEYFPFXR+/Q9Yy5HfnbVtKWAO5uFzWdLXKZ0vULH9iq5M2xfm2Hrsz2J5VUiZ8pdjY7sTGHqYlq/XLY7ve6onKGUNWziz5Q/zPaFEbVddWG3xalnm44rdUpfFgFF1Haw+ZXFIhyb0jDbDQAAAACRTHegs7RCeXsq2pHoV5JhmpLCU6n4ugeZn6cGNUp04HfGnAOhapqKSc6XlNf1+N6JLWw+B18LtEoVmV/85Yiq+l3GwmyPWOcBX/sit2GXGpluev+6GNbvKlMmBt/hzpi/z/aFFbVdZYBVtC7oD7stmTQ1NzzlR20Hm19ZYY9NT92jHU8AAAAAMKiFZ8+eOT8h+uDBA7p+/bp6NlrcIeSpOgCx44v+N4gOBgnCvEZZVgh4nwwObTdaaM/xQVuDHxwX84n3++EhbkYQ1dramvzX+56Z/qlrAAAAAAAAESHQgdnDU8RGNQIzyrIAAAAAYGwQ6AAAAAAAwMxBoAMAAAAAADMHgQ4AAAAAAMwcBDoAAAAAADBzpiDQCfHDiXyL30F+mDKUGhUil60t07dug5Tfx8jaw2p7vpXhyH64MtZ9JYy8/Ig/3Bn39gEAAADASGBEp/2YGuphaPoy/e7KNUj549I+pgqVqNXpjO6HK+O+SxnuggYAAAAAIUws0GnvZeVIwkL2NjVVmlQrWOn81+80O59dt/MuFMjO7ZQt/rJ76tw75y0UqGDnl2W3aW+jSHX7l+vl2XqRR45yWOXpZZmX4TP83dGR7no9eX3L6xUmj813W33r4lWjQlLVjbfVNVLBy2fJ2gS/dlP4NTvdbn+tnPD7weK73bI8bZ/0Kz/UtmvLDnH8+dYXAAAAAKbCZAId0VndKKap2ulQ5yBFjXo3PbubkiMM/MumVcoFTCnijnqFVltW3lapQTnOrJfdqVK6uGF12FmZaEWl58tHooQEbR6UKJMpUcseJag3KHXAefZpicuqrKr6BCzDarepmK7Kuljrvd2b17c8jzB5bKZt9a2L1xLtt1TdeFtVqq+edmOG9rdF2g9C0Hbr+0QlDbXt+rKDHn9B9QUAAACAiZtIoNM+rhCVblqd1sQmbedlMlGrqUYYrLPkOdEhbjz2PyMvp4RlVmlZRRqJzRPq8PwrLiO/ojrES7SSr1OzJZ8QZVKUlA+SlMo0yLdorUw5TeqAaEPWJyf654ZlWDJFmXJOnd0n2vcLHsKUF2Wdpm0NU5co/NrN1P62qPshaLv1fWIbYttHcvxF2U8AAAAAMHbTd41O3j4bb/2dbHp7uGPE05iSTdq2z9qrZF/c8eV8PEqiOto9owFhyouyTpMwdQnUoqY9yjEuo9huNuy2hz3+RlVfAAAAAIjFRAKdxPIqkTOlqEZHZflAnY3fVVOcrGstjJ3UxGVK1yt0bJ9F544nX7shy+hOrzoqZyhlDR8Mxh41qB2RXU0/Lb5egyurOtpV0fP1HQ0IU17IdVrt1but8tqRMHXxqjdFiCOEuYGCqf3VU1PdAoXdbjbEto/k+GNR6gsAAAAAYzWZER3RCT3gazrktJ9damS66SfVNBWTnJ6U11qY7wbG15isUkXmFX85oipfB+MqWyZS4KCQ7LB3bxbgsrRCeXsa1JHo15KaHuWzTHLzRF7TIfOKv1yjRAe8Yj2vqTxdmDw2w7byNDLfugQRZW3ny1ZZG01K2/vEyND+6lVT3YyibDcbZttdyw54/EWtLwAAAACM1cKzZ8866jE9ePCArl+/rp6NFncIeSoQAJjhfTI4tN1ooT3HB20NfnBczCfe74eHh+oZhLW2tib/9b5npu8aHQAAAAAAgCEh0AEAAAAAgJmDQAcAAAAAAGYOAh0AAAAAAJg5CHQAAAAAAGDmINABAAAAAICZc04CnRoV7N+sae9Rtuc3b0L8uKNLyPz8I5gL1u+x8F/48r1CrM93u6aMXcfY6xp1f8Zt2uoDAAAAAP0MFOjUCt3O/8JCQf3CfIz0X+rnH3XUf5gyLtyZ59+h7HTkPbk7rRI1cln1q/lzblz7AABmgus7w/eMgXUyIThPwHePdlLKtagpXRd12TBlzpj++8+dx9Qu7b2sfznYf+fCqI4DvI/H7/TumvydGfl391Sluul5/LOc0f0d/3LO7u9EStdFWdaVpv527p/J10wGCHTa9LiRoVJLBQCdfTL9eHwg7SBz3jAcXBQKVHCliy/AjSLV60VKekYTnA/N7G1qygIspg9TU36jTIqS6qHs3He0X/f3q7+HcX3GZZt02/6y19NDrEu2nZ3H/uBwjbxwR0IFajJdtLNaV3av5nQyspzB83rPOu1yXfl8Al5+3VsnmRxt/5jyO+z6WE/c29lzPFn6lilE338A0EO8X3KNErWqecpXW1Rq5Ho6Fu29DSqmq+o7xT8Pv7f9v3tqVMg1rHR5Qsr+rDGl66IuG6bMGRNi/8k8ZO+/KpFfu4jP443KKrV69jH237kwquMA7+PxO71Lt56s052tRVrcukPrT271BjKch7bkD5UeHm4R3bpL3ixn99+ie5fsPFo5Z/fprUdX6U7YdF3EZS9c2xHPOU383VkXffRF+u61C1ZZBtEDnfYxVeppupxQzwfBHdDdlPrA64i3hfaGKROtqDdJvnwkDr4EbR6UKJMRbzB9FIE/NItpa8TlIEWNupbufJjaZah0v/wmIrDZTovgSnZoPW+CoPrbAupnXLYuNn6b07UPkTDr4jdtskKr/KYVeVqlhvh86cnkVm9Q6kDkF29yKu4S2Y8rx1bAYL9u7HQoTj5vwGuoE7dLlP1jyh9Wz/EkhCkzoD799wcAuKQvq89u8Xl+0qF9z9mxxOYJdZzEBC2vZqjx2Dp14TB99/CIf2aVljk9sUyrmQbJRU3puqjLhilzFvXZf7S0r+2/sDKU4jOJ2H/nxyiOA7yPJ+PSRbLCgQt0beeQblyRT7qu3KDDnkQ3GWQ4eS7Qq1eT9OTpGZ29/4jo6qs95ZvSdcMse/rOPbq0dYM8yT2iBzqtJtXFQbE7zBltLoNHaFQZOdEZdb7UnFGUJKUCDr7WcYWodNPqXHNQkpfJ8vHJAdGGLDsn+rlWGW1T/gBL+1ZnttNZoSNZngp4guqvGNcXuGyeVqwFul/0IdbletMK7k6DgZbf9djmpBk6HTa/ZZmpTlH3jyF/aH7HU4gyB9t/ANBDdH74hMCCeLOUd+2R1yA1ul1M07YzfK7we8/vu4fTtQ7Y5XSdmq2AdF3UZcOUOWsi7D9rFJznfPvM9HB97m4QHagZEth/58OojgPeB3gfj5cIYrboFq3dekgP375PQRO9rKlht4j6BhCn9M69S3I05eMPW3SJ3qcdezqZGrYxpesGXvbsPr39ZJ2+0y/KEaIHOhyxHxzQgTqj3UrtDnZGO28Pb1p/J94vtUHVCrSQbNK2LLcqQodRWKJ93taSeHPaF+kMU/+oy46krVrU7DeKNQ5R90/k/RliO4c9RuI6dgFmlDxpxFNeVq2Orvk7o0aFhV1KtXw6SKP67oHIwu4/eUJL7JuVI588/LnL8Y3cfzLiwf47Z0ZyHOB9PBFXbhzSIU9du0r0lggcfGIOyZ4a9tp75jwc5Nxde5tevtMNhh4+InpDTSnjoMpe1pSuG2RZHs3pjvgEG+hmBJRIqEjYEvmMdjJFmfKuurB/sDtaJZfFO614W005qtFRWT6w5FesL8naEc9ckhJB+f3wh7Jrylqbjit1SvN4a4j6G9cXuGyZjuTjaOuixGVK1yt0bO8Grrt9zUq9Kbr+Ao+w8L9hOeVpdYkiqE5R949P/h5Rt7NPmYPtPwAIdHmTDkqGEWKeFiqDHO1aSC+/7x5+TzYeW58t4v88/19OiTKl66IuG6bMWRa0/zTJVG+e9uMGZVaXnbPom9t5KvMXHvbf+TPEcSDhfTw5F6/RG+vWlLMgL71syHN2n3ZkkLND+qUxi9+95gQd+rKmdF30ZU/pvYf9r82xRQ90uMPq6dlF7wRv0kk1TcUkD10m5UWogTOtZKe5aN2MQCVxGQd83Ycc/twlcZxallYoX85ZQ6JHoj9LakjSlF90Ygt+F9Iv7VvXlcj8Vj0rqy2rnmHqb1pf0LKZPNGuJz3MukSXfb+1ShWZR/zxiDFfzySW3c6XrTpsNCntbHMImTQ1N4LW2Y+hTlH3jym/Lup2hiwz8v4DgB5yGov2ndHyG3LlIEeOsgYEOabvHv2kij7/35Sui7psmDJnTKj959k3nMfbL0hcTlPdvgZUqB2VKcO9S+y/c2FUxwHex+Mnp6NpwyE8LazH6d2ePJcuegIJDnLe/JC+e+gOcq68tkgP3+td1pSuG2jZs6f0JPkyvWQ96+/Zs2cd++/73/9+J4xqnjpiUfmXKbVUajDOC+dEq9TJZEqdcHsWRgnvk8Gh7UZrdO3Z6pQy3e8MyldVepf+nWL/Wd8t1U6e8uL/FuN3TzXvpLuK9013lxltWcGUPgQua3r133/Mf9+Y95+rnHO+/+LCdZwe8RwHs/Q+HhWu0+Hh4Qj/7nTWk9a2yr/FLZ88h52txW6e5Podlb7VWaTFzpbndW++O+vJnjRzerfM6MuKv61F322w83otcIAjXpAePHhA169fV89Gi8+ei/WpZzDV+OyqvFYUv5UzbnifDA5tN1ojb89agQq0jxFQH+fi2MX+G7upPC5wHMSO97vouKtnI3R6l+7Sjd47rs0IvmkB875nEOgATBG8TwaHthsttOf4oK3BD46L+cT7PZZAZ8aZAp3BbkYAAAAAAAAwxRDoAAAAAADAzEGgAwAAAAAAMweBDgAAAAAAzJzJBDp8Vy/9N3EGZv1gI1+45bkt++BGVjdl1OWNU6S6T/GPZ57nfQAAAAAAAznfIzr8Q09UolanM7pbHfIPQuK2yha0BQAAAACcUxMPdOSv7S5YozLdX8vtjtTwX3bP71x8jQrJItXrRUouFKjmOmvPy2dJLsbphQIVetYh8Gt2Opdhp6ly9Lo5dQgoz39bNPyLwD2vh9lWwW9ZU120bbDKH21b6Ms56dnb1FRpbPD9KkTZVi/fNvbnW8eg9fiUXSuIx6627m6XXr5xWwEAAAAgFpMNdESncqOyKkdkOp0q5ctHVge7dpuK6aq8Fzanp4u3rXSXJdpvlSiT4RGdffEsQJloxbsO8f9CskKrLU7vUKvUoJzeqeW6FdNUdeqwYQULzK8807bYuAO9m1Kvd6hKOWuaV5htNS3LfLctwKBt4bdtehsdpKhRl7nN+ePe1qBlvUx1ZIb961f20r54nC7Shjg4aoWk3L6TzYRVvun4AQAAAIDYTTbQ4alRB0Qb8qx3TvQvG/SYO4PJFGXKOXXmnGi/XyDTTyZFSfkgSamMWkf7MTUyq7Ss5mUlNk+oo89/azWpnl9R612ilXydmi35xL8807bYuDw5+mSd4c+JznSDM4TZVtOyzK8uQQZpC8O2tY8rRKWbVn1Fnu28zG1ui7i3NWhZr6D95beegLKX9lu0WklSriGCbrvdOL/p+AEAAACA2E020OGpQMkmbdtnz1Wy7IRyGo/YqI6x8cy8rxY17dGFcTFtiy5vj2ZYf/LMf9ht9Vs2lBG0RZht0w27XwfeViHsslG3iZnK5mvFuI3rFTo2xFUAAAAAMF6TvxmBfda7dkRlmcCzfrLWNRCqY1wVvVDjmXldvSm69QKPUMiEAInLlNY7ptzxda61EOTogz2dqUZH5QylrNP8Zj7b4pDl7arpS9a1HLyJobbVsGygUbYF89m2xPIqkTP9jNtIPrAMul8H2VZb1GWD9peXsWzxeKNI6aoIfqppKm6odpP5Ix4/AAAAADAykw10llYob09lOhL9TrKm9/DUKb4GQqaLP54SdNDvrL7oPG/ny5TjZTaalM6odCO+xmeVKklrHQs5oqp+hzFR3gFfqyLrIF+kwCoYtsXBnXvuCMv1Wddy8CynUNtqWNZo1G1h2jZXG+1Sw17PMPs16rbqoizbb395+ZbNAY+2nqV9eb1OUgVzkY4fAAAAABiphWfPnnXUY3rw4AFdv35dPRst7lDydB8AMMP7ZHBou9FCe44P2hr84LiYT7zfDw8P1TMIa21tTf7rfc9MfuoaAAAAAADAiCHQAQAAAACAmYNABwAAAAAAZg4CHQAAAAAAmDkIdAAAAAAAYOZMT6DT3qPsQkH97ggAAAAAAMDgJhTo1Kjg+UHK9nGF0tV96wccB8GBkvdHLgEAAAAAYC5NJtDx+7X+5YPwPwzph3/QUf+RS4CZwT9Myj88av3x75F61QoLlN3zhPlylLS73MJClrxZwi2n/7nL8F1eMtTZdULCnWdB3zBZB31dnLe3/udTjQoYvQYAAIjdBAId0WHZKFK9XqSk3eGpFSiZTBo6O3ZHSHUMOK1QEB0FT+dI70D5LSeTsyrN1DkDmDbcwU9SZbUlfwSr06kS5TwdfnG871KJViu3ezvPmRK15HLir5qm4oY26hlyuVYpI57a6z+hTftsgnH5EHXuydOhKuXc73+qU/F2T83OOQ5yclRWzwAAACA+Ewh0ErR5UKIMd6R4BIaDkt2U06nizo7V1xEdgmSFVlt2Z6tBObsTJHoJKzJ/lfLlI08ny7CcWM9GMU1VtVy6uDEjZ4dhprWPqSKCiQMnuliim61tWlbPWO12kdIrm7S82qCjoLggmaKMeshCL2dgXD5EnXvziFz7nvez+IwoiVBqdt6nHNwdic8usZ0qBQAAAOIz+ZsRtJrW6I4aacmJIKbxWPRseHpbZpWWVT8osXlCHXtuWyZFSfkgSalMgzi7w7Qcrye/oq4BWqKVfJ2aLfkEYHrxcZu+7JqSmUgsiT/1RIQFR+U8rYgDO7G8So3dgOvUuCz1MNJyvgKW71tnwSeP3/t5+eYqVWZmVCdBmydDXIcIAAAAkUw+0GH5qhx9sf9OtLO8AGDW3tulRumm1XlObNJ2ukiuuEA7ibCQa1DpwLqOre9yfQy7fGhc9kyN6gAAAMC4TD7Q4ek0Zbsjw1M71IXLicuUrlfo2O7g1Aq0EOauaqbl5HrsaTF8NjpDKWtYCGB68XHbeGw47mt0u1gXsYy6vk2NiJb10RX9Gh3n+poQywXqs3xgnRXfPC1q1tN02XOeY0mO6hyrZwAAAADhTCbQkcGIuhkB3y2NL5JOcocpScV0Vd19bYn2W6KDI9PFX46oGuquaoblxHoO+Hod2TGTid2LqgGmVWKZVqlIG86QBl/Mrm6mUTuismc0tNNpUYm0QN/PoMvZ+i0fVGdbTx6Rq5AT5drTSzVyVKdIIrYCAAAACG1CIzoiGOHOkR24LO13O0z6PaY5CHI6UmpuO6c5AQ/PeVcBi57ut5xMPlFpneFuZQ0wNnyM880z7NGTHDVKLRKHOu3tini950AW+bfTAXcraw+4nC3M8qY662cWOE+LVivaqBCJ4Mnwxly6WXLdSAEAAACgn4Vnz5511GN68OABXb9+XT0bLe7IcIABAGZ4nwwObTdaaM/xQVuDHxwX84n3++HhoXoGYa2trcl/ve+Z6bgZAQAAAAAAwAgh0AEAAAAAgJmDQAcAAAAAAGbOwrvvvtvh+Wyff/45PX/+nF5//XX1EgAAAAAAwPnQaDTUI0vPzQg+++wz9QwAAOYVX9iJC6HHAxedgx8cF/MJNyMYDG5GAAAAAAAAcwOBDgAAAAAAzBwEOgAAAAAAMHMQ6AAAQHi1AmX32uoJnEvYh8BwHJxvp3dp5/6ZegImCHQAACCUWiFLC7ky1YtJyhZqKtVPm/ayC7SQ3ROPLHLZBZG2kKVCzU5ta+kLhjLNeWoFK83+s19q7/mty82UJ2q6bphlx2XU+7C7bd2/3s6zeR+Os73jKPO8CnMcRH1/hWmjOMqMumwcZY7b6d0dWrv1kFr33qSdu6cq1c8Z3d9Zo7Wd++KRRS67JtLWdujuaTdQMqXrzu6bluW07p9dJVN+nSlP1HQTBDoAANBfrUCiX0SlUp4y+TxReZdMJ4PbextUrKsnAncO5LKtDnWqaSrnNqxla7dler7K6Xmql3Oi82At4zDmadNjvotovirvssN/+0ucvEcbRZ916Ux5oqbrhll2XGLYh4nNE6f9W6WMyJmh1eWEtZDNtA/H2d5xlHlehToOIr6/QrVRDGVGXTaOMsft9C6JGIfW1xcpubhI9PBtMg3snN1/i+611BOBgwS57J1DOty6RA9vvSWXNaW7nN2nt+755Tmjp0/EP4tb8m5x/HfjSlB+jSlP1PQAfQKdMy3CW+sOkYkV7YjnThApGp0jK7sS/Jq9jFzuLkeSKqr0vCZfd8o9FXm09YkI1ArWQizL7HVrkavllO5yemDUCwAAJm3ZQ1FSN+mkc0Kbnv6sJDsDWg9ZaDX5eZouc/6lFRJdXaocd3sIqaR6IDrJ3cduvXlaxMXmV7in1NU+rojS1bqSKZG7Tk3ti56Z8kRN1w2z7LjEuQ/tZTKlA/8yBe8+HGd7x1HmeRXuOIj2/grXRqMvM+qycZQ5bmcyqlBe/g7tHO7QtQvquU4GBe4KfvwhP79EFzn/lddoUeyTR++fGdN1Z+8/Eqkqz0svU1I8+/BjfuVj4sUXX+Popsucv8uUJ2p6kOBA5/QdJ8K7sy6Ku9c/crItbllR3eGWaK6H9+id0wt0baebJo4SKyITz3fkHhLByJu36N6lq3RHRoR36Oqle3TrzbvilX7LWqwGEFqPyLN/AABgCInNbdm5LRbLVK/cpj3faRtt2pOnPKskT+4ryRQ/adBjeVb0sXikLO1TNU9UTC7IaTS+nWRTHlVOOcfTSHg6lDXFyuqQuzXkirtMeaKm64ZZdlxi2YdK7XZRlJynbb8ox7APx9necZR5XoU6DiK+v0K1UQxlRl02jjLH7cK178pA5N69h6K7+w7d952+dUb35dDHFonuu+Oll/nJE3rKi5w9FY8spnSdFQy5PeEFVP6Ht9QAhBzcCMivMeWJmh4k9NS1C9d2RGBhiBr7StLLL6mHJqfv0UMOYL5zTYQ1TAQ331kXKQ/pvVADMaf0Dkeui4u+kSgAAAxjifZbLdFhFR3eepmKuWTPNDM53YlKdLCpfbMKic2Dbkd3o6JSBXsKjZwKIjP4TF0z5Gk1RVctY6W3SqL3VKSNicwjOU9i2IdSjY7EPsqUboo1+Aizn2GM+h8Hsby/8J4dkSt0484d2loU79HWQ7p3683uDCtFTlmjdXrjmrvzfeHaG2I5ontviqDkrUcq1Zweyscfil63GoC4sy4innv0VthRkTEIDnTU8NW9N3fkxU5Rqm1HdnyxFCWv0qt9AiRrKE4NR9kuXBQp/aM1SQZKPHR2g14TO6t17x0R+gAAwMgkErS0khYd2hKJ7qrnbGabjit10XEqUnIhaV3fwY/lxexiuX11LcfJNqXFS+nLCapx79ieCrK0ItO9Z0iNeZb2RXlqyk1imVa5z9YUX7dy5MGN16Uz5Ymarhtm2bEa8T6Uakck95Jhu0z7cJztHUeZ51rgcSBEfH+FaqMYyoy6bBxlTsSFC6KLfomS6+uin+7tJ5/R+49a3BGmN9fetK7R4cfysg6x3A0euBBByc53ZR/7kux4m9K7rFEfN5nnyo3uQMiFV+kqx18ffmzOrzHliZoepM+IjogaDzlqFA8f3hINpq7DCcGZuiaiuyQ3cMzXx5y+xwHVOn3nCsdnssIhR4IAAKAf625DBdp7rBIE95d8gjZPRCdYXmTcsqY9ZUrUOtmkRG2PsgvqDkuyU2xdo2F1HNR0KJHO01pkme1uflMeqz5ZdZHwMXH/PCMKTSyvitLLdMTrUmeQ5bUhWpmmPFHThylzEuLYh8y65iNPrksvQuzDcbZ3HGWeV/2PAztP+PdXmPaNo8yoy8ZR5rhZdx27S/efqgTB3dnXLvcQfXg5dU30j+/sXKMLp9o19momlZxxZUrXrsm/8OrV7iwrNYrDeaz62Nfpv08cYyXFC6b8YcqMmh4kxNQ1K8rbOdwabEqYiu76uXBRjt1Y8wNtat5fv2hN7BXiOMeKXtUokvBQtgQAAAyLpy6V8g1rXn+xSI181bpjUhhLy7SaF10Enpufa1C+ap3VdU2H4rlNPmWa8lj1UenJokw/sQqlA/FCw1mXz3U/pjxR03XDLDsmcexD5nftgs64n8fZ3nGUeU6FOQ4iv79CtFEcZUZeNo4yx4ynma0vPrGu0bl3j54sbll3OQvjiuiTL4pQgWdd3XpCi1tqJMaUrrtwjd5YX6QnTp43ZB6rPmra25v3eKTDun7ekN/FlCdqeoCFZ8+eddRjevDgAX322WfqmQgf7q7RrYeLtHXnBl0hEYHxBqzfERvwMd1du0UP+VZyonX5zmy3Hl6irUORjyM1ke/SVvf2ct3lVG34Lm2igut39IbkO6OJMu2oky+k2uEhN7F+Llfl8luWo0lrFd00p+5yWVW2qi8AAATjqcd8Zr9HrUDZxzetDgqI5sjS45vdTv8g+MJs37aOC/ahyyj2YRxiPy5wHLhMy3HA+51HY/riHwx9+h3XTbnmGX9nMe97JnBE58qNLVpMPqRbTpTGFzZxg16hG1uLlHx4SxbMAyiLW1owIjjX6IjlWiJ4sZYLwhdXbdE6PbJGZdbeFI/WVZAVRM1F9FwHZE9fe1ufa6fqa//hF2UBACJa2kfHyNbeoyPanroOcl/Yh13ndR+OAo6DrvN4HFy5gSAnhMARHQAAmE98MmisowxzbOwjOnAu4LiYT6FHdMCFv7NYpBEdAAAAAACA8wiBDgAAAAAAzBwEOgAAAAAAMHMW3n333Q7PZ/v888/p+fPn9Prrr6uXAAAAAAAAzodGg3+pqws3IwAAgB64GcH44KJz8IPjYj7hZgSDwc0IAAAAAABgbiDQAQAAAACAmYNABwAAAAAAZg4CHQAAGEytQNm9tnoC5xL2ITAcB7Pj9C7t3D9TTwCBDgAARFYrZGkhV6Z6MUnZQk2lusk8CwviL0uFmrcT1aa9rHgtuyceubX37OW6f1YnrK2VKdK8623vUVakG6ojlnWXaefrrs9dT1O6bphlJy3Ofcj829u8DwP3rRK1vWd9H47CMMeB6T2lM7VjHGUOsy+HWXZanN7dobVbD6l1703auXuqUt1knrU18bdDd0+9AdEZ3d8Rr+3cF4+8zrRl13rLP7tPOyJdTw5el+X0rlWe/Wcvf3bff1lTugkCHQAAiKZWINEvolIpT5l8nqi8S96Twdw5kHlaHepU01TObbjytPc2qFhXTzwSmyfyzjn81yplREqGVpcTYr23ZZn5KpeZp3o5Jzoe1jLtmghykkUyFCm06THfdTRfdcreX+LkPdoo+tTTlK4bZtlJi3kfilf929u0D2V96lZ6qyTq0923jqjtPev7cBSGOg4M+1hnaMc4yoycrhtm2WlxepdEjEPr64uUXFwkevg2eQd2OEiQee4c0uHWJXp46y1XnrP7b9G9lnridfqOXHZxi5ddpNbDW92g5FQEOW/eI33RfuuynNHTJ+KfxS15pzn+u3GFk+/TW/d8ljWlBzAHOqLB7MjKirbukjt2O6W7HFHpoZuK5vwjQQAAmAVt2RNRUjfppHNCmyIO0bWa3ANO02VOX1oh0aWlyrHqIcjOgzkkcah8mdKBq/xUUj0QAZB8zPlyQUEOaxFXKb/i7jW1jytiOVXPZEqUWKem+LY2peuGWXbS4t+H/u1t69mHS/s9ndrGY3ePMmp7z/o+HIXhjoPgfcxM7RhHmcPsy2GWnRZnMmJQXv4O7Rzu0LUL6rny8Ydc+Ut0kdOvvEYiXKFH76seuwwi+m/cyy+pB5S0HvNyt9xBDgtcl+Nj4myLr3F003X2/iORWy370stiTS368GNzepBQIzpXXhORIT2k9/RI5/Q9keKunFUBofWIerYFAABmQmJzW3ZMisUy1Su3ac9nOkcyxSMxDZJ91fZj8cjWpj15irRKcrAmQO02By952rZ7XqIzXM0TFZMLcqqNHgCl81Vq8Ysmqg7lHE9B4alR1nQrq8Plxh1sU7pumGUnLfZ9aGjvoH1os/a72Keyd9kVtb1nfR+OwlDHgWkfa0ztGEeZw+zLYZadFheufVcGE/fuPRTd8Hfovs+0rpde5rMKT+gpv3T2VDyyndF9OVSyRevOSQiPKzdoS4QD995ck9PjkutvOIHUpcUtusMvaszr0qj0h7d4QIWnw1kDJVaQ5PZEFGRKDxJu6pqMxERFtEjn9D0Z5lA3zjmldzgSXFw0RG0AADAblmi/1RIdVtFZqZepmEv2TDNKbB50O7QbFZUq+jE83YlKdLBp+ja11eioTKIjfFOsTbGn2chpJLJwa72JTdrfXyJPf9mt1RTduYy1rJwaVaSNqZ2DMg4x70NTe5v2ocLXbfDrYsfTTfNJfRiZwY+DYd5TcZQJV+jGnTsiGBHvy9ZDunfrTWdqme3CtTe6wcpbj1SqiDd4yhqt0xvXnOGaXvbUODltTBZilX/hGt24cYVUzOMwrcvl4w9FxJC0yryzLgKNe/RWv7loEYW8RucKWYM671nT187u09vWcI54RXFGeG7IvK1773imugEAwMxIJGhpJS36oyUS/RWfs5zi9X11rc3JNqVFSvoy0XGlLjpURUouJK3rO/ix38XstSPi/q5+Vr/GkY89jWRpRZYZ+uyqnBqlpuUklmmV+3VN8RUrzyy78TpN6bphlp0Kce5DQ3sH7UPrug1RYCZP1ZPNnsA1anvPxT4chYGOA9EWhn2sM7fj6MscZl8Os+xUuXCBrrx2iZLr63KAone0Q7x+Y8e6Hmbnu3RJpFy6SPT+I9HGrXv05tqb1jU6/NhzGYo1wNGdisbLBo+m+K3LEw5duSFeV1PsLrxKVzlG+/BjNRrkxsua0oOEvhmBPX3tbRFpWVPURAT2ne60NdkAyXXiJN+pbgAAMBO4Q7qwUKC9xypB6Pny55sDLKg7Jsmgha/FSNDmiejYcOem07KmPWVK1OJObdt9xzTr2oE86VP1rU6Hmu4iyuQcgZ0OrUyrzll1gfExcV89k0qKvtSqqFmZjni96mwyXzNiStfLjLzsFIl7H5ra27gPnWt+OMjZ747iDdHes74PR2Hw48Betncfh2nfOMqMvC9n7Diw7kZ2l+4/VQlCTxDANw1Q199bAxR8nc0FurYjghF5M4A71tQ10Z+/s3ONLqhr7zm/ayqaWJannAUGGb7rEo+1Mq0676gbDbxPHG8lRaYLr14VuVUcoUZ9eFlTepDQgY49fY3n/b0ja3KVXnW275RkoCejQWvuHtOnugEAwGzgaSelfMOa118sUiNf7b0z0tIyreZFF4Hn2ucalK/2XuQcxG9uvGu6C89v8luvgVVntWyyKJc94QolNulAvNBw6qmuGTGl64ZZdsLi3oem9jbtQ+uib1amnOh8yuszvFOWorb3jO/DURjmODC+p3SmdoyjzGH25TDLTgmeKra++MS6RufePXqyuGXdwUx35VW6uihCBb4m5tYTWtzqvWGBiWsqmnX7td7ydSHWZdVZlfnmPVnmDme6cI3eEC88cZZV1wOZ0gMsPHv2rKMe04MHD+izzz6znvBd18SG8G3k7A3hu6+pGEYEe3esyggckXH91u90N8LKu0hbhze609sAAOBc4AtD+ax9oFqBso9v9nZEZhxfR/L4ZrTALQh36vu2dVywD6fWWI8LHAdTg/c7j64MjH8w9Ol3nD76vODvLOZ9z4Qf0RGsKWksSVed4Zwza26fa4SnO32Np7oBAMAMWtqfu44RT3c5ou2p7iBHgn0IDMfB7LhyY+6CnCDmER0AAJhboUZ0YCQmOqIDUwvHxXwaekRnTo1kRAcAAAAAAOA8QKADAAAAAAAzB4EOAAAAAADMnIV33323w/PZPv/8c3r+/Dm9/vrr6iUAAAAAAIDzodHgX+fqws0IAACgB25GMD646Bz84LiYT7gZwWBwMwIAAAAAAJgbCHQAAAAAAGDmINABAAAAAICZg0AHAAAAAABmDgIdAAAIr1ag7F5bPYFzCfsQGI6D8+30Lu3cP1NPwMQQ6JzR/Z01eQcD75/TqGenIs9ON33nPp3Kl0Isy87u0w6ni+Xcu+mU7nL63VP1HAAApkGtkKWFXJnqxSRlCzWV6lYrLMi7Btl/dja5rEzLirRu58qVbuh0tblDpsrj9dq5Apdt78llDNU01rO9519PU7pumGXHJd59aO0fP/77qm1cNkyZUdt7VvbhKMj2Hflx4J9fF0eZ83gcnN4V/e9bD6l1703aMfSXT++6++B2NrmsTNsRad0euCvdN4A60/KIPr223jMOurR0e2nTunSmep7d91/WlG5iCHQu0LWdQ3l7u8OtRfE8Set3rOc71y6I5yIYefMW3bt0le5wnsM7dPXSPbr15l3xSr9lLWfvP6IWP2g9ovf71xMAACZJBBuiX0SlUp4y+TxReZd645I2PeafMMhX5S0++W9/yeocyGVbIq2apnJuw1q2tke75brI3qFWSRRZVOk6EbBsiIXTIk+nmqe6WO8xd3YClm2L17LJItWtpz786ynXVfSppyldN8yy4xLLPuQyrf3QkTsiJzqAsqAu076q3ZZlymXlvlXLhikzanvPyj4chTiOA9N7yiWGMufxOBBBhYhxaH19kZKLop/98G3qjUvO6OkT8c/iltUfF383rlhBglyW++Vbl+jhrbesZU/v09sPWyL7Id1ZF0XeU+m603fkspyH+/eth7esoOTsPr0lXrjkpL9N74t047pc/Ospy7zns6wpPcBgU9dO36OHHMB855oIa5gIbr6zLlIe0nvdAC/AKb1zT4Q5YgeJJqFHiHQAAKZaW/Y4lNRNOumc0GZCPXe0qCmii/yKuzfS4kRK02XOv7RCoktLlWPRQ1jaFOXonReVR9M+rojceZJFLu2Lzo5Yr3xsWJY7I7mgIIf519NalyonmaKMeNYUX1WmdN0wy45LPPuQ94m7A9p47On99dnPqaR6IFpHPg5RZtT2npV9OAqxHAeG/G6jL3Mej4MzGRkoL3+Hdg53SBtHUD6mD0XdFl/jqKHrY06kS3SR8195rdsHv3JNlKOCDEnl8fHyS+qB6PXzY2vgYpHkqq7cEMGKqI94bFyXi389rTLVsi+9LNbUog8/NqcHGSjQsRrZ0wgXLooUoidPQwQtMlDiDbtBr4lgtHXvHRH6AADAtEpsbssOSLFYpnrlNu35TdtoPybuQpVzPLWDpxztEedKpjLi/w2SfVWVx6VWoGRRdGiqN8m3S5Np0G7WLrM7dU3yWTadr1KrmlfPfBjqaXW43LiDbUrXDbPsuMS6D4XabSvATMueoA/vvhIBDe+mYlKsK1emTOmgp8NtKjNqe8/KPhyFWI4DQ36XGMqcx+PgwrXvyqDh3r2H1Hr0Dt33m7519pS4p/7wljUdbOeudZnISy/zmYQnJLvqKo/L6V168x4PsHyH3KGHIIIYnqh1701R5q2HlFx/oxtgJZ/Q2+qyFXvqWt91MUM9rSDJjeMLU3qQidyM4PQ9EeYk1+k7ohWvcKQTeiQIAAAmY4n2Wy3RMRWdknqZirlk73SiVlN0nzLW1A5rjhJt7LVFx+qg26HdqKjMGj6D31qlhk+ZsnMh/ls9sMvMyTId3mUTm7S/v0SGrrbFUM/ZF98+5GssePqRiFbopukEvHdf2VOo5FQgWbirPqHKhAHEcByEeU/FUeZcukI37twRQYcIJFoP6d6tN53rWhwffyhCIXXpiDUXjd66fyaCpDe6wcpbj1RmDY/I3LlKT/zKtKfMyWljshCZRwYf4r+rb9jruhVuXcxQz1EaKNC5cFGO3VhRmk1FZZdMY12OU+I4h1r36E2+mIhbTXiISAcAYLolErS0khb9zhKJfknv2Uw55UhNg0ks0yr3o+TcDrHc/omcjtQ52aa0SOk565+4LNO9ZVpne9V0EZXHKlNjWNbIUE9rXW5cT1O6bphlxyqGfWhdYyGi0UyeqiebwUGmtq9qRxzFqH27tOLah/3KjNreM7UPR2HUx4ExvyaGMuf2OLhwga68domS6+vEwwU9oxr2FDLukl94la5yTCTneInlbuxY18PsfFfOxOrptxtmaMlBCns215XXnDzWyI1KV8uGXpehnlaZbrysKT3IYCM6aq7dvbfsO6ad0f237okUNUcvwNn9t63rezh6UxceccQnIh1MXwMAmFLc8VxYKNDeY5UgeL/krTxZdeHuMVW4n8oXXfDNARbUHZNqR1Qm61oMV36Zrspsd/MnlldFbve0Fp6zb1zWRCvTVE9rXWU64nqqs8lcT1N6bz0jLDsBcexDboONosgkusvVk31n+qDeNqZ9ZXUc1b4V6bxv7f3fr8yo7T0r+3AU4jgOjPlNx8GIypzH48C669hduv9UJQjezr6VZ0ddwP8+PRLxYZIvqDm17ngsR2vU9fbyOhs9v7q8RJap7pDM+V1T0UQee3DjwqtXRSnuKWrymhvDuvQyTfW0ylSzvdSoDy9rSg8y4NQ1HjbbonV6ZI3KrL0pHq3T1p0bvXP6XM7ofbkVV+lVbZ/Y09fe1oerHt4S5Vpz9uS8vREPZQEAQHg8vaSUb1jz+otFauSrrovFmZVHTUGxLsagEz4du7RMq3nRReC59rmGSLbO0rryc3qp1VOmyEQH1TRVtDI5T6hlDYz15HWJFxpOPdU1I6Z03TDLjkkc+9C6QJuVKSc6ivJaCtkz7TLtK053pizxHDVVnzBlGtt1xvfhKMRxHBjza+IoU2Sau+OAp4StLz6xrtG5d4+eLG5pNxGwWHnUtDHrohvrzsdXXqWriyJU4Gtibj0RydZoiis/p6/f8S1Tv0aHy5R5LlyjN7Yu0SNtXTLdsC6dsZ5cpnjhibOsuh7IlB5g4dmzZx31mB48eECfffaZegYAAPOKTzDxVJIetQJlH9/s7XDMKb6O5PFNNb1mQNyR923ruGAfuoxiH8Yh9uMCx4HLtBwHvN95tlNf/Ns1T7/j+umWecbfWcz7npnIzQgAAOCcWtpHx8jW3qMj2p66DnJf2Idd53UfjgKOg67zeBxcuYEgJwSM6AAAQA/jiA6M3NhHdOBcwHExn0KP6IALRnQAAAAAAGBuINABAAAAAICZ0zN17fXXX1fPAAAAAAAAzgfv1LWFd999V6R16PPPP6fnz58j0AEAAAAAgHOn0eBf5OrqGdG5fv26ejZa//2//3f6p//0n6pnAOAH75PBoe1GC+05Pmhr8IPjYj5hvw+ut+2I/n8iuxI7SMjKAwAAAABJRU5ErkJggg==">
          <a:extLst>
            <a:ext uri="{FF2B5EF4-FFF2-40B4-BE49-F238E27FC236}">
              <a16:creationId xmlns:a16="http://schemas.microsoft.com/office/drawing/2014/main" id="{B0F7280F-E955-4DAC-AE75-AC27114B8913}"/>
            </a:ext>
          </a:extLst>
        </xdr:cNvPr>
        <xdr:cNvSpPr>
          <a:spLocks noChangeAspect="1" noChangeArrowheads="1"/>
        </xdr:cNvSpPr>
      </xdr:nvSpPr>
      <xdr:spPr bwMode="auto">
        <a:xfrm>
          <a:off x="8001000" y="1483179"/>
          <a:ext cx="304800" cy="304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16"/>
  <sheetViews>
    <sheetView showGridLines="0" tabSelected="1" zoomScale="70" zoomScaleNormal="70" workbookViewId="0">
      <selection activeCell="G16" sqref="G16"/>
    </sheetView>
  </sheetViews>
  <sheetFormatPr defaultColWidth="11.42578125" defaultRowHeight="15" customHeight="1"/>
  <cols>
    <col min="1" max="1" width="3.5703125" style="1" customWidth="1"/>
    <col min="2" max="2" width="63.85546875" style="1" customWidth="1"/>
    <col min="3" max="3" width="5.5703125" style="1" customWidth="1"/>
    <col min="4" max="4" width="17.5703125" style="1" customWidth="1"/>
    <col min="5" max="5" width="16.7109375" style="1" customWidth="1"/>
    <col min="6" max="6" width="17.140625" style="1" customWidth="1"/>
    <col min="7" max="7" width="0.140625" style="1" customWidth="1"/>
    <col min="8" max="8" width="15.85546875" style="1" bestFit="1" customWidth="1"/>
    <col min="9" max="9" width="22" style="1" bestFit="1" customWidth="1"/>
    <col min="10" max="10" width="16.7109375" style="1" customWidth="1"/>
    <col min="11" max="11" width="5.28515625" style="1" hidden="1" customWidth="1"/>
    <col min="12" max="12" width="15.85546875" style="1" bestFit="1" customWidth="1"/>
    <col min="13" max="13" width="19.140625" style="1" customWidth="1"/>
    <col min="14" max="14" width="18" style="1" customWidth="1"/>
    <col min="15" max="15" width="21.140625" style="1" hidden="1" customWidth="1"/>
    <col min="16" max="16" width="27.85546875" style="1" hidden="1" customWidth="1"/>
    <col min="17" max="17" width="22.7109375" style="1" customWidth="1"/>
    <col min="18" max="18" width="16.7109375" style="1" bestFit="1" customWidth="1"/>
    <col min="19" max="19" width="16" style="1" bestFit="1" customWidth="1"/>
    <col min="20" max="16384" width="11.42578125" style="1"/>
  </cols>
  <sheetData>
    <row r="1" spans="2:18" ht="6.75" customHeight="1">
      <c r="B1"/>
    </row>
    <row r="2" spans="2:18" ht="3.75" customHeight="1">
      <c r="G2" s="2"/>
      <c r="H2" s="2"/>
      <c r="I2" s="2"/>
      <c r="J2" s="2"/>
      <c r="K2" s="2"/>
      <c r="L2" s="2"/>
      <c r="M2" s="2"/>
      <c r="N2" s="2"/>
      <c r="O2" s="2"/>
    </row>
    <row r="3" spans="2:18" ht="64.7" customHeight="1">
      <c r="B3" s="9"/>
      <c r="C3" s="37" t="s">
        <v>0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</row>
    <row r="4" spans="2:18" ht="35.25" customHeight="1" thickBot="1">
      <c r="B4" s="42" t="s">
        <v>1</v>
      </c>
      <c r="C4" s="43" t="s">
        <v>2</v>
      </c>
      <c r="D4" s="44"/>
      <c r="E4" s="44"/>
      <c r="F4" s="45"/>
      <c r="G4" s="51" t="s">
        <v>3</v>
      </c>
      <c r="H4" s="52"/>
      <c r="I4" s="52"/>
      <c r="J4" s="52"/>
      <c r="K4" s="39" t="s">
        <v>4</v>
      </c>
      <c r="L4" s="40"/>
      <c r="M4" s="40"/>
      <c r="N4" s="41"/>
    </row>
    <row r="5" spans="2:18" ht="15" hidden="1" customHeight="1" thickBot="1">
      <c r="B5" s="42"/>
      <c r="C5" s="46" t="s">
        <v>5</v>
      </c>
      <c r="D5" s="47" t="s">
        <v>6</v>
      </c>
      <c r="E5" s="50" t="s">
        <v>7</v>
      </c>
      <c r="F5" s="48" t="s">
        <v>8</v>
      </c>
      <c r="G5" s="19"/>
      <c r="H5" s="19"/>
      <c r="I5" s="19"/>
      <c r="J5" s="19"/>
      <c r="K5" s="19"/>
      <c r="L5" s="19"/>
      <c r="M5" s="19"/>
      <c r="N5" s="19"/>
    </row>
    <row r="6" spans="2:18" ht="50.25" customHeight="1" thickBot="1">
      <c r="B6" s="42"/>
      <c r="C6" s="46"/>
      <c r="D6" s="47"/>
      <c r="E6" s="50"/>
      <c r="F6" s="49"/>
      <c r="G6" s="19" t="s">
        <v>5</v>
      </c>
      <c r="H6" s="19" t="s">
        <v>6</v>
      </c>
      <c r="I6" s="19" t="s">
        <v>7</v>
      </c>
      <c r="J6" s="19" t="s">
        <v>9</v>
      </c>
      <c r="K6" s="19" t="s">
        <v>5</v>
      </c>
      <c r="L6" s="19" t="s">
        <v>6</v>
      </c>
      <c r="M6" s="19" t="s">
        <v>7</v>
      </c>
      <c r="N6" s="19" t="s">
        <v>9</v>
      </c>
      <c r="O6" s="1" t="s">
        <v>10</v>
      </c>
      <c r="P6" s="24" t="s">
        <v>11</v>
      </c>
      <c r="Q6" s="24" t="s">
        <v>12</v>
      </c>
    </row>
    <row r="7" spans="2:18" ht="80.25" customHeight="1" thickBot="1">
      <c r="B7" s="31" t="s">
        <v>13</v>
      </c>
      <c r="C7" s="6">
        <v>1</v>
      </c>
      <c r="D7" s="5">
        <v>506325210</v>
      </c>
      <c r="E7" s="5">
        <f>+D7*19%</f>
        <v>96201789.900000006</v>
      </c>
      <c r="F7" s="5">
        <f>+E7+D7</f>
        <v>602526999.89999998</v>
      </c>
      <c r="G7" s="6">
        <v>1</v>
      </c>
      <c r="H7" s="5">
        <v>340000000</v>
      </c>
      <c r="I7" s="5">
        <f>H7*19%</f>
        <v>64600000</v>
      </c>
      <c r="J7" s="5">
        <f>(G7*H7)*1.19</f>
        <v>404600000</v>
      </c>
      <c r="K7" s="6">
        <v>1</v>
      </c>
      <c r="L7" s="5">
        <v>497850000</v>
      </c>
      <c r="M7" s="5">
        <f>L7*19%</f>
        <v>94591500</v>
      </c>
      <c r="N7" s="5">
        <f>(K7*L7)*1.19</f>
        <v>592441500</v>
      </c>
      <c r="O7" s="1">
        <f>+(HARMEAN(F7,N7,J7))</f>
        <v>515536207.96116114</v>
      </c>
      <c r="P7" s="5">
        <f>+ROUND(((D7*1.19)+(H7*1.19)+(L7*1.19)),0)/3</f>
        <v>533189500</v>
      </c>
      <c r="Q7" s="5">
        <f>+P7*G7</f>
        <v>533189500</v>
      </c>
      <c r="R7" s="25"/>
    </row>
    <row r="8" spans="2:18" ht="80.25" customHeight="1" thickBot="1">
      <c r="B8" s="31" t="s">
        <v>14</v>
      </c>
      <c r="C8" s="4">
        <v>1</v>
      </c>
      <c r="D8" s="5">
        <v>29800000</v>
      </c>
      <c r="E8" s="5">
        <f t="shared" ref="E8:E10" si="0">+D8*19%</f>
        <v>5662000</v>
      </c>
      <c r="F8" s="5">
        <f t="shared" ref="F8:F10" si="1">+E8+D8</f>
        <v>35462000</v>
      </c>
      <c r="G8" s="4">
        <v>1</v>
      </c>
      <c r="H8" s="20">
        <v>104000000</v>
      </c>
      <c r="I8" s="5">
        <f t="shared" ref="I8:I10" si="2">H8*19%</f>
        <v>19760000</v>
      </c>
      <c r="J8" s="5">
        <f t="shared" ref="J8:J10" si="3">(G8*H8)*1.19</f>
        <v>123760000</v>
      </c>
      <c r="K8" s="4">
        <v>1</v>
      </c>
      <c r="L8" s="20">
        <v>42000000</v>
      </c>
      <c r="M8" s="5">
        <f t="shared" ref="M8:M10" si="4">L8*19%</f>
        <v>7980000</v>
      </c>
      <c r="N8" s="5">
        <f t="shared" ref="N8:N10" si="5">(K8*L8)*1.19</f>
        <v>49980000</v>
      </c>
      <c r="O8" s="1">
        <f t="shared" ref="O8:O11" si="6">+(HARMEAN(F8,N8,J8))</f>
        <v>53297936.413267873</v>
      </c>
      <c r="P8" s="5">
        <f t="shared" ref="P8:P9" si="7">+ROUND(((D8*1.19)+(H8*1.19)+(L8*1.19)),0)/3</f>
        <v>69734000</v>
      </c>
      <c r="Q8" s="5">
        <f>+P8*G8</f>
        <v>69734000</v>
      </c>
      <c r="R8" s="25"/>
    </row>
    <row r="9" spans="2:18" ht="80.25" customHeight="1" thickBot="1">
      <c r="B9" s="31" t="s">
        <v>15</v>
      </c>
      <c r="C9" s="18">
        <v>1</v>
      </c>
      <c r="D9" s="5">
        <v>10900000</v>
      </c>
      <c r="E9" s="5">
        <f t="shared" si="0"/>
        <v>2071000</v>
      </c>
      <c r="F9" s="5">
        <f t="shared" si="1"/>
        <v>12971000</v>
      </c>
      <c r="G9" s="22">
        <v>1</v>
      </c>
      <c r="H9" s="3">
        <v>50000000</v>
      </c>
      <c r="I9" s="23">
        <f t="shared" si="2"/>
        <v>9500000</v>
      </c>
      <c r="J9" s="5">
        <f t="shared" si="3"/>
        <v>59500000</v>
      </c>
      <c r="K9" s="22">
        <v>1</v>
      </c>
      <c r="L9" s="3">
        <v>9990000</v>
      </c>
      <c r="M9" s="23">
        <f t="shared" si="4"/>
        <v>1898100</v>
      </c>
      <c r="N9" s="5">
        <f t="shared" si="5"/>
        <v>11888100</v>
      </c>
      <c r="O9" s="1">
        <f t="shared" si="6"/>
        <v>16852085.285909116</v>
      </c>
      <c r="P9" s="5">
        <f t="shared" si="7"/>
        <v>28119700</v>
      </c>
      <c r="Q9" s="5">
        <f>+P9*G9</f>
        <v>28119700</v>
      </c>
      <c r="R9" s="25"/>
    </row>
    <row r="10" spans="2:18" ht="80.25" customHeight="1" thickBot="1">
      <c r="B10" s="32" t="s">
        <v>16</v>
      </c>
      <c r="C10" s="18">
        <v>1</v>
      </c>
      <c r="D10" s="5">
        <v>15747899</v>
      </c>
      <c r="E10" s="5">
        <f t="shared" si="0"/>
        <v>2992100.81</v>
      </c>
      <c r="F10" s="5">
        <f t="shared" si="1"/>
        <v>18739999.809999999</v>
      </c>
      <c r="G10" s="22">
        <v>1</v>
      </c>
      <c r="H10" s="3">
        <v>68000000</v>
      </c>
      <c r="I10" s="23">
        <f t="shared" si="2"/>
        <v>12920000</v>
      </c>
      <c r="J10" s="5">
        <f t="shared" si="3"/>
        <v>80920000</v>
      </c>
      <c r="K10" s="22">
        <v>1</v>
      </c>
      <c r="L10" s="3">
        <v>14450000</v>
      </c>
      <c r="M10" s="23">
        <f t="shared" si="4"/>
        <v>2745500</v>
      </c>
      <c r="N10" s="5">
        <f t="shared" si="5"/>
        <v>17195500</v>
      </c>
      <c r="O10" s="1">
        <f t="shared" si="6"/>
        <v>24218073.558199137</v>
      </c>
      <c r="P10" s="5">
        <f>+ROUND(((D10*1.19)+(H10*1.19)+(L10*1.19)),0)/3</f>
        <v>38951833.333333336</v>
      </c>
      <c r="Q10" s="5">
        <f>+P10*G10</f>
        <v>38951833.333333336</v>
      </c>
      <c r="R10" s="25"/>
    </row>
    <row r="11" spans="2:18" ht="36.75" customHeight="1" thickBot="1">
      <c r="B11" s="7" t="s">
        <v>17</v>
      </c>
      <c r="C11" s="21"/>
      <c r="D11" s="33">
        <f>+SUM(D7:D10)</f>
        <v>562773109</v>
      </c>
      <c r="E11" s="33">
        <f>+SUM(E7:E10)</f>
        <v>106926890.71000001</v>
      </c>
      <c r="F11" s="30">
        <f>+SUM(F7:F10)</f>
        <v>669699999.70999992</v>
      </c>
      <c r="G11" s="27"/>
      <c r="H11" s="28"/>
      <c r="I11" s="27"/>
      <c r="J11" s="30">
        <f>+SUM(J7:J10)</f>
        <v>668780000</v>
      </c>
      <c r="K11" s="27"/>
      <c r="L11" s="28"/>
      <c r="M11" s="27"/>
      <c r="N11" s="30">
        <f>+SUM(N7:N10)</f>
        <v>671505100</v>
      </c>
      <c r="O11" s="29">
        <f t="shared" si="6"/>
        <v>669993122.16090178</v>
      </c>
      <c r="P11" s="34"/>
      <c r="Q11" s="35">
        <f>SUM(Q7:Q10)</f>
        <v>669995033.33333337</v>
      </c>
    </row>
    <row r="12" spans="2:18">
      <c r="F12" s="25"/>
      <c r="P12" s="8"/>
    </row>
    <row r="14" spans="2:18">
      <c r="B14" s="1" t="s">
        <v>18</v>
      </c>
      <c r="J14" s="26"/>
      <c r="N14" s="26"/>
    </row>
    <row r="16" spans="2:18" ht="15" customHeight="1">
      <c r="I16" s="36">
        <v>669995033.23666704</v>
      </c>
    </row>
  </sheetData>
  <mergeCells count="9">
    <mergeCell ref="C3:Q3"/>
    <mergeCell ref="K4:N4"/>
    <mergeCell ref="B4:B6"/>
    <mergeCell ref="C4:F4"/>
    <mergeCell ref="C5:C6"/>
    <mergeCell ref="D5:D6"/>
    <mergeCell ref="F5:F6"/>
    <mergeCell ref="E5:E6"/>
    <mergeCell ref="G4:J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D83E-DC2F-844B-8452-AE327C7D3F72}">
  <dimension ref="B5:F13"/>
  <sheetViews>
    <sheetView workbookViewId="0">
      <selection activeCell="C6" sqref="C6"/>
    </sheetView>
  </sheetViews>
  <sheetFormatPr defaultColWidth="11.42578125" defaultRowHeight="15"/>
  <cols>
    <col min="2" max="2" width="22.28515625" customWidth="1"/>
    <col min="3" max="3" width="17" customWidth="1"/>
    <col min="4" max="4" width="37.85546875" customWidth="1"/>
    <col min="5" max="5" width="16" customWidth="1"/>
    <col min="6" max="6" width="21.140625" customWidth="1"/>
  </cols>
  <sheetData>
    <row r="5" spans="2:6">
      <c r="B5" s="15"/>
      <c r="C5" s="16"/>
      <c r="D5" s="17"/>
      <c r="E5" s="17"/>
      <c r="F5" s="17"/>
    </row>
    <row r="6" spans="2:6" s="10" customFormat="1" ht="219.95" customHeight="1">
      <c r="B6" s="11"/>
      <c r="C6" s="11"/>
      <c r="D6" s="12"/>
    </row>
    <row r="7" spans="2:6" s="10" customFormat="1" ht="39" customHeight="1">
      <c r="D7" s="12"/>
      <c r="E7" s="13"/>
    </row>
    <row r="8" spans="2:6" s="10" customFormat="1">
      <c r="E8" s="14"/>
    </row>
    <row r="9" spans="2:6" s="10" customFormat="1"/>
    <row r="10" spans="2:6" s="10" customFormat="1"/>
    <row r="11" spans="2:6" s="10" customFormat="1"/>
    <row r="12" spans="2:6" s="10" customFormat="1" ht="60.95" customHeight="1"/>
    <row r="13" spans="2:6" s="10" customFormat="1" ht="50.1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CF4C0-B990-46D3-B317-9DAF06C2ED83}">
  <dimension ref="A1"/>
  <sheetViews>
    <sheetView workbookViewId="0">
      <selection sqref="A1:XFD1048576"/>
    </sheetView>
  </sheetViews>
  <sheetFormatPr defaultColWidth="11.425781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4EBDA14BDBB048A08113E2A70E912D" ma:contentTypeVersion="13" ma:contentTypeDescription="Crear nuevo documento." ma:contentTypeScope="" ma:versionID="68e6a629546345c5e726612448af9eb6">
  <xsd:schema xmlns:xsd="http://www.w3.org/2001/XMLSchema" xmlns:xs="http://www.w3.org/2001/XMLSchema" xmlns:p="http://schemas.microsoft.com/office/2006/metadata/properties" xmlns:ns2="6a5f8d51-25e4-4220-b547-b149d476eb76" xmlns:ns3="24304bce-906d-4fa7-a1b5-732e080ebfd9" targetNamespace="http://schemas.microsoft.com/office/2006/metadata/properties" ma:root="true" ma:fieldsID="231a63990107ac8c17bc4ba2f3bfd76c" ns2:_="" ns3:_="">
    <xsd:import namespace="6a5f8d51-25e4-4220-b547-b149d476eb76"/>
    <xsd:import namespace="24304bce-906d-4fa7-a1b5-732e080ebf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5f8d51-25e4-4220-b547-b149d476eb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04bce-906d-4fa7-a1b5-732e080ebfd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e450bb5-54e7-4990-ba84-8a7330c40278}" ma:internalName="TaxCatchAll" ma:showField="CatchAllData" ma:web="24304bce-906d-4fa7-a1b5-732e080ebf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04bce-906d-4fa7-a1b5-732e080ebfd9" xsi:nil="true"/>
    <lcf76f155ced4ddcb4097134ff3c332f xmlns="6a5f8d51-25e4-4220-b547-b149d476eb7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01ECE6-4E2D-429C-A96E-E562DE009E5F}"/>
</file>

<file path=customXml/itemProps2.xml><?xml version="1.0" encoding="utf-8"?>
<ds:datastoreItem xmlns:ds="http://schemas.openxmlformats.org/officeDocument/2006/customXml" ds:itemID="{383D24C6-3729-4982-BD41-79D0346C41C9}"/>
</file>

<file path=customXml/itemProps3.xml><?xml version="1.0" encoding="utf-8"?>
<ds:datastoreItem xmlns:ds="http://schemas.openxmlformats.org/officeDocument/2006/customXml" ds:itemID="{C37B4CDB-611A-4117-A402-1A7615E4FF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Mery</dc:creator>
  <cp:keywords/>
  <dc:description/>
  <cp:lastModifiedBy>Marcia Lidia Chavarro Pinzon</cp:lastModifiedBy>
  <cp:revision/>
  <dcterms:created xsi:type="dcterms:W3CDTF">2023-08-10T20:17:32Z</dcterms:created>
  <dcterms:modified xsi:type="dcterms:W3CDTF">2025-11-06T01:27:30Z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0x010100504EBDA14BDBB048A08113E2A70E912D</vt:lpwstr>
  </property>
  <property fmtid="{D5CDD505-2E9C-101B-9397-08002B2CF9AE}" pid="3" name="MediaServiceImageTags">
    <vt:lpwstr/>
  </property>
</Properties>
</file>