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drhoz_sena_edu_co/Documents/PROCESOS CAAG 2025/BIENES Y SERVICIOS/14. MATERIALES CAMPESINO/DOCUMENTOS DEL SECOP/"/>
    </mc:Choice>
  </mc:AlternateContent>
  <xr:revisionPtr revIDLastSave="10" documentId="13_ncr:1_{2ADF72B9-7180-4988-897E-6CB7A5716C07}" xr6:coauthVersionLast="47" xr6:coauthVersionMax="47" xr10:uidLastSave="{E80E4963-F0A5-45F3-AB56-3730C11F4080}"/>
  <bookViews>
    <workbookView xWindow="13530" yWindow="75" windowWidth="15270" windowHeight="15255" activeTab="1" xr2:uid="{00000000-000D-0000-FFFF-FFFF00000000}"/>
  </bookViews>
  <sheets>
    <sheet name="Responsable de IVA" sheetId="1" r:id="rId1"/>
    <sheet name="No Responsable de IVA" sheetId="3" r:id="rId2"/>
  </sheets>
  <definedNames>
    <definedName name="_xlnm.Print_Area" localSheetId="1">'No Responsable de IVA'!$A$1:$G$20</definedName>
    <definedName name="_xlnm.Print_Area" localSheetId="0">'Responsable de IVA'!$A$1:$L$33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6" i="3" l="1"/>
  <c r="J67" i="1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H38" i="1"/>
  <c r="I38" i="1" s="1"/>
  <c r="J38" i="1" s="1"/>
  <c r="H39" i="1"/>
  <c r="I39" i="1" s="1"/>
  <c r="J39" i="1" s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I44" i="1" s="1"/>
  <c r="J44" i="1" s="1"/>
  <c r="H45" i="1"/>
  <c r="I45" i="1" s="1"/>
  <c r="J45" i="1" s="1"/>
  <c r="H46" i="1"/>
  <c r="I46" i="1" s="1"/>
  <c r="J46" i="1" s="1"/>
  <c r="H47" i="1"/>
  <c r="I47" i="1" s="1"/>
  <c r="J47" i="1" s="1"/>
  <c r="H48" i="1"/>
  <c r="I48" i="1" s="1"/>
  <c r="J48" i="1" s="1"/>
  <c r="H49" i="1"/>
  <c r="I49" i="1" s="1"/>
  <c r="J49" i="1" s="1"/>
  <c r="H50" i="1"/>
  <c r="I50" i="1" s="1"/>
  <c r="J50" i="1" s="1"/>
  <c r="H51" i="1"/>
  <c r="I51" i="1" s="1"/>
  <c r="J51" i="1" s="1"/>
  <c r="H52" i="1"/>
  <c r="I52" i="1" s="1"/>
  <c r="J52" i="1" s="1"/>
  <c r="H53" i="1"/>
  <c r="I53" i="1" s="1"/>
  <c r="J53" i="1" s="1"/>
  <c r="H54" i="1"/>
  <c r="I54" i="1" s="1"/>
  <c r="J54" i="1" s="1"/>
  <c r="H55" i="1"/>
  <c r="I55" i="1" s="1"/>
  <c r="J55" i="1" s="1"/>
  <c r="H56" i="1"/>
  <c r="I56" i="1" s="1"/>
  <c r="J56" i="1" s="1"/>
  <c r="H57" i="1"/>
  <c r="I57" i="1" s="1"/>
  <c r="J57" i="1" s="1"/>
  <c r="H58" i="1"/>
  <c r="I58" i="1" s="1"/>
  <c r="J58" i="1" s="1"/>
  <c r="H59" i="1"/>
  <c r="I59" i="1" s="1"/>
  <c r="J59" i="1" s="1"/>
  <c r="H60" i="1"/>
  <c r="I60" i="1" s="1"/>
  <c r="J60" i="1" s="1"/>
  <c r="H61" i="1"/>
  <c r="I61" i="1" s="1"/>
  <c r="J61" i="1" s="1"/>
  <c r="H62" i="1"/>
  <c r="I62" i="1" s="1"/>
  <c r="J62" i="1" s="1"/>
  <c r="H63" i="1"/>
  <c r="I63" i="1" s="1"/>
  <c r="J63" i="1" s="1"/>
  <c r="H64" i="1"/>
  <c r="I64" i="1" s="1"/>
  <c r="J64" i="1" s="1"/>
  <c r="H65" i="1"/>
  <c r="I65" i="1" s="1"/>
  <c r="J65" i="1" s="1"/>
  <c r="H66" i="1"/>
  <c r="I66" i="1" s="1"/>
  <c r="J66" i="1" s="1"/>
  <c r="H12" i="1" l="1"/>
  <c r="I12" i="1" s="1"/>
  <c r="J12" i="1" s="1"/>
  <c r="H11" i="3"/>
</calcChain>
</file>

<file path=xl/sharedStrings.xml><?xml version="1.0" encoding="utf-8"?>
<sst xmlns="http://schemas.openxmlformats.org/spreadsheetml/2006/main" count="368" uniqueCount="132">
  <si>
    <t>UNIDAD DE MEDIDA</t>
  </si>
  <si>
    <t>VALOR TOTAL</t>
  </si>
  <si>
    <t>REGIONAL MAGDALENA</t>
  </si>
  <si>
    <t>PARA OFERTA ECONÓMICA RESPONSABLE DE IVA</t>
  </si>
  <si>
    <t>VALOR EN PESOS:</t>
  </si>
  <si>
    <t>VALOR EN LETRAS:</t>
  </si>
  <si>
    <t>FIRMA REPRESENTANTE LEGAL:</t>
  </si>
  <si>
    <t>PARA OFERTA ECONÓMICA NO RESPONSABLE DE IVA</t>
  </si>
  <si>
    <t>ITEMS</t>
  </si>
  <si>
    <t xml:space="preserve">DESCRIPCION DE LA NECESIDAD </t>
  </si>
  <si>
    <t>ESPECIFICACIONES TECNICAS</t>
  </si>
  <si>
    <t>CANTIDAD</t>
  </si>
  <si>
    <t>VALOR UNITARIO</t>
  </si>
  <si>
    <t>IVA</t>
  </si>
  <si>
    <t>Valor Unitario Máximo a Ofertar por Ítem</t>
  </si>
  <si>
    <t>CENTRO ACUÍCOLA Y AGROINDUSTRIAL DE GAIRA</t>
  </si>
  <si>
    <t xml:space="preserve">Nota: La adjudicación se realizará por el valor total del presupuesto oficial, razón por la cual en la presente oferta deberan diligenciar el valor unitario ofertado sin sobrepasar el valor maximo a ofertar por item el cual fue tomado del estudio el mercado adjunto en el presente proceso. </t>
  </si>
  <si>
    <t>Nota: La adjudicación se realizará por el valor total del presupuesto oficial, razón por la cual en la presente oferta deberan diligenciar el valor unitario ofertado sin sobrepasar el valor maximo a ofertar por item el cual fue tomado del estudio el mercado adjunto en el presente proceso.</t>
  </si>
  <si>
    <t>TOTAL</t>
  </si>
  <si>
    <t>VALOR UNITARIO + IVA</t>
  </si>
  <si>
    <t>LOTE 1: MATERIALES DE FORMACIÓN AGRÍCOLA</t>
  </si>
  <si>
    <t>Tijeras de podar</t>
  </si>
  <si>
    <t>Tijeras de poda de una mano en acero, cuchilla en acero inoxidable de paso, de 8 pulgadas, cuerpo de polietileno y mangos de propileno color rojo o verde</t>
  </si>
  <si>
    <t>UNIDAD</t>
  </si>
  <si>
    <t>Tijera Podadora Pico de Loro de metal de dos hojas en lamina de acero con mango antideslizante.</t>
  </si>
  <si>
    <t>Inoculantes Biológicos</t>
  </si>
  <si>
    <t>Inoculantes Biológicos: Bacillus subtilis, Azospirillum sp, Pseudomonas fluorescens, Azotobacter sp en concentración de 1 x 1010 UFC por ml</t>
  </si>
  <si>
    <t>LITRO</t>
  </si>
  <si>
    <t>Insecticidas invectrina</t>
  </si>
  <si>
    <t>Insecticida biológico a base de extracto de ajo (allium sativum), extracto de aji (capsicum annuum), limoneno, disulfuro de alilo, capsaisin, ácido nicotinico,</t>
  </si>
  <si>
    <t xml:space="preserve">UNIDAD </t>
  </si>
  <si>
    <t>Abono</t>
  </si>
  <si>
    <t>ABONO,             UREA            NITROGENADO COMPOSICIÓN     - NITRÓGENO  TOTAL  (N)
46       %,       NITRÓGENO       URÉICO       (N)
46.0  %  BIURET  MÁXIMO  1.5  %  EMPAQUE BULTOS   DE   50   KILOS.   PRESENTACIÓN GRANULADO.</t>
  </si>
  <si>
    <t>BULTO</t>
  </si>
  <si>
    <t>ABONO ORGANICO, SUSTANCIA VEGETAL HUMIDIFICADA RICA EN MATERIA ORGANICA NOMBRE LEONARDITA, PRESENTACIÓN EN POLVO. PRESENTACIÓN BOLSA POR 1 KG</t>
  </si>
  <si>
    <t>KILO</t>
  </si>
  <si>
    <t>Abono Orgánico Líquido Acondicionador de Suelos con variedad de vitaminas, aminoácidos y nutrientes como Nitrógeno, Fósforo, Potasio, Magnesio, Calcio, Sodio, Níquel y Zinc, altamente disponibles y asimilables para el adecuado desarrollo de cultivos y crecimiento de plantas. presentación Kg</t>
  </si>
  <si>
    <t>Mezclas de nitrógeno – fósforo – potasio – npk</t>
  </si>
  <si>
    <t>Fertilizante complejo compuesto Granular  15-15-15, presentación en sacos de polipropileno laminado en presentación de bulto por 50 kg</t>
  </si>
  <si>
    <t xml:space="preserve">BULTO </t>
  </si>
  <si>
    <t>Fertilizante de potasio</t>
  </si>
  <si>
    <t>FERTILIZANTE COMPLEJO GRANULADO 15-4-23-4, COMPUESTO CON - N 15% N NÍTRICO 6.7% N AMONIACAL 8.3% P2O5 4% K2O 23% MGO 4% S 2% B 0.1% ZN 0.1% . PRESENTACIÓN BULTO POR 50 KG.</t>
  </si>
  <si>
    <t xml:space="preserve">Hormonas para plantas </t>
  </si>
  <si>
    <t>Fertilizantes Borax, concentración boro (B) 14%, formulación cristales solubles, presentación bolsa por kilogramo.</t>
  </si>
  <si>
    <t>Insecticidas</t>
  </si>
  <si>
    <t>INSECTICIDA BIOLOGÍCO,   BACILLUS   THURINGIENSIS PRESENTACION     PRESENTACIÓN  BOTELLA      X      LITRO, CONTENIDO:
MINIMO   1   X   109   GR.   DE   PRODUCTO FORMULADO</t>
  </si>
  <si>
    <t>Carretilla</t>
  </si>
  <si>
    <t xml:space="preserve">Carretilla Buggy con Capacidad del platón: 90 litros-3.18 ft3, Calibre del platón: 0.9mm Llanta: Neumática de 4 lonas. Chasis: Madera Platón: Plástico </t>
  </si>
  <si>
    <t>Manguera de agua</t>
  </si>
  <si>
    <t>Manguera, material polietileno recuperado-virgen 50/50, ROLLO x 200 mts, calibre 35 mil. Unidad de medida: metro</t>
  </si>
  <si>
    <t>METROS</t>
  </si>
  <si>
    <t>Manguera flexible, presión de trabajo 200 PSI con revestimiento, diámetro 4 pulgadas x ml. Unidad de medida: metro</t>
  </si>
  <si>
    <t>Tiendas carpas y estructuras de membrana</t>
  </si>
  <si>
    <t>Polisombra color Negra Al 80% Rollo 4 X 30 Mts Largo.</t>
  </si>
  <si>
    <t>Malla polisombra</t>
  </si>
  <si>
    <t>Polisombra 'Malla Tejida en polietileno HD con estabilizador U.V;utilizada para generar sombra y protección contra rayos U.V;porcentaje de sombra 65% , para la construccion de ivernaculos, de 4 metros de ancho. Unidad de medida: metros.</t>
  </si>
  <si>
    <t>Tanques de almacenamiento de agua</t>
  </si>
  <si>
    <t>Tanque doble capa  de  1000. Tanque de almacenamiento agua</t>
  </si>
  <si>
    <t>Chorros de riego.</t>
  </si>
  <si>
    <t>Cinta riego x goteo. Rollo de 1000 m, calibre 8 mil  goteros cada 20 cm, descarga 5 a 7 LPH metro,  presión de trabajo 0,8 bar</t>
  </si>
  <si>
    <t>ROLLO</t>
  </si>
  <si>
    <t>Canastillas para mercancias</t>
  </si>
  <si>
    <t>CANASTILLA PLÁSTICA, MP-6018TT, CON DE TAMAÑO: 60X40X13CM, 
PESO: 2000GR,  VOLUMEN: 43 CM3, APILAMIENTO: 250KGCANASTILLA PLÁSTICA CON FONDO TAPADO Y PAREDES TAPADAS TT, EN MATERIAL PE RECUPERADO. PROTEGE EL PRODUCTO DE FACTORES EXTERNOS, COMO SUCIEDAD Y/O HUMEDAD. CANASTILLA SIN PERFORACIÓN QUE EVITA EL DERRAME DE LÍQUIDOS SE PUEDEN APILAR. Unidad de medida: unidad</t>
  </si>
  <si>
    <t>Botas para hombre</t>
  </si>
  <si>
    <t>Bota pantanera suela amarilla Tallas 36-37-38(2)-40(2)-42(2)</t>
  </si>
  <si>
    <t>PAR</t>
  </si>
  <si>
    <t>Bolsas de lona</t>
  </si>
  <si>
    <t xml:space="preserve">Saco de Lona de Propileno de 50 Kg. Material de empaque fuerte y resistente, bordado con hilos gruso para darle mas resistencia al empaque. Requerido para el empacado de  Yuca Industrial. </t>
  </si>
  <si>
    <t>Baldes para limpieza</t>
  </si>
  <si>
    <t>BALDE RESISTENTE  Y  SEGURO, CON  MANIJA PARA TRANSPORTAR FÁCILMENTE. PLASTICO COLOR BLANCO CAPACIDAD 20 LITROS</t>
  </si>
  <si>
    <t>Cuchillo de injertos</t>
  </si>
  <si>
    <t xml:space="preserve">Cuchillo Gurbia banano selección 4" Lo que tienes que saber de este producto, Hoja de acero inoxidable. Mango de madera. Largo de la hoja de 12.5cm. Presentación por unidad. </t>
  </si>
  <si>
    <t>Excavadora de hoyos para postes</t>
  </si>
  <si>
    <t>AHOYADORA: Accesorio agro, herramientas mango largo, tipo paladraga sencilla, cavadora articulada, material alta resistencia al óxido, fácil de usar. 1.30 metros de largo</t>
  </si>
  <si>
    <t>Sandia charleston gray</t>
  </si>
  <si>
    <t>PATILLA (SANDIA) - ENTERA, FIRME, SANA Y EN ESTADO DE MADUREZ  DE CONSUMO. EMPACADO A GRANEL EN CONDICIONES ÓPTIMAS DE CONSERVACIÓN, PRESENTACIÓN 500G.</t>
  </si>
  <si>
    <t>LIBRA</t>
  </si>
  <si>
    <t>Bandejas de Germinación</t>
  </si>
  <si>
    <t>Bandejas de Germinación x 50 Cavidades.  Largo x Ancho x Profundidad: 55 cm x 29 cm x 12 cm. Presentación por unidad</t>
  </si>
  <si>
    <t>Malla</t>
  </si>
  <si>
    <t xml:space="preserve">Rollos de MALLA diamante CACAOTERA Cafetera para marquesitas y paseras. Total cobertura 60 metros cuadrados x Rollo, Elaborada en polietileno de alta densidad + fitro UV a 2 años. DESCRIPCIÓN: MALLA para el secado del café y cacao EVITA HONGOS POR HUMEDAD.
Presentación: Ancho 3 mts x 100 mts de largo.  </t>
  </si>
  <si>
    <t>CAL AGRICOLA. . Codigo 30111607</t>
  </si>
  <si>
    <t>CAL AGRICOLA. Contenido mínimo de CaCO3 85%. Bulto por 50 kg.</t>
  </si>
  <si>
    <t>Fertilizante de fosforo 10171603</t>
  </si>
  <si>
    <t>Fertilizante edáfico, granular, grado 40-0-0-6 (S), Presentación bulto X 50 Kg.</t>
  </si>
  <si>
    <t xml:space="preserve">Semilla de maiz </t>
  </si>
  <si>
    <t>Semilla de Maiz, variedad ICA V-109, su período vegetativo (siembra a cosecha) es de 120 días y la floración femenina (salida de los cabellos del capacho) de 53. Altitud, 0-1.000 msnm. Presentación bolsa x kg.</t>
  </si>
  <si>
    <t xml:space="preserve">Guante anticortada </t>
  </si>
  <si>
    <t>Guantes de seguridad de vaquetea sencillo,CARACTERÍSTICAS: Largo: 24 cms, Talla Única, Suave al tacto, Resistencia a la tensión, al corte y la abrasión, Composición: 100% Cuero Vaqueta. Presentación par.</t>
  </si>
  <si>
    <t xml:space="preserve">Alambre puas  </t>
  </si>
  <si>
    <t>Alaambre de  pua calibre de 16.5mt x 400 16 kg</t>
  </si>
  <si>
    <t xml:space="preserve">Grapas </t>
  </si>
  <si>
    <t>Grapas para alambre de puas grandes, fabricadas en acero con acabado galvanizado, resistente a la corrosión, corrugadas con diseño en "U" para mayor fijación en alambres o mallas. Presentación caja x 1 Kg.</t>
  </si>
  <si>
    <t>CAJA</t>
  </si>
  <si>
    <t xml:space="preserve">Escavadora de hoyos para postes </t>
  </si>
  <si>
    <t>Semilla de maiz</t>
  </si>
  <si>
    <t>SEMILLA CERTIFICADA DE MAIZ  V 305, GERMINACION MINIMA 90%. AL MOMENTO DE LA ENTREGA CON UNA VIDA ÚTIL DE AL MENOS UN AÑO.  PRESENTACION BOLSA DE UN (1) KILOGRAMO</t>
  </si>
  <si>
    <t>Semillas o plántulas de fríjol</t>
  </si>
  <si>
    <t xml:space="preserve">SEMILLA FRIJOL CAUPÍ, usos en alimentación humana, animal, abono verde y fijación de nitrógeno (N). Presentación por kg. </t>
  </si>
  <si>
    <t>Boquillas de rociado</t>
  </si>
  <si>
    <t>Boquilla de aspersión en polímero, con inserto en acero, de abanico espejo, gota gruesa.Unidad de medida: unidad.</t>
  </si>
  <si>
    <t>Boquilla de aspersión con inserto en cerámica, de cono hueco,  gota fina.Unidad de medida: unidad</t>
  </si>
  <si>
    <t>Boquilla para aspersora,  manual, tipo abanico, Material Polímero. Unidad de medida: unidad</t>
  </si>
  <si>
    <t>Tanque plástico.</t>
  </si>
  <si>
    <t xml:space="preserve">CANECA    PLASTICA    AZUL    CON    TAPA DE   ARO   DE SEGURIDAD CON CAPACIDAD DE 100 LITROS </t>
  </si>
  <si>
    <t>Películas</t>
  </si>
  <si>
    <t xml:space="preserve">Cintas para injerto. Es un plástico semitransparente que provee de una barrera hermética. No posee olor, es incoloro y es semitransparente. Permite el intercambio microscópico de gases (oxígeno, dióxido de carbono, etc.). Se extiende más de 200% de la longitud original. </t>
  </si>
  <si>
    <t>CANECA    PLASTICA    AZUL    CON    TAPA DE   ARO   DE SEGURIDAD CON CAPACIDAD DE 200 LITROS</t>
  </si>
  <si>
    <t xml:space="preserve">Cuchillo de injertos </t>
  </si>
  <si>
    <t xml:space="preserve">Cuchillo de injertos, Cuchillo De filo de un lado, longitud total 10 cm. Hoja de acero al carbono. Cada cuchillo cuenta con un filo pronunciado, tiene inserciones y remaches de latón fuerte y empuñadura de nogal que se adapta perfectamente a la mano. Presentación por unidad, Peso 55 g. </t>
  </si>
  <si>
    <t>Abonos orgánicos y nutrientes para plantas</t>
  </si>
  <si>
    <t>Controlador biológico micorrizas glomu ssp. Entrophospora sp, scutellopora sp, acaulospora sp. Mínimo 230 esporas por gramo de suelo, presentación bulto de 50 kg.</t>
  </si>
  <si>
    <t>1Cobre</t>
  </si>
  <si>
    <t>Sulfato de Cobre al 98% mínimo; con las siguientes características: Apariencia Cristales, gránulos o polvo, Color: Azul, Olor: Sin Olor, pH 6-, bolsa de kilo .   Punto de ebullision, °c a 760mmhg</t>
  </si>
  <si>
    <t>Nutriente foliar</t>
  </si>
  <si>
    <t>Fertilizante Foliar líquido, composición N 50 g/L; Mg 30g/L; S 45 g/L; B 50 g/L, con elementos menores quelatados con EDTA y citratos, presentación de frasco por 1 litro.</t>
  </si>
  <si>
    <t>Pesticidas o repelentes de plagas</t>
  </si>
  <si>
    <t xml:space="preserve">Repelente biologico de plagas: Extracto De Plantas Ajo-Aji. Composición: Extracto de Ají 100 gr/lt. Extracto de Ajo 100 gr/lt. Con Registro ICA, repelente e insecticida natural, conjuga 2 modos de acción por contacto y detección de compuestos volátiles que generan mecanismos de acción de repelencia, irritación y control sobre una amplia variedad de insectos plagas en diferentes cultivos.  Presentación por litro </t>
  </si>
  <si>
    <t>FERTILIZANTE</t>
  </si>
  <si>
    <t>Lombricompuesto</t>
  </si>
  <si>
    <t xml:space="preserve">MALLA DE CERRAMIENTO </t>
  </si>
  <si>
    <t>Malla de  encerramiento para huerto casero rollo  x100 m</t>
  </si>
  <si>
    <t>SEMILLAS</t>
  </si>
  <si>
    <t>frijol Cabecita negra</t>
  </si>
  <si>
    <t xml:space="preserve">Maiz </t>
  </si>
  <si>
    <t xml:space="preserve">Guandul </t>
  </si>
  <si>
    <t>SEMILLA CERTIFICADA DE AJI DULCE (VARIEDAD TOPITO)  Unidad de medida: sobres x 25 gramos.</t>
  </si>
  <si>
    <t>SOBRES</t>
  </si>
  <si>
    <t xml:space="preserve">TANQUE PLASTICO </t>
  </si>
  <si>
    <t>Tanque bajito en polietileno de 250 litro</t>
  </si>
  <si>
    <t xml:space="preserve">CINTA DE GOTEO Y ACCESORIOS </t>
  </si>
  <si>
    <t>El suscrito, obrando en representación de _______________________, ofrezco como oferta económica para contratar con el Centro Acuícola y Agroindustrial de Gaira, Regional Magdalena dentro del proceso MC-MGN-CAAG-0046-2025, el valor de ______________($________________) incluido el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</si>
</sst>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[$$-240A]\ #,##0;\-[$$-240A]\ #,##0"/>
    <numFmt numFmtId="166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 tint="-0.1499984740745262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165" fontId="2" fillId="0" borderId="0" xfId="1" applyNumberFormat="1" applyFont="1" applyBorder="1" applyAlignment="1">
      <alignment horizontal="right"/>
    </xf>
    <xf numFmtId="165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/>
    <xf numFmtId="0" fontId="10" fillId="2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3" fontId="0" fillId="0" borderId="0" xfId="5" applyFont="1" applyAlignment="1">
      <alignment vertical="center"/>
    </xf>
    <xf numFmtId="43" fontId="0" fillId="0" borderId="0" xfId="5" applyFont="1" applyAlignment="1">
      <alignment horizontal="center" vertical="center" wrapText="1"/>
    </xf>
    <xf numFmtId="43" fontId="2" fillId="0" borderId="0" xfId="5" applyFont="1" applyBorder="1" applyAlignment="1">
      <alignment horizontal="right"/>
    </xf>
    <xf numFmtId="43" fontId="0" fillId="0" borderId="0" xfId="5" applyFont="1"/>
    <xf numFmtId="43" fontId="4" fillId="0" borderId="0" xfId="5" applyFont="1" applyAlignment="1">
      <alignment horizontal="center" vertical="center"/>
    </xf>
    <xf numFmtId="43" fontId="3" fillId="0" borderId="8" xfId="5" applyFont="1" applyBorder="1" applyAlignment="1">
      <alignment horizontal="center" vertical="center" wrapText="1"/>
    </xf>
    <xf numFmtId="43" fontId="3" fillId="0" borderId="2" xfId="5" applyFont="1" applyBorder="1" applyAlignment="1">
      <alignment horizontal="center" vertical="center" wrapText="1"/>
    </xf>
    <xf numFmtId="43" fontId="3" fillId="0" borderId="2" xfId="0" applyNumberFormat="1" applyFont="1" applyBorder="1" applyAlignment="1">
      <alignment horizontal="center" vertical="center" wrapText="1"/>
    </xf>
    <xf numFmtId="43" fontId="3" fillId="0" borderId="1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15" fillId="0" borderId="13" xfId="0" applyFont="1" applyBorder="1" applyAlignment="1">
      <alignment horizontal="center" vertical="center"/>
    </xf>
    <xf numFmtId="0" fontId="13" fillId="3" borderId="1" xfId="0" applyFont="1" applyFill="1" applyBorder="1" applyAlignment="1" applyProtection="1">
      <alignment horizontal="left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>
      <alignment horizontal="center" vertical="center"/>
    </xf>
    <xf numFmtId="0" fontId="14" fillId="3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left" vertical="center" wrapText="1"/>
      <protection locked="0"/>
    </xf>
    <xf numFmtId="0" fontId="13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3" fillId="3" borderId="14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4" fillId="5" borderId="1" xfId="0" applyFont="1" applyFill="1" applyBorder="1" applyAlignment="1" applyProtection="1">
      <alignment horizontal="left" vertical="center" wrapText="1"/>
      <protection locked="0"/>
    </xf>
    <xf numFmtId="0" fontId="14" fillId="3" borderId="1" xfId="0" applyFont="1" applyFill="1" applyBorder="1" applyAlignment="1" applyProtection="1">
      <alignment horizontal="left" vertical="center" wrapText="1"/>
      <protection locked="0"/>
    </xf>
    <xf numFmtId="0" fontId="14" fillId="3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/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43" fontId="3" fillId="0" borderId="9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43" fontId="3" fillId="0" borderId="9" xfId="5" applyFont="1" applyBorder="1" applyAlignment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43" fontId="3" fillId="0" borderId="16" xfId="0" applyNumberFormat="1" applyFont="1" applyBorder="1" applyAlignment="1">
      <alignment horizontal="center" vertical="center" wrapText="1"/>
    </xf>
    <xf numFmtId="43" fontId="2" fillId="0" borderId="8" xfId="5" applyFont="1" applyBorder="1" applyAlignment="1">
      <alignment horizontal="right"/>
    </xf>
    <xf numFmtId="165" fontId="2" fillId="0" borderId="6" xfId="1" applyNumberFormat="1" applyFont="1" applyBorder="1" applyAlignment="1">
      <alignment horizontal="right"/>
    </xf>
    <xf numFmtId="165" fontId="2" fillId="4" borderId="3" xfId="0" applyNumberFormat="1" applyFont="1" applyFill="1" applyBorder="1"/>
    <xf numFmtId="0" fontId="3" fillId="0" borderId="9" xfId="0" applyFont="1" applyBorder="1" applyAlignment="1">
      <alignment horizontal="center" vertical="center" wrapText="1"/>
    </xf>
    <xf numFmtId="0" fontId="0" fillId="0" borderId="8" xfId="0" applyBorder="1"/>
    <xf numFmtId="164" fontId="11" fillId="0" borderId="4" xfId="0" applyNumberFormat="1" applyFont="1" applyBorder="1" applyAlignment="1">
      <alignment horizontal="center" vertical="center"/>
    </xf>
    <xf numFmtId="0" fontId="0" fillId="0" borderId="3" xfId="0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1">
    <cellStyle name="Millares" xfId="5" builtinId="3"/>
    <cellStyle name="Millares 2" xfId="6" xr:uid="{55A7E570-BBEE-4D5A-9906-B16D5CC42D6B}"/>
    <cellStyle name="Millares 5" xfId="3" xr:uid="{00000000-0005-0000-0000-000001000000}"/>
    <cellStyle name="Millares 5 2" xfId="7" xr:uid="{E0C23E27-A31B-4E74-BE67-F233A5279129}"/>
    <cellStyle name="Moneda" xfId="1" builtinId="4"/>
    <cellStyle name="Moneda 2" xfId="9" xr:uid="{49EF6541-C3EE-4E59-B94F-09BE1BE74744}"/>
    <cellStyle name="Moneda 3" xfId="8" xr:uid="{A5546F09-CB15-4960-B6F6-BCCAEFE3CE43}"/>
    <cellStyle name="Normal" xfId="0" builtinId="0"/>
    <cellStyle name="Normal 2" xfId="2" xr:uid="{00000000-0005-0000-0000-000004000000}"/>
    <cellStyle name="Normal 6" xfId="10" xr:uid="{2EF6FA8B-9C8B-4905-BF96-F0BDE08911E7}"/>
    <cellStyle name="Normal 7" xfId="4" xr:uid="{00000000-0005-0000-0000-00000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8F7BE29-D29D-4598-8219-A02D1B7A6BB3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2663B24A-5B0A-4ED5-A813-AD28CE9EB69D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D646570C-7AF5-4020-912A-0BCF0346010A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34B5ED2-847D-4FEE-9B03-13E52F50AC98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1EDE12A-5A82-4163-92BA-5932867A9B73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8B76589C-971B-40D4-B42F-D3EA250EA6C6}"/>
            </a:ext>
          </a:extLst>
        </xdr:cNvPr>
        <xdr:cNvSpPr>
          <a:spLocks noChangeAspect="1" noChangeArrowheads="1"/>
        </xdr:cNvSpPr>
      </xdr:nvSpPr>
      <xdr:spPr bwMode="auto">
        <a:xfrm>
          <a:off x="2080260" y="61516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1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552A8C5-7B8F-4CF0-A406-7F22A30FA1B2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1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DA19040-E8EE-43B9-88DF-559BA689153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1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D6AF5DC-7750-44D9-9D0C-52FAFABF870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1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3C5E677F-4DA8-43A5-ADBE-A1E5E539CEE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1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6256FD4-4596-4F21-8CFD-30E0B085E9EB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04800" cy="304800"/>
    <xdr:sp macro="" textlink="">
      <xdr:nvSpPr>
        <xdr:cNvPr id="1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2A52ADF-ADB3-45BE-9535-74871F20E330}"/>
            </a:ext>
          </a:extLst>
        </xdr:cNvPr>
        <xdr:cNvSpPr>
          <a:spLocks noChangeAspect="1" noChangeArrowheads="1"/>
        </xdr:cNvSpPr>
      </xdr:nvSpPr>
      <xdr:spPr bwMode="auto">
        <a:xfrm>
          <a:off x="2781300" y="62760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F6B3BDE-5441-4C85-A7C7-F433DF072015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6AE4376-6B43-45FA-86EA-E6FDEAFF4CCE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19BD4267-F5C3-4091-81BF-20599828AD5C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B2A00D14-0733-4876-9172-6E8CEFCF74ED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23AEEFC-D241-45F3-B319-B33F1DD8B818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8C96421-B07A-4FE6-87F9-A9218F60B1D1}"/>
            </a:ext>
          </a:extLst>
        </xdr:cNvPr>
        <xdr:cNvSpPr>
          <a:spLocks noChangeAspect="1" noChangeArrowheads="1"/>
        </xdr:cNvSpPr>
      </xdr:nvSpPr>
      <xdr:spPr bwMode="auto">
        <a:xfrm>
          <a:off x="1973580" y="498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7F3FEA8E-B235-4AE5-841D-617EFF3AFF23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E5B5285-E7EE-44E8-91CD-CF7F9C7B7818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2F1E0B15-7D45-4C0A-A442-383BD7D20E14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08CD5D6-744A-4706-AAA8-394F39C76624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A84A07C-7998-4F80-831A-3BFC554905CF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B3222EAA-106F-41C1-BA05-A47741746058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4B88500E-8294-4285-968F-52A9FDE6A153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442943D2-77F2-4C03-91C3-1B50F726C301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C6A98A6-C212-4796-B60A-E204BDC4F704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D059542A-1466-40C9-9876-27FE61DF484C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A4D5822-3B02-4A24-BFD9-29B9B2D85187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4800"/>
    <xdr:sp macro="" textlink="">
      <xdr:nvSpPr>
        <xdr:cNvPr id="1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32CDA20-1ECD-4985-BF5A-F54F7F4A89CC}"/>
            </a:ext>
          </a:extLst>
        </xdr:cNvPr>
        <xdr:cNvSpPr>
          <a:spLocks noChangeAspect="1" noChangeArrowheads="1"/>
        </xdr:cNvSpPr>
      </xdr:nvSpPr>
      <xdr:spPr bwMode="auto">
        <a:xfrm>
          <a:off x="1924050" y="4353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4"/>
  <sheetViews>
    <sheetView showGridLines="0" zoomScaleNormal="100" zoomScaleSheetLayoutView="100" workbookViewId="0">
      <selection activeCell="B9" sqref="B9:K9"/>
    </sheetView>
  </sheetViews>
  <sheetFormatPr baseColWidth="10" defaultRowHeight="15" x14ac:dyDescent="0.25"/>
  <cols>
    <col min="1" max="1" width="2.5703125" customWidth="1"/>
    <col min="2" max="2" width="7.140625" customWidth="1"/>
    <col min="3" max="3" width="19.140625" customWidth="1"/>
    <col min="4" max="4" width="33.42578125" style="10" customWidth="1"/>
    <col min="5" max="5" width="15.28515625" customWidth="1"/>
    <col min="6" max="6" width="11.42578125" customWidth="1"/>
    <col min="7" max="7" width="13" style="26" customWidth="1"/>
    <col min="8" max="8" width="10.42578125" style="26" customWidth="1"/>
    <col min="9" max="9" width="10.42578125" customWidth="1"/>
    <col min="10" max="10" width="14.140625" bestFit="1" customWidth="1"/>
    <col min="11" max="11" width="5.5703125" customWidth="1"/>
    <col min="12" max="12" width="16.42578125" customWidth="1"/>
  </cols>
  <sheetData>
    <row r="1" spans="1:13" s="1" customFormat="1" x14ac:dyDescent="0.25">
      <c r="D1" s="9"/>
      <c r="G1" s="23"/>
      <c r="H1" s="23"/>
    </row>
    <row r="2" spans="1:13" s="1" customFormat="1" x14ac:dyDescent="0.25">
      <c r="A2"/>
      <c r="B2"/>
      <c r="C2"/>
      <c r="D2" s="10"/>
      <c r="E2"/>
      <c r="F2"/>
      <c r="G2" s="23"/>
      <c r="H2" s="23"/>
    </row>
    <row r="3" spans="1:13" s="1" customFormat="1" x14ac:dyDescent="0.25">
      <c r="B3" s="73" t="s">
        <v>15</v>
      </c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3" s="1" customFormat="1" x14ac:dyDescent="0.25">
      <c r="B4" s="73" t="s">
        <v>2</v>
      </c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3" s="1" customFormat="1" x14ac:dyDescent="0.25">
      <c r="B5" s="2"/>
      <c r="C5" s="2"/>
      <c r="D5" s="11"/>
      <c r="E5" s="2"/>
      <c r="F5" s="2"/>
      <c r="G5" s="27"/>
      <c r="H5" s="23"/>
    </row>
    <row r="6" spans="1:13" s="1" customFormat="1" x14ac:dyDescent="0.25">
      <c r="B6" s="74" t="s">
        <v>3</v>
      </c>
      <c r="C6" s="74"/>
      <c r="D6" s="74"/>
      <c r="E6" s="74"/>
      <c r="F6" s="74"/>
      <c r="G6" s="74"/>
      <c r="H6" s="74"/>
      <c r="I6" s="74"/>
      <c r="J6" s="74"/>
      <c r="K6" s="74"/>
      <c r="L6" s="74"/>
    </row>
    <row r="7" spans="1:13" s="1" customFormat="1" x14ac:dyDescent="0.25">
      <c r="B7" s="78" t="s">
        <v>20</v>
      </c>
      <c r="C7" s="78"/>
      <c r="D7" s="78"/>
      <c r="E7" s="78"/>
      <c r="F7" s="78"/>
      <c r="G7" s="78"/>
      <c r="H7" s="78"/>
      <c r="I7" s="78"/>
      <c r="J7" s="78"/>
      <c r="K7" s="78"/>
      <c r="L7" s="78"/>
    </row>
    <row r="8" spans="1:13" s="1" customFormat="1" ht="45" customHeight="1" x14ac:dyDescent="0.25">
      <c r="B8" s="75" t="s">
        <v>131</v>
      </c>
      <c r="C8" s="75"/>
      <c r="D8" s="75"/>
      <c r="E8" s="75"/>
      <c r="F8" s="75"/>
      <c r="G8" s="75"/>
      <c r="H8" s="75"/>
      <c r="I8" s="75"/>
      <c r="J8" s="75"/>
      <c r="K8" s="75"/>
      <c r="L8" s="75"/>
    </row>
    <row r="9" spans="1:13" s="1" customFormat="1" ht="50.25" customHeight="1" x14ac:dyDescent="0.25">
      <c r="B9" s="76" t="s">
        <v>16</v>
      </c>
      <c r="C9" s="77"/>
      <c r="D9" s="77"/>
      <c r="E9" s="77"/>
      <c r="F9" s="77"/>
      <c r="G9" s="77"/>
      <c r="H9" s="77"/>
      <c r="I9" s="77"/>
      <c r="J9" s="77"/>
      <c r="K9" s="77"/>
      <c r="L9" s="4"/>
      <c r="M9" s="4"/>
    </row>
    <row r="10" spans="1:13" s="3" customFormat="1" ht="15.75" thickBot="1" x14ac:dyDescent="0.3">
      <c r="C10" s="75"/>
      <c r="D10" s="75"/>
      <c r="G10" s="24"/>
      <c r="H10" s="24"/>
    </row>
    <row r="11" spans="1:13" ht="36.75" thickBot="1" x14ac:dyDescent="0.3">
      <c r="B11" s="18" t="s">
        <v>8</v>
      </c>
      <c r="C11" s="16" t="s">
        <v>9</v>
      </c>
      <c r="D11" s="16" t="s">
        <v>10</v>
      </c>
      <c r="E11" s="16" t="s">
        <v>0</v>
      </c>
      <c r="F11" s="16" t="s">
        <v>11</v>
      </c>
      <c r="G11" s="28" t="s">
        <v>12</v>
      </c>
      <c r="H11" s="28" t="s">
        <v>13</v>
      </c>
      <c r="I11" s="20" t="s">
        <v>19</v>
      </c>
      <c r="J11" s="20" t="s">
        <v>1</v>
      </c>
      <c r="K11" s="13"/>
      <c r="L11" s="22" t="s">
        <v>14</v>
      </c>
    </row>
    <row r="12" spans="1:13" ht="51" x14ac:dyDescent="0.25">
      <c r="B12" s="35">
        <v>1</v>
      </c>
      <c r="C12" s="36" t="s">
        <v>21</v>
      </c>
      <c r="D12" s="36" t="s">
        <v>22</v>
      </c>
      <c r="E12" s="37" t="s">
        <v>23</v>
      </c>
      <c r="F12" s="37">
        <v>1</v>
      </c>
      <c r="G12" s="29"/>
      <c r="H12" s="29">
        <f>G12*0.19</f>
        <v>0</v>
      </c>
      <c r="I12" s="30">
        <f>G12+H12</f>
        <v>0</v>
      </c>
      <c r="J12" s="31">
        <f>I12*F12</f>
        <v>0</v>
      </c>
      <c r="K12" s="13"/>
      <c r="L12" s="21">
        <v>96950</v>
      </c>
    </row>
    <row r="13" spans="1:13" ht="38.25" x14ac:dyDescent="0.25">
      <c r="B13" s="35">
        <v>2</v>
      </c>
      <c r="C13" s="36" t="s">
        <v>21</v>
      </c>
      <c r="D13" s="38" t="s">
        <v>24</v>
      </c>
      <c r="E13" s="39" t="s">
        <v>23</v>
      </c>
      <c r="F13" s="40">
        <v>1</v>
      </c>
      <c r="G13" s="29"/>
      <c r="H13" s="29">
        <f t="shared" ref="H13:H66" si="0">G13*0.19</f>
        <v>0</v>
      </c>
      <c r="I13" s="30">
        <f t="shared" ref="I13:I66" si="1">G13+H13</f>
        <v>0</v>
      </c>
      <c r="J13" s="31">
        <f t="shared" ref="J13:J66" si="2">I13*F13</f>
        <v>0</v>
      </c>
      <c r="K13" s="13"/>
      <c r="L13" s="14">
        <v>52500</v>
      </c>
    </row>
    <row r="14" spans="1:13" ht="51" x14ac:dyDescent="0.25">
      <c r="B14" s="35">
        <v>3</v>
      </c>
      <c r="C14" s="41" t="s">
        <v>25</v>
      </c>
      <c r="D14" s="42" t="s">
        <v>26</v>
      </c>
      <c r="E14" s="43" t="s">
        <v>27</v>
      </c>
      <c r="F14" s="37">
        <v>1</v>
      </c>
      <c r="G14" s="29"/>
      <c r="H14" s="29">
        <f t="shared" si="0"/>
        <v>0</v>
      </c>
      <c r="I14" s="30">
        <f t="shared" si="1"/>
        <v>0</v>
      </c>
      <c r="J14" s="31">
        <f t="shared" si="2"/>
        <v>0</v>
      </c>
      <c r="K14" s="13"/>
      <c r="L14" s="14">
        <v>188333</v>
      </c>
    </row>
    <row r="15" spans="1:13" ht="63.75" x14ac:dyDescent="0.25">
      <c r="B15" s="35">
        <v>4</v>
      </c>
      <c r="C15" s="41" t="s">
        <v>28</v>
      </c>
      <c r="D15" s="36" t="s">
        <v>29</v>
      </c>
      <c r="E15" s="43" t="s">
        <v>30</v>
      </c>
      <c r="F15" s="40">
        <v>1</v>
      </c>
      <c r="G15" s="29"/>
      <c r="H15" s="29">
        <f t="shared" si="0"/>
        <v>0</v>
      </c>
      <c r="I15" s="30">
        <f t="shared" si="1"/>
        <v>0</v>
      </c>
      <c r="J15" s="31">
        <f t="shared" si="2"/>
        <v>0</v>
      </c>
      <c r="K15" s="13"/>
      <c r="L15" s="14">
        <v>155000</v>
      </c>
    </row>
    <row r="16" spans="1:13" ht="102" x14ac:dyDescent="0.25">
      <c r="B16" s="35">
        <v>5</v>
      </c>
      <c r="C16" s="41" t="s">
        <v>31</v>
      </c>
      <c r="D16" s="42" t="s">
        <v>32</v>
      </c>
      <c r="E16" s="43" t="s">
        <v>33</v>
      </c>
      <c r="F16" s="37">
        <v>1</v>
      </c>
      <c r="G16" s="29"/>
      <c r="H16" s="29">
        <f t="shared" si="0"/>
        <v>0</v>
      </c>
      <c r="I16" s="30">
        <f t="shared" si="1"/>
        <v>0</v>
      </c>
      <c r="J16" s="31">
        <f t="shared" si="2"/>
        <v>0</v>
      </c>
      <c r="K16" s="13"/>
      <c r="L16" s="14">
        <v>355000</v>
      </c>
    </row>
    <row r="17" spans="2:12" ht="63.75" x14ac:dyDescent="0.25">
      <c r="B17" s="35">
        <v>6</v>
      </c>
      <c r="C17" s="44" t="s">
        <v>31</v>
      </c>
      <c r="D17" s="36" t="s">
        <v>34</v>
      </c>
      <c r="E17" s="43" t="s">
        <v>35</v>
      </c>
      <c r="F17" s="40">
        <v>1</v>
      </c>
      <c r="G17" s="29"/>
      <c r="H17" s="29">
        <f t="shared" si="0"/>
        <v>0</v>
      </c>
      <c r="I17" s="30">
        <f t="shared" si="1"/>
        <v>0</v>
      </c>
      <c r="J17" s="31">
        <f t="shared" si="2"/>
        <v>0</v>
      </c>
      <c r="K17" s="13"/>
      <c r="L17" s="14">
        <v>32333</v>
      </c>
    </row>
    <row r="18" spans="2:12" ht="102" x14ac:dyDescent="0.25">
      <c r="B18" s="35">
        <v>7</v>
      </c>
      <c r="C18" s="44" t="s">
        <v>31</v>
      </c>
      <c r="D18" s="36" t="s">
        <v>36</v>
      </c>
      <c r="E18" s="43" t="s">
        <v>35</v>
      </c>
      <c r="F18" s="37">
        <v>1</v>
      </c>
      <c r="G18" s="29"/>
      <c r="H18" s="29">
        <f t="shared" si="0"/>
        <v>0</v>
      </c>
      <c r="I18" s="30">
        <f t="shared" si="1"/>
        <v>0</v>
      </c>
      <c r="J18" s="31">
        <f t="shared" si="2"/>
        <v>0</v>
      </c>
      <c r="K18" s="13"/>
      <c r="L18" s="14">
        <v>44000</v>
      </c>
    </row>
    <row r="19" spans="2:12" ht="51" x14ac:dyDescent="0.25">
      <c r="B19" s="35">
        <v>8</v>
      </c>
      <c r="C19" s="42" t="s">
        <v>37</v>
      </c>
      <c r="D19" s="42" t="s">
        <v>38</v>
      </c>
      <c r="E19" s="43" t="s">
        <v>39</v>
      </c>
      <c r="F19" s="40">
        <v>1</v>
      </c>
      <c r="G19" s="29"/>
      <c r="H19" s="29">
        <f t="shared" si="0"/>
        <v>0</v>
      </c>
      <c r="I19" s="30">
        <f t="shared" si="1"/>
        <v>0</v>
      </c>
      <c r="J19" s="31">
        <f t="shared" si="2"/>
        <v>0</v>
      </c>
      <c r="K19" s="13"/>
      <c r="L19" s="14">
        <v>355000</v>
      </c>
    </row>
    <row r="20" spans="2:12" ht="63.75" x14ac:dyDescent="0.25">
      <c r="B20" s="35">
        <v>9</v>
      </c>
      <c r="C20" s="42" t="s">
        <v>40</v>
      </c>
      <c r="D20" s="42" t="s">
        <v>41</v>
      </c>
      <c r="E20" s="43" t="s">
        <v>33</v>
      </c>
      <c r="F20" s="37">
        <v>1</v>
      </c>
      <c r="G20" s="29"/>
      <c r="H20" s="29">
        <f t="shared" si="0"/>
        <v>0</v>
      </c>
      <c r="I20" s="30">
        <f t="shared" si="1"/>
        <v>0</v>
      </c>
      <c r="J20" s="31">
        <f t="shared" si="2"/>
        <v>0</v>
      </c>
      <c r="K20" s="13"/>
      <c r="L20" s="14">
        <v>385000</v>
      </c>
    </row>
    <row r="21" spans="2:12" ht="38.25" x14ac:dyDescent="0.25">
      <c r="B21" s="35">
        <v>10</v>
      </c>
      <c r="C21" s="36" t="s">
        <v>42</v>
      </c>
      <c r="D21" s="36" t="s">
        <v>43</v>
      </c>
      <c r="E21" s="43" t="s">
        <v>35</v>
      </c>
      <c r="F21" s="40">
        <v>1</v>
      </c>
      <c r="G21" s="29"/>
      <c r="H21" s="29">
        <f t="shared" si="0"/>
        <v>0</v>
      </c>
      <c r="I21" s="30">
        <f t="shared" si="1"/>
        <v>0</v>
      </c>
      <c r="J21" s="31">
        <f t="shared" si="2"/>
        <v>0</v>
      </c>
      <c r="K21" s="13"/>
      <c r="L21" s="14">
        <v>42333</v>
      </c>
    </row>
    <row r="22" spans="2:12" ht="76.5" x14ac:dyDescent="0.25">
      <c r="B22" s="35">
        <v>11</v>
      </c>
      <c r="C22" s="41" t="s">
        <v>44</v>
      </c>
      <c r="D22" s="42" t="s">
        <v>45</v>
      </c>
      <c r="E22" s="43" t="s">
        <v>27</v>
      </c>
      <c r="F22" s="37">
        <v>1</v>
      </c>
      <c r="G22" s="29"/>
      <c r="H22" s="29">
        <f t="shared" si="0"/>
        <v>0</v>
      </c>
      <c r="I22" s="30">
        <f t="shared" si="1"/>
        <v>0</v>
      </c>
      <c r="J22" s="31">
        <f t="shared" si="2"/>
        <v>0</v>
      </c>
      <c r="K22" s="13"/>
      <c r="L22" s="14">
        <v>155000</v>
      </c>
    </row>
    <row r="23" spans="2:12" ht="51" x14ac:dyDescent="0.25">
      <c r="B23" s="35">
        <v>12</v>
      </c>
      <c r="C23" s="45" t="s">
        <v>46</v>
      </c>
      <c r="D23" s="45" t="s">
        <v>47</v>
      </c>
      <c r="E23" s="43" t="s">
        <v>23</v>
      </c>
      <c r="F23" s="40">
        <v>1</v>
      </c>
      <c r="G23" s="29"/>
      <c r="H23" s="29">
        <f t="shared" si="0"/>
        <v>0</v>
      </c>
      <c r="I23" s="30">
        <f t="shared" si="1"/>
        <v>0</v>
      </c>
      <c r="J23" s="31">
        <f t="shared" si="2"/>
        <v>0</v>
      </c>
      <c r="K23" s="13"/>
      <c r="L23" s="14">
        <v>481950</v>
      </c>
    </row>
    <row r="24" spans="2:12" ht="51" x14ac:dyDescent="0.25">
      <c r="B24" s="35">
        <v>13</v>
      </c>
      <c r="C24" s="45" t="s">
        <v>48</v>
      </c>
      <c r="D24" s="45" t="s">
        <v>49</v>
      </c>
      <c r="E24" s="43" t="s">
        <v>50</v>
      </c>
      <c r="F24" s="37">
        <v>1</v>
      </c>
      <c r="G24" s="29"/>
      <c r="H24" s="29">
        <f t="shared" si="0"/>
        <v>0</v>
      </c>
      <c r="I24" s="30">
        <f t="shared" si="1"/>
        <v>0</v>
      </c>
      <c r="J24" s="31">
        <f t="shared" si="2"/>
        <v>0</v>
      </c>
      <c r="K24" s="13"/>
      <c r="L24" s="14">
        <v>245000</v>
      </c>
    </row>
    <row r="25" spans="2:12" ht="38.25" x14ac:dyDescent="0.25">
      <c r="B25" s="35">
        <v>14</v>
      </c>
      <c r="C25" s="42" t="s">
        <v>48</v>
      </c>
      <c r="D25" s="42" t="s">
        <v>51</v>
      </c>
      <c r="E25" s="43" t="s">
        <v>50</v>
      </c>
      <c r="F25" s="40">
        <v>1</v>
      </c>
      <c r="G25" s="29"/>
      <c r="H25" s="29">
        <f t="shared" si="0"/>
        <v>0</v>
      </c>
      <c r="I25" s="30">
        <f t="shared" si="1"/>
        <v>0</v>
      </c>
      <c r="J25" s="31">
        <f t="shared" si="2"/>
        <v>0</v>
      </c>
      <c r="K25" s="13"/>
      <c r="L25" s="14">
        <v>38000</v>
      </c>
    </row>
    <row r="26" spans="2:12" ht="38.25" x14ac:dyDescent="0.25">
      <c r="B26" s="35">
        <v>15</v>
      </c>
      <c r="C26" s="42" t="s">
        <v>52</v>
      </c>
      <c r="D26" s="42" t="s">
        <v>53</v>
      </c>
      <c r="E26" s="43" t="s">
        <v>23</v>
      </c>
      <c r="F26" s="37">
        <v>1</v>
      </c>
      <c r="G26" s="29"/>
      <c r="H26" s="29">
        <f t="shared" si="0"/>
        <v>0</v>
      </c>
      <c r="I26" s="30">
        <f t="shared" si="1"/>
        <v>0</v>
      </c>
      <c r="J26" s="31">
        <f t="shared" si="2"/>
        <v>0</v>
      </c>
      <c r="K26" s="13"/>
      <c r="L26" s="14">
        <v>362950</v>
      </c>
    </row>
    <row r="27" spans="2:12" ht="89.25" x14ac:dyDescent="0.25">
      <c r="B27" s="35">
        <v>16</v>
      </c>
      <c r="C27" s="36" t="s">
        <v>54</v>
      </c>
      <c r="D27" s="36" t="s">
        <v>55</v>
      </c>
      <c r="E27" s="43" t="s">
        <v>50</v>
      </c>
      <c r="F27" s="40">
        <v>1</v>
      </c>
      <c r="G27" s="29"/>
      <c r="H27" s="29">
        <f t="shared" si="0"/>
        <v>0</v>
      </c>
      <c r="I27" s="30">
        <f t="shared" si="1"/>
        <v>0</v>
      </c>
      <c r="J27" s="31">
        <f t="shared" si="2"/>
        <v>0</v>
      </c>
      <c r="K27" s="13"/>
      <c r="L27" s="14">
        <v>13090</v>
      </c>
    </row>
    <row r="28" spans="2:12" ht="38.25" x14ac:dyDescent="0.25">
      <c r="B28" s="35">
        <v>17</v>
      </c>
      <c r="C28" s="46" t="s">
        <v>56</v>
      </c>
      <c r="D28" s="45" t="s">
        <v>57</v>
      </c>
      <c r="E28" s="43" t="s">
        <v>23</v>
      </c>
      <c r="F28" s="37">
        <v>1</v>
      </c>
      <c r="G28" s="29"/>
      <c r="H28" s="29">
        <f t="shared" si="0"/>
        <v>0</v>
      </c>
      <c r="I28" s="30">
        <f t="shared" si="1"/>
        <v>0</v>
      </c>
      <c r="J28" s="31">
        <f t="shared" si="2"/>
        <v>0</v>
      </c>
      <c r="K28" s="13"/>
      <c r="L28" s="14">
        <v>902417</v>
      </c>
    </row>
    <row r="29" spans="2:12" ht="51" x14ac:dyDescent="0.25">
      <c r="B29" s="35">
        <v>18</v>
      </c>
      <c r="C29" s="36" t="s">
        <v>58</v>
      </c>
      <c r="D29" s="36" t="s">
        <v>59</v>
      </c>
      <c r="E29" s="43" t="s">
        <v>60</v>
      </c>
      <c r="F29" s="40">
        <v>1</v>
      </c>
      <c r="G29" s="29"/>
      <c r="H29" s="29">
        <f t="shared" si="0"/>
        <v>0</v>
      </c>
      <c r="I29" s="30">
        <f t="shared" si="1"/>
        <v>0</v>
      </c>
      <c r="J29" s="31">
        <f t="shared" si="2"/>
        <v>0</v>
      </c>
      <c r="K29" s="13"/>
      <c r="L29" s="14">
        <v>920000</v>
      </c>
    </row>
    <row r="30" spans="2:12" ht="153" x14ac:dyDescent="0.25">
      <c r="B30" s="35">
        <v>19</v>
      </c>
      <c r="C30" s="36" t="s">
        <v>61</v>
      </c>
      <c r="D30" s="36" t="s">
        <v>62</v>
      </c>
      <c r="E30" s="43" t="s">
        <v>23</v>
      </c>
      <c r="F30" s="37">
        <v>1</v>
      </c>
      <c r="G30" s="29"/>
      <c r="H30" s="29">
        <f t="shared" si="0"/>
        <v>0</v>
      </c>
      <c r="I30" s="30">
        <f t="shared" si="1"/>
        <v>0</v>
      </c>
      <c r="J30" s="31">
        <f t="shared" si="2"/>
        <v>0</v>
      </c>
      <c r="K30" s="13"/>
      <c r="L30" s="14">
        <v>53550</v>
      </c>
    </row>
    <row r="31" spans="2:12" ht="25.5" x14ac:dyDescent="0.25">
      <c r="B31" s="35">
        <v>20</v>
      </c>
      <c r="C31" s="41" t="s">
        <v>63</v>
      </c>
      <c r="D31" s="42" t="s">
        <v>64</v>
      </c>
      <c r="E31" s="43" t="s">
        <v>65</v>
      </c>
      <c r="F31" s="40">
        <v>1</v>
      </c>
      <c r="G31" s="29"/>
      <c r="H31" s="29">
        <f t="shared" si="0"/>
        <v>0</v>
      </c>
      <c r="I31" s="30">
        <f t="shared" si="1"/>
        <v>0</v>
      </c>
      <c r="J31" s="31">
        <f t="shared" si="2"/>
        <v>0</v>
      </c>
      <c r="K31" s="13"/>
      <c r="L31" s="14">
        <v>97977</v>
      </c>
    </row>
    <row r="32" spans="2:12" ht="63.75" x14ac:dyDescent="0.25">
      <c r="B32" s="35">
        <v>21</v>
      </c>
      <c r="C32" s="42" t="s">
        <v>66</v>
      </c>
      <c r="D32" s="42" t="s">
        <v>67</v>
      </c>
      <c r="E32" s="43" t="s">
        <v>23</v>
      </c>
      <c r="F32" s="37">
        <v>1</v>
      </c>
      <c r="G32" s="29"/>
      <c r="H32" s="29">
        <f t="shared" si="0"/>
        <v>0</v>
      </c>
      <c r="I32" s="30">
        <f t="shared" si="1"/>
        <v>0</v>
      </c>
      <c r="J32" s="31">
        <f t="shared" si="2"/>
        <v>0</v>
      </c>
      <c r="K32" s="13"/>
      <c r="L32" s="14">
        <v>3689</v>
      </c>
    </row>
    <row r="33" spans="2:12" ht="51" x14ac:dyDescent="0.25">
      <c r="B33" s="35">
        <v>22</v>
      </c>
      <c r="C33" s="42" t="s">
        <v>68</v>
      </c>
      <c r="D33" s="42" t="s">
        <v>69</v>
      </c>
      <c r="E33" s="43" t="s">
        <v>23</v>
      </c>
      <c r="F33" s="40">
        <v>1</v>
      </c>
      <c r="G33" s="29"/>
      <c r="H33" s="29">
        <f t="shared" si="0"/>
        <v>0</v>
      </c>
      <c r="I33" s="30">
        <f t="shared" si="1"/>
        <v>0</v>
      </c>
      <c r="J33" s="31">
        <f t="shared" si="2"/>
        <v>0</v>
      </c>
      <c r="K33" s="13"/>
      <c r="L33" s="14">
        <v>37683</v>
      </c>
    </row>
    <row r="34" spans="2:12" ht="63.75" x14ac:dyDescent="0.25">
      <c r="B34" s="35">
        <v>23</v>
      </c>
      <c r="C34" s="36" t="s">
        <v>70</v>
      </c>
      <c r="D34" s="36" t="s">
        <v>71</v>
      </c>
      <c r="E34" s="43" t="s">
        <v>23</v>
      </c>
      <c r="F34" s="37">
        <v>1</v>
      </c>
      <c r="G34" s="29"/>
      <c r="H34" s="29">
        <f t="shared" si="0"/>
        <v>0</v>
      </c>
      <c r="I34" s="30">
        <f t="shared" si="1"/>
        <v>0</v>
      </c>
      <c r="J34" s="31">
        <f t="shared" si="2"/>
        <v>0</v>
      </c>
      <c r="L34" s="14">
        <v>23800</v>
      </c>
    </row>
    <row r="35" spans="2:12" ht="76.5" x14ac:dyDescent="0.25">
      <c r="B35" s="35">
        <v>24</v>
      </c>
      <c r="C35" s="36" t="s">
        <v>72</v>
      </c>
      <c r="D35" s="38" t="s">
        <v>73</v>
      </c>
      <c r="E35" s="43" t="s">
        <v>23</v>
      </c>
      <c r="F35" s="40">
        <v>1</v>
      </c>
      <c r="G35" s="29"/>
      <c r="H35" s="29">
        <f t="shared" si="0"/>
        <v>0</v>
      </c>
      <c r="I35" s="30">
        <f t="shared" si="1"/>
        <v>0</v>
      </c>
      <c r="J35" s="31">
        <f t="shared" si="2"/>
        <v>0</v>
      </c>
      <c r="L35" s="14">
        <v>110250</v>
      </c>
    </row>
    <row r="36" spans="2:12" ht="63.75" x14ac:dyDescent="0.25">
      <c r="B36" s="35">
        <v>25</v>
      </c>
      <c r="C36" s="47" t="s">
        <v>74</v>
      </c>
      <c r="D36" s="45" t="s">
        <v>75</v>
      </c>
      <c r="E36" s="39" t="s">
        <v>76</v>
      </c>
      <c r="F36" s="37">
        <v>1</v>
      </c>
      <c r="G36" s="29"/>
      <c r="H36" s="29">
        <f t="shared" si="0"/>
        <v>0</v>
      </c>
      <c r="I36" s="30">
        <f t="shared" si="1"/>
        <v>0</v>
      </c>
      <c r="J36" s="31">
        <f t="shared" si="2"/>
        <v>0</v>
      </c>
      <c r="L36" s="14">
        <v>310000</v>
      </c>
    </row>
    <row r="37" spans="2:12" ht="51" x14ac:dyDescent="0.25">
      <c r="B37" s="35">
        <v>26</v>
      </c>
      <c r="C37" s="46" t="s">
        <v>77</v>
      </c>
      <c r="D37" s="45" t="s">
        <v>78</v>
      </c>
      <c r="E37" s="39" t="s">
        <v>23</v>
      </c>
      <c r="F37" s="40">
        <v>1</v>
      </c>
      <c r="G37" s="29"/>
      <c r="H37" s="29">
        <f t="shared" si="0"/>
        <v>0</v>
      </c>
      <c r="I37" s="30">
        <f t="shared" si="1"/>
        <v>0</v>
      </c>
      <c r="J37" s="31">
        <f t="shared" si="2"/>
        <v>0</v>
      </c>
      <c r="L37" s="14">
        <v>21420</v>
      </c>
    </row>
    <row r="38" spans="2:12" ht="127.5" x14ac:dyDescent="0.25">
      <c r="B38" s="35">
        <v>27</v>
      </c>
      <c r="C38" s="42" t="s">
        <v>79</v>
      </c>
      <c r="D38" s="42" t="s">
        <v>80</v>
      </c>
      <c r="E38" s="43" t="s">
        <v>60</v>
      </c>
      <c r="F38" s="37">
        <v>1</v>
      </c>
      <c r="G38" s="29"/>
      <c r="H38" s="29">
        <f t="shared" si="0"/>
        <v>0</v>
      </c>
      <c r="I38" s="30">
        <f t="shared" si="1"/>
        <v>0</v>
      </c>
      <c r="J38" s="31">
        <f t="shared" si="2"/>
        <v>0</v>
      </c>
      <c r="L38" s="14">
        <v>3629500</v>
      </c>
    </row>
    <row r="39" spans="2:12" ht="25.5" x14ac:dyDescent="0.25">
      <c r="B39" s="35">
        <v>28</v>
      </c>
      <c r="C39" s="36" t="s">
        <v>81</v>
      </c>
      <c r="D39" s="38" t="s">
        <v>82</v>
      </c>
      <c r="E39" s="43" t="s">
        <v>33</v>
      </c>
      <c r="F39" s="40">
        <v>1</v>
      </c>
      <c r="G39" s="29"/>
      <c r="H39" s="29">
        <f t="shared" si="0"/>
        <v>0</v>
      </c>
      <c r="I39" s="30">
        <f t="shared" si="1"/>
        <v>0</v>
      </c>
      <c r="J39" s="31">
        <f t="shared" si="2"/>
        <v>0</v>
      </c>
      <c r="L39" s="14">
        <v>52333</v>
      </c>
    </row>
    <row r="40" spans="2:12" ht="25.5" x14ac:dyDescent="0.25">
      <c r="B40" s="35">
        <v>29</v>
      </c>
      <c r="C40" s="36" t="s">
        <v>83</v>
      </c>
      <c r="D40" s="38" t="s">
        <v>84</v>
      </c>
      <c r="E40" s="43" t="s">
        <v>33</v>
      </c>
      <c r="F40" s="37">
        <v>1</v>
      </c>
      <c r="G40" s="29"/>
      <c r="H40" s="29">
        <f t="shared" si="0"/>
        <v>0</v>
      </c>
      <c r="I40" s="30">
        <f t="shared" si="1"/>
        <v>0</v>
      </c>
      <c r="J40" s="31">
        <f t="shared" si="2"/>
        <v>0</v>
      </c>
      <c r="L40" s="14">
        <v>360000</v>
      </c>
    </row>
    <row r="41" spans="2:12" ht="76.5" x14ac:dyDescent="0.25">
      <c r="B41" s="35">
        <v>30</v>
      </c>
      <c r="C41" s="36" t="s">
        <v>85</v>
      </c>
      <c r="D41" s="38" t="s">
        <v>86</v>
      </c>
      <c r="E41" s="43" t="s">
        <v>35</v>
      </c>
      <c r="F41" s="40">
        <v>1</v>
      </c>
      <c r="G41" s="29"/>
      <c r="H41" s="29">
        <f t="shared" si="0"/>
        <v>0</v>
      </c>
      <c r="I41" s="30">
        <f t="shared" si="1"/>
        <v>0</v>
      </c>
      <c r="J41" s="31">
        <f t="shared" si="2"/>
        <v>0</v>
      </c>
      <c r="L41" s="14">
        <v>26000</v>
      </c>
    </row>
    <row r="42" spans="2:12" ht="76.5" x14ac:dyDescent="0.25">
      <c r="B42" s="35">
        <v>31</v>
      </c>
      <c r="C42" s="36" t="s">
        <v>87</v>
      </c>
      <c r="D42" s="38" t="s">
        <v>88</v>
      </c>
      <c r="E42" s="43" t="s">
        <v>65</v>
      </c>
      <c r="F42" s="37">
        <v>1</v>
      </c>
      <c r="G42" s="29"/>
      <c r="H42" s="29">
        <f t="shared" si="0"/>
        <v>0</v>
      </c>
      <c r="I42" s="30">
        <f t="shared" si="1"/>
        <v>0</v>
      </c>
      <c r="J42" s="31">
        <f t="shared" si="2"/>
        <v>0</v>
      </c>
      <c r="L42" s="14">
        <v>30940</v>
      </c>
    </row>
    <row r="43" spans="2:12" ht="25.5" x14ac:dyDescent="0.25">
      <c r="B43" s="35">
        <v>32</v>
      </c>
      <c r="C43" s="36" t="s">
        <v>89</v>
      </c>
      <c r="D43" s="38" t="s">
        <v>90</v>
      </c>
      <c r="E43" s="43" t="s">
        <v>35</v>
      </c>
      <c r="F43" s="40">
        <v>1</v>
      </c>
      <c r="G43" s="29"/>
      <c r="H43" s="29">
        <f t="shared" si="0"/>
        <v>0</v>
      </c>
      <c r="I43" s="30">
        <f t="shared" si="1"/>
        <v>0</v>
      </c>
      <c r="J43" s="31">
        <f t="shared" si="2"/>
        <v>0</v>
      </c>
      <c r="L43" s="14">
        <v>307417</v>
      </c>
    </row>
    <row r="44" spans="2:12" ht="76.5" x14ac:dyDescent="0.25">
      <c r="B44" s="35">
        <v>33</v>
      </c>
      <c r="C44" s="36" t="s">
        <v>91</v>
      </c>
      <c r="D44" s="38" t="s">
        <v>92</v>
      </c>
      <c r="E44" s="43" t="s">
        <v>93</v>
      </c>
      <c r="F44" s="37">
        <v>1</v>
      </c>
      <c r="G44" s="29"/>
      <c r="H44" s="29">
        <f t="shared" si="0"/>
        <v>0</v>
      </c>
      <c r="I44" s="30">
        <f t="shared" si="1"/>
        <v>0</v>
      </c>
      <c r="J44" s="31">
        <f t="shared" si="2"/>
        <v>0</v>
      </c>
      <c r="L44" s="14">
        <v>18247</v>
      </c>
    </row>
    <row r="45" spans="2:12" ht="76.5" x14ac:dyDescent="0.25">
      <c r="B45" s="35">
        <v>34</v>
      </c>
      <c r="C45" s="36" t="s">
        <v>94</v>
      </c>
      <c r="D45" s="38" t="s">
        <v>73</v>
      </c>
      <c r="E45" s="43" t="s">
        <v>23</v>
      </c>
      <c r="F45" s="40">
        <v>1</v>
      </c>
      <c r="G45" s="29"/>
      <c r="H45" s="29">
        <f t="shared" si="0"/>
        <v>0</v>
      </c>
      <c r="I45" s="30">
        <f t="shared" si="1"/>
        <v>0</v>
      </c>
      <c r="J45" s="31">
        <f t="shared" si="2"/>
        <v>0</v>
      </c>
      <c r="L45" s="14">
        <v>110250</v>
      </c>
    </row>
    <row r="46" spans="2:12" ht="77.25" x14ac:dyDescent="0.25">
      <c r="B46" s="35">
        <v>35</v>
      </c>
      <c r="C46" s="41" t="s">
        <v>95</v>
      </c>
      <c r="D46" s="48" t="s">
        <v>96</v>
      </c>
      <c r="E46" s="43" t="s">
        <v>35</v>
      </c>
      <c r="F46" s="37">
        <v>1</v>
      </c>
      <c r="G46" s="29"/>
      <c r="H46" s="29">
        <f t="shared" si="0"/>
        <v>0</v>
      </c>
      <c r="I46" s="30">
        <f t="shared" si="1"/>
        <v>0</v>
      </c>
      <c r="J46" s="31">
        <f t="shared" si="2"/>
        <v>0</v>
      </c>
      <c r="L46" s="14">
        <v>26000</v>
      </c>
    </row>
    <row r="47" spans="2:12" ht="51" x14ac:dyDescent="0.25">
      <c r="B47" s="35">
        <v>36</v>
      </c>
      <c r="C47" s="49" t="s">
        <v>97</v>
      </c>
      <c r="D47" s="38" t="s">
        <v>98</v>
      </c>
      <c r="E47" s="43" t="s">
        <v>35</v>
      </c>
      <c r="F47" s="40">
        <v>1</v>
      </c>
      <c r="G47" s="29"/>
      <c r="H47" s="29">
        <f t="shared" si="0"/>
        <v>0</v>
      </c>
      <c r="I47" s="30">
        <f t="shared" si="1"/>
        <v>0</v>
      </c>
      <c r="J47" s="31">
        <f t="shared" si="2"/>
        <v>0</v>
      </c>
      <c r="L47" s="14">
        <v>26000</v>
      </c>
    </row>
    <row r="48" spans="2:12" ht="38.25" x14ac:dyDescent="0.25">
      <c r="B48" s="35">
        <v>37</v>
      </c>
      <c r="C48" s="50" t="s">
        <v>99</v>
      </c>
      <c r="D48" s="51" t="s">
        <v>100</v>
      </c>
      <c r="E48" s="43" t="s">
        <v>23</v>
      </c>
      <c r="F48" s="37">
        <v>1</v>
      </c>
      <c r="G48" s="29"/>
      <c r="H48" s="29">
        <f t="shared" si="0"/>
        <v>0</v>
      </c>
      <c r="I48" s="30">
        <f t="shared" si="1"/>
        <v>0</v>
      </c>
      <c r="J48" s="31">
        <f t="shared" si="2"/>
        <v>0</v>
      </c>
      <c r="L48" s="14">
        <v>68250</v>
      </c>
    </row>
    <row r="49" spans="2:12" ht="38.25" x14ac:dyDescent="0.25">
      <c r="B49" s="35">
        <v>38</v>
      </c>
      <c r="C49" s="50" t="s">
        <v>99</v>
      </c>
      <c r="D49" s="51" t="s">
        <v>101</v>
      </c>
      <c r="E49" s="43" t="s">
        <v>23</v>
      </c>
      <c r="F49" s="40">
        <v>1</v>
      </c>
      <c r="G49" s="29"/>
      <c r="H49" s="29">
        <f t="shared" si="0"/>
        <v>0</v>
      </c>
      <c r="I49" s="30">
        <f t="shared" si="1"/>
        <v>0</v>
      </c>
      <c r="J49" s="31">
        <f t="shared" si="2"/>
        <v>0</v>
      </c>
      <c r="L49" s="14">
        <v>68250</v>
      </c>
    </row>
    <row r="50" spans="2:12" ht="38.25" x14ac:dyDescent="0.25">
      <c r="B50" s="35">
        <v>39</v>
      </c>
      <c r="C50" s="50" t="s">
        <v>99</v>
      </c>
      <c r="D50" s="51" t="s">
        <v>102</v>
      </c>
      <c r="E50" s="43" t="s">
        <v>23</v>
      </c>
      <c r="F50" s="37">
        <v>1</v>
      </c>
      <c r="G50" s="29"/>
      <c r="H50" s="29">
        <f t="shared" si="0"/>
        <v>0</v>
      </c>
      <c r="I50" s="30">
        <f t="shared" si="1"/>
        <v>0</v>
      </c>
      <c r="J50" s="31">
        <f t="shared" si="2"/>
        <v>0</v>
      </c>
      <c r="L50" s="14">
        <v>68250</v>
      </c>
    </row>
    <row r="51" spans="2:12" ht="38.25" x14ac:dyDescent="0.25">
      <c r="B51" s="35">
        <v>40</v>
      </c>
      <c r="C51" s="50" t="s">
        <v>103</v>
      </c>
      <c r="D51" s="51" t="s">
        <v>104</v>
      </c>
      <c r="E51" s="43" t="s">
        <v>23</v>
      </c>
      <c r="F51" s="40">
        <v>1</v>
      </c>
      <c r="G51" s="29"/>
      <c r="H51" s="29">
        <f t="shared" si="0"/>
        <v>0</v>
      </c>
      <c r="I51" s="30">
        <f t="shared" si="1"/>
        <v>0</v>
      </c>
      <c r="J51" s="31">
        <f t="shared" si="2"/>
        <v>0</v>
      </c>
      <c r="L51" s="14">
        <v>327250</v>
      </c>
    </row>
    <row r="52" spans="2:12" ht="102" x14ac:dyDescent="0.25">
      <c r="B52" s="35">
        <v>41</v>
      </c>
      <c r="C52" s="50" t="s">
        <v>105</v>
      </c>
      <c r="D52" s="51" t="s">
        <v>106</v>
      </c>
      <c r="E52" s="43" t="s">
        <v>23</v>
      </c>
      <c r="F52" s="37">
        <v>1</v>
      </c>
      <c r="G52" s="29"/>
      <c r="H52" s="29">
        <f t="shared" si="0"/>
        <v>0</v>
      </c>
      <c r="I52" s="30">
        <f t="shared" si="1"/>
        <v>0</v>
      </c>
      <c r="J52" s="31">
        <f t="shared" si="2"/>
        <v>0</v>
      </c>
      <c r="L52" s="14">
        <v>65450</v>
      </c>
    </row>
    <row r="53" spans="2:12" ht="38.25" x14ac:dyDescent="0.25">
      <c r="B53" s="35">
        <v>42</v>
      </c>
      <c r="C53" s="50" t="s">
        <v>103</v>
      </c>
      <c r="D53" s="51" t="s">
        <v>107</v>
      </c>
      <c r="E53" s="43" t="s">
        <v>23</v>
      </c>
      <c r="F53" s="40">
        <v>1</v>
      </c>
      <c r="G53" s="29"/>
      <c r="H53" s="29">
        <f t="shared" si="0"/>
        <v>0</v>
      </c>
      <c r="I53" s="30">
        <f t="shared" si="1"/>
        <v>0</v>
      </c>
      <c r="J53" s="31">
        <f t="shared" si="2"/>
        <v>0</v>
      </c>
      <c r="L53" s="14">
        <v>422450</v>
      </c>
    </row>
    <row r="54" spans="2:12" ht="102" x14ac:dyDescent="0.25">
      <c r="B54" s="35">
        <v>43</v>
      </c>
      <c r="C54" s="50" t="s">
        <v>108</v>
      </c>
      <c r="D54" s="51" t="s">
        <v>109</v>
      </c>
      <c r="E54" s="43" t="s">
        <v>23</v>
      </c>
      <c r="F54" s="37">
        <v>1</v>
      </c>
      <c r="G54" s="29"/>
      <c r="H54" s="29">
        <f t="shared" si="0"/>
        <v>0</v>
      </c>
      <c r="I54" s="30">
        <f t="shared" si="1"/>
        <v>0</v>
      </c>
      <c r="J54" s="31">
        <f t="shared" si="2"/>
        <v>0</v>
      </c>
      <c r="L54" s="14">
        <v>86077</v>
      </c>
    </row>
    <row r="55" spans="2:12" ht="63.75" x14ac:dyDescent="0.25">
      <c r="B55" s="35">
        <v>44</v>
      </c>
      <c r="C55" s="50" t="s">
        <v>110</v>
      </c>
      <c r="D55" s="51" t="s">
        <v>111</v>
      </c>
      <c r="E55" s="52" t="s">
        <v>33</v>
      </c>
      <c r="F55" s="40">
        <v>1</v>
      </c>
      <c r="G55" s="29"/>
      <c r="H55" s="29">
        <f t="shared" si="0"/>
        <v>0</v>
      </c>
      <c r="I55" s="30">
        <f t="shared" si="1"/>
        <v>0</v>
      </c>
      <c r="J55" s="31">
        <f t="shared" si="2"/>
        <v>0</v>
      </c>
      <c r="L55" s="14">
        <v>225000</v>
      </c>
    </row>
    <row r="56" spans="2:12" ht="63.75" x14ac:dyDescent="0.25">
      <c r="B56" s="35">
        <v>45</v>
      </c>
      <c r="C56" s="50" t="s">
        <v>112</v>
      </c>
      <c r="D56" s="51" t="s">
        <v>113</v>
      </c>
      <c r="E56" s="43" t="s">
        <v>35</v>
      </c>
      <c r="F56" s="37">
        <v>1</v>
      </c>
      <c r="G56" s="29"/>
      <c r="H56" s="29">
        <f t="shared" si="0"/>
        <v>0</v>
      </c>
      <c r="I56" s="30">
        <f t="shared" si="1"/>
        <v>0</v>
      </c>
      <c r="J56" s="31">
        <f t="shared" si="2"/>
        <v>0</v>
      </c>
      <c r="L56" s="14">
        <v>84000</v>
      </c>
    </row>
    <row r="57" spans="2:12" ht="63.75" x14ac:dyDescent="0.25">
      <c r="B57" s="35">
        <v>46</v>
      </c>
      <c r="C57" s="50" t="s">
        <v>114</v>
      </c>
      <c r="D57" s="51" t="s">
        <v>115</v>
      </c>
      <c r="E57" s="43" t="s">
        <v>27</v>
      </c>
      <c r="F57" s="40">
        <v>1</v>
      </c>
      <c r="G57" s="29"/>
      <c r="H57" s="29">
        <f t="shared" si="0"/>
        <v>0</v>
      </c>
      <c r="I57" s="30">
        <f t="shared" si="1"/>
        <v>0</v>
      </c>
      <c r="J57" s="31">
        <f t="shared" si="2"/>
        <v>0</v>
      </c>
      <c r="L57" s="14">
        <v>85000</v>
      </c>
    </row>
    <row r="58" spans="2:12" ht="153" x14ac:dyDescent="0.25">
      <c r="B58" s="35">
        <v>47</v>
      </c>
      <c r="C58" s="50" t="s">
        <v>116</v>
      </c>
      <c r="D58" s="51" t="s">
        <v>117</v>
      </c>
      <c r="E58" s="43" t="s">
        <v>27</v>
      </c>
      <c r="F58" s="37">
        <v>1</v>
      </c>
      <c r="G58" s="29"/>
      <c r="H58" s="29">
        <f t="shared" si="0"/>
        <v>0</v>
      </c>
      <c r="I58" s="30">
        <f t="shared" si="1"/>
        <v>0</v>
      </c>
      <c r="J58" s="31">
        <f t="shared" si="2"/>
        <v>0</v>
      </c>
      <c r="L58" s="14">
        <v>155000</v>
      </c>
    </row>
    <row r="59" spans="2:12" x14ac:dyDescent="0.25">
      <c r="B59" s="35">
        <v>48</v>
      </c>
      <c r="C59" s="53" t="s">
        <v>118</v>
      </c>
      <c r="D59" s="54" t="s">
        <v>119</v>
      </c>
      <c r="E59" s="43" t="s">
        <v>33</v>
      </c>
      <c r="F59" s="40">
        <v>1</v>
      </c>
      <c r="G59" s="29"/>
      <c r="H59" s="29">
        <f t="shared" si="0"/>
        <v>0</v>
      </c>
      <c r="I59" s="30">
        <f t="shared" si="1"/>
        <v>0</v>
      </c>
      <c r="J59" s="31">
        <f t="shared" si="2"/>
        <v>0</v>
      </c>
      <c r="L59" s="14">
        <v>210000</v>
      </c>
    </row>
    <row r="60" spans="2:12" ht="26.25" x14ac:dyDescent="0.25">
      <c r="B60" s="35">
        <v>49</v>
      </c>
      <c r="C60" s="53" t="s">
        <v>120</v>
      </c>
      <c r="D60" s="55" t="s">
        <v>121</v>
      </c>
      <c r="E60" s="43" t="s">
        <v>60</v>
      </c>
      <c r="F60" s="37">
        <v>1</v>
      </c>
      <c r="G60" s="29"/>
      <c r="H60" s="29">
        <f t="shared" si="0"/>
        <v>0</v>
      </c>
      <c r="I60" s="30">
        <f t="shared" si="1"/>
        <v>0</v>
      </c>
      <c r="J60" s="31">
        <f t="shared" si="2"/>
        <v>0</v>
      </c>
      <c r="L60" s="14">
        <v>218167</v>
      </c>
    </row>
    <row r="61" spans="2:12" x14ac:dyDescent="0.25">
      <c r="B61" s="35">
        <v>50</v>
      </c>
      <c r="C61" s="53" t="s">
        <v>122</v>
      </c>
      <c r="D61" s="53" t="s">
        <v>123</v>
      </c>
      <c r="E61" s="43" t="s">
        <v>35</v>
      </c>
      <c r="F61" s="40">
        <v>1</v>
      </c>
      <c r="G61" s="29"/>
      <c r="H61" s="29">
        <f t="shared" si="0"/>
        <v>0</v>
      </c>
      <c r="I61" s="30">
        <f t="shared" si="1"/>
        <v>0</v>
      </c>
      <c r="J61" s="31">
        <f t="shared" si="2"/>
        <v>0</v>
      </c>
      <c r="L61" s="14">
        <v>26000</v>
      </c>
    </row>
    <row r="62" spans="2:12" x14ac:dyDescent="0.25">
      <c r="B62" s="35">
        <v>51</v>
      </c>
      <c r="C62" s="53" t="s">
        <v>122</v>
      </c>
      <c r="D62" s="53" t="s">
        <v>124</v>
      </c>
      <c r="E62" s="43" t="s">
        <v>35</v>
      </c>
      <c r="F62" s="37">
        <v>1</v>
      </c>
      <c r="G62" s="29"/>
      <c r="H62" s="29">
        <f t="shared" si="0"/>
        <v>0</v>
      </c>
      <c r="I62" s="30">
        <f t="shared" si="1"/>
        <v>0</v>
      </c>
      <c r="J62" s="31">
        <f t="shared" si="2"/>
        <v>0</v>
      </c>
      <c r="L62" s="14">
        <v>26000</v>
      </c>
    </row>
    <row r="63" spans="2:12" x14ac:dyDescent="0.25">
      <c r="B63" s="35">
        <v>52</v>
      </c>
      <c r="C63" s="53" t="s">
        <v>122</v>
      </c>
      <c r="D63" s="53" t="s">
        <v>125</v>
      </c>
      <c r="E63" s="43" t="s">
        <v>35</v>
      </c>
      <c r="F63" s="40">
        <v>1</v>
      </c>
      <c r="G63" s="29"/>
      <c r="H63" s="29">
        <f t="shared" si="0"/>
        <v>0</v>
      </c>
      <c r="I63" s="30">
        <f t="shared" si="1"/>
        <v>0</v>
      </c>
      <c r="J63" s="31">
        <f t="shared" si="2"/>
        <v>0</v>
      </c>
      <c r="L63" s="14">
        <v>95000</v>
      </c>
    </row>
    <row r="64" spans="2:12" ht="38.25" x14ac:dyDescent="0.25">
      <c r="B64" s="35">
        <v>53</v>
      </c>
      <c r="C64" s="53" t="s">
        <v>122</v>
      </c>
      <c r="D64" s="42" t="s">
        <v>126</v>
      </c>
      <c r="E64" s="43" t="s">
        <v>127</v>
      </c>
      <c r="F64" s="37">
        <v>1</v>
      </c>
      <c r="G64" s="29"/>
      <c r="H64" s="29">
        <f t="shared" si="0"/>
        <v>0</v>
      </c>
      <c r="I64" s="30">
        <f t="shared" si="1"/>
        <v>0</v>
      </c>
      <c r="J64" s="31">
        <f t="shared" si="2"/>
        <v>0</v>
      </c>
      <c r="L64" s="14">
        <v>64000</v>
      </c>
    </row>
    <row r="65" spans="2:12" x14ac:dyDescent="0.25">
      <c r="B65" s="35">
        <v>54</v>
      </c>
      <c r="C65" s="53" t="s">
        <v>128</v>
      </c>
      <c r="D65" s="56" t="s">
        <v>129</v>
      </c>
      <c r="E65" s="43" t="s">
        <v>23</v>
      </c>
      <c r="F65" s="40">
        <v>1</v>
      </c>
      <c r="G65" s="29"/>
      <c r="H65" s="29">
        <f t="shared" si="0"/>
        <v>0</v>
      </c>
      <c r="I65" s="30">
        <f t="shared" si="1"/>
        <v>0</v>
      </c>
      <c r="J65" s="31">
        <f t="shared" si="2"/>
        <v>0</v>
      </c>
      <c r="L65" s="14">
        <v>481950</v>
      </c>
    </row>
    <row r="66" spans="2:12" ht="51.75" thickBot="1" x14ac:dyDescent="0.3">
      <c r="B66" s="63">
        <v>55</v>
      </c>
      <c r="C66" s="59" t="s">
        <v>130</v>
      </c>
      <c r="D66" s="57" t="s">
        <v>59</v>
      </c>
      <c r="E66" s="62" t="s">
        <v>50</v>
      </c>
      <c r="F66" s="61">
        <v>1</v>
      </c>
      <c r="G66" s="60"/>
      <c r="H66" s="60">
        <f t="shared" si="0"/>
        <v>0</v>
      </c>
      <c r="I66" s="58">
        <f t="shared" si="1"/>
        <v>0</v>
      </c>
      <c r="J66" s="64">
        <f t="shared" si="2"/>
        <v>0</v>
      </c>
      <c r="L66" s="14">
        <v>920000</v>
      </c>
    </row>
    <row r="67" spans="2:12" ht="15.75" thickBot="1" x14ac:dyDescent="0.3">
      <c r="B67" s="32" t="s">
        <v>18</v>
      </c>
      <c r="C67" s="33"/>
      <c r="D67" s="33"/>
      <c r="E67" s="34"/>
      <c r="F67" s="16"/>
      <c r="G67" s="65"/>
      <c r="H67" s="65"/>
      <c r="I67" s="66"/>
      <c r="J67" s="67">
        <f>SUM(J11:J66)</f>
        <v>0</v>
      </c>
      <c r="L67" s="15"/>
    </row>
    <row r="68" spans="2:12" x14ac:dyDescent="0.25">
      <c r="B68" s="6"/>
      <c r="C68" s="6"/>
      <c r="D68" s="12"/>
      <c r="E68" s="6"/>
      <c r="F68" s="7"/>
      <c r="G68" s="25"/>
      <c r="H68" s="25"/>
      <c r="I68" s="7"/>
      <c r="J68" s="8"/>
      <c r="L68" s="8"/>
    </row>
    <row r="71" spans="2:12" x14ac:dyDescent="0.25">
      <c r="B71" s="5" t="s">
        <v>4</v>
      </c>
    </row>
    <row r="72" spans="2:12" x14ac:dyDescent="0.25">
      <c r="B72" s="5" t="s">
        <v>5</v>
      </c>
    </row>
    <row r="73" spans="2:12" x14ac:dyDescent="0.25">
      <c r="B73" s="5" t="s">
        <v>6</v>
      </c>
    </row>
    <row r="74" spans="2:12" x14ac:dyDescent="0.25">
      <c r="C74" s="10"/>
      <c r="D74"/>
      <c r="F74" s="26"/>
      <c r="H74"/>
    </row>
  </sheetData>
  <protectedRanges>
    <protectedRange algorithmName="SHA-512" hashValue="0BGb958vww8j8VKBG+bnWzoC7xz+nTjKWQvoGHy6IeI2Iudd/8MZdwykC3/ZMncXzZlk5zq4GWx4C7BxvoD44A==" saltValue="ofXGskwOaaYLVxLeFo6z6g==" spinCount="100000" sqref="C18" name="Rango1_2_3_4_3_1_2_1"/>
    <protectedRange algorithmName="SHA-512" hashValue="0BGb958vww8j8VKBG+bnWzoC7xz+nTjKWQvoGHy6IeI2Iudd/8MZdwykC3/ZMncXzZlk5zq4GWx4C7BxvoD44A==" saltValue="ofXGskwOaaYLVxLeFo6z6g==" spinCount="100000" sqref="C20" name="Rango1_2_3_5_3_1_2_1"/>
    <protectedRange algorithmName="SHA-512" hashValue="0BGb958vww8j8VKBG+bnWzoC7xz+nTjKWQvoGHy6IeI2Iudd/8MZdwykC3/ZMncXzZlk5zq4GWx4C7BxvoD44A==" saltValue="ofXGskwOaaYLVxLeFo6z6g==" spinCount="100000" sqref="C21" name="Rango1_2_3_6_3_1_2_1"/>
    <protectedRange algorithmName="SHA-512" hashValue="0BGb958vww8j8VKBG+bnWzoC7xz+nTjKWQvoGHy6IeI2Iudd/8MZdwykC3/ZMncXzZlk5zq4GWx4C7BxvoD44A==" saltValue="ofXGskwOaaYLVxLeFo6z6g==" spinCount="100000" sqref="C22:C25" name="Rango1_2_3_11_3_1_2_1"/>
    <protectedRange algorithmName="SHA-512" hashValue="0BGb958vww8j8VKBG+bnWzoC7xz+nTjKWQvoGHy6IeI2Iudd/8MZdwykC3/ZMncXzZlk5zq4GWx4C7BxvoD44A==" saltValue="ofXGskwOaaYLVxLeFo6z6g==" spinCount="100000" sqref="C26" name="Rango1_2_3_14_3_1_2_1"/>
  </protectedRanges>
  <mergeCells count="7">
    <mergeCell ref="B3:L3"/>
    <mergeCell ref="B4:L4"/>
    <mergeCell ref="B6:L6"/>
    <mergeCell ref="B8:L8"/>
    <mergeCell ref="C10:D10"/>
    <mergeCell ref="B9:K9"/>
    <mergeCell ref="B7:L7"/>
  </mergeCells>
  <conditionalFormatting sqref="D13">
    <cfRule type="duplicateValues" dxfId="1" priority="1"/>
  </conditionalFormatting>
  <pageMargins left="0.7" right="0.7" top="0.75" bottom="0.75" header="0.3" footer="0.3"/>
  <pageSetup paperSize="5" scale="62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2"/>
  <sheetViews>
    <sheetView showGridLines="0" tabSelected="1" zoomScaleNormal="100" zoomScaleSheetLayoutView="100" workbookViewId="0">
      <selection activeCell="B8" sqref="B8:I8"/>
    </sheetView>
  </sheetViews>
  <sheetFormatPr baseColWidth="10" defaultRowHeight="15" x14ac:dyDescent="0.25"/>
  <cols>
    <col min="1" max="1" width="4.5703125" customWidth="1"/>
    <col min="2" max="2" width="7.140625" customWidth="1"/>
    <col min="3" max="3" width="30" customWidth="1"/>
    <col min="4" max="4" width="38.42578125" customWidth="1"/>
    <col min="5" max="5" width="16.7109375" customWidth="1"/>
    <col min="6" max="6" width="11" customWidth="1"/>
    <col min="7" max="7" width="19.7109375" customWidth="1"/>
    <col min="9" max="9" width="4.7109375" customWidth="1"/>
  </cols>
  <sheetData>
    <row r="1" spans="1:12" s="1" customFormat="1" x14ac:dyDescent="0.25"/>
    <row r="2" spans="1:12" s="1" customFormat="1" x14ac:dyDescent="0.25">
      <c r="A2"/>
      <c r="B2"/>
      <c r="C2"/>
      <c r="D2"/>
      <c r="E2"/>
      <c r="F2"/>
    </row>
    <row r="3" spans="1:12" s="1" customFormat="1" x14ac:dyDescent="0.25">
      <c r="B3" s="73" t="s">
        <v>15</v>
      </c>
      <c r="C3" s="73"/>
      <c r="D3" s="73"/>
      <c r="E3" s="73"/>
      <c r="F3" s="73"/>
      <c r="G3" s="73"/>
      <c r="H3" s="73"/>
      <c r="I3" s="73"/>
      <c r="J3" s="73"/>
      <c r="K3" s="72"/>
      <c r="L3" s="72"/>
    </row>
    <row r="4" spans="1:12" s="1" customFormat="1" x14ac:dyDescent="0.25">
      <c r="B4" s="73" t="s">
        <v>2</v>
      </c>
      <c r="C4" s="73"/>
      <c r="D4" s="73"/>
      <c r="E4" s="73"/>
      <c r="F4" s="73"/>
      <c r="G4" s="73"/>
      <c r="H4" s="73"/>
      <c r="I4" s="73"/>
    </row>
    <row r="5" spans="1:12" s="1" customFormat="1" x14ac:dyDescent="0.25">
      <c r="B5" s="2"/>
      <c r="C5" s="2"/>
      <c r="D5" s="2"/>
      <c r="E5" s="2"/>
      <c r="F5" s="2"/>
    </row>
    <row r="6" spans="1:12" s="1" customFormat="1" x14ac:dyDescent="0.25">
      <c r="B6" s="74" t="s">
        <v>7</v>
      </c>
      <c r="C6" s="74"/>
      <c r="D6" s="74"/>
      <c r="E6" s="74"/>
      <c r="F6" s="74"/>
      <c r="G6" s="74"/>
      <c r="H6" s="74"/>
      <c r="I6" s="74"/>
    </row>
    <row r="7" spans="1:12" s="1" customFormat="1" x14ac:dyDescent="0.25">
      <c r="B7" s="78" t="s">
        <v>20</v>
      </c>
      <c r="C7" s="78"/>
      <c r="D7" s="78"/>
      <c r="E7" s="78"/>
      <c r="F7" s="78"/>
      <c r="G7" s="78"/>
      <c r="H7" s="78"/>
      <c r="I7" s="4"/>
      <c r="J7" s="4"/>
      <c r="K7" s="4"/>
      <c r="L7" s="4"/>
    </row>
    <row r="8" spans="1:12" s="1" customFormat="1" ht="43.15" customHeight="1" x14ac:dyDescent="0.25">
      <c r="B8" s="77" t="s">
        <v>131</v>
      </c>
      <c r="C8" s="77"/>
      <c r="D8" s="77"/>
      <c r="E8" s="77"/>
      <c r="F8" s="77"/>
      <c r="G8" s="77"/>
      <c r="H8" s="77"/>
      <c r="I8" s="77"/>
    </row>
    <row r="9" spans="1:12" s="1" customFormat="1" ht="52.5" customHeight="1" thickBot="1" x14ac:dyDescent="0.3">
      <c r="B9" s="76" t="s">
        <v>17</v>
      </c>
      <c r="C9" s="76"/>
      <c r="D9" s="76"/>
      <c r="E9" s="76"/>
      <c r="F9" s="76"/>
      <c r="G9" s="76"/>
      <c r="H9" s="76"/>
      <c r="I9" s="76"/>
    </row>
    <row r="10" spans="1:12" ht="48.75" thickBot="1" x14ac:dyDescent="0.3">
      <c r="B10" s="18" t="s">
        <v>8</v>
      </c>
      <c r="C10" s="16" t="s">
        <v>9</v>
      </c>
      <c r="D10" s="16" t="s">
        <v>10</v>
      </c>
      <c r="E10" s="16" t="s">
        <v>0</v>
      </c>
      <c r="F10" s="16" t="s">
        <v>11</v>
      </c>
      <c r="G10" s="19" t="s">
        <v>12</v>
      </c>
      <c r="H10" s="20" t="s">
        <v>1</v>
      </c>
      <c r="I10" s="13"/>
      <c r="J10" s="22" t="s">
        <v>14</v>
      </c>
    </row>
    <row r="11" spans="1:12" ht="51" x14ac:dyDescent="0.25">
      <c r="B11" s="35">
        <v>1</v>
      </c>
      <c r="C11" s="36" t="s">
        <v>21</v>
      </c>
      <c r="D11" s="36" t="s">
        <v>22</v>
      </c>
      <c r="E11" s="37" t="s">
        <v>23</v>
      </c>
      <c r="F11" s="37">
        <v>1</v>
      </c>
      <c r="G11" s="17"/>
      <c r="H11" s="17">
        <f>G11*F11</f>
        <v>0</v>
      </c>
      <c r="I11" s="13"/>
      <c r="J11" s="21">
        <v>96950</v>
      </c>
    </row>
    <row r="12" spans="1:12" ht="38.25" x14ac:dyDescent="0.25">
      <c r="B12" s="35">
        <v>2</v>
      </c>
      <c r="C12" s="36" t="s">
        <v>21</v>
      </c>
      <c r="D12" s="38" t="s">
        <v>24</v>
      </c>
      <c r="E12" s="39" t="s">
        <v>23</v>
      </c>
      <c r="F12" s="40">
        <v>1</v>
      </c>
      <c r="G12" s="17"/>
      <c r="H12" s="17">
        <f t="shared" ref="H12:H65" si="0">G12*F12</f>
        <v>0</v>
      </c>
      <c r="I12" s="13"/>
      <c r="J12" s="14">
        <v>52500</v>
      </c>
    </row>
    <row r="13" spans="1:12" ht="51" x14ac:dyDescent="0.25">
      <c r="B13" s="35">
        <v>3</v>
      </c>
      <c r="C13" s="41" t="s">
        <v>25</v>
      </c>
      <c r="D13" s="42" t="s">
        <v>26</v>
      </c>
      <c r="E13" s="43" t="s">
        <v>27</v>
      </c>
      <c r="F13" s="37">
        <v>1</v>
      </c>
      <c r="G13" s="17"/>
      <c r="H13" s="17">
        <f t="shared" si="0"/>
        <v>0</v>
      </c>
      <c r="I13" s="13"/>
      <c r="J13" s="14">
        <v>188333</v>
      </c>
    </row>
    <row r="14" spans="1:12" ht="51" x14ac:dyDescent="0.25">
      <c r="B14" s="35">
        <v>4</v>
      </c>
      <c r="C14" s="41" t="s">
        <v>28</v>
      </c>
      <c r="D14" s="36" t="s">
        <v>29</v>
      </c>
      <c r="E14" s="43" t="s">
        <v>30</v>
      </c>
      <c r="F14" s="40">
        <v>1</v>
      </c>
      <c r="G14" s="17"/>
      <c r="H14" s="17">
        <f t="shared" si="0"/>
        <v>0</v>
      </c>
      <c r="I14" s="13"/>
      <c r="J14" s="14">
        <v>155000</v>
      </c>
    </row>
    <row r="15" spans="1:12" ht="76.5" x14ac:dyDescent="0.25">
      <c r="B15" s="35">
        <v>5</v>
      </c>
      <c r="C15" s="41" t="s">
        <v>31</v>
      </c>
      <c r="D15" s="42" t="s">
        <v>32</v>
      </c>
      <c r="E15" s="43" t="s">
        <v>33</v>
      </c>
      <c r="F15" s="37">
        <v>1</v>
      </c>
      <c r="G15" s="17"/>
      <c r="H15" s="17">
        <f t="shared" si="0"/>
        <v>0</v>
      </c>
      <c r="I15" s="13"/>
      <c r="J15" s="14">
        <v>355000</v>
      </c>
    </row>
    <row r="16" spans="1:12" ht="51" x14ac:dyDescent="0.25">
      <c r="B16" s="35">
        <v>6</v>
      </c>
      <c r="C16" s="44" t="s">
        <v>31</v>
      </c>
      <c r="D16" s="36" t="s">
        <v>34</v>
      </c>
      <c r="E16" s="43" t="s">
        <v>35</v>
      </c>
      <c r="F16" s="40">
        <v>1</v>
      </c>
      <c r="G16" s="17"/>
      <c r="H16" s="17">
        <f t="shared" si="0"/>
        <v>0</v>
      </c>
      <c r="I16" s="13"/>
      <c r="J16" s="14">
        <v>32333</v>
      </c>
    </row>
    <row r="17" spans="2:10" ht="102" x14ac:dyDescent="0.25">
      <c r="B17" s="35">
        <v>7</v>
      </c>
      <c r="C17" s="44" t="s">
        <v>31</v>
      </c>
      <c r="D17" s="36" t="s">
        <v>36</v>
      </c>
      <c r="E17" s="43" t="s">
        <v>35</v>
      </c>
      <c r="F17" s="37">
        <v>1</v>
      </c>
      <c r="G17" s="17"/>
      <c r="H17" s="17">
        <f t="shared" si="0"/>
        <v>0</v>
      </c>
      <c r="I17" s="13"/>
      <c r="J17" s="14">
        <v>44000</v>
      </c>
    </row>
    <row r="18" spans="2:10" ht="38.25" x14ac:dyDescent="0.25">
      <c r="B18" s="35">
        <v>8</v>
      </c>
      <c r="C18" s="42" t="s">
        <v>37</v>
      </c>
      <c r="D18" s="42" t="s">
        <v>38</v>
      </c>
      <c r="E18" s="43" t="s">
        <v>39</v>
      </c>
      <c r="F18" s="40">
        <v>1</v>
      </c>
      <c r="G18" s="17"/>
      <c r="H18" s="17">
        <f t="shared" si="0"/>
        <v>0</v>
      </c>
      <c r="I18" s="13"/>
      <c r="J18" s="14">
        <v>355000</v>
      </c>
    </row>
    <row r="19" spans="2:10" ht="63.75" x14ac:dyDescent="0.25">
      <c r="B19" s="35">
        <v>9</v>
      </c>
      <c r="C19" s="42" t="s">
        <v>40</v>
      </c>
      <c r="D19" s="42" t="s">
        <v>41</v>
      </c>
      <c r="E19" s="43" t="s">
        <v>33</v>
      </c>
      <c r="F19" s="37">
        <v>1</v>
      </c>
      <c r="G19" s="17"/>
      <c r="H19" s="17">
        <f t="shared" si="0"/>
        <v>0</v>
      </c>
      <c r="I19" s="13"/>
      <c r="J19" s="14">
        <v>385000</v>
      </c>
    </row>
    <row r="20" spans="2:10" ht="38.25" x14ac:dyDescent="0.25">
      <c r="B20" s="35">
        <v>10</v>
      </c>
      <c r="C20" s="36" t="s">
        <v>42</v>
      </c>
      <c r="D20" s="36" t="s">
        <v>43</v>
      </c>
      <c r="E20" s="43" t="s">
        <v>35</v>
      </c>
      <c r="F20" s="40">
        <v>1</v>
      </c>
      <c r="G20" s="17"/>
      <c r="H20" s="17">
        <f t="shared" si="0"/>
        <v>0</v>
      </c>
      <c r="I20" s="13"/>
      <c r="J20" s="14">
        <v>42333</v>
      </c>
    </row>
    <row r="21" spans="2:10" ht="76.5" x14ac:dyDescent="0.25">
      <c r="B21" s="35">
        <v>11</v>
      </c>
      <c r="C21" s="41" t="s">
        <v>44</v>
      </c>
      <c r="D21" s="42" t="s">
        <v>45</v>
      </c>
      <c r="E21" s="43" t="s">
        <v>27</v>
      </c>
      <c r="F21" s="37">
        <v>1</v>
      </c>
      <c r="G21" s="17"/>
      <c r="H21" s="17">
        <f t="shared" si="0"/>
        <v>0</v>
      </c>
      <c r="I21" s="13"/>
      <c r="J21" s="14">
        <v>155000</v>
      </c>
    </row>
    <row r="22" spans="2:10" ht="51" x14ac:dyDescent="0.25">
      <c r="B22" s="35">
        <v>12</v>
      </c>
      <c r="C22" s="45" t="s">
        <v>46</v>
      </c>
      <c r="D22" s="45" t="s">
        <v>47</v>
      </c>
      <c r="E22" s="43" t="s">
        <v>23</v>
      </c>
      <c r="F22" s="40">
        <v>1</v>
      </c>
      <c r="G22" s="17"/>
      <c r="H22" s="17">
        <f t="shared" si="0"/>
        <v>0</v>
      </c>
      <c r="I22" s="13"/>
      <c r="J22" s="14">
        <v>481950</v>
      </c>
    </row>
    <row r="23" spans="2:10" ht="38.25" x14ac:dyDescent="0.25">
      <c r="B23" s="35">
        <v>13</v>
      </c>
      <c r="C23" s="45" t="s">
        <v>48</v>
      </c>
      <c r="D23" s="45" t="s">
        <v>49</v>
      </c>
      <c r="E23" s="43" t="s">
        <v>50</v>
      </c>
      <c r="F23" s="37">
        <v>1</v>
      </c>
      <c r="G23" s="17"/>
      <c r="H23" s="17">
        <f t="shared" si="0"/>
        <v>0</v>
      </c>
      <c r="I23" s="13"/>
      <c r="J23" s="14">
        <v>245000</v>
      </c>
    </row>
    <row r="24" spans="2:10" ht="38.25" x14ac:dyDescent="0.25">
      <c r="B24" s="35">
        <v>14</v>
      </c>
      <c r="C24" s="42" t="s">
        <v>48</v>
      </c>
      <c r="D24" s="42" t="s">
        <v>51</v>
      </c>
      <c r="E24" s="43" t="s">
        <v>50</v>
      </c>
      <c r="F24" s="40">
        <v>1</v>
      </c>
      <c r="G24" s="17"/>
      <c r="H24" s="17">
        <f t="shared" si="0"/>
        <v>0</v>
      </c>
      <c r="I24" s="13"/>
      <c r="J24" s="14">
        <v>38000</v>
      </c>
    </row>
    <row r="25" spans="2:10" ht="25.5" x14ac:dyDescent="0.25">
      <c r="B25" s="35">
        <v>15</v>
      </c>
      <c r="C25" s="42" t="s">
        <v>52</v>
      </c>
      <c r="D25" s="42" t="s">
        <v>53</v>
      </c>
      <c r="E25" s="43" t="s">
        <v>23</v>
      </c>
      <c r="F25" s="37">
        <v>1</v>
      </c>
      <c r="G25" s="17"/>
      <c r="H25" s="17">
        <f t="shared" si="0"/>
        <v>0</v>
      </c>
      <c r="I25" s="13"/>
      <c r="J25" s="14">
        <v>362950</v>
      </c>
    </row>
    <row r="26" spans="2:10" ht="76.5" x14ac:dyDescent="0.25">
      <c r="B26" s="35">
        <v>16</v>
      </c>
      <c r="C26" s="36" t="s">
        <v>54</v>
      </c>
      <c r="D26" s="36" t="s">
        <v>55</v>
      </c>
      <c r="E26" s="43" t="s">
        <v>50</v>
      </c>
      <c r="F26" s="40">
        <v>1</v>
      </c>
      <c r="G26" s="17"/>
      <c r="H26" s="17">
        <f t="shared" si="0"/>
        <v>0</v>
      </c>
      <c r="I26" s="13"/>
      <c r="J26" s="14">
        <v>13090</v>
      </c>
    </row>
    <row r="27" spans="2:10" ht="25.5" x14ac:dyDescent="0.25">
      <c r="B27" s="35">
        <v>17</v>
      </c>
      <c r="C27" s="46" t="s">
        <v>56</v>
      </c>
      <c r="D27" s="45" t="s">
        <v>57</v>
      </c>
      <c r="E27" s="43" t="s">
        <v>23</v>
      </c>
      <c r="F27" s="37">
        <v>1</v>
      </c>
      <c r="G27" s="17"/>
      <c r="H27" s="17">
        <f t="shared" si="0"/>
        <v>0</v>
      </c>
      <c r="I27" s="13"/>
      <c r="J27" s="14">
        <v>902417</v>
      </c>
    </row>
    <row r="28" spans="2:10" ht="38.25" x14ac:dyDescent="0.25">
      <c r="B28" s="35">
        <v>18</v>
      </c>
      <c r="C28" s="36" t="s">
        <v>58</v>
      </c>
      <c r="D28" s="36" t="s">
        <v>59</v>
      </c>
      <c r="E28" s="43" t="s">
        <v>60</v>
      </c>
      <c r="F28" s="40">
        <v>1</v>
      </c>
      <c r="G28" s="17"/>
      <c r="H28" s="17">
        <f t="shared" si="0"/>
        <v>0</v>
      </c>
      <c r="I28" s="13"/>
      <c r="J28" s="14">
        <v>920000</v>
      </c>
    </row>
    <row r="29" spans="2:10" ht="140.25" x14ac:dyDescent="0.25">
      <c r="B29" s="35">
        <v>19</v>
      </c>
      <c r="C29" s="36" t="s">
        <v>61</v>
      </c>
      <c r="D29" s="36" t="s">
        <v>62</v>
      </c>
      <c r="E29" s="43" t="s">
        <v>23</v>
      </c>
      <c r="F29" s="37">
        <v>1</v>
      </c>
      <c r="G29" s="17"/>
      <c r="H29" s="17">
        <f t="shared" si="0"/>
        <v>0</v>
      </c>
      <c r="I29" s="13"/>
      <c r="J29" s="14">
        <v>53550</v>
      </c>
    </row>
    <row r="30" spans="2:10" ht="25.5" x14ac:dyDescent="0.25">
      <c r="B30" s="35">
        <v>20</v>
      </c>
      <c r="C30" s="41" t="s">
        <v>63</v>
      </c>
      <c r="D30" s="42" t="s">
        <v>64</v>
      </c>
      <c r="E30" s="43" t="s">
        <v>65</v>
      </c>
      <c r="F30" s="40">
        <v>1</v>
      </c>
      <c r="G30" s="17"/>
      <c r="H30" s="17">
        <f t="shared" si="0"/>
        <v>0</v>
      </c>
      <c r="I30" s="13"/>
      <c r="J30" s="14">
        <v>97977</v>
      </c>
    </row>
    <row r="31" spans="2:10" ht="63.75" x14ac:dyDescent="0.25">
      <c r="B31" s="35">
        <v>21</v>
      </c>
      <c r="C31" s="42" t="s">
        <v>66</v>
      </c>
      <c r="D31" s="42" t="s">
        <v>67</v>
      </c>
      <c r="E31" s="43" t="s">
        <v>23</v>
      </c>
      <c r="F31" s="37">
        <v>1</v>
      </c>
      <c r="G31" s="17"/>
      <c r="H31" s="17">
        <f t="shared" si="0"/>
        <v>0</v>
      </c>
      <c r="I31" s="13"/>
      <c r="J31" s="14">
        <v>3689</v>
      </c>
    </row>
    <row r="32" spans="2:10" ht="38.25" x14ac:dyDescent="0.25">
      <c r="B32" s="35">
        <v>22</v>
      </c>
      <c r="C32" s="42" t="s">
        <v>68</v>
      </c>
      <c r="D32" s="42" t="s">
        <v>69</v>
      </c>
      <c r="E32" s="43" t="s">
        <v>23</v>
      </c>
      <c r="F32" s="40">
        <v>1</v>
      </c>
      <c r="G32" s="17"/>
      <c r="H32" s="17">
        <f t="shared" si="0"/>
        <v>0</v>
      </c>
      <c r="I32" s="13"/>
      <c r="J32" s="14">
        <v>37683</v>
      </c>
    </row>
    <row r="33" spans="2:10" ht="51" x14ac:dyDescent="0.25">
      <c r="B33" s="35">
        <v>23</v>
      </c>
      <c r="C33" s="36" t="s">
        <v>70</v>
      </c>
      <c r="D33" s="36" t="s">
        <v>71</v>
      </c>
      <c r="E33" s="43" t="s">
        <v>23</v>
      </c>
      <c r="F33" s="37">
        <v>1</v>
      </c>
      <c r="G33" s="17"/>
      <c r="H33" s="17">
        <f t="shared" si="0"/>
        <v>0</v>
      </c>
      <c r="J33" s="14">
        <v>23800</v>
      </c>
    </row>
    <row r="34" spans="2:10" ht="51" x14ac:dyDescent="0.25">
      <c r="B34" s="35">
        <v>24</v>
      </c>
      <c r="C34" s="36" t="s">
        <v>72</v>
      </c>
      <c r="D34" s="38" t="s">
        <v>73</v>
      </c>
      <c r="E34" s="43" t="s">
        <v>23</v>
      </c>
      <c r="F34" s="40">
        <v>1</v>
      </c>
      <c r="G34" s="17"/>
      <c r="H34" s="17">
        <f t="shared" si="0"/>
        <v>0</v>
      </c>
      <c r="J34" s="14">
        <v>110250</v>
      </c>
    </row>
    <row r="35" spans="2:10" ht="63.75" x14ac:dyDescent="0.25">
      <c r="B35" s="35">
        <v>25</v>
      </c>
      <c r="C35" s="47" t="s">
        <v>74</v>
      </c>
      <c r="D35" s="45" t="s">
        <v>75</v>
      </c>
      <c r="E35" s="39" t="s">
        <v>76</v>
      </c>
      <c r="F35" s="37">
        <v>1</v>
      </c>
      <c r="G35" s="17"/>
      <c r="H35" s="17">
        <f t="shared" si="0"/>
        <v>0</v>
      </c>
      <c r="J35" s="14">
        <v>310000</v>
      </c>
    </row>
    <row r="36" spans="2:10" ht="38.25" x14ac:dyDescent="0.25">
      <c r="B36" s="35">
        <v>26</v>
      </c>
      <c r="C36" s="46" t="s">
        <v>77</v>
      </c>
      <c r="D36" s="45" t="s">
        <v>78</v>
      </c>
      <c r="E36" s="39" t="s">
        <v>23</v>
      </c>
      <c r="F36" s="40">
        <v>1</v>
      </c>
      <c r="G36" s="17"/>
      <c r="H36" s="17">
        <f t="shared" si="0"/>
        <v>0</v>
      </c>
      <c r="J36" s="14">
        <v>21420</v>
      </c>
    </row>
    <row r="37" spans="2:10" ht="102" x14ac:dyDescent="0.25">
      <c r="B37" s="35">
        <v>27</v>
      </c>
      <c r="C37" s="42" t="s">
        <v>79</v>
      </c>
      <c r="D37" s="42" t="s">
        <v>80</v>
      </c>
      <c r="E37" s="43" t="s">
        <v>60</v>
      </c>
      <c r="F37" s="37">
        <v>1</v>
      </c>
      <c r="G37" s="17"/>
      <c r="H37" s="17">
        <f t="shared" si="0"/>
        <v>0</v>
      </c>
      <c r="J37" s="14">
        <v>3629500</v>
      </c>
    </row>
    <row r="38" spans="2:10" ht="25.5" x14ac:dyDescent="0.25">
      <c r="B38" s="35">
        <v>28</v>
      </c>
      <c r="C38" s="36" t="s">
        <v>81</v>
      </c>
      <c r="D38" s="38" t="s">
        <v>82</v>
      </c>
      <c r="E38" s="43" t="s">
        <v>33</v>
      </c>
      <c r="F38" s="40">
        <v>1</v>
      </c>
      <c r="G38" s="17"/>
      <c r="H38" s="17">
        <f t="shared" si="0"/>
        <v>0</v>
      </c>
      <c r="J38" s="14">
        <v>52333</v>
      </c>
    </row>
    <row r="39" spans="2:10" ht="25.5" x14ac:dyDescent="0.25">
      <c r="B39" s="35">
        <v>29</v>
      </c>
      <c r="C39" s="36" t="s">
        <v>83</v>
      </c>
      <c r="D39" s="38" t="s">
        <v>84</v>
      </c>
      <c r="E39" s="43" t="s">
        <v>33</v>
      </c>
      <c r="F39" s="37">
        <v>1</v>
      </c>
      <c r="G39" s="17"/>
      <c r="H39" s="17">
        <f t="shared" si="0"/>
        <v>0</v>
      </c>
      <c r="J39" s="14">
        <v>360000</v>
      </c>
    </row>
    <row r="40" spans="2:10" ht="63.75" x14ac:dyDescent="0.25">
      <c r="B40" s="35">
        <v>30</v>
      </c>
      <c r="C40" s="36" t="s">
        <v>85</v>
      </c>
      <c r="D40" s="38" t="s">
        <v>86</v>
      </c>
      <c r="E40" s="43" t="s">
        <v>35</v>
      </c>
      <c r="F40" s="40">
        <v>1</v>
      </c>
      <c r="G40" s="17"/>
      <c r="H40" s="17">
        <f t="shared" si="0"/>
        <v>0</v>
      </c>
      <c r="J40" s="14">
        <v>26000</v>
      </c>
    </row>
    <row r="41" spans="2:10" ht="63.75" x14ac:dyDescent="0.25">
      <c r="B41" s="35">
        <v>31</v>
      </c>
      <c r="C41" s="36" t="s">
        <v>87</v>
      </c>
      <c r="D41" s="38" t="s">
        <v>88</v>
      </c>
      <c r="E41" s="43" t="s">
        <v>65</v>
      </c>
      <c r="F41" s="37">
        <v>1</v>
      </c>
      <c r="G41" s="17"/>
      <c r="H41" s="17">
        <f t="shared" si="0"/>
        <v>0</v>
      </c>
      <c r="J41" s="14">
        <v>30940</v>
      </c>
    </row>
    <row r="42" spans="2:10" ht="25.5" x14ac:dyDescent="0.25">
      <c r="B42" s="35">
        <v>32</v>
      </c>
      <c r="C42" s="36" t="s">
        <v>89</v>
      </c>
      <c r="D42" s="38" t="s">
        <v>90</v>
      </c>
      <c r="E42" s="43" t="s">
        <v>35</v>
      </c>
      <c r="F42" s="40">
        <v>1</v>
      </c>
      <c r="G42" s="17"/>
      <c r="H42" s="17">
        <f t="shared" si="0"/>
        <v>0</v>
      </c>
      <c r="J42" s="14">
        <v>307417</v>
      </c>
    </row>
    <row r="43" spans="2:10" ht="63.75" x14ac:dyDescent="0.25">
      <c r="B43" s="35">
        <v>33</v>
      </c>
      <c r="C43" s="36" t="s">
        <v>91</v>
      </c>
      <c r="D43" s="38" t="s">
        <v>92</v>
      </c>
      <c r="E43" s="43" t="s">
        <v>93</v>
      </c>
      <c r="F43" s="37">
        <v>1</v>
      </c>
      <c r="G43" s="17"/>
      <c r="H43" s="17">
        <f t="shared" si="0"/>
        <v>0</v>
      </c>
      <c r="J43" s="14">
        <v>18247</v>
      </c>
    </row>
    <row r="44" spans="2:10" ht="51" x14ac:dyDescent="0.25">
      <c r="B44" s="35">
        <v>34</v>
      </c>
      <c r="C44" s="36" t="s">
        <v>94</v>
      </c>
      <c r="D44" s="38" t="s">
        <v>73</v>
      </c>
      <c r="E44" s="43" t="s">
        <v>23</v>
      </c>
      <c r="F44" s="40">
        <v>1</v>
      </c>
      <c r="G44" s="17"/>
      <c r="H44" s="17">
        <f t="shared" si="0"/>
        <v>0</v>
      </c>
      <c r="J44" s="14">
        <v>110250</v>
      </c>
    </row>
    <row r="45" spans="2:10" ht="64.5" x14ac:dyDescent="0.25">
      <c r="B45" s="35">
        <v>35</v>
      </c>
      <c r="C45" s="41" t="s">
        <v>95</v>
      </c>
      <c r="D45" s="48" t="s">
        <v>96</v>
      </c>
      <c r="E45" s="43" t="s">
        <v>35</v>
      </c>
      <c r="F45" s="37">
        <v>1</v>
      </c>
      <c r="G45" s="17"/>
      <c r="H45" s="17">
        <f t="shared" si="0"/>
        <v>0</v>
      </c>
      <c r="J45" s="14">
        <v>26000</v>
      </c>
    </row>
    <row r="46" spans="2:10" ht="38.25" x14ac:dyDescent="0.25">
      <c r="B46" s="35">
        <v>36</v>
      </c>
      <c r="C46" s="49" t="s">
        <v>97</v>
      </c>
      <c r="D46" s="38" t="s">
        <v>98</v>
      </c>
      <c r="E46" s="43" t="s">
        <v>35</v>
      </c>
      <c r="F46" s="40">
        <v>1</v>
      </c>
      <c r="G46" s="17"/>
      <c r="H46" s="17">
        <f t="shared" si="0"/>
        <v>0</v>
      </c>
      <c r="J46" s="14">
        <v>26000</v>
      </c>
    </row>
    <row r="47" spans="2:10" ht="38.25" x14ac:dyDescent="0.25">
      <c r="B47" s="35">
        <v>37</v>
      </c>
      <c r="C47" s="50" t="s">
        <v>99</v>
      </c>
      <c r="D47" s="51" t="s">
        <v>100</v>
      </c>
      <c r="E47" s="43" t="s">
        <v>23</v>
      </c>
      <c r="F47" s="37">
        <v>1</v>
      </c>
      <c r="G47" s="17"/>
      <c r="H47" s="17">
        <f t="shared" si="0"/>
        <v>0</v>
      </c>
      <c r="J47" s="14">
        <v>68250</v>
      </c>
    </row>
    <row r="48" spans="2:10" ht="38.25" x14ac:dyDescent="0.25">
      <c r="B48" s="35">
        <v>38</v>
      </c>
      <c r="C48" s="50" t="s">
        <v>99</v>
      </c>
      <c r="D48" s="51" t="s">
        <v>101</v>
      </c>
      <c r="E48" s="43" t="s">
        <v>23</v>
      </c>
      <c r="F48" s="40">
        <v>1</v>
      </c>
      <c r="G48" s="17"/>
      <c r="H48" s="17">
        <f t="shared" si="0"/>
        <v>0</v>
      </c>
      <c r="J48" s="14">
        <v>68250</v>
      </c>
    </row>
    <row r="49" spans="2:10" ht="38.25" x14ac:dyDescent="0.25">
      <c r="B49" s="35">
        <v>39</v>
      </c>
      <c r="C49" s="50" t="s">
        <v>99</v>
      </c>
      <c r="D49" s="51" t="s">
        <v>102</v>
      </c>
      <c r="E49" s="43" t="s">
        <v>23</v>
      </c>
      <c r="F49" s="37">
        <v>1</v>
      </c>
      <c r="G49" s="17"/>
      <c r="H49" s="17">
        <f t="shared" si="0"/>
        <v>0</v>
      </c>
      <c r="J49" s="14">
        <v>68250</v>
      </c>
    </row>
    <row r="50" spans="2:10" ht="38.25" x14ac:dyDescent="0.25">
      <c r="B50" s="35">
        <v>40</v>
      </c>
      <c r="C50" s="50" t="s">
        <v>103</v>
      </c>
      <c r="D50" s="51" t="s">
        <v>104</v>
      </c>
      <c r="E50" s="43" t="s">
        <v>23</v>
      </c>
      <c r="F50" s="40">
        <v>1</v>
      </c>
      <c r="G50" s="17"/>
      <c r="H50" s="17">
        <f t="shared" si="0"/>
        <v>0</v>
      </c>
      <c r="J50" s="14">
        <v>327250</v>
      </c>
    </row>
    <row r="51" spans="2:10" ht="89.25" x14ac:dyDescent="0.25">
      <c r="B51" s="35">
        <v>41</v>
      </c>
      <c r="C51" s="50" t="s">
        <v>105</v>
      </c>
      <c r="D51" s="51" t="s">
        <v>106</v>
      </c>
      <c r="E51" s="43" t="s">
        <v>23</v>
      </c>
      <c r="F51" s="37">
        <v>1</v>
      </c>
      <c r="G51" s="17"/>
      <c r="H51" s="17">
        <f t="shared" si="0"/>
        <v>0</v>
      </c>
      <c r="J51" s="14">
        <v>65450</v>
      </c>
    </row>
    <row r="52" spans="2:10" ht="38.25" x14ac:dyDescent="0.25">
      <c r="B52" s="35">
        <v>42</v>
      </c>
      <c r="C52" s="50" t="s">
        <v>103</v>
      </c>
      <c r="D52" s="51" t="s">
        <v>107</v>
      </c>
      <c r="E52" s="43" t="s">
        <v>23</v>
      </c>
      <c r="F52" s="40">
        <v>1</v>
      </c>
      <c r="G52" s="17"/>
      <c r="H52" s="17">
        <f t="shared" si="0"/>
        <v>0</v>
      </c>
      <c r="J52" s="14">
        <v>422450</v>
      </c>
    </row>
    <row r="53" spans="2:10" ht="89.25" x14ac:dyDescent="0.25">
      <c r="B53" s="35">
        <v>43</v>
      </c>
      <c r="C53" s="50" t="s">
        <v>108</v>
      </c>
      <c r="D53" s="51" t="s">
        <v>109</v>
      </c>
      <c r="E53" s="43" t="s">
        <v>23</v>
      </c>
      <c r="F53" s="37">
        <v>1</v>
      </c>
      <c r="G53" s="17"/>
      <c r="H53" s="17">
        <f t="shared" si="0"/>
        <v>0</v>
      </c>
      <c r="J53" s="14">
        <v>86077</v>
      </c>
    </row>
    <row r="54" spans="2:10" ht="51" x14ac:dyDescent="0.25">
      <c r="B54" s="35">
        <v>44</v>
      </c>
      <c r="C54" s="50" t="s">
        <v>110</v>
      </c>
      <c r="D54" s="51" t="s">
        <v>111</v>
      </c>
      <c r="E54" s="52" t="s">
        <v>33</v>
      </c>
      <c r="F54" s="40">
        <v>1</v>
      </c>
      <c r="G54" s="17"/>
      <c r="H54" s="17">
        <f t="shared" si="0"/>
        <v>0</v>
      </c>
      <c r="J54" s="14">
        <v>225000</v>
      </c>
    </row>
    <row r="55" spans="2:10" ht="63.75" x14ac:dyDescent="0.25">
      <c r="B55" s="35">
        <v>45</v>
      </c>
      <c r="C55" s="50" t="s">
        <v>112</v>
      </c>
      <c r="D55" s="51" t="s">
        <v>113</v>
      </c>
      <c r="E55" s="43" t="s">
        <v>35</v>
      </c>
      <c r="F55" s="37">
        <v>1</v>
      </c>
      <c r="G55" s="17"/>
      <c r="H55" s="17">
        <f t="shared" si="0"/>
        <v>0</v>
      </c>
      <c r="J55" s="14">
        <v>84000</v>
      </c>
    </row>
    <row r="56" spans="2:10" ht="51" x14ac:dyDescent="0.25">
      <c r="B56" s="35">
        <v>46</v>
      </c>
      <c r="C56" s="50" t="s">
        <v>114</v>
      </c>
      <c r="D56" s="51" t="s">
        <v>115</v>
      </c>
      <c r="E56" s="43" t="s">
        <v>27</v>
      </c>
      <c r="F56" s="40">
        <v>1</v>
      </c>
      <c r="G56" s="17"/>
      <c r="H56" s="17">
        <f t="shared" si="0"/>
        <v>0</v>
      </c>
      <c r="J56" s="14">
        <v>85000</v>
      </c>
    </row>
    <row r="57" spans="2:10" ht="127.5" x14ac:dyDescent="0.25">
      <c r="B57" s="35">
        <v>47</v>
      </c>
      <c r="C57" s="50" t="s">
        <v>116</v>
      </c>
      <c r="D57" s="51" t="s">
        <v>117</v>
      </c>
      <c r="E57" s="43" t="s">
        <v>27</v>
      </c>
      <c r="F57" s="37">
        <v>1</v>
      </c>
      <c r="G57" s="17"/>
      <c r="H57" s="17">
        <f t="shared" si="0"/>
        <v>0</v>
      </c>
      <c r="J57" s="14">
        <v>155000</v>
      </c>
    </row>
    <row r="58" spans="2:10" x14ac:dyDescent="0.25">
      <c r="B58" s="35">
        <v>48</v>
      </c>
      <c r="C58" s="53" t="s">
        <v>118</v>
      </c>
      <c r="D58" s="54" t="s">
        <v>119</v>
      </c>
      <c r="E58" s="43" t="s">
        <v>33</v>
      </c>
      <c r="F58" s="40">
        <v>1</v>
      </c>
      <c r="G58" s="17"/>
      <c r="H58" s="17">
        <f t="shared" si="0"/>
        <v>0</v>
      </c>
      <c r="J58" s="14">
        <v>210000</v>
      </c>
    </row>
    <row r="59" spans="2:10" ht="26.25" x14ac:dyDescent="0.25">
      <c r="B59" s="35">
        <v>49</v>
      </c>
      <c r="C59" s="53" t="s">
        <v>120</v>
      </c>
      <c r="D59" s="55" t="s">
        <v>121</v>
      </c>
      <c r="E59" s="43" t="s">
        <v>60</v>
      </c>
      <c r="F59" s="37">
        <v>1</v>
      </c>
      <c r="G59" s="17"/>
      <c r="H59" s="17">
        <f t="shared" si="0"/>
        <v>0</v>
      </c>
      <c r="J59" s="14">
        <v>218167</v>
      </c>
    </row>
    <row r="60" spans="2:10" x14ac:dyDescent="0.25">
      <c r="B60" s="35">
        <v>50</v>
      </c>
      <c r="C60" s="53" t="s">
        <v>122</v>
      </c>
      <c r="D60" s="53" t="s">
        <v>123</v>
      </c>
      <c r="E60" s="43" t="s">
        <v>35</v>
      </c>
      <c r="F60" s="40">
        <v>1</v>
      </c>
      <c r="G60" s="17"/>
      <c r="H60" s="17">
        <f t="shared" si="0"/>
        <v>0</v>
      </c>
      <c r="J60" s="14">
        <v>26000</v>
      </c>
    </row>
    <row r="61" spans="2:10" x14ac:dyDescent="0.25">
      <c r="B61" s="35">
        <v>51</v>
      </c>
      <c r="C61" s="53" t="s">
        <v>122</v>
      </c>
      <c r="D61" s="53" t="s">
        <v>124</v>
      </c>
      <c r="E61" s="43" t="s">
        <v>35</v>
      </c>
      <c r="F61" s="37">
        <v>1</v>
      </c>
      <c r="G61" s="17"/>
      <c r="H61" s="17">
        <f t="shared" si="0"/>
        <v>0</v>
      </c>
      <c r="J61" s="14">
        <v>26000</v>
      </c>
    </row>
    <row r="62" spans="2:10" x14ac:dyDescent="0.25">
      <c r="B62" s="35">
        <v>52</v>
      </c>
      <c r="C62" s="53" t="s">
        <v>122</v>
      </c>
      <c r="D62" s="53" t="s">
        <v>125</v>
      </c>
      <c r="E62" s="43" t="s">
        <v>35</v>
      </c>
      <c r="F62" s="40">
        <v>1</v>
      </c>
      <c r="G62" s="17"/>
      <c r="H62" s="17">
        <f t="shared" si="0"/>
        <v>0</v>
      </c>
      <c r="J62" s="14">
        <v>95000</v>
      </c>
    </row>
    <row r="63" spans="2:10" ht="38.25" x14ac:dyDescent="0.25">
      <c r="B63" s="35">
        <v>53</v>
      </c>
      <c r="C63" s="53" t="s">
        <v>122</v>
      </c>
      <c r="D63" s="42" t="s">
        <v>126</v>
      </c>
      <c r="E63" s="43" t="s">
        <v>127</v>
      </c>
      <c r="F63" s="37">
        <v>1</v>
      </c>
      <c r="G63" s="17"/>
      <c r="H63" s="17">
        <f t="shared" si="0"/>
        <v>0</v>
      </c>
      <c r="J63" s="14">
        <v>64000</v>
      </c>
    </row>
    <row r="64" spans="2:10" x14ac:dyDescent="0.25">
      <c r="B64" s="35">
        <v>54</v>
      </c>
      <c r="C64" s="53" t="s">
        <v>128</v>
      </c>
      <c r="D64" s="56" t="s">
        <v>129</v>
      </c>
      <c r="E64" s="43" t="s">
        <v>23</v>
      </c>
      <c r="F64" s="40">
        <v>1</v>
      </c>
      <c r="G64" s="17"/>
      <c r="H64" s="17">
        <f t="shared" si="0"/>
        <v>0</v>
      </c>
      <c r="J64" s="14">
        <v>481950</v>
      </c>
    </row>
    <row r="65" spans="2:10" ht="39" thickBot="1" x14ac:dyDescent="0.3">
      <c r="B65" s="63">
        <v>55</v>
      </c>
      <c r="C65" s="59" t="s">
        <v>130</v>
      </c>
      <c r="D65" s="57" t="s">
        <v>59</v>
      </c>
      <c r="E65" s="62" t="s">
        <v>50</v>
      </c>
      <c r="F65" s="61">
        <v>1</v>
      </c>
      <c r="G65" s="68"/>
      <c r="H65" s="68">
        <f t="shared" si="0"/>
        <v>0</v>
      </c>
      <c r="J65" s="70">
        <v>920000</v>
      </c>
    </row>
    <row r="66" spans="2:10" ht="15.75" thickBot="1" x14ac:dyDescent="0.3">
      <c r="B66" s="32" t="s">
        <v>18</v>
      </c>
      <c r="C66" s="33"/>
      <c r="D66" s="33"/>
      <c r="E66" s="34"/>
      <c r="F66" s="16"/>
      <c r="G66" s="69"/>
      <c r="H66" s="20">
        <f>SUM(H11:H65)</f>
        <v>0</v>
      </c>
      <c r="J66" s="71"/>
    </row>
    <row r="70" spans="2:10" x14ac:dyDescent="0.25">
      <c r="B70" s="5" t="s">
        <v>4</v>
      </c>
      <c r="D70" s="10"/>
    </row>
    <row r="71" spans="2:10" x14ac:dyDescent="0.25">
      <c r="B71" s="5" t="s">
        <v>5</v>
      </c>
      <c r="D71" s="10"/>
    </row>
    <row r="72" spans="2:10" x14ac:dyDescent="0.25">
      <c r="B72" s="5" t="s">
        <v>6</v>
      </c>
      <c r="D72" s="10"/>
    </row>
  </sheetData>
  <protectedRanges>
    <protectedRange algorithmName="SHA-512" hashValue="0BGb958vww8j8VKBG+bnWzoC7xz+nTjKWQvoGHy6IeI2Iudd/8MZdwykC3/ZMncXzZlk5zq4GWx4C7BxvoD44A==" saltValue="ofXGskwOaaYLVxLeFo6z6g==" spinCount="100000" sqref="C17" name="Rango1_2_3_4_3_1_2_1"/>
    <protectedRange algorithmName="SHA-512" hashValue="0BGb958vww8j8VKBG+bnWzoC7xz+nTjKWQvoGHy6IeI2Iudd/8MZdwykC3/ZMncXzZlk5zq4GWx4C7BxvoD44A==" saltValue="ofXGskwOaaYLVxLeFo6z6g==" spinCount="100000" sqref="C19" name="Rango1_2_3_5_3_1_2_1"/>
    <protectedRange algorithmName="SHA-512" hashValue="0BGb958vww8j8VKBG+bnWzoC7xz+nTjKWQvoGHy6IeI2Iudd/8MZdwykC3/ZMncXzZlk5zq4GWx4C7BxvoD44A==" saltValue="ofXGskwOaaYLVxLeFo6z6g==" spinCount="100000" sqref="C20" name="Rango1_2_3_6_3_1_2_1"/>
    <protectedRange algorithmName="SHA-512" hashValue="0BGb958vww8j8VKBG+bnWzoC7xz+nTjKWQvoGHy6IeI2Iudd/8MZdwykC3/ZMncXzZlk5zq4GWx4C7BxvoD44A==" saltValue="ofXGskwOaaYLVxLeFo6z6g==" spinCount="100000" sqref="C21:C24" name="Rango1_2_3_11_3_1_2_1"/>
    <protectedRange algorithmName="SHA-512" hashValue="0BGb958vww8j8VKBG+bnWzoC7xz+nTjKWQvoGHy6IeI2Iudd/8MZdwykC3/ZMncXzZlk5zq4GWx4C7BxvoD44A==" saltValue="ofXGskwOaaYLVxLeFo6z6g==" spinCount="100000" sqref="C25" name="Rango1_2_3_14_3_1_2_1"/>
  </protectedRanges>
  <mergeCells count="6">
    <mergeCell ref="B3:J3"/>
    <mergeCell ref="B8:I8"/>
    <mergeCell ref="B9:I9"/>
    <mergeCell ref="B4:I4"/>
    <mergeCell ref="B6:I6"/>
    <mergeCell ref="B7:H7"/>
  </mergeCells>
  <conditionalFormatting sqref="D12">
    <cfRule type="duplicateValues" dxfId="0" priority="1"/>
  </conditionalFormatting>
  <pageMargins left="0.7" right="0.7" top="0.75" bottom="0.75" header="0.3" footer="0.3"/>
  <pageSetup paperSize="5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Responsable de IVA</vt:lpstr>
      <vt:lpstr>No Responsable de IVA</vt:lpstr>
      <vt:lpstr>'No Responsable de IVA'!Área_de_impresión</vt:lpstr>
      <vt:lpstr>'Responsable de IVA'!Área_de_impresión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Daniela Ramirez de la Hoz</cp:lastModifiedBy>
  <cp:lastPrinted>2023-04-21T20:32:16Z</cp:lastPrinted>
  <dcterms:created xsi:type="dcterms:W3CDTF">2020-09-20T19:20:48Z</dcterms:created>
  <dcterms:modified xsi:type="dcterms:W3CDTF">2025-11-24T20:01:03Z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