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https://sena4-my.sharepoint.com/personal/drhoz_sena_edu_co/Documents/PROCESOS CAAG 2025/BIENES Y SERVICIOS/14. MATERIALES CAMPESINO/DOCUMENTOS DEL SECOP/"/>
    </mc:Choice>
  </mc:AlternateContent>
  <xr:revisionPtr revIDLastSave="52" documentId="11_5E706C080876A0AA8FD12A2D08B1B24C77B3D6F6" xr6:coauthVersionLast="47" xr6:coauthVersionMax="47" xr10:uidLastSave="{95179E77-356C-4B82-BEC3-06B942DEB8B7}"/>
  <bookViews>
    <workbookView xWindow="13530" yWindow="75" windowWidth="15270" windowHeight="15255" xr2:uid="{00000000-000D-0000-FFFF-FFFF00000000}"/>
  </bookViews>
  <sheets>
    <sheet name="Responsable de IVA" sheetId="1" r:id="rId1"/>
    <sheet name="No Responsable de IVA" sheetId="3" r:id="rId2"/>
  </sheets>
  <definedNames>
    <definedName name="_xlnm.Print_Area" localSheetId="1">'No Responsable de IVA'!$A$1:$G$20</definedName>
    <definedName name="_xlnm.Print_Area" localSheetId="0">'Responsable de IVA'!$A$1:$L$33</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63" i="3" l="1"/>
  <c r="J64" i="1"/>
  <c r="H12" i="3"/>
  <c r="H13" i="3"/>
  <c r="H14" i="3"/>
  <c r="H15" i="3"/>
  <c r="H16" i="3"/>
  <c r="H17" i="3"/>
  <c r="H18" i="3"/>
  <c r="H19" i="3"/>
  <c r="H20" i="3"/>
  <c r="H21" i="3"/>
  <c r="H22" i="3"/>
  <c r="H23" i="3"/>
  <c r="H24" i="3"/>
  <c r="H25" i="3"/>
  <c r="H26" i="3"/>
  <c r="H27" i="3"/>
  <c r="H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13" i="1"/>
  <c r="I13" i="1" s="1"/>
  <c r="J13" i="1" s="1"/>
  <c r="H14" i="1"/>
  <c r="I14" i="1" s="1"/>
  <c r="J14" i="1" s="1"/>
  <c r="H15" i="1"/>
  <c r="I15" i="1" s="1"/>
  <c r="J15" i="1" s="1"/>
  <c r="H16" i="1"/>
  <c r="I16" i="1" s="1"/>
  <c r="J16" i="1" s="1"/>
  <c r="H17" i="1"/>
  <c r="I17" i="1" s="1"/>
  <c r="J17" i="1" s="1"/>
  <c r="H18" i="1"/>
  <c r="I18" i="1" s="1"/>
  <c r="J18" i="1" s="1"/>
  <c r="H19" i="1"/>
  <c r="I19" i="1" s="1"/>
  <c r="J19" i="1" s="1"/>
  <c r="H20" i="1"/>
  <c r="I20" i="1" s="1"/>
  <c r="J20" i="1" s="1"/>
  <c r="H21" i="1"/>
  <c r="I21" i="1" s="1"/>
  <c r="J21" i="1" s="1"/>
  <c r="H22" i="1"/>
  <c r="I22" i="1" s="1"/>
  <c r="J22" i="1" s="1"/>
  <c r="H23" i="1"/>
  <c r="I23" i="1" s="1"/>
  <c r="J23" i="1" s="1"/>
  <c r="H24" i="1"/>
  <c r="I24" i="1" s="1"/>
  <c r="J24" i="1" s="1"/>
  <c r="H25" i="1"/>
  <c r="I25" i="1" s="1"/>
  <c r="J25" i="1" s="1"/>
  <c r="H26" i="1"/>
  <c r="I26" i="1" s="1"/>
  <c r="J26" i="1" s="1"/>
  <c r="H27" i="1"/>
  <c r="I27" i="1" s="1"/>
  <c r="J27" i="1" s="1"/>
  <c r="H28" i="1"/>
  <c r="I28" i="1" s="1"/>
  <c r="J28" i="1" s="1"/>
  <c r="H29" i="1"/>
  <c r="I29" i="1" s="1"/>
  <c r="J29" i="1" s="1"/>
  <c r="H30" i="1"/>
  <c r="I30" i="1" s="1"/>
  <c r="J30" i="1" s="1"/>
  <c r="H31" i="1"/>
  <c r="I31" i="1" s="1"/>
  <c r="J31" i="1" s="1"/>
  <c r="H32" i="1"/>
  <c r="I32" i="1" s="1"/>
  <c r="J32" i="1" s="1"/>
  <c r="H33" i="1"/>
  <c r="I33" i="1" s="1"/>
  <c r="J33" i="1" s="1"/>
  <c r="H34" i="1"/>
  <c r="I34" i="1" s="1"/>
  <c r="J34" i="1" s="1"/>
  <c r="H35" i="1"/>
  <c r="I35" i="1" s="1"/>
  <c r="J35" i="1" s="1"/>
  <c r="H36" i="1"/>
  <c r="I36" i="1" s="1"/>
  <c r="J36" i="1" s="1"/>
  <c r="H37" i="1"/>
  <c r="I37" i="1" s="1"/>
  <c r="J37" i="1" s="1"/>
  <c r="H38" i="1"/>
  <c r="I38" i="1" s="1"/>
  <c r="J38" i="1" s="1"/>
  <c r="H39" i="1"/>
  <c r="I39" i="1" s="1"/>
  <c r="J39" i="1" s="1"/>
  <c r="H40" i="1"/>
  <c r="I40" i="1" s="1"/>
  <c r="J40" i="1" s="1"/>
  <c r="H41" i="1"/>
  <c r="I41" i="1" s="1"/>
  <c r="J41" i="1" s="1"/>
  <c r="H42" i="1"/>
  <c r="I42" i="1" s="1"/>
  <c r="J42" i="1" s="1"/>
  <c r="H43" i="1"/>
  <c r="I43" i="1" s="1"/>
  <c r="J43" i="1" s="1"/>
  <c r="H44" i="1"/>
  <c r="I44" i="1" s="1"/>
  <c r="J44" i="1" s="1"/>
  <c r="H45" i="1"/>
  <c r="I45" i="1" s="1"/>
  <c r="J45" i="1" s="1"/>
  <c r="H46" i="1"/>
  <c r="I46" i="1" s="1"/>
  <c r="J46" i="1" s="1"/>
  <c r="H47" i="1"/>
  <c r="I47" i="1" s="1"/>
  <c r="J47" i="1" s="1"/>
  <c r="H48" i="1"/>
  <c r="I48" i="1" s="1"/>
  <c r="J48" i="1" s="1"/>
  <c r="H49" i="1"/>
  <c r="I49" i="1" s="1"/>
  <c r="J49" i="1" s="1"/>
  <c r="H50" i="1"/>
  <c r="I50" i="1" s="1"/>
  <c r="J50" i="1" s="1"/>
  <c r="H51" i="1"/>
  <c r="I51" i="1" s="1"/>
  <c r="J51" i="1" s="1"/>
  <c r="H52" i="1"/>
  <c r="I52" i="1" s="1"/>
  <c r="J52" i="1" s="1"/>
  <c r="H53" i="1"/>
  <c r="I53" i="1" s="1"/>
  <c r="J53" i="1" s="1"/>
  <c r="H54" i="1"/>
  <c r="I54" i="1" s="1"/>
  <c r="J54" i="1" s="1"/>
  <c r="H55" i="1"/>
  <c r="I55" i="1" s="1"/>
  <c r="J55" i="1" s="1"/>
  <c r="H56" i="1"/>
  <c r="I56" i="1" s="1"/>
  <c r="J56" i="1" s="1"/>
  <c r="H57" i="1"/>
  <c r="I57" i="1" s="1"/>
  <c r="J57" i="1" s="1"/>
  <c r="H58" i="1"/>
  <c r="I58" i="1" s="1"/>
  <c r="J58" i="1" s="1"/>
  <c r="H59" i="1"/>
  <c r="I59" i="1" s="1"/>
  <c r="J59" i="1" s="1"/>
  <c r="H60" i="1"/>
  <c r="I60" i="1" s="1"/>
  <c r="J60" i="1" s="1"/>
  <c r="H61" i="1"/>
  <c r="I61" i="1" s="1"/>
  <c r="J61" i="1" s="1"/>
  <c r="H62" i="1"/>
  <c r="I62" i="1" s="1"/>
  <c r="J62" i="1" s="1"/>
  <c r="H63" i="1"/>
  <c r="I63" i="1" s="1"/>
  <c r="J63" i="1" s="1"/>
  <c r="H12" i="1" l="1"/>
  <c r="I12" i="1" s="1"/>
  <c r="J12" i="1" s="1"/>
  <c r="H11" i="3"/>
</calcChain>
</file>

<file path=xl/sharedStrings.xml><?xml version="1.0" encoding="utf-8"?>
<sst xmlns="http://schemas.openxmlformats.org/spreadsheetml/2006/main" count="350" uniqueCount="133">
  <si>
    <t>UNIDAD DE MEDIDA</t>
  </si>
  <si>
    <t>VALOR TOTAL</t>
  </si>
  <si>
    <t>REGIONAL MAGDALENA</t>
  </si>
  <si>
    <t>PARA OFERTA ECONÓMICA RESPONSABLE DE IVA</t>
  </si>
  <si>
    <t>VALOR EN PESOS:</t>
  </si>
  <si>
    <t>VALOR EN LETRAS:</t>
  </si>
  <si>
    <t>FIRMA REPRESENTANTE LEGAL:</t>
  </si>
  <si>
    <t>PARA OFERTA ECONÓMICA NO RESPONSABLE DE IVA</t>
  </si>
  <si>
    <t>ITEMS</t>
  </si>
  <si>
    <t xml:space="preserve">DESCRIPCION DE LA NECESIDAD </t>
  </si>
  <si>
    <t>ESPECIFICACIONES TECNICAS</t>
  </si>
  <si>
    <t>CANTIDAD</t>
  </si>
  <si>
    <t>VALOR UNITARIO</t>
  </si>
  <si>
    <t>IVA</t>
  </si>
  <si>
    <t>Valor Unitario Máximo a Ofertar por Ítem</t>
  </si>
  <si>
    <t>CENTRO ACUÍCOLA Y AGROINDUSTRIAL DE GAIRA</t>
  </si>
  <si>
    <t xml:space="preserve">Nota: La adjudicación se realizará por el valor total del presupuesto oficial, razón por la cual en la presente oferta deberan diligenciar el valor unitario ofertado sin sobrepasar el valor maximo a ofertar por item el cual fue tomado del estudio el mercado adjunto en el presente proceso. </t>
  </si>
  <si>
    <t>Nota: La adjudicación se realizará por el valor total del presupuesto oficial, razón por la cual en la presente oferta deberan diligenciar el valor unitario ofertado sin sobrepasar el valor maximo a ofertar por item el cual fue tomado del estudio el mercado adjunto en el presente proceso.</t>
  </si>
  <si>
    <t>TOTAL</t>
  </si>
  <si>
    <t>VALOR UNITARIO + IVA</t>
  </si>
  <si>
    <t>UNIDAD</t>
  </si>
  <si>
    <t xml:space="preserve">UNIDAD </t>
  </si>
  <si>
    <t>BULTO</t>
  </si>
  <si>
    <t xml:space="preserve">BULTO </t>
  </si>
  <si>
    <t>Manguera de agua</t>
  </si>
  <si>
    <t>ROLLO</t>
  </si>
  <si>
    <t>PAR</t>
  </si>
  <si>
    <t xml:space="preserve">MALLA DE CERRAMIENTO </t>
  </si>
  <si>
    <t>Alimento granulado para peces</t>
  </si>
  <si>
    <t>Alimento para continuar con la fase del alevino hasta los 70 gramos de peso vivo, Composición: Proteína (Mín) 34.0%, grasa (Mín) 6.0%, humedad (Máx) 12.0%, fibra (Máx) 6.0%, ceniza (Máx) 12.0%, presentación: Bulto x 40 Kg.</t>
  </si>
  <si>
    <t>Alimento para peces</t>
  </si>
  <si>
    <t>Alimento Balanceado en Harina con 45% de proteina para peces de cultivo, bulto por 40 kg de peso neto</t>
  </si>
  <si>
    <t>Alimento balanceado extrusado con contenido de proteína bruta entre 30% y 32%.  bulto por 40 kg de peso neto</t>
  </si>
  <si>
    <t>Malla Red</t>
  </si>
  <si>
    <t xml:space="preserve">Malla metálica de 3/4 " tipo zaranda 3mm X 3mm 10m </t>
  </si>
  <si>
    <t>MTS</t>
  </si>
  <si>
    <t>Peces</t>
  </si>
  <si>
    <t xml:space="preserve">Alevinos de bocachico de 1 pulgada de lt 1-2 g de peso vivo en bolsas plásticas transparentes con agua y oxígeno </t>
  </si>
  <si>
    <t xml:space="preserve">UNIDAD  </t>
  </si>
  <si>
    <t>Tilapia viva</t>
  </si>
  <si>
    <t xml:space="preserve">Alevinos de tilapia nilotica de 1 pulgada de lt, 1-2 g de peso vivo en bolsas plásticas transparentes con agua y oxígeno </t>
  </si>
  <si>
    <t>ALIMENTO CONCENTRADO 38 % (10121702)</t>
  </si>
  <si>
    <t>Alimento concentrado mojarra al 38% proteina x 40 kg</t>
  </si>
  <si>
    <t>ALIMENTO CONCENTRADO 24% (10121702)</t>
  </si>
  <si>
    <t>Alimento concentrado mojarra 24% x 40 kg</t>
  </si>
  <si>
    <t xml:space="preserve">kit de analisis de agua </t>
  </si>
  <si>
    <t>Kit de análisis de agua, Kit  de uso acuícola para la determinación de oxígeno disuelto, ph, amonio, nitritos, alcalinidad, dureza y dióxido de carbono por titulación y/o colorimetría</t>
  </si>
  <si>
    <t xml:space="preserve">Balanza digital </t>
  </si>
  <si>
    <t>Balanza digital gramera (para medir miligramos) capacidad* precisión: 200 g* 0,01 g, rango de error: 0,03 g unidades: g/oz/ozt/ dwt/ct/gn (conmutable) luz de fondo: naranja funciones: cambiar borrar la cantidad de unidades tiempo de apagado automático: 1-3 minutos (ajustable) fuente de alimentación: 2 pilas aaa de 1,5</t>
  </si>
  <si>
    <t xml:space="preserve">Manguera 100 mts </t>
  </si>
  <si>
    <t>Manguera de polietileno calibre 40 de diámetro 1 "Unidad de medida: 100 metros</t>
  </si>
  <si>
    <t>Malla Polisombra</t>
  </si>
  <si>
    <t>MALLA POLISOMBRA COLOR NEGRO DEL 50%  TEJIDA CON HILOS DE POLIETILENOY  PROTECCIÓN UV,ROLLO DE 100 METROS DE LARGO X 4 METROS DE ANCHO.</t>
  </si>
  <si>
    <t xml:space="preserve">Alevinos de cachama negra </t>
  </si>
  <si>
    <t>Alevino de cachama negra de 1 pulgada de lt 1-2g de peso vivo en bolsas plasticas transparentes con agua y oxigeno</t>
  </si>
  <si>
    <t xml:space="preserve">Comida para cerdos </t>
  </si>
  <si>
    <t>Concentrado cerdo iniciación ; proteina 20%, grasa 5%, humedad 13%, fibra 4.0%, ceniza 9%, presentación bulto x 40 kl</t>
  </si>
  <si>
    <t xml:space="preserve">bulto x 40 kilos </t>
  </si>
  <si>
    <t>Concentrado cerdo levante; proteina 17%, grasa 5%, humedad 13%, fibra 7.0%, ceniza 8%, presentación bulto x 40 kl</t>
  </si>
  <si>
    <t>concentrado cerda gestación proteína 14-16% grasa 4% fibra 10% cenizas 9% registro sanitario ICA entrega la fecha de fabricación debe ser menor a 10 dias. Unidad de medida:  kilo</t>
  </si>
  <si>
    <t>Concentrado cerdo Engorde linea Naranja;   proteina 16%, grasa 5%, humedad 13%, fibra 8.0%, ceniza 9%, presentación bulto x 40 kl</t>
  </si>
  <si>
    <t>concentrado cerda lactancia proteína 16-17% grasa 5% fibra 10% registro sanitario ICA entrega la fecha de fabricación debe ser menor a 10 dias</t>
  </si>
  <si>
    <t xml:space="preserve">comida para cerdos </t>
  </si>
  <si>
    <t>Maíz Entero. Presentación: bulto x 40 Kg.</t>
  </si>
  <si>
    <t>Cepillos o recogedores para polvo</t>
  </si>
  <si>
    <t>Cepillo con cabo. Unidad de medida: unidad</t>
  </si>
  <si>
    <t>unidad</t>
  </si>
  <si>
    <t>Básculas para pesar animales</t>
  </si>
  <si>
    <t xml:space="preserve">Bascula 200kg Mecanica Reloj De Gancho, sistema de resortes, capacidad para 200kg. Presentación por unidad. </t>
  </si>
  <si>
    <t xml:space="preserve">balanza de laboratorio </t>
  </si>
  <si>
    <t>Balanzas analíticas, gramera, tipo de balanza: digital, sensibilidad de la balanza: 0 g, tipos de alimentación: dos baterías AAA, incluye recipiente: sí, capacidad 1kg</t>
  </si>
  <si>
    <t xml:space="preserve">jaulas o sus accesorios </t>
  </si>
  <si>
    <t>Balde Nodriza: Posee 5 chupones equipados con válvulas de bola. Sus platinas posteriores le permiten ser empotrado o enganchado. Tiene sistema de dosificación para dosificar , alimento, vitaminas y/o medicamentos. Sistema de ajuste de válvula que no permite desperdicio de alimento. Material : Plástico resistente. Capacidad: 8 Litros</t>
  </si>
  <si>
    <t xml:space="preserve">Baldes para limpieza </t>
  </si>
  <si>
    <t xml:space="preserve">Balde 12 litros surtido dosificado, manija ergonómica, resistente. En su interior tienen grabados los litros para facilitar la mezcla de los líquidos de limpieza. Presentación por unidad </t>
  </si>
  <si>
    <t xml:space="preserve">unidad </t>
  </si>
  <si>
    <t>Tejas metálicas</t>
  </si>
  <si>
    <t xml:space="preserve">Teja Zinc Ondulada 3.048mt x 80cm Cal. 35 0.17mm </t>
  </si>
  <si>
    <t xml:space="preserve">Manguera de polietileno calibre 40 de diametro 1 "unidad de medida: metro </t>
  </si>
  <si>
    <t xml:space="preserve">metros </t>
  </si>
  <si>
    <t>TELA MALLA DE ALAMBRE</t>
  </si>
  <si>
    <t>MALLA ANGEO GALLINERO METALICA CON PERFORADO METALICO HEXAGONAL DE DIAMETRO 1PULG; Unidad de medida: metro.</t>
  </si>
  <si>
    <t xml:space="preserve">METRO </t>
  </si>
  <si>
    <t xml:space="preserve">Balanza Analítica </t>
  </si>
  <si>
    <t>Bascula electrónica peso balanza digital gramera digital capacidad 40 kg</t>
  </si>
  <si>
    <t>CUCHILLO ACERO INOXIDABLE 25 CM MANGO EN ACERO INOXIDABLE (COD UNSPCS  52151702)</t>
  </si>
  <si>
    <t>Cuchillo de hoja afilada 25 cm 26 cm de largo y ancho de 5 cm 7 cm y corte preciso, en acero inoxidable, El mango del cuchillo está fabricado en acero inoxidable 410; La hoja del cuchillo esta fabricada en acero 420; Dureza: 52 HRC Certificación NSF, libre de high carbón.</t>
  </si>
  <si>
    <t xml:space="preserve">Guantes Anti Cortadas </t>
  </si>
  <si>
    <t>Guantes anticorte de acero inoxidable. presentación: Unidad</t>
  </si>
  <si>
    <t xml:space="preserve">Poliestireno (icopor) ps 	</t>
  </si>
  <si>
    <t>Nevera icopor - Fabricada en poliestireno espandido, capacidad de 125 - 130 litros</t>
  </si>
  <si>
    <t>Alimento avícola</t>
  </si>
  <si>
    <t>Alimento balanceado iniciación para pollos 21% proteína x bulto 40 kg</t>
  </si>
  <si>
    <t>Alimento balanceado engorde para pollos 19%  proteína x bulto 40 kg</t>
  </si>
  <si>
    <t>Comederos de 12Kg</t>
  </si>
  <si>
    <t>Comederos tolva  para aves material polipropileno capacidad  mínima  de 12 kg Plato con borde inclinado hacia adentro; totalmente liso, diámetro 48 x 45 cm. Uniad de medid: unidad</t>
  </si>
  <si>
    <t>Bebederos automáticos 1.5 ltrs</t>
  </si>
  <si>
    <t xml:space="preserve">Bebedero automático para aves, en material resistente con válvula integrada. Diseño en forma de cúpula con tamaño de 39 cm de diámetro por 48 cm de altura. Presentación por unidad con capacidad total 1,5 litros. </t>
  </si>
  <si>
    <t>Instrumento de medición de peso.</t>
  </si>
  <si>
    <t xml:space="preserve">Bascula Gramera digital  capacidad 5 kg. Electrónicas y funcionales ideales para industria, Cocina, Porción de Alimentos, empaques.  Grameras digitales para uso comercial e industrial, Equipos de pesaje en General. </t>
  </si>
  <si>
    <t>Alimento  Preiniciador (10121604)</t>
  </si>
  <si>
    <t>Alimento balanceado preiniciador polla bulto x 40 kg</t>
  </si>
  <si>
    <t>Malla Metalica Gallinero (11162111)</t>
  </si>
  <si>
    <t>MALLA METALICA TIPO GALLINERO,  Malla tipo gallinero de 2" x 2" de ojo rollo x 100 metros.</t>
  </si>
  <si>
    <t>Tela Provida Verde Cerramiento  para cosnstruccion  (30191617)</t>
  </si>
  <si>
    <t xml:space="preserve">Tela Verde Cerramiento X 2.10 Ancho X 50mts Largo. Rollo x metro líneal. </t>
  </si>
  <si>
    <t xml:space="preserve">TERMOMETRO DE PUNZON DIGITAL  </t>
  </si>
  <si>
    <t>Medidor de temperatura</t>
  </si>
  <si>
    <t xml:space="preserve">Tanque </t>
  </si>
  <si>
    <t>Tanque de Almacenamiento doble capa de 500 lt</t>
  </si>
  <si>
    <t xml:space="preserve">Delantales protectores </t>
  </si>
  <si>
    <t>Delantal Impermeable elaborado en PVC, calibre 25 color blanco. Talla Única Adulto.</t>
  </si>
  <si>
    <t>CONCENTRADO TIPO GALLINA PONEDORA; PROTEINA  17%, GRASA 4.0%, FIBRA 6.0%, CENIZAS 15.0%, HUMEDAD 13.0% , CALCIO 3.6%, FOSFORO 0.6%.  PRESENTACION BULTO X 40 KG.</t>
  </si>
  <si>
    <t>Acondicionador orgánico de suelos</t>
  </si>
  <si>
    <t>Cascarilla de Arroz. Presentación Paca de 50 Kilogramos. SUSTRATO ORGÁNICO DE BAJA TASA DE DESCOMPOSICIÓN, ES LIVIANO, DE BUEN DRENAJE, BUENA AIREACIÓN UTILIZADO COMO CAMA PARA LOS GALPONES DE POLLO</t>
  </si>
  <si>
    <t>Recipientes para animales</t>
  </si>
  <si>
    <t>Comedero de bandeja, COLOR: Rojo, DIÁMETRO: 239 cm, DIMENSIONES: 5 cms de alto, PESO: 585 gr, USO: Pollo de iniciacion, EMPAQUE: Local bolsa – Envio lona VIDA ÚTIL: 3años, GARANTÍA: 6 meses, SUBPRODUCTOS: No MEDIDAS DE SEGURIDAD: Desinfectar en cada cambio de camada de pollo, o cuando sea necesario por limpieza.</t>
  </si>
  <si>
    <t>Kits de primeros auxilios para servicios médicos de emergencia	(42172001)</t>
  </si>
  <si>
    <t>BOTIQUIN: TIPO CANGURO CONFECCIONADO       EN LONA     DE     ALTA RESISTENCIA, COMPARTIMIENTOS INTERNOS   QUE   ABRA   COMPLETAMENTE, CON   BOLSILLO          FRONTAL          AMPLIO. CARACTERÍSTICAS ESPECIALES:  DOTACIÓN DE  LOS  BOTIQUINES  TIPO CANGURO      DE PRIMEROS                  AUXILIOS: GEL ANTIBACTERIAL    FRASCOX40    ML-    VENDA FIJA    3"X5  YARDAS-VENDA      TRIANGULAR- PAQUETE         GASAS  LIMPIAS  X  20-1 TERMÓMETRO   DE    MERCURIO- SOLUCIÓN SALINA          UNIDAD 100 CC-CINTA QUIRÚRGICA MICRO POROSA EN CARRETE       1"X3   YARDAS-    TIJERAS     DE TRAUMA- ESPARADRAPO   DE  TELA  COLOR BLANCO   CARRETE  POR  1   PULGADA  X 1 YARDA-     BAJA   LENGUAS  X   10-APÓSITOS OCULARES  ADULTO  PAQUETE  X  3-BOLSAS ROJAS DE 20X30CM PAQUETE X  5- LINTERNA TIPO     MINERO,        CINTILLO   CÓMODO    Y AJUSTABLE,     LED  200   LÚMENES  Y   PILAS INCLUIDAS.</t>
  </si>
  <si>
    <t xml:space="preserve">Malla de cerramiento Gallinero Negra (para 50 m2 aprox) concentrado (para 1 mes),Plástica, Malla fabricada en polipropileno, Rollo </t>
  </si>
  <si>
    <t xml:space="preserve">NIDOS EN MADERAS </t>
  </si>
  <si>
    <t>Nidos (10) en madera y cama (5 pisos para 10 gallinas por piso) (tabla de madera de 3m largoX30cm ancho),</t>
  </si>
  <si>
    <t>UND</t>
  </si>
  <si>
    <t>COMEDEROS</t>
  </si>
  <si>
    <t>Comederos (2) de 3Kg</t>
  </si>
  <si>
    <t>BEBEDEROS</t>
  </si>
  <si>
    <t>Bebederos (2) de 1L</t>
  </si>
  <si>
    <t>ALIMENTO CONCENTRADO</t>
  </si>
  <si>
    <t>Alimento balanceado de postura para gallinas, HUMEDAD Máximo 10,31% PROTEINA Mínimo 18,00% GRASA Máximo 7,00% FIBRA BRUTA Máximo 4,00% CENIZAS Máximo 13,30% CALCIO Mínimo 3,80%</t>
  </si>
  <si>
    <t>HENO</t>
  </si>
  <si>
    <t>Heno (paca de 12 Kg)</t>
  </si>
  <si>
    <t>El suscrito, obrando en representación de _______________________, ofrezco como oferta económica para contratar con el Centro Acuícola y Agroindustrial de Gaira, Regional Magdalena dentro del proceso MC-MGN-CAAG-0046-2025, el valor de ______________($________________) incluido el IVA.</t>
  </si>
  <si>
    <t>LOTE 3: MATERIALES DE FORMACIÓN PECUARIA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</si>
</sst>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quot;$&quot;#,##0;[Red]\-&quot;$&quot;#,##0"/>
    <numFmt numFmtId="165" formatCode="[$$-240A]\ #,##0;\-[$$-240A]\ #,##0"/>
    <numFmt numFmtId="166" formatCode="_(* #,##0.00_);_(* \(#,##0.00\);_(* &quot;-&quot;??_);_(@_)"/>
  </numFmts>
  <fonts count="16">
    <font>
      <sz val="11"/>
      <color theme="1"/>
      <name val="Calibri"/>
      <family val="2"/>
      <scheme val="minor"/>
    </font>
    <font>
      <sz val="11"/>
      <color theme="1"/>
      <name val="Calibri"/>
      <family val="2"/>
      <scheme val="minor"/>
    </font>
    <font>
      <b/>
      <sz val="11"/>
      <color theme="1"/>
      <name val="Calibri"/>
      <family val="2"/>
      <scheme val="minor"/>
    </font>
    <font>
      <b/>
      <sz val="9"/>
      <color theme="1"/>
      <name val="Calibri"/>
      <family val="2"/>
      <scheme val="minor"/>
    </font>
    <font>
      <b/>
      <sz val="11"/>
      <color rgb="FF000000"/>
      <name val="Calibri"/>
      <family val="2"/>
      <scheme val="minor"/>
    </font>
    <font>
      <b/>
      <u/>
      <sz val="11"/>
      <color theme="1"/>
      <name val="Calibri"/>
      <family val="2"/>
      <scheme val="minor"/>
    </font>
    <font>
      <sz val="10"/>
      <name val="Arial"/>
      <family val="2"/>
    </font>
    <font>
      <sz val="9"/>
      <color theme="1"/>
      <name val="Arial"/>
      <family val="2"/>
    </font>
    <font>
      <b/>
      <sz val="9"/>
      <color rgb="FF000000"/>
      <name val="Arial"/>
      <family val="2"/>
    </font>
    <font>
      <b/>
      <sz val="9"/>
      <color theme="1"/>
      <name val="Arial"/>
      <family val="2"/>
    </font>
    <font>
      <b/>
      <sz val="9"/>
      <color rgb="FF000000"/>
      <name val="Calibri"/>
      <family val="2"/>
      <scheme val="minor"/>
    </font>
    <font>
      <sz val="9"/>
      <color rgb="FF000000"/>
      <name val="Calibri"/>
      <family val="2"/>
    </font>
    <font>
      <sz val="9"/>
      <color rgb="FF000000"/>
      <name val="Arial"/>
      <family val="2"/>
    </font>
    <font>
      <sz val="10"/>
      <name val="Calibri"/>
      <charset val="134"/>
      <scheme val="minor"/>
    </font>
    <font>
      <sz val="10"/>
      <color rgb="FF000000"/>
      <name val="Calibri"/>
      <charset val="134"/>
      <scheme val="minor"/>
    </font>
    <font>
      <sz val="10"/>
      <color theme="1"/>
      <name val="Calibri"/>
      <charset val="134"/>
      <scheme val="minor"/>
    </font>
  </fonts>
  <fills count="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2"/>
        <bgColor indexed="64"/>
      </patternFill>
    </fill>
    <fill>
      <patternFill patternType="solid">
        <fgColor theme="0"/>
        <bgColor theme="0" tint="-0.14993743705557422"/>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auto="1"/>
      </left>
      <right/>
      <top style="thin">
        <color auto="1"/>
      </top>
      <bottom style="thin">
        <color auto="1"/>
      </bottom>
      <diagonal/>
    </border>
    <border>
      <left style="thin">
        <color indexed="64"/>
      </left>
      <right/>
      <top/>
      <bottom style="thin">
        <color indexed="64"/>
      </bottom>
      <diagonal/>
    </border>
  </borders>
  <cellStyleXfs count="11">
    <xf numFmtId="0" fontId="0" fillId="0" borderId="0"/>
    <xf numFmtId="44" fontId="1" fillId="0" borderId="0" applyFont="0" applyFill="0" applyBorder="0" applyAlignment="0" applyProtection="0"/>
    <xf numFmtId="0" fontId="6" fillId="0" borderId="0"/>
    <xf numFmtId="166"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6" fillId="0" borderId="0"/>
  </cellStyleXfs>
  <cellXfs count="61">
    <xf numFmtId="0" fontId="0" fillId="0" borderId="0" xfId="0"/>
    <xf numFmtId="0" fontId="0" fillId="0" borderId="0" xfId="0" applyAlignment="1">
      <alignment vertical="center"/>
    </xf>
    <xf numFmtId="0" fontId="4" fillId="0" borderId="0" xfId="0" applyFont="1" applyAlignment="1">
      <alignment horizontal="center" vertical="center"/>
    </xf>
    <xf numFmtId="0" fontId="0" fillId="0" borderId="0" xfId="0" applyAlignment="1">
      <alignment horizontal="center" vertical="center" wrapText="1"/>
    </xf>
    <xf numFmtId="0" fontId="2" fillId="0" borderId="0" xfId="0" applyFont="1" applyAlignment="1">
      <alignment vertical="center"/>
    </xf>
    <xf numFmtId="0" fontId="2" fillId="0" borderId="0" xfId="0" applyFont="1"/>
    <xf numFmtId="0" fontId="2" fillId="0" borderId="0" xfId="0" applyFont="1" applyAlignment="1">
      <alignment horizontal="center" wrapText="1"/>
    </xf>
    <xf numFmtId="165" fontId="2" fillId="0" borderId="0" xfId="1" applyNumberFormat="1" applyFont="1" applyBorder="1" applyAlignment="1">
      <alignment horizontal="right"/>
    </xf>
    <xf numFmtId="165" fontId="2" fillId="0" borderId="0" xfId="0" applyNumberFormat="1" applyFont="1"/>
    <xf numFmtId="0" fontId="7" fillId="0" borderId="0" xfId="0" applyFont="1" applyAlignment="1">
      <alignment vertical="center"/>
    </xf>
    <xf numFmtId="0" fontId="7" fillId="0" borderId="0" xfId="0" applyFont="1"/>
    <xf numFmtId="0" fontId="8" fillId="0" borderId="0" xfId="0" applyFont="1" applyAlignment="1">
      <alignment horizontal="center" vertical="center"/>
    </xf>
    <xf numFmtId="0" fontId="9" fillId="0" borderId="0" xfId="0" applyFont="1" applyAlignment="1">
      <alignment horizontal="center" wrapText="1"/>
    </xf>
    <xf numFmtId="0" fontId="3" fillId="0" borderId="0" xfId="0" applyFont="1" applyAlignment="1">
      <alignment horizontal="center" vertical="center" wrapText="1"/>
    </xf>
    <xf numFmtId="164" fontId="11" fillId="0" borderId="1" xfId="0" applyNumberFormat="1" applyFont="1" applyBorder="1" applyAlignment="1">
      <alignment horizontal="center" vertical="center"/>
    </xf>
    <xf numFmtId="165" fontId="2" fillId="0" borderId="3" xfId="0" applyNumberFormat="1" applyFont="1" applyBorder="1"/>
    <xf numFmtId="0" fontId="10" fillId="2" borderId="8" xfId="0" applyFont="1" applyFill="1" applyBorder="1" applyAlignment="1">
      <alignment horizontal="center" vertical="center" wrapText="1"/>
    </xf>
    <xf numFmtId="0" fontId="3" fillId="0" borderId="2" xfId="0" applyFont="1" applyBorder="1" applyAlignment="1">
      <alignment horizontal="center" vertical="center" wrapText="1"/>
    </xf>
    <xf numFmtId="0" fontId="10" fillId="2" borderId="10" xfId="0" applyFont="1" applyFill="1" applyBorder="1" applyAlignment="1">
      <alignment horizontal="center" vertical="center" wrapText="1"/>
    </xf>
    <xf numFmtId="0" fontId="3" fillId="0" borderId="8" xfId="0" applyFont="1" applyBorder="1" applyAlignment="1">
      <alignment horizontal="center" vertical="center" wrapText="1"/>
    </xf>
    <xf numFmtId="0" fontId="3" fillId="0" borderId="11" xfId="0" applyFont="1" applyBorder="1" applyAlignment="1">
      <alignment horizontal="center" vertical="center" wrapText="1"/>
    </xf>
    <xf numFmtId="164" fontId="11" fillId="0" borderId="2" xfId="0" applyNumberFormat="1" applyFont="1" applyBorder="1" applyAlignment="1">
      <alignment horizontal="center" vertical="center"/>
    </xf>
    <xf numFmtId="0" fontId="3" fillId="0" borderId="3" xfId="0" applyFont="1" applyBorder="1" applyAlignment="1">
      <alignment horizontal="center" vertical="center" wrapText="1"/>
    </xf>
    <xf numFmtId="43" fontId="0" fillId="0" borderId="0" xfId="5" applyFont="1" applyAlignment="1">
      <alignment vertical="center"/>
    </xf>
    <xf numFmtId="43" fontId="0" fillId="0" borderId="0" xfId="5" applyFont="1" applyAlignment="1">
      <alignment horizontal="center" vertical="center" wrapText="1"/>
    </xf>
    <xf numFmtId="43" fontId="2" fillId="0" borderId="0" xfId="5" applyFont="1" applyBorder="1" applyAlignment="1">
      <alignment horizontal="right"/>
    </xf>
    <xf numFmtId="43" fontId="0" fillId="0" borderId="0" xfId="5" applyFont="1"/>
    <xf numFmtId="43" fontId="4" fillId="0" borderId="0" xfId="5" applyFont="1" applyAlignment="1">
      <alignment horizontal="center" vertical="center"/>
    </xf>
    <xf numFmtId="43" fontId="3" fillId="0" borderId="8" xfId="5" applyFont="1" applyBorder="1" applyAlignment="1">
      <alignment horizontal="center" vertical="center" wrapText="1"/>
    </xf>
    <xf numFmtId="43" fontId="3" fillId="0" borderId="2" xfId="5" applyFont="1" applyBorder="1" applyAlignment="1">
      <alignment horizontal="center" vertical="center" wrapText="1"/>
    </xf>
    <xf numFmtId="43" fontId="3" fillId="0" borderId="2" xfId="0" applyNumberFormat="1" applyFont="1" applyBorder="1" applyAlignment="1">
      <alignment horizontal="center" vertical="center" wrapText="1"/>
    </xf>
    <xf numFmtId="43" fontId="3" fillId="0" borderId="12" xfId="0" applyNumberFormat="1" applyFont="1" applyBorder="1" applyAlignment="1">
      <alignment horizontal="center" vertical="center" wrapText="1"/>
    </xf>
    <xf numFmtId="0" fontId="2" fillId="0" borderId="5" xfId="0" applyFont="1" applyBorder="1" applyAlignment="1">
      <alignment horizontal="center" wrapText="1"/>
    </xf>
    <xf numFmtId="0" fontId="2" fillId="0" borderId="6" xfId="0" applyFont="1" applyBorder="1" applyAlignment="1">
      <alignment horizontal="center" wrapText="1"/>
    </xf>
    <xf numFmtId="0" fontId="2" fillId="0" borderId="7" xfId="0" applyFont="1" applyBorder="1" applyAlignment="1">
      <alignment horizontal="center" wrapText="1"/>
    </xf>
    <xf numFmtId="0" fontId="12" fillId="0" borderId="13" xfId="0" applyFont="1" applyBorder="1" applyAlignment="1">
      <alignment horizontal="center" vertical="center"/>
    </xf>
    <xf numFmtId="43" fontId="2" fillId="0" borderId="8" xfId="5" applyFont="1" applyBorder="1" applyAlignment="1">
      <alignment horizontal="right"/>
    </xf>
    <xf numFmtId="165" fontId="2" fillId="0" borderId="6" xfId="1" applyNumberFormat="1" applyFont="1" applyBorder="1" applyAlignment="1">
      <alignment horizontal="right"/>
    </xf>
    <xf numFmtId="165" fontId="2" fillId="4" borderId="3" xfId="0" applyNumberFormat="1" applyFont="1" applyFill="1" applyBorder="1"/>
    <xf numFmtId="0" fontId="3" fillId="0" borderId="9" xfId="0" applyFont="1" applyBorder="1" applyAlignment="1">
      <alignment horizontal="center" vertical="center" wrapText="1"/>
    </xf>
    <xf numFmtId="164" fontId="11" fillId="0" borderId="4" xfId="0" applyNumberFormat="1" applyFont="1" applyBorder="1" applyAlignment="1">
      <alignment horizontal="center" vertical="center"/>
    </xf>
    <xf numFmtId="0" fontId="13" fillId="3" borderId="1" xfId="0" applyFont="1" applyFill="1" applyBorder="1" applyAlignment="1" applyProtection="1">
      <alignment horizontal="left" vertical="center" wrapText="1"/>
      <protection locked="0"/>
    </xf>
    <xf numFmtId="0" fontId="14" fillId="0" borderId="1" xfId="0" applyFont="1" applyBorder="1" applyAlignment="1">
      <alignment horizontal="center" vertical="center"/>
    </xf>
    <xf numFmtId="0" fontId="13" fillId="3" borderId="14" xfId="2" applyFont="1" applyFill="1" applyBorder="1" applyAlignment="1">
      <alignment horizontal="center" vertical="center" wrapText="1"/>
    </xf>
    <xf numFmtId="0" fontId="15" fillId="3" borderId="1" xfId="0" applyFont="1" applyFill="1" applyBorder="1" applyAlignment="1" applyProtection="1">
      <alignment horizontal="left" vertical="center" wrapText="1"/>
      <protection locked="0"/>
    </xf>
    <xf numFmtId="0" fontId="15" fillId="3" borderId="1" xfId="0" applyFont="1" applyFill="1" applyBorder="1" applyAlignment="1" applyProtection="1">
      <alignment vertical="center" wrapText="1"/>
      <protection locked="0"/>
    </xf>
    <xf numFmtId="0" fontId="13" fillId="5" borderId="1" xfId="0" applyFont="1" applyFill="1" applyBorder="1" applyAlignment="1" applyProtection="1">
      <alignment horizontal="left" vertical="center" wrapText="1"/>
      <protection locked="0"/>
    </xf>
    <xf numFmtId="0" fontId="14" fillId="3" borderId="1" xfId="0" applyFont="1" applyFill="1" applyBorder="1" applyAlignment="1">
      <alignment horizontal="center" vertical="center"/>
    </xf>
    <xf numFmtId="0" fontId="13" fillId="3" borderId="1" xfId="2" applyFont="1" applyFill="1" applyBorder="1" applyAlignment="1">
      <alignment horizontal="left" vertical="center" wrapText="1"/>
    </xf>
    <xf numFmtId="0" fontId="13" fillId="3" borderId="1" xfId="2" applyFont="1" applyFill="1" applyBorder="1" applyAlignment="1">
      <alignment horizontal="center" vertical="center" wrapText="1"/>
    </xf>
    <xf numFmtId="0" fontId="14" fillId="3" borderId="1" xfId="0" applyFont="1" applyFill="1" applyBorder="1" applyAlignment="1" applyProtection="1">
      <alignment horizontal="left" vertical="center" wrapText="1"/>
      <protection locked="0"/>
    </xf>
    <xf numFmtId="0" fontId="14" fillId="0" borderId="1" xfId="0" applyFont="1" applyBorder="1" applyAlignment="1">
      <alignment vertical="center" wrapText="1"/>
    </xf>
    <xf numFmtId="0" fontId="15" fillId="0" borderId="1" xfId="0" applyFont="1" applyBorder="1" applyAlignment="1">
      <alignment wrapText="1"/>
    </xf>
    <xf numFmtId="0" fontId="3" fillId="0" borderId="15" xfId="0" applyFont="1" applyBorder="1" applyAlignment="1">
      <alignment horizontal="center" vertical="center" wrapText="1"/>
    </xf>
    <xf numFmtId="164" fontId="11" fillId="0" borderId="3" xfId="0" applyNumberFormat="1" applyFont="1" applyBorder="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0" fillId="0" borderId="0" xfId="0" applyAlignment="1">
      <alignment horizontal="left"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2" fillId="0" borderId="0" xfId="0" applyFont="1" applyAlignment="1">
      <alignment horizontal="center" vertical="center"/>
    </xf>
  </cellXfs>
  <cellStyles count="11">
    <cellStyle name="Millares" xfId="5" builtinId="3"/>
    <cellStyle name="Millares 2" xfId="6" xr:uid="{55A7E570-BBEE-4D5A-9906-B16D5CC42D6B}"/>
    <cellStyle name="Millares 5" xfId="3" xr:uid="{00000000-0005-0000-0000-000001000000}"/>
    <cellStyle name="Millares 5 2" xfId="7" xr:uid="{E0C23E27-A31B-4E74-BE67-F233A5279129}"/>
    <cellStyle name="Moneda" xfId="1" builtinId="4"/>
    <cellStyle name="Moneda 2" xfId="9" xr:uid="{49EF6541-C3EE-4E59-B94F-09BE1BE74744}"/>
    <cellStyle name="Moneda 3" xfId="8" xr:uid="{A5546F09-CB15-4960-B6F6-BCCAEFE3CE43}"/>
    <cellStyle name="Normal" xfId="0" builtinId="0"/>
    <cellStyle name="Normal 2" xfId="2" xr:uid="{00000000-0005-0000-0000-000004000000}"/>
    <cellStyle name="Normal 6" xfId="10" xr:uid="{2EF6FA8B-9C8B-4905-BF96-F0BDE08911E7}"/>
    <cellStyle name="Normal 7" xfId="4" xr:uid="{00000000-0005-0000-0000-00000500000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0</xdr:colOff>
      <xdr:row>63</xdr:row>
      <xdr:rowOff>0</xdr:rowOff>
    </xdr:from>
    <xdr:ext cx="304800" cy="304800"/>
    <xdr:sp macro="" textlink="">
      <xdr:nvSpPr>
        <xdr:cNvPr id="2" name="AutoShape 24" descr="Resultado de imagen de imagenesde las escaleras multipropósito">
          <a:extLst>
            <a:ext uri="{FF2B5EF4-FFF2-40B4-BE49-F238E27FC236}">
              <a16:creationId xmlns:a16="http://schemas.microsoft.com/office/drawing/2014/main" id="{08F7BE29-D29D-4598-8219-A02D1B7A6BB3}"/>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63</xdr:row>
      <xdr:rowOff>0</xdr:rowOff>
    </xdr:from>
    <xdr:ext cx="304800" cy="304800"/>
    <xdr:sp macro="" textlink="">
      <xdr:nvSpPr>
        <xdr:cNvPr id="3" name="AutoShape 24" descr="Resultado de imagen de imagenesde las escaleras multipropósito">
          <a:extLst>
            <a:ext uri="{FF2B5EF4-FFF2-40B4-BE49-F238E27FC236}">
              <a16:creationId xmlns:a16="http://schemas.microsoft.com/office/drawing/2014/main" id="{2663B24A-5B0A-4ED5-A813-AD28CE9EB69D}"/>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63</xdr:row>
      <xdr:rowOff>0</xdr:rowOff>
    </xdr:from>
    <xdr:ext cx="304800" cy="304800"/>
    <xdr:sp macro="" textlink="">
      <xdr:nvSpPr>
        <xdr:cNvPr id="4" name="AutoShape 24" descr="Resultado de imagen de imagenesde las escaleras multipropósito">
          <a:extLst>
            <a:ext uri="{FF2B5EF4-FFF2-40B4-BE49-F238E27FC236}">
              <a16:creationId xmlns:a16="http://schemas.microsoft.com/office/drawing/2014/main" id="{D646570C-7AF5-4020-912A-0BCF0346010A}"/>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63</xdr:row>
      <xdr:rowOff>0</xdr:rowOff>
    </xdr:from>
    <xdr:ext cx="304800" cy="304800"/>
    <xdr:sp macro="" textlink="">
      <xdr:nvSpPr>
        <xdr:cNvPr id="5" name="AutoShape 24" descr="Resultado de imagen de imagenesde las escaleras multipropósito">
          <a:extLst>
            <a:ext uri="{FF2B5EF4-FFF2-40B4-BE49-F238E27FC236}">
              <a16:creationId xmlns:a16="http://schemas.microsoft.com/office/drawing/2014/main" id="{334B5ED2-847D-4FEE-9B03-13E52F50AC98}"/>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63</xdr:row>
      <xdr:rowOff>0</xdr:rowOff>
    </xdr:from>
    <xdr:ext cx="304800" cy="304800"/>
    <xdr:sp macro="" textlink="">
      <xdr:nvSpPr>
        <xdr:cNvPr id="6" name="AutoShape 24" descr="Resultado de imagen de imagenesde las escaleras multipropósito">
          <a:extLst>
            <a:ext uri="{FF2B5EF4-FFF2-40B4-BE49-F238E27FC236}">
              <a16:creationId xmlns:a16="http://schemas.microsoft.com/office/drawing/2014/main" id="{31EDE12A-5A82-4163-92BA-5932867A9B73}"/>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63</xdr:row>
      <xdr:rowOff>0</xdr:rowOff>
    </xdr:from>
    <xdr:ext cx="304800" cy="304800"/>
    <xdr:sp macro="" textlink="">
      <xdr:nvSpPr>
        <xdr:cNvPr id="7" name="AutoShape 24" descr="Resultado de imagen de imagenesde las escaleras multipropósito">
          <a:extLst>
            <a:ext uri="{FF2B5EF4-FFF2-40B4-BE49-F238E27FC236}">
              <a16:creationId xmlns:a16="http://schemas.microsoft.com/office/drawing/2014/main" id="{8B76589C-971B-40D4-B42F-D3EA250EA6C6}"/>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63</xdr:row>
      <xdr:rowOff>0</xdr:rowOff>
    </xdr:from>
    <xdr:ext cx="304800" cy="304800"/>
    <xdr:sp macro="" textlink="">
      <xdr:nvSpPr>
        <xdr:cNvPr id="14" name="AutoShape 24" descr="Resultado de imagen de imagenesde las escaleras multipropósito">
          <a:extLst>
            <a:ext uri="{FF2B5EF4-FFF2-40B4-BE49-F238E27FC236}">
              <a16:creationId xmlns:a16="http://schemas.microsoft.com/office/drawing/2014/main" id="{5552A8C5-7B8F-4CF0-A406-7F22A30FA1B2}"/>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63</xdr:row>
      <xdr:rowOff>0</xdr:rowOff>
    </xdr:from>
    <xdr:ext cx="304800" cy="304800"/>
    <xdr:sp macro="" textlink="">
      <xdr:nvSpPr>
        <xdr:cNvPr id="15" name="AutoShape 24" descr="Resultado de imagen de imagenesde las escaleras multipropósito">
          <a:extLst>
            <a:ext uri="{FF2B5EF4-FFF2-40B4-BE49-F238E27FC236}">
              <a16:creationId xmlns:a16="http://schemas.microsoft.com/office/drawing/2014/main" id="{EDA19040-E8EE-43B9-88DF-559BA689153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63</xdr:row>
      <xdr:rowOff>0</xdr:rowOff>
    </xdr:from>
    <xdr:ext cx="304800" cy="304800"/>
    <xdr:sp macro="" textlink="">
      <xdr:nvSpPr>
        <xdr:cNvPr id="16" name="AutoShape 24" descr="Resultado de imagen de imagenesde las escaleras multipropósito">
          <a:extLst>
            <a:ext uri="{FF2B5EF4-FFF2-40B4-BE49-F238E27FC236}">
              <a16:creationId xmlns:a16="http://schemas.microsoft.com/office/drawing/2014/main" id="{CD6AF5DC-7750-44D9-9D0C-52FAFABF870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63</xdr:row>
      <xdr:rowOff>0</xdr:rowOff>
    </xdr:from>
    <xdr:ext cx="304800" cy="304800"/>
    <xdr:sp macro="" textlink="">
      <xdr:nvSpPr>
        <xdr:cNvPr id="17" name="AutoShape 24" descr="Resultado de imagen de imagenesde las escaleras multipropósito">
          <a:extLst>
            <a:ext uri="{FF2B5EF4-FFF2-40B4-BE49-F238E27FC236}">
              <a16:creationId xmlns:a16="http://schemas.microsoft.com/office/drawing/2014/main" id="{3C5E677F-4DA8-43A5-ADBE-A1E5E539CEE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63</xdr:row>
      <xdr:rowOff>0</xdr:rowOff>
    </xdr:from>
    <xdr:ext cx="304800" cy="304800"/>
    <xdr:sp macro="" textlink="">
      <xdr:nvSpPr>
        <xdr:cNvPr id="18" name="AutoShape 24" descr="Resultado de imagen de imagenesde las escaleras multipropósito">
          <a:extLst>
            <a:ext uri="{FF2B5EF4-FFF2-40B4-BE49-F238E27FC236}">
              <a16:creationId xmlns:a16="http://schemas.microsoft.com/office/drawing/2014/main" id="{96256FD4-4596-4F21-8CFD-30E0B085E9EB}"/>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63</xdr:row>
      <xdr:rowOff>0</xdr:rowOff>
    </xdr:from>
    <xdr:ext cx="304800" cy="304800"/>
    <xdr:sp macro="" textlink="">
      <xdr:nvSpPr>
        <xdr:cNvPr id="19" name="AutoShape 24" descr="Resultado de imagen de imagenesde las escaleras multipropósito">
          <a:extLst>
            <a:ext uri="{FF2B5EF4-FFF2-40B4-BE49-F238E27FC236}">
              <a16:creationId xmlns:a16="http://schemas.microsoft.com/office/drawing/2014/main" id="{92A52ADF-ADB3-45BE-9535-74871F20E33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0</xdr:colOff>
      <xdr:row>37</xdr:row>
      <xdr:rowOff>0</xdr:rowOff>
    </xdr:from>
    <xdr:to>
      <xdr:col>4</xdr:col>
      <xdr:colOff>304800</xdr:colOff>
      <xdr:row>44</xdr:row>
      <xdr:rowOff>2255</xdr:rowOff>
    </xdr:to>
    <xdr:sp macro="" textlink="">
      <xdr:nvSpPr>
        <xdr:cNvPr id="8" name="AutoShape 2" descr="Imagen 1 de 4 de Molinos De Martillos O Pulverizadores En Hierro O Acero Inox">
          <a:extLst>
            <a:ext uri="{FF2B5EF4-FFF2-40B4-BE49-F238E27FC236}">
              <a16:creationId xmlns:a16="http://schemas.microsoft.com/office/drawing/2014/main" id="{125066A4-D128-4E2B-B029-017ED8AB1B69}"/>
            </a:ext>
          </a:extLst>
        </xdr:cNvPr>
        <xdr:cNvSpPr>
          <a:spLocks noChangeAspect="1" noChangeArrowheads="1"/>
        </xdr:cNvSpPr>
      </xdr:nvSpPr>
      <xdr:spPr>
        <a:xfrm>
          <a:off x="6619875" y="8496300"/>
          <a:ext cx="304800" cy="526958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37</xdr:row>
      <xdr:rowOff>0</xdr:rowOff>
    </xdr:from>
    <xdr:to>
      <xdr:col>5</xdr:col>
      <xdr:colOff>300038</xdr:colOff>
      <xdr:row>44</xdr:row>
      <xdr:rowOff>2255</xdr:rowOff>
    </xdr:to>
    <xdr:sp macro="" textlink="">
      <xdr:nvSpPr>
        <xdr:cNvPr id="9" name="AutoShape 5" descr="Imagen 1 de 4 de Molinos De Martillos O Pulverizadores En Hierro O Acero Inox">
          <a:extLst>
            <a:ext uri="{FF2B5EF4-FFF2-40B4-BE49-F238E27FC236}">
              <a16:creationId xmlns:a16="http://schemas.microsoft.com/office/drawing/2014/main" id="{CCE30878-ECA2-496B-BE3A-B156A65F34A4}"/>
            </a:ext>
          </a:extLst>
        </xdr:cNvPr>
        <xdr:cNvSpPr>
          <a:spLocks noChangeAspect="1" noChangeArrowheads="1"/>
        </xdr:cNvSpPr>
      </xdr:nvSpPr>
      <xdr:spPr>
        <a:xfrm>
          <a:off x="7581900" y="8496300"/>
          <a:ext cx="300038" cy="526958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37</xdr:row>
      <xdr:rowOff>0</xdr:rowOff>
    </xdr:from>
    <xdr:to>
      <xdr:col>5</xdr:col>
      <xdr:colOff>300038</xdr:colOff>
      <xdr:row>41</xdr:row>
      <xdr:rowOff>1903</xdr:rowOff>
    </xdr:to>
    <xdr:sp macro="" textlink="">
      <xdr:nvSpPr>
        <xdr:cNvPr id="10" name="AutoShape 9" descr="Imagen 1 de 2 de Bota Pantanera Caucho Pvc Bata Agricola Impermeable Suelacol">
          <a:extLst>
            <a:ext uri="{FF2B5EF4-FFF2-40B4-BE49-F238E27FC236}">
              <a16:creationId xmlns:a16="http://schemas.microsoft.com/office/drawing/2014/main" id="{9C4D7BFD-CD05-4D83-9130-0CB080BB959F}"/>
            </a:ext>
          </a:extLst>
        </xdr:cNvPr>
        <xdr:cNvSpPr>
          <a:spLocks noChangeAspect="1" noChangeArrowheads="1"/>
        </xdr:cNvSpPr>
      </xdr:nvSpPr>
      <xdr:spPr>
        <a:xfrm>
          <a:off x="7581900" y="8496300"/>
          <a:ext cx="300038" cy="311657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33</xdr:row>
      <xdr:rowOff>0</xdr:rowOff>
    </xdr:from>
    <xdr:to>
      <xdr:col>2</xdr:col>
      <xdr:colOff>161925</xdr:colOff>
      <xdr:row>33</xdr:row>
      <xdr:rowOff>57150</xdr:rowOff>
    </xdr:to>
    <xdr:pic>
      <xdr:nvPicPr>
        <xdr:cNvPr id="11" name="Imagen 14">
          <a:extLst>
            <a:ext uri="{FF2B5EF4-FFF2-40B4-BE49-F238E27FC236}">
              <a16:creationId xmlns:a16="http://schemas.microsoft.com/office/drawing/2014/main" id="{2C64880F-675B-40D3-A378-7A82EEF67A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742950" y="7467600"/>
          <a:ext cx="161925" cy="57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3</xdr:col>
      <xdr:colOff>0</xdr:colOff>
      <xdr:row>32</xdr:row>
      <xdr:rowOff>0</xdr:rowOff>
    </xdr:from>
    <xdr:ext cx="304800" cy="304800"/>
    <xdr:sp macro="" textlink="">
      <xdr:nvSpPr>
        <xdr:cNvPr id="2" name="AutoShape 24" descr="Resultado de imagen de imagenesde las escaleras multipropósito">
          <a:extLst>
            <a:ext uri="{FF2B5EF4-FFF2-40B4-BE49-F238E27FC236}">
              <a16:creationId xmlns:a16="http://schemas.microsoft.com/office/drawing/2014/main" id="{9F6B3BDE-5441-4C85-A7C7-F433DF072015}"/>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32</xdr:row>
      <xdr:rowOff>0</xdr:rowOff>
    </xdr:from>
    <xdr:ext cx="304800" cy="304800"/>
    <xdr:sp macro="" textlink="">
      <xdr:nvSpPr>
        <xdr:cNvPr id="3" name="AutoShape 24" descr="Resultado de imagen de imagenesde las escaleras multipropósito">
          <a:extLst>
            <a:ext uri="{FF2B5EF4-FFF2-40B4-BE49-F238E27FC236}">
              <a16:creationId xmlns:a16="http://schemas.microsoft.com/office/drawing/2014/main" id="{C6AE4376-6B43-45FA-86EA-E6FDEAFF4CCE}"/>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32</xdr:row>
      <xdr:rowOff>0</xdr:rowOff>
    </xdr:from>
    <xdr:ext cx="304800" cy="304800"/>
    <xdr:sp macro="" textlink="">
      <xdr:nvSpPr>
        <xdr:cNvPr id="4" name="AutoShape 24" descr="Resultado de imagen de imagenesde las escaleras multipropósito">
          <a:extLst>
            <a:ext uri="{FF2B5EF4-FFF2-40B4-BE49-F238E27FC236}">
              <a16:creationId xmlns:a16="http://schemas.microsoft.com/office/drawing/2014/main" id="{19BD4267-F5C3-4091-81BF-20599828AD5C}"/>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32</xdr:row>
      <xdr:rowOff>0</xdr:rowOff>
    </xdr:from>
    <xdr:ext cx="304800" cy="304800"/>
    <xdr:sp macro="" textlink="">
      <xdr:nvSpPr>
        <xdr:cNvPr id="5" name="AutoShape 24" descr="Resultado de imagen de imagenesde las escaleras multipropósito">
          <a:extLst>
            <a:ext uri="{FF2B5EF4-FFF2-40B4-BE49-F238E27FC236}">
              <a16:creationId xmlns:a16="http://schemas.microsoft.com/office/drawing/2014/main" id="{B2A00D14-0733-4876-9172-6E8CEFCF74ED}"/>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32</xdr:row>
      <xdr:rowOff>0</xdr:rowOff>
    </xdr:from>
    <xdr:ext cx="304800" cy="304800"/>
    <xdr:sp macro="" textlink="">
      <xdr:nvSpPr>
        <xdr:cNvPr id="6" name="AutoShape 24" descr="Resultado de imagen de imagenesde las escaleras multipropósito">
          <a:extLst>
            <a:ext uri="{FF2B5EF4-FFF2-40B4-BE49-F238E27FC236}">
              <a16:creationId xmlns:a16="http://schemas.microsoft.com/office/drawing/2014/main" id="{623AEEFC-D241-45F3-B319-B33F1DD8B818}"/>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32</xdr:row>
      <xdr:rowOff>0</xdr:rowOff>
    </xdr:from>
    <xdr:ext cx="304800" cy="304800"/>
    <xdr:sp macro="" textlink="">
      <xdr:nvSpPr>
        <xdr:cNvPr id="7" name="AutoShape 24" descr="Resultado de imagen de imagenesde las escaleras multipropósito">
          <a:extLst>
            <a:ext uri="{FF2B5EF4-FFF2-40B4-BE49-F238E27FC236}">
              <a16:creationId xmlns:a16="http://schemas.microsoft.com/office/drawing/2014/main" id="{A8C96421-B07A-4FE6-87F9-A9218F60B1D1}"/>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63</xdr:row>
      <xdr:rowOff>0</xdr:rowOff>
    </xdr:from>
    <xdr:ext cx="304800" cy="304800"/>
    <xdr:sp macro="" textlink="">
      <xdr:nvSpPr>
        <xdr:cNvPr id="8" name="AutoShape 24" descr="Resultado de imagen de imagenesde las escaleras multipropósito">
          <a:extLst>
            <a:ext uri="{FF2B5EF4-FFF2-40B4-BE49-F238E27FC236}">
              <a16:creationId xmlns:a16="http://schemas.microsoft.com/office/drawing/2014/main" id="{7F3FEA8E-B235-4AE5-841D-617EFF3AFF23}"/>
            </a:ext>
          </a:extLst>
        </xdr:cNvPr>
        <xdr:cNvSpPr>
          <a:spLocks noChangeAspect="1" noChangeArrowheads="1"/>
        </xdr:cNvSpPr>
      </xdr:nvSpPr>
      <xdr:spPr bwMode="auto">
        <a:xfrm>
          <a:off x="1924050" y="4353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63</xdr:row>
      <xdr:rowOff>0</xdr:rowOff>
    </xdr:from>
    <xdr:ext cx="304800" cy="304800"/>
    <xdr:sp macro="" textlink="">
      <xdr:nvSpPr>
        <xdr:cNvPr id="9" name="AutoShape 24" descr="Resultado de imagen de imagenesde las escaleras multipropósito">
          <a:extLst>
            <a:ext uri="{FF2B5EF4-FFF2-40B4-BE49-F238E27FC236}">
              <a16:creationId xmlns:a16="http://schemas.microsoft.com/office/drawing/2014/main" id="{0E5B5285-E7EE-44E8-91CD-CF7F9C7B7818}"/>
            </a:ext>
          </a:extLst>
        </xdr:cNvPr>
        <xdr:cNvSpPr>
          <a:spLocks noChangeAspect="1" noChangeArrowheads="1"/>
        </xdr:cNvSpPr>
      </xdr:nvSpPr>
      <xdr:spPr bwMode="auto">
        <a:xfrm>
          <a:off x="1924050" y="4353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63</xdr:row>
      <xdr:rowOff>0</xdr:rowOff>
    </xdr:from>
    <xdr:ext cx="304800" cy="304800"/>
    <xdr:sp macro="" textlink="">
      <xdr:nvSpPr>
        <xdr:cNvPr id="10" name="AutoShape 24" descr="Resultado de imagen de imagenesde las escaleras multipropósito">
          <a:extLst>
            <a:ext uri="{FF2B5EF4-FFF2-40B4-BE49-F238E27FC236}">
              <a16:creationId xmlns:a16="http://schemas.microsoft.com/office/drawing/2014/main" id="{2F1E0B15-7D45-4C0A-A442-383BD7D20E14}"/>
            </a:ext>
          </a:extLst>
        </xdr:cNvPr>
        <xdr:cNvSpPr>
          <a:spLocks noChangeAspect="1" noChangeArrowheads="1"/>
        </xdr:cNvSpPr>
      </xdr:nvSpPr>
      <xdr:spPr bwMode="auto">
        <a:xfrm>
          <a:off x="1924050" y="4353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63</xdr:row>
      <xdr:rowOff>0</xdr:rowOff>
    </xdr:from>
    <xdr:ext cx="304800" cy="304800"/>
    <xdr:sp macro="" textlink="">
      <xdr:nvSpPr>
        <xdr:cNvPr id="11" name="AutoShape 24" descr="Resultado de imagen de imagenesde las escaleras multipropósito">
          <a:extLst>
            <a:ext uri="{FF2B5EF4-FFF2-40B4-BE49-F238E27FC236}">
              <a16:creationId xmlns:a16="http://schemas.microsoft.com/office/drawing/2014/main" id="{908CD5D6-744A-4706-AAA8-394F39C76624}"/>
            </a:ext>
          </a:extLst>
        </xdr:cNvPr>
        <xdr:cNvSpPr>
          <a:spLocks noChangeAspect="1" noChangeArrowheads="1"/>
        </xdr:cNvSpPr>
      </xdr:nvSpPr>
      <xdr:spPr bwMode="auto">
        <a:xfrm>
          <a:off x="1924050" y="4353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63</xdr:row>
      <xdr:rowOff>0</xdr:rowOff>
    </xdr:from>
    <xdr:ext cx="304800" cy="304800"/>
    <xdr:sp macro="" textlink="">
      <xdr:nvSpPr>
        <xdr:cNvPr id="12" name="AutoShape 24" descr="Resultado de imagen de imagenesde las escaleras multipropósito">
          <a:extLst>
            <a:ext uri="{FF2B5EF4-FFF2-40B4-BE49-F238E27FC236}">
              <a16:creationId xmlns:a16="http://schemas.microsoft.com/office/drawing/2014/main" id="{6A84A07C-7998-4F80-831A-3BFC554905CF}"/>
            </a:ext>
          </a:extLst>
        </xdr:cNvPr>
        <xdr:cNvSpPr>
          <a:spLocks noChangeAspect="1" noChangeArrowheads="1"/>
        </xdr:cNvSpPr>
      </xdr:nvSpPr>
      <xdr:spPr bwMode="auto">
        <a:xfrm>
          <a:off x="1924050" y="4353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63</xdr:row>
      <xdr:rowOff>0</xdr:rowOff>
    </xdr:from>
    <xdr:ext cx="304800" cy="304800"/>
    <xdr:sp macro="" textlink="">
      <xdr:nvSpPr>
        <xdr:cNvPr id="13" name="AutoShape 24" descr="Resultado de imagen de imagenesde las escaleras multipropósito">
          <a:extLst>
            <a:ext uri="{FF2B5EF4-FFF2-40B4-BE49-F238E27FC236}">
              <a16:creationId xmlns:a16="http://schemas.microsoft.com/office/drawing/2014/main" id="{B3222EAA-106F-41C1-BA05-A47741746058}"/>
            </a:ext>
          </a:extLst>
        </xdr:cNvPr>
        <xdr:cNvSpPr>
          <a:spLocks noChangeAspect="1" noChangeArrowheads="1"/>
        </xdr:cNvSpPr>
      </xdr:nvSpPr>
      <xdr:spPr bwMode="auto">
        <a:xfrm>
          <a:off x="1924050" y="4353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63</xdr:row>
      <xdr:rowOff>0</xdr:rowOff>
    </xdr:from>
    <xdr:ext cx="304800" cy="304800"/>
    <xdr:sp macro="" textlink="">
      <xdr:nvSpPr>
        <xdr:cNvPr id="14" name="AutoShape 24" descr="Resultado de imagen de imagenesde las escaleras multipropósito">
          <a:extLst>
            <a:ext uri="{FF2B5EF4-FFF2-40B4-BE49-F238E27FC236}">
              <a16:creationId xmlns:a16="http://schemas.microsoft.com/office/drawing/2014/main" id="{4B88500E-8294-4285-968F-52A9FDE6A153}"/>
            </a:ext>
          </a:extLst>
        </xdr:cNvPr>
        <xdr:cNvSpPr>
          <a:spLocks noChangeAspect="1" noChangeArrowheads="1"/>
        </xdr:cNvSpPr>
      </xdr:nvSpPr>
      <xdr:spPr bwMode="auto">
        <a:xfrm>
          <a:off x="1924050" y="4353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63</xdr:row>
      <xdr:rowOff>0</xdr:rowOff>
    </xdr:from>
    <xdr:ext cx="304800" cy="304800"/>
    <xdr:sp macro="" textlink="">
      <xdr:nvSpPr>
        <xdr:cNvPr id="15" name="AutoShape 24" descr="Resultado de imagen de imagenesde las escaleras multipropósito">
          <a:extLst>
            <a:ext uri="{FF2B5EF4-FFF2-40B4-BE49-F238E27FC236}">
              <a16:creationId xmlns:a16="http://schemas.microsoft.com/office/drawing/2014/main" id="{442943D2-77F2-4C03-91C3-1B50F726C301}"/>
            </a:ext>
          </a:extLst>
        </xdr:cNvPr>
        <xdr:cNvSpPr>
          <a:spLocks noChangeAspect="1" noChangeArrowheads="1"/>
        </xdr:cNvSpPr>
      </xdr:nvSpPr>
      <xdr:spPr bwMode="auto">
        <a:xfrm>
          <a:off x="1924050" y="4353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63</xdr:row>
      <xdr:rowOff>0</xdr:rowOff>
    </xdr:from>
    <xdr:ext cx="304800" cy="304800"/>
    <xdr:sp macro="" textlink="">
      <xdr:nvSpPr>
        <xdr:cNvPr id="16" name="AutoShape 24" descr="Resultado de imagen de imagenesde las escaleras multipropósito">
          <a:extLst>
            <a:ext uri="{FF2B5EF4-FFF2-40B4-BE49-F238E27FC236}">
              <a16:creationId xmlns:a16="http://schemas.microsoft.com/office/drawing/2014/main" id="{5C6A98A6-C212-4796-B60A-E204BDC4F704}"/>
            </a:ext>
          </a:extLst>
        </xdr:cNvPr>
        <xdr:cNvSpPr>
          <a:spLocks noChangeAspect="1" noChangeArrowheads="1"/>
        </xdr:cNvSpPr>
      </xdr:nvSpPr>
      <xdr:spPr bwMode="auto">
        <a:xfrm>
          <a:off x="1924050" y="4353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63</xdr:row>
      <xdr:rowOff>0</xdr:rowOff>
    </xdr:from>
    <xdr:ext cx="304800" cy="304800"/>
    <xdr:sp macro="" textlink="">
      <xdr:nvSpPr>
        <xdr:cNvPr id="17" name="AutoShape 24" descr="Resultado de imagen de imagenesde las escaleras multipropósito">
          <a:extLst>
            <a:ext uri="{FF2B5EF4-FFF2-40B4-BE49-F238E27FC236}">
              <a16:creationId xmlns:a16="http://schemas.microsoft.com/office/drawing/2014/main" id="{D059542A-1466-40C9-9876-27FE61DF484C}"/>
            </a:ext>
          </a:extLst>
        </xdr:cNvPr>
        <xdr:cNvSpPr>
          <a:spLocks noChangeAspect="1" noChangeArrowheads="1"/>
        </xdr:cNvSpPr>
      </xdr:nvSpPr>
      <xdr:spPr bwMode="auto">
        <a:xfrm>
          <a:off x="1924050" y="4353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63</xdr:row>
      <xdr:rowOff>0</xdr:rowOff>
    </xdr:from>
    <xdr:ext cx="304800" cy="304800"/>
    <xdr:sp macro="" textlink="">
      <xdr:nvSpPr>
        <xdr:cNvPr id="18" name="AutoShape 24" descr="Resultado de imagen de imagenesde las escaleras multipropósito">
          <a:extLst>
            <a:ext uri="{FF2B5EF4-FFF2-40B4-BE49-F238E27FC236}">
              <a16:creationId xmlns:a16="http://schemas.microsoft.com/office/drawing/2014/main" id="{6A4D5822-3B02-4A24-BFD9-29B9B2D85187}"/>
            </a:ext>
          </a:extLst>
        </xdr:cNvPr>
        <xdr:cNvSpPr>
          <a:spLocks noChangeAspect="1" noChangeArrowheads="1"/>
        </xdr:cNvSpPr>
      </xdr:nvSpPr>
      <xdr:spPr bwMode="auto">
        <a:xfrm>
          <a:off x="1924050" y="4353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63</xdr:row>
      <xdr:rowOff>0</xdr:rowOff>
    </xdr:from>
    <xdr:ext cx="304800" cy="304800"/>
    <xdr:sp macro="" textlink="">
      <xdr:nvSpPr>
        <xdr:cNvPr id="19" name="AutoShape 24" descr="Resultado de imagen de imagenesde las escaleras multipropósito">
          <a:extLst>
            <a:ext uri="{FF2B5EF4-FFF2-40B4-BE49-F238E27FC236}">
              <a16:creationId xmlns:a16="http://schemas.microsoft.com/office/drawing/2014/main" id="{632CDA20-1ECD-4985-BF5A-F54F7F4A89CC}"/>
            </a:ext>
          </a:extLst>
        </xdr:cNvPr>
        <xdr:cNvSpPr>
          <a:spLocks noChangeAspect="1" noChangeArrowheads="1"/>
        </xdr:cNvSpPr>
      </xdr:nvSpPr>
      <xdr:spPr bwMode="auto">
        <a:xfrm>
          <a:off x="1924050" y="4353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62</xdr:row>
      <xdr:rowOff>0</xdr:rowOff>
    </xdr:from>
    <xdr:ext cx="304800" cy="304800"/>
    <xdr:sp macro="" textlink="">
      <xdr:nvSpPr>
        <xdr:cNvPr id="20" name="AutoShape 24" descr="Resultado de imagen de imagenesde las escaleras multipropósito">
          <a:extLst>
            <a:ext uri="{FF2B5EF4-FFF2-40B4-BE49-F238E27FC236}">
              <a16:creationId xmlns:a16="http://schemas.microsoft.com/office/drawing/2014/main" id="{F595D9F1-4007-4E45-8F89-FF51F4918035}"/>
            </a:ext>
          </a:extLst>
        </xdr:cNvPr>
        <xdr:cNvSpPr>
          <a:spLocks noChangeAspect="1" noChangeArrowheads="1"/>
        </xdr:cNvSpPr>
      </xdr:nvSpPr>
      <xdr:spPr bwMode="auto">
        <a:xfrm>
          <a:off x="1924050" y="39128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62</xdr:row>
      <xdr:rowOff>0</xdr:rowOff>
    </xdr:from>
    <xdr:ext cx="304800" cy="304800"/>
    <xdr:sp macro="" textlink="">
      <xdr:nvSpPr>
        <xdr:cNvPr id="21" name="AutoShape 24" descr="Resultado de imagen de imagenesde las escaleras multipropósito">
          <a:extLst>
            <a:ext uri="{FF2B5EF4-FFF2-40B4-BE49-F238E27FC236}">
              <a16:creationId xmlns:a16="http://schemas.microsoft.com/office/drawing/2014/main" id="{EC788F8F-AA4F-4E23-9C66-05C4B8466533}"/>
            </a:ext>
          </a:extLst>
        </xdr:cNvPr>
        <xdr:cNvSpPr>
          <a:spLocks noChangeAspect="1" noChangeArrowheads="1"/>
        </xdr:cNvSpPr>
      </xdr:nvSpPr>
      <xdr:spPr bwMode="auto">
        <a:xfrm>
          <a:off x="1924050" y="39128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62</xdr:row>
      <xdr:rowOff>0</xdr:rowOff>
    </xdr:from>
    <xdr:ext cx="304800" cy="304800"/>
    <xdr:sp macro="" textlink="">
      <xdr:nvSpPr>
        <xdr:cNvPr id="22" name="AutoShape 24" descr="Resultado de imagen de imagenesde las escaleras multipropósito">
          <a:extLst>
            <a:ext uri="{FF2B5EF4-FFF2-40B4-BE49-F238E27FC236}">
              <a16:creationId xmlns:a16="http://schemas.microsoft.com/office/drawing/2014/main" id="{DFFBDB9F-A636-4AEA-BEFD-BE9B0C4C8BE5}"/>
            </a:ext>
          </a:extLst>
        </xdr:cNvPr>
        <xdr:cNvSpPr>
          <a:spLocks noChangeAspect="1" noChangeArrowheads="1"/>
        </xdr:cNvSpPr>
      </xdr:nvSpPr>
      <xdr:spPr bwMode="auto">
        <a:xfrm>
          <a:off x="1924050" y="39128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62</xdr:row>
      <xdr:rowOff>0</xdr:rowOff>
    </xdr:from>
    <xdr:ext cx="304800" cy="304800"/>
    <xdr:sp macro="" textlink="">
      <xdr:nvSpPr>
        <xdr:cNvPr id="23" name="AutoShape 24" descr="Resultado de imagen de imagenesde las escaleras multipropósito">
          <a:extLst>
            <a:ext uri="{FF2B5EF4-FFF2-40B4-BE49-F238E27FC236}">
              <a16:creationId xmlns:a16="http://schemas.microsoft.com/office/drawing/2014/main" id="{C176BD14-0F80-49C4-BB75-C22FBDF26C68}"/>
            </a:ext>
          </a:extLst>
        </xdr:cNvPr>
        <xdr:cNvSpPr>
          <a:spLocks noChangeAspect="1" noChangeArrowheads="1"/>
        </xdr:cNvSpPr>
      </xdr:nvSpPr>
      <xdr:spPr bwMode="auto">
        <a:xfrm>
          <a:off x="1924050" y="39128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62</xdr:row>
      <xdr:rowOff>0</xdr:rowOff>
    </xdr:from>
    <xdr:ext cx="304800" cy="304800"/>
    <xdr:sp macro="" textlink="">
      <xdr:nvSpPr>
        <xdr:cNvPr id="24" name="AutoShape 24" descr="Resultado de imagen de imagenesde las escaleras multipropósito">
          <a:extLst>
            <a:ext uri="{FF2B5EF4-FFF2-40B4-BE49-F238E27FC236}">
              <a16:creationId xmlns:a16="http://schemas.microsoft.com/office/drawing/2014/main" id="{7515C8B1-699E-421F-B9C3-910D71E01D68}"/>
            </a:ext>
          </a:extLst>
        </xdr:cNvPr>
        <xdr:cNvSpPr>
          <a:spLocks noChangeAspect="1" noChangeArrowheads="1"/>
        </xdr:cNvSpPr>
      </xdr:nvSpPr>
      <xdr:spPr bwMode="auto">
        <a:xfrm>
          <a:off x="1924050" y="39128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62</xdr:row>
      <xdr:rowOff>0</xdr:rowOff>
    </xdr:from>
    <xdr:ext cx="304800" cy="304800"/>
    <xdr:sp macro="" textlink="">
      <xdr:nvSpPr>
        <xdr:cNvPr id="25" name="AutoShape 24" descr="Resultado de imagen de imagenesde las escaleras multipropósito">
          <a:extLst>
            <a:ext uri="{FF2B5EF4-FFF2-40B4-BE49-F238E27FC236}">
              <a16:creationId xmlns:a16="http://schemas.microsoft.com/office/drawing/2014/main" id="{EBE641DC-52CC-4F87-BB5F-CA7D6CAE4BE1}"/>
            </a:ext>
          </a:extLst>
        </xdr:cNvPr>
        <xdr:cNvSpPr>
          <a:spLocks noChangeAspect="1" noChangeArrowheads="1"/>
        </xdr:cNvSpPr>
      </xdr:nvSpPr>
      <xdr:spPr bwMode="auto">
        <a:xfrm>
          <a:off x="1924050" y="39128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62</xdr:row>
      <xdr:rowOff>0</xdr:rowOff>
    </xdr:from>
    <xdr:ext cx="304800" cy="304800"/>
    <xdr:sp macro="" textlink="">
      <xdr:nvSpPr>
        <xdr:cNvPr id="26" name="AutoShape 24" descr="Resultado de imagen de imagenesde las escaleras multipropósito">
          <a:extLst>
            <a:ext uri="{FF2B5EF4-FFF2-40B4-BE49-F238E27FC236}">
              <a16:creationId xmlns:a16="http://schemas.microsoft.com/office/drawing/2014/main" id="{87FDD6BD-A842-41FB-BC29-325C985F6519}"/>
            </a:ext>
          </a:extLst>
        </xdr:cNvPr>
        <xdr:cNvSpPr>
          <a:spLocks noChangeAspect="1" noChangeArrowheads="1"/>
        </xdr:cNvSpPr>
      </xdr:nvSpPr>
      <xdr:spPr bwMode="auto">
        <a:xfrm>
          <a:off x="1924050" y="39128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62</xdr:row>
      <xdr:rowOff>0</xdr:rowOff>
    </xdr:from>
    <xdr:ext cx="304800" cy="304800"/>
    <xdr:sp macro="" textlink="">
      <xdr:nvSpPr>
        <xdr:cNvPr id="27" name="AutoShape 24" descr="Resultado de imagen de imagenesde las escaleras multipropósito">
          <a:extLst>
            <a:ext uri="{FF2B5EF4-FFF2-40B4-BE49-F238E27FC236}">
              <a16:creationId xmlns:a16="http://schemas.microsoft.com/office/drawing/2014/main" id="{B41E6947-69F4-4061-BF66-7D7B869ABE30}"/>
            </a:ext>
          </a:extLst>
        </xdr:cNvPr>
        <xdr:cNvSpPr>
          <a:spLocks noChangeAspect="1" noChangeArrowheads="1"/>
        </xdr:cNvSpPr>
      </xdr:nvSpPr>
      <xdr:spPr bwMode="auto">
        <a:xfrm>
          <a:off x="1924050" y="39128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62</xdr:row>
      <xdr:rowOff>0</xdr:rowOff>
    </xdr:from>
    <xdr:ext cx="304800" cy="304800"/>
    <xdr:sp macro="" textlink="">
      <xdr:nvSpPr>
        <xdr:cNvPr id="28" name="AutoShape 24" descr="Resultado de imagen de imagenesde las escaleras multipropósito">
          <a:extLst>
            <a:ext uri="{FF2B5EF4-FFF2-40B4-BE49-F238E27FC236}">
              <a16:creationId xmlns:a16="http://schemas.microsoft.com/office/drawing/2014/main" id="{EA9834B3-0260-4EA0-BEF5-42E3FE0E8A90}"/>
            </a:ext>
          </a:extLst>
        </xdr:cNvPr>
        <xdr:cNvSpPr>
          <a:spLocks noChangeAspect="1" noChangeArrowheads="1"/>
        </xdr:cNvSpPr>
      </xdr:nvSpPr>
      <xdr:spPr bwMode="auto">
        <a:xfrm>
          <a:off x="1924050" y="39128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62</xdr:row>
      <xdr:rowOff>0</xdr:rowOff>
    </xdr:from>
    <xdr:ext cx="304800" cy="304800"/>
    <xdr:sp macro="" textlink="">
      <xdr:nvSpPr>
        <xdr:cNvPr id="29" name="AutoShape 24" descr="Resultado de imagen de imagenesde las escaleras multipropósito">
          <a:extLst>
            <a:ext uri="{FF2B5EF4-FFF2-40B4-BE49-F238E27FC236}">
              <a16:creationId xmlns:a16="http://schemas.microsoft.com/office/drawing/2014/main" id="{6C478253-9058-4B1F-9C42-06FDB76BBF0C}"/>
            </a:ext>
          </a:extLst>
        </xdr:cNvPr>
        <xdr:cNvSpPr>
          <a:spLocks noChangeAspect="1" noChangeArrowheads="1"/>
        </xdr:cNvSpPr>
      </xdr:nvSpPr>
      <xdr:spPr bwMode="auto">
        <a:xfrm>
          <a:off x="1924050" y="39128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62</xdr:row>
      <xdr:rowOff>0</xdr:rowOff>
    </xdr:from>
    <xdr:ext cx="304800" cy="304800"/>
    <xdr:sp macro="" textlink="">
      <xdr:nvSpPr>
        <xdr:cNvPr id="30" name="AutoShape 24" descr="Resultado de imagen de imagenesde las escaleras multipropósito">
          <a:extLst>
            <a:ext uri="{FF2B5EF4-FFF2-40B4-BE49-F238E27FC236}">
              <a16:creationId xmlns:a16="http://schemas.microsoft.com/office/drawing/2014/main" id="{FFFD0684-7493-4ED8-B849-CBC22D56E55D}"/>
            </a:ext>
          </a:extLst>
        </xdr:cNvPr>
        <xdr:cNvSpPr>
          <a:spLocks noChangeAspect="1" noChangeArrowheads="1"/>
        </xdr:cNvSpPr>
      </xdr:nvSpPr>
      <xdr:spPr bwMode="auto">
        <a:xfrm>
          <a:off x="1924050" y="39128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62</xdr:row>
      <xdr:rowOff>0</xdr:rowOff>
    </xdr:from>
    <xdr:ext cx="304800" cy="304800"/>
    <xdr:sp macro="" textlink="">
      <xdr:nvSpPr>
        <xdr:cNvPr id="31" name="AutoShape 24" descr="Resultado de imagen de imagenesde las escaleras multipropósito">
          <a:extLst>
            <a:ext uri="{FF2B5EF4-FFF2-40B4-BE49-F238E27FC236}">
              <a16:creationId xmlns:a16="http://schemas.microsoft.com/office/drawing/2014/main" id="{787E3273-E79A-4299-B48E-806C0D5874D7}"/>
            </a:ext>
          </a:extLst>
        </xdr:cNvPr>
        <xdr:cNvSpPr>
          <a:spLocks noChangeAspect="1" noChangeArrowheads="1"/>
        </xdr:cNvSpPr>
      </xdr:nvSpPr>
      <xdr:spPr bwMode="auto">
        <a:xfrm>
          <a:off x="1924050" y="39128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0</xdr:colOff>
      <xdr:row>36</xdr:row>
      <xdr:rowOff>0</xdr:rowOff>
    </xdr:from>
    <xdr:to>
      <xdr:col>4</xdr:col>
      <xdr:colOff>304800</xdr:colOff>
      <xdr:row>41</xdr:row>
      <xdr:rowOff>2255</xdr:rowOff>
    </xdr:to>
    <xdr:sp macro="" textlink="">
      <xdr:nvSpPr>
        <xdr:cNvPr id="32" name="AutoShape 2" descr="Imagen 1 de 4 de Molinos De Martillos O Pulverizadores En Hierro O Acero Inox">
          <a:extLst>
            <a:ext uri="{FF2B5EF4-FFF2-40B4-BE49-F238E27FC236}">
              <a16:creationId xmlns:a16="http://schemas.microsoft.com/office/drawing/2014/main" id="{B6B031AD-8619-4EB9-A480-33D9570CF895}"/>
            </a:ext>
          </a:extLst>
        </xdr:cNvPr>
        <xdr:cNvSpPr>
          <a:spLocks noChangeAspect="1" noChangeArrowheads="1"/>
        </xdr:cNvSpPr>
      </xdr:nvSpPr>
      <xdr:spPr>
        <a:xfrm>
          <a:off x="4152900" y="20078700"/>
          <a:ext cx="304800" cy="356460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36</xdr:row>
      <xdr:rowOff>0</xdr:rowOff>
    </xdr:from>
    <xdr:to>
      <xdr:col>5</xdr:col>
      <xdr:colOff>300038</xdr:colOff>
      <xdr:row>41</xdr:row>
      <xdr:rowOff>2255</xdr:rowOff>
    </xdr:to>
    <xdr:sp macro="" textlink="">
      <xdr:nvSpPr>
        <xdr:cNvPr id="33" name="AutoShape 5" descr="Imagen 1 de 4 de Molinos De Martillos O Pulverizadores En Hierro O Acero Inox">
          <a:extLst>
            <a:ext uri="{FF2B5EF4-FFF2-40B4-BE49-F238E27FC236}">
              <a16:creationId xmlns:a16="http://schemas.microsoft.com/office/drawing/2014/main" id="{AC09B5FD-58F1-47E5-9480-46C9F8CC517B}"/>
            </a:ext>
          </a:extLst>
        </xdr:cNvPr>
        <xdr:cNvSpPr>
          <a:spLocks noChangeAspect="1" noChangeArrowheads="1"/>
        </xdr:cNvSpPr>
      </xdr:nvSpPr>
      <xdr:spPr>
        <a:xfrm>
          <a:off x="5172075" y="20078700"/>
          <a:ext cx="300038" cy="356460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36</xdr:row>
      <xdr:rowOff>0</xdr:rowOff>
    </xdr:from>
    <xdr:to>
      <xdr:col>5</xdr:col>
      <xdr:colOff>300038</xdr:colOff>
      <xdr:row>40</xdr:row>
      <xdr:rowOff>1903</xdr:rowOff>
    </xdr:to>
    <xdr:sp macro="" textlink="">
      <xdr:nvSpPr>
        <xdr:cNvPr id="34" name="AutoShape 9" descr="Imagen 1 de 2 de Bota Pantanera Caucho Pvc Bata Agricola Impermeable Suelacol">
          <a:extLst>
            <a:ext uri="{FF2B5EF4-FFF2-40B4-BE49-F238E27FC236}">
              <a16:creationId xmlns:a16="http://schemas.microsoft.com/office/drawing/2014/main" id="{8F510013-9621-4478-98FE-688EA4A9A1D2}"/>
            </a:ext>
          </a:extLst>
        </xdr:cNvPr>
        <xdr:cNvSpPr>
          <a:spLocks noChangeAspect="1" noChangeArrowheads="1"/>
        </xdr:cNvSpPr>
      </xdr:nvSpPr>
      <xdr:spPr>
        <a:xfrm>
          <a:off x="5172075" y="20078700"/>
          <a:ext cx="300038" cy="243077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32</xdr:row>
      <xdr:rowOff>0</xdr:rowOff>
    </xdr:from>
    <xdr:to>
      <xdr:col>2</xdr:col>
      <xdr:colOff>161925</xdr:colOff>
      <xdr:row>32</xdr:row>
      <xdr:rowOff>57150</xdr:rowOff>
    </xdr:to>
    <xdr:pic>
      <xdr:nvPicPr>
        <xdr:cNvPr id="35" name="Imagen 14">
          <a:extLst>
            <a:ext uri="{FF2B5EF4-FFF2-40B4-BE49-F238E27FC236}">
              <a16:creationId xmlns:a16="http://schemas.microsoft.com/office/drawing/2014/main" id="{2B9E616E-9EEE-4EBC-9B6C-6FAE90FF9B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647700" y="17002125"/>
          <a:ext cx="161925" cy="57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71"/>
  <sheetViews>
    <sheetView showGridLines="0" tabSelected="1" zoomScaleNormal="100" zoomScaleSheetLayoutView="100" workbookViewId="0">
      <selection activeCell="B9" sqref="B9:K9"/>
    </sheetView>
  </sheetViews>
  <sheetFormatPr baseColWidth="10" defaultRowHeight="15"/>
  <cols>
    <col min="1" max="1" width="2.5703125" customWidth="1"/>
    <col min="2" max="2" width="7.140625" customWidth="1"/>
    <col min="3" max="3" width="19.140625" customWidth="1"/>
    <col min="4" max="4" width="33.42578125" style="10" customWidth="1"/>
    <col min="5" max="5" width="15.28515625" customWidth="1"/>
    <col min="6" max="6" width="11.42578125" customWidth="1"/>
    <col min="7" max="7" width="13" style="26" customWidth="1"/>
    <col min="8" max="8" width="10.42578125" style="26" customWidth="1"/>
    <col min="9" max="9" width="10.42578125" customWidth="1"/>
    <col min="10" max="10" width="14.140625" bestFit="1" customWidth="1"/>
    <col min="11" max="11" width="5.5703125" customWidth="1"/>
    <col min="12" max="12" width="16.42578125" customWidth="1"/>
  </cols>
  <sheetData>
    <row r="1" spans="1:13" s="1" customFormat="1">
      <c r="D1" s="9"/>
      <c r="G1" s="23"/>
      <c r="H1" s="23"/>
    </row>
    <row r="2" spans="1:13" s="1" customFormat="1">
      <c r="A2"/>
      <c r="B2"/>
      <c r="C2"/>
      <c r="D2" s="10"/>
      <c r="E2"/>
      <c r="F2"/>
      <c r="G2" s="23"/>
      <c r="H2" s="23"/>
    </row>
    <row r="3" spans="1:13" s="1" customFormat="1">
      <c r="B3" s="55" t="s">
        <v>15</v>
      </c>
      <c r="C3" s="55"/>
      <c r="D3" s="55"/>
      <c r="E3" s="55"/>
      <c r="F3" s="55"/>
      <c r="G3" s="55"/>
      <c r="H3" s="55"/>
      <c r="I3" s="55"/>
      <c r="J3" s="55"/>
      <c r="K3" s="55"/>
      <c r="L3" s="55"/>
    </row>
    <row r="4" spans="1:13" s="1" customFormat="1">
      <c r="B4" s="55" t="s">
        <v>2</v>
      </c>
      <c r="C4" s="55"/>
      <c r="D4" s="55"/>
      <c r="E4" s="55"/>
      <c r="F4" s="55"/>
      <c r="G4" s="55"/>
      <c r="H4" s="55"/>
      <c r="I4" s="55"/>
      <c r="J4" s="55"/>
      <c r="K4" s="55"/>
      <c r="L4" s="55"/>
    </row>
    <row r="5" spans="1:13" s="1" customFormat="1">
      <c r="B5" s="2"/>
      <c r="C5" s="2"/>
      <c r="D5" s="11"/>
      <c r="E5" s="2"/>
      <c r="F5" s="2"/>
      <c r="G5" s="27"/>
      <c r="H5" s="23"/>
    </row>
    <row r="6" spans="1:13" s="1" customFormat="1">
      <c r="B6" s="56" t="s">
        <v>3</v>
      </c>
      <c r="C6" s="56"/>
      <c r="D6" s="56"/>
      <c r="E6" s="56"/>
      <c r="F6" s="56"/>
      <c r="G6" s="56"/>
      <c r="H6" s="56"/>
      <c r="I6" s="56"/>
      <c r="J6" s="56"/>
      <c r="K6" s="56"/>
      <c r="L6" s="56"/>
    </row>
    <row r="7" spans="1:13" s="1" customFormat="1">
      <c r="B7" s="60" t="s">
        <v>132</v>
      </c>
      <c r="C7" s="60"/>
      <c r="D7" s="60"/>
      <c r="E7" s="60"/>
      <c r="F7" s="60"/>
      <c r="G7" s="60"/>
      <c r="H7" s="60"/>
      <c r="I7" s="60"/>
      <c r="J7" s="60"/>
      <c r="K7" s="60"/>
      <c r="L7" s="60"/>
    </row>
    <row r="8" spans="1:13" s="1" customFormat="1" ht="45" customHeight="1">
      <c r="B8" s="57" t="s">
        <v>131</v>
      </c>
      <c r="C8" s="57"/>
      <c r="D8" s="57"/>
      <c r="E8" s="57"/>
      <c r="F8" s="57"/>
      <c r="G8" s="57"/>
      <c r="H8" s="57"/>
      <c r="I8" s="57"/>
      <c r="J8" s="57"/>
      <c r="K8" s="57"/>
      <c r="L8" s="57"/>
    </row>
    <row r="9" spans="1:13" s="1" customFormat="1" ht="50.25" customHeight="1">
      <c r="B9" s="58" t="s">
        <v>16</v>
      </c>
      <c r="C9" s="59"/>
      <c r="D9" s="59"/>
      <c r="E9" s="59"/>
      <c r="F9" s="59"/>
      <c r="G9" s="59"/>
      <c r="H9" s="59"/>
      <c r="I9" s="59"/>
      <c r="J9" s="59"/>
      <c r="K9" s="59"/>
      <c r="L9" s="4"/>
      <c r="M9" s="4"/>
    </row>
    <row r="10" spans="1:13" s="3" customFormat="1" ht="15.75" thickBot="1">
      <c r="C10" s="57"/>
      <c r="D10" s="57"/>
      <c r="G10" s="24"/>
      <c r="H10" s="24"/>
    </row>
    <row r="11" spans="1:13" ht="36.75" thickBot="1">
      <c r="B11" s="18" t="s">
        <v>8</v>
      </c>
      <c r="C11" s="16" t="s">
        <v>9</v>
      </c>
      <c r="D11" s="16" t="s">
        <v>10</v>
      </c>
      <c r="E11" s="16" t="s">
        <v>0</v>
      </c>
      <c r="F11" s="16" t="s">
        <v>11</v>
      </c>
      <c r="G11" s="28" t="s">
        <v>12</v>
      </c>
      <c r="H11" s="28" t="s">
        <v>13</v>
      </c>
      <c r="I11" s="20" t="s">
        <v>19</v>
      </c>
      <c r="J11" s="20" t="s">
        <v>1</v>
      </c>
      <c r="K11" s="13"/>
      <c r="L11" s="22" t="s">
        <v>14</v>
      </c>
    </row>
    <row r="12" spans="1:13" ht="76.5">
      <c r="B12" s="35">
        <v>1</v>
      </c>
      <c r="C12" s="41" t="s">
        <v>28</v>
      </c>
      <c r="D12" s="41" t="s">
        <v>29</v>
      </c>
      <c r="E12" s="42" t="s">
        <v>22</v>
      </c>
      <c r="F12" s="43">
        <v>1</v>
      </c>
      <c r="G12" s="29"/>
      <c r="H12" s="29">
        <f>G12*0.19</f>
        <v>0</v>
      </c>
      <c r="I12" s="30">
        <f>G12+H12</f>
        <v>0</v>
      </c>
      <c r="J12" s="31">
        <f>I12*F12</f>
        <v>0</v>
      </c>
      <c r="K12" s="13"/>
      <c r="L12" s="21">
        <v>246750</v>
      </c>
    </row>
    <row r="13" spans="1:13" ht="38.25">
      <c r="B13" s="35">
        <v>2</v>
      </c>
      <c r="C13" s="41" t="s">
        <v>30</v>
      </c>
      <c r="D13" s="41" t="s">
        <v>31</v>
      </c>
      <c r="E13" s="42" t="s">
        <v>22</v>
      </c>
      <c r="F13" s="43">
        <v>1</v>
      </c>
      <c r="G13" s="29"/>
      <c r="H13" s="29">
        <f t="shared" ref="H13:H63" si="0">G13*0.19</f>
        <v>0</v>
      </c>
      <c r="I13" s="30">
        <f t="shared" ref="I13:I63" si="1">G13+H13</f>
        <v>0</v>
      </c>
      <c r="J13" s="31">
        <f t="shared" ref="J13:J63" si="2">I13*F13</f>
        <v>0</v>
      </c>
      <c r="K13" s="13"/>
      <c r="L13" s="14">
        <v>299250</v>
      </c>
    </row>
    <row r="14" spans="1:13" ht="38.25">
      <c r="B14" s="35">
        <v>3</v>
      </c>
      <c r="C14" s="41" t="s">
        <v>30</v>
      </c>
      <c r="D14" s="41" t="s">
        <v>32</v>
      </c>
      <c r="E14" s="42" t="s">
        <v>22</v>
      </c>
      <c r="F14" s="43">
        <v>1</v>
      </c>
      <c r="G14" s="29"/>
      <c r="H14" s="29">
        <f t="shared" si="0"/>
        <v>0</v>
      </c>
      <c r="I14" s="30">
        <f t="shared" si="1"/>
        <v>0</v>
      </c>
      <c r="J14" s="31">
        <f t="shared" si="2"/>
        <v>0</v>
      </c>
      <c r="K14" s="13"/>
      <c r="L14" s="14">
        <v>246750</v>
      </c>
    </row>
    <row r="15" spans="1:13" ht="25.5">
      <c r="B15" s="35">
        <v>4</v>
      </c>
      <c r="C15" s="41" t="s">
        <v>33</v>
      </c>
      <c r="D15" s="41" t="s">
        <v>34</v>
      </c>
      <c r="E15" s="42" t="s">
        <v>35</v>
      </c>
      <c r="F15" s="43">
        <v>1</v>
      </c>
      <c r="G15" s="29"/>
      <c r="H15" s="29">
        <f t="shared" si="0"/>
        <v>0</v>
      </c>
      <c r="I15" s="30">
        <f t="shared" si="1"/>
        <v>0</v>
      </c>
      <c r="J15" s="31">
        <f t="shared" si="2"/>
        <v>0</v>
      </c>
      <c r="K15" s="13"/>
      <c r="L15" s="14">
        <v>220150</v>
      </c>
    </row>
    <row r="16" spans="1:13" ht="38.25">
      <c r="B16" s="35">
        <v>5</v>
      </c>
      <c r="C16" s="41" t="s">
        <v>36</v>
      </c>
      <c r="D16" s="41" t="s">
        <v>37</v>
      </c>
      <c r="E16" s="42" t="s">
        <v>38</v>
      </c>
      <c r="F16" s="43">
        <v>1</v>
      </c>
      <c r="G16" s="29"/>
      <c r="H16" s="29">
        <f t="shared" si="0"/>
        <v>0</v>
      </c>
      <c r="I16" s="30">
        <f t="shared" si="1"/>
        <v>0</v>
      </c>
      <c r="J16" s="31">
        <f t="shared" si="2"/>
        <v>0</v>
      </c>
      <c r="K16" s="13"/>
      <c r="L16" s="14">
        <v>1050</v>
      </c>
    </row>
    <row r="17" spans="2:12" ht="51">
      <c r="B17" s="35">
        <v>6</v>
      </c>
      <c r="C17" s="41" t="s">
        <v>39</v>
      </c>
      <c r="D17" s="41" t="s">
        <v>40</v>
      </c>
      <c r="E17" s="42" t="s">
        <v>20</v>
      </c>
      <c r="F17" s="43">
        <v>1</v>
      </c>
      <c r="G17" s="29"/>
      <c r="H17" s="29">
        <f t="shared" si="0"/>
        <v>0</v>
      </c>
      <c r="I17" s="30">
        <f t="shared" si="1"/>
        <v>0</v>
      </c>
      <c r="J17" s="31">
        <f t="shared" si="2"/>
        <v>0</v>
      </c>
      <c r="K17" s="13"/>
      <c r="L17" s="14">
        <v>1050</v>
      </c>
    </row>
    <row r="18" spans="2:12" ht="38.25">
      <c r="B18" s="35">
        <v>7</v>
      </c>
      <c r="C18" s="44" t="s">
        <v>41</v>
      </c>
      <c r="D18" s="45" t="s">
        <v>42</v>
      </c>
      <c r="E18" s="42" t="s">
        <v>22</v>
      </c>
      <c r="F18" s="43">
        <v>1</v>
      </c>
      <c r="G18" s="29"/>
      <c r="H18" s="29">
        <f t="shared" si="0"/>
        <v>0</v>
      </c>
      <c r="I18" s="30">
        <f t="shared" si="1"/>
        <v>0</v>
      </c>
      <c r="J18" s="31">
        <f t="shared" si="2"/>
        <v>0</v>
      </c>
      <c r="K18" s="13"/>
      <c r="L18" s="14">
        <v>257250</v>
      </c>
    </row>
    <row r="19" spans="2:12" ht="38.25">
      <c r="B19" s="35">
        <v>8</v>
      </c>
      <c r="C19" s="44" t="s">
        <v>43</v>
      </c>
      <c r="D19" s="45" t="s">
        <v>44</v>
      </c>
      <c r="E19" s="42" t="s">
        <v>22</v>
      </c>
      <c r="F19" s="43">
        <v>1</v>
      </c>
      <c r="G19" s="29"/>
      <c r="H19" s="29">
        <f t="shared" si="0"/>
        <v>0</v>
      </c>
      <c r="I19" s="30">
        <f t="shared" si="1"/>
        <v>0</v>
      </c>
      <c r="J19" s="31">
        <f t="shared" si="2"/>
        <v>0</v>
      </c>
      <c r="K19" s="13"/>
      <c r="L19" s="14">
        <v>194250</v>
      </c>
    </row>
    <row r="20" spans="2:12" ht="63.75">
      <c r="B20" s="35">
        <v>9</v>
      </c>
      <c r="C20" s="46" t="s">
        <v>45</v>
      </c>
      <c r="D20" s="45" t="s">
        <v>46</v>
      </c>
      <c r="E20" s="42" t="s">
        <v>20</v>
      </c>
      <c r="F20" s="43">
        <v>1</v>
      </c>
      <c r="G20" s="29"/>
      <c r="H20" s="29">
        <f t="shared" si="0"/>
        <v>0</v>
      </c>
      <c r="I20" s="30">
        <f t="shared" si="1"/>
        <v>0</v>
      </c>
      <c r="J20" s="31">
        <f t="shared" si="2"/>
        <v>0</v>
      </c>
      <c r="K20" s="13"/>
      <c r="L20" s="14">
        <v>3808000</v>
      </c>
    </row>
    <row r="21" spans="2:12" ht="127.5">
      <c r="B21" s="35">
        <v>10</v>
      </c>
      <c r="C21" s="46" t="s">
        <v>47</v>
      </c>
      <c r="D21" s="45" t="s">
        <v>48</v>
      </c>
      <c r="E21" s="42" t="s">
        <v>20</v>
      </c>
      <c r="F21" s="43">
        <v>1</v>
      </c>
      <c r="G21" s="29"/>
      <c r="H21" s="29">
        <f t="shared" si="0"/>
        <v>0</v>
      </c>
      <c r="I21" s="30">
        <f t="shared" si="1"/>
        <v>0</v>
      </c>
      <c r="J21" s="31">
        <f t="shared" si="2"/>
        <v>0</v>
      </c>
      <c r="K21" s="13"/>
      <c r="L21" s="14">
        <v>220150</v>
      </c>
    </row>
    <row r="22" spans="2:12" ht="38.25">
      <c r="B22" s="35">
        <v>11</v>
      </c>
      <c r="C22" s="46" t="s">
        <v>49</v>
      </c>
      <c r="D22" s="45" t="s">
        <v>50</v>
      </c>
      <c r="E22" s="42" t="s">
        <v>25</v>
      </c>
      <c r="F22" s="43">
        <v>1</v>
      </c>
      <c r="G22" s="29"/>
      <c r="H22" s="29">
        <f t="shared" si="0"/>
        <v>0</v>
      </c>
      <c r="I22" s="30">
        <f t="shared" si="1"/>
        <v>0</v>
      </c>
      <c r="J22" s="31">
        <f t="shared" si="2"/>
        <v>0</v>
      </c>
      <c r="K22" s="13"/>
      <c r="L22" s="14">
        <v>185000</v>
      </c>
    </row>
    <row r="23" spans="2:12" ht="51">
      <c r="B23" s="35">
        <v>12</v>
      </c>
      <c r="C23" s="46" t="s">
        <v>51</v>
      </c>
      <c r="D23" s="45" t="s">
        <v>52</v>
      </c>
      <c r="E23" s="47" t="s">
        <v>25</v>
      </c>
      <c r="F23" s="43">
        <v>1</v>
      </c>
      <c r="G23" s="29"/>
      <c r="H23" s="29">
        <f t="shared" si="0"/>
        <v>0</v>
      </c>
      <c r="I23" s="30">
        <f t="shared" si="1"/>
        <v>0</v>
      </c>
      <c r="J23" s="31">
        <f t="shared" si="2"/>
        <v>0</v>
      </c>
      <c r="K23" s="13"/>
      <c r="L23" s="14">
        <v>936133</v>
      </c>
    </row>
    <row r="24" spans="2:12" ht="51">
      <c r="B24" s="35">
        <v>13</v>
      </c>
      <c r="C24" s="44" t="s">
        <v>53</v>
      </c>
      <c r="D24" s="45" t="s">
        <v>54</v>
      </c>
      <c r="E24" s="42" t="s">
        <v>21</v>
      </c>
      <c r="F24" s="43">
        <v>1</v>
      </c>
      <c r="G24" s="29"/>
      <c r="H24" s="29">
        <f t="shared" si="0"/>
        <v>0</v>
      </c>
      <c r="I24" s="30">
        <f t="shared" si="1"/>
        <v>0</v>
      </c>
      <c r="J24" s="31">
        <f t="shared" si="2"/>
        <v>0</v>
      </c>
      <c r="K24" s="13"/>
      <c r="L24" s="14">
        <v>1050</v>
      </c>
    </row>
    <row r="25" spans="2:12" ht="51">
      <c r="B25" s="35">
        <v>14</v>
      </c>
      <c r="C25" s="48" t="s">
        <v>55</v>
      </c>
      <c r="D25" s="48" t="s">
        <v>56</v>
      </c>
      <c r="E25" s="49" t="s">
        <v>57</v>
      </c>
      <c r="F25" s="43">
        <v>1</v>
      </c>
      <c r="G25" s="29"/>
      <c r="H25" s="29">
        <f t="shared" si="0"/>
        <v>0</v>
      </c>
      <c r="I25" s="30">
        <f t="shared" si="1"/>
        <v>0</v>
      </c>
      <c r="J25" s="31">
        <f t="shared" si="2"/>
        <v>0</v>
      </c>
      <c r="K25" s="13"/>
      <c r="L25" s="14">
        <v>194250</v>
      </c>
    </row>
    <row r="26" spans="2:12" ht="51">
      <c r="B26" s="35">
        <v>15</v>
      </c>
      <c r="C26" s="48" t="s">
        <v>55</v>
      </c>
      <c r="D26" s="48" t="s">
        <v>58</v>
      </c>
      <c r="E26" s="49" t="s">
        <v>57</v>
      </c>
      <c r="F26" s="43">
        <v>1</v>
      </c>
      <c r="G26" s="29"/>
      <c r="H26" s="29">
        <f t="shared" si="0"/>
        <v>0</v>
      </c>
      <c r="I26" s="30">
        <f t="shared" si="1"/>
        <v>0</v>
      </c>
      <c r="J26" s="31">
        <f t="shared" si="2"/>
        <v>0</v>
      </c>
      <c r="K26" s="13"/>
      <c r="L26" s="14">
        <v>178150</v>
      </c>
    </row>
    <row r="27" spans="2:12" ht="63.75">
      <c r="B27" s="35">
        <v>16</v>
      </c>
      <c r="C27" s="48" t="s">
        <v>55</v>
      </c>
      <c r="D27" s="48" t="s">
        <v>59</v>
      </c>
      <c r="E27" s="49" t="s">
        <v>57</v>
      </c>
      <c r="F27" s="43">
        <v>1</v>
      </c>
      <c r="G27" s="29"/>
      <c r="H27" s="29">
        <f t="shared" si="0"/>
        <v>0</v>
      </c>
      <c r="I27" s="30">
        <f t="shared" si="1"/>
        <v>0</v>
      </c>
      <c r="J27" s="31">
        <f t="shared" si="2"/>
        <v>0</v>
      </c>
      <c r="K27" s="13"/>
      <c r="L27" s="14">
        <v>162750</v>
      </c>
    </row>
    <row r="28" spans="2:12" ht="51">
      <c r="B28" s="35">
        <v>17</v>
      </c>
      <c r="C28" s="48" t="s">
        <v>55</v>
      </c>
      <c r="D28" s="48" t="s">
        <v>60</v>
      </c>
      <c r="E28" s="49" t="s">
        <v>57</v>
      </c>
      <c r="F28" s="43">
        <v>1</v>
      </c>
      <c r="G28" s="29"/>
      <c r="H28" s="29">
        <f t="shared" si="0"/>
        <v>0</v>
      </c>
      <c r="I28" s="30">
        <f t="shared" si="1"/>
        <v>0</v>
      </c>
      <c r="J28" s="31">
        <f t="shared" si="2"/>
        <v>0</v>
      </c>
      <c r="K28" s="13"/>
      <c r="L28" s="14">
        <v>162750</v>
      </c>
    </row>
    <row r="29" spans="2:12" ht="51">
      <c r="B29" s="35">
        <v>18</v>
      </c>
      <c r="C29" s="48" t="s">
        <v>55</v>
      </c>
      <c r="D29" s="48" t="s">
        <v>61</v>
      </c>
      <c r="E29" s="49" t="s">
        <v>57</v>
      </c>
      <c r="F29" s="43">
        <v>1</v>
      </c>
      <c r="G29" s="29"/>
      <c r="H29" s="29">
        <f t="shared" si="0"/>
        <v>0</v>
      </c>
      <c r="I29" s="30">
        <f t="shared" si="1"/>
        <v>0</v>
      </c>
      <c r="J29" s="31">
        <f t="shared" si="2"/>
        <v>0</v>
      </c>
      <c r="K29" s="13"/>
      <c r="L29" s="14">
        <v>166250</v>
      </c>
    </row>
    <row r="30" spans="2:12">
      <c r="B30" s="35">
        <v>19</v>
      </c>
      <c r="C30" s="48" t="s">
        <v>62</v>
      </c>
      <c r="D30" s="48" t="s">
        <v>63</v>
      </c>
      <c r="E30" s="49" t="s">
        <v>57</v>
      </c>
      <c r="F30" s="43">
        <v>1</v>
      </c>
      <c r="G30" s="29"/>
      <c r="H30" s="29">
        <f t="shared" si="0"/>
        <v>0</v>
      </c>
      <c r="I30" s="30">
        <f t="shared" si="1"/>
        <v>0</v>
      </c>
      <c r="J30" s="31">
        <f t="shared" si="2"/>
        <v>0</v>
      </c>
      <c r="K30" s="13"/>
      <c r="L30" s="14">
        <v>155000</v>
      </c>
    </row>
    <row r="31" spans="2:12" ht="25.5">
      <c r="B31" s="35">
        <v>20</v>
      </c>
      <c r="C31" s="48" t="s">
        <v>64</v>
      </c>
      <c r="D31" s="48" t="s">
        <v>65</v>
      </c>
      <c r="E31" s="42" t="s">
        <v>66</v>
      </c>
      <c r="F31" s="43">
        <v>1</v>
      </c>
      <c r="G31" s="29"/>
      <c r="H31" s="29">
        <f t="shared" si="0"/>
        <v>0</v>
      </c>
      <c r="I31" s="30">
        <f t="shared" si="1"/>
        <v>0</v>
      </c>
      <c r="J31" s="31">
        <f t="shared" si="2"/>
        <v>0</v>
      </c>
      <c r="K31" s="13"/>
      <c r="L31" s="14">
        <v>47600</v>
      </c>
    </row>
    <row r="32" spans="2:12" ht="38.25">
      <c r="B32" s="35">
        <v>21</v>
      </c>
      <c r="C32" s="48" t="s">
        <v>67</v>
      </c>
      <c r="D32" s="48" t="s">
        <v>68</v>
      </c>
      <c r="E32" s="42" t="s">
        <v>66</v>
      </c>
      <c r="F32" s="43">
        <v>1</v>
      </c>
      <c r="G32" s="29"/>
      <c r="H32" s="29">
        <f t="shared" si="0"/>
        <v>0</v>
      </c>
      <c r="I32" s="30">
        <f t="shared" si="1"/>
        <v>0</v>
      </c>
      <c r="J32" s="31">
        <f t="shared" si="2"/>
        <v>0</v>
      </c>
      <c r="K32" s="13"/>
      <c r="L32" s="14">
        <v>247917</v>
      </c>
    </row>
    <row r="33" spans="2:12" ht="63.75">
      <c r="B33" s="35">
        <v>22</v>
      </c>
      <c r="C33" s="48" t="s">
        <v>69</v>
      </c>
      <c r="D33" s="48" t="s">
        <v>70</v>
      </c>
      <c r="E33" s="42" t="s">
        <v>66</v>
      </c>
      <c r="F33" s="43">
        <v>1</v>
      </c>
      <c r="G33" s="29"/>
      <c r="H33" s="29">
        <f t="shared" si="0"/>
        <v>0</v>
      </c>
      <c r="I33" s="30">
        <f t="shared" si="1"/>
        <v>0</v>
      </c>
      <c r="J33" s="31">
        <f t="shared" si="2"/>
        <v>0</v>
      </c>
      <c r="K33" s="13"/>
      <c r="L33" s="14">
        <v>541450</v>
      </c>
    </row>
    <row r="34" spans="2:12" ht="127.5">
      <c r="B34" s="35">
        <v>23</v>
      </c>
      <c r="C34" s="48" t="s">
        <v>71</v>
      </c>
      <c r="D34" s="48" t="s">
        <v>72</v>
      </c>
      <c r="E34" s="42" t="s">
        <v>66</v>
      </c>
      <c r="F34" s="43">
        <v>1</v>
      </c>
      <c r="G34" s="29"/>
      <c r="H34" s="29">
        <f t="shared" si="0"/>
        <v>0</v>
      </c>
      <c r="I34" s="30">
        <f t="shared" si="1"/>
        <v>0</v>
      </c>
      <c r="J34" s="31">
        <f t="shared" si="2"/>
        <v>0</v>
      </c>
      <c r="L34" s="14">
        <v>303450</v>
      </c>
    </row>
    <row r="35" spans="2:12" ht="63.75">
      <c r="B35" s="35">
        <v>24</v>
      </c>
      <c r="C35" s="48" t="s">
        <v>73</v>
      </c>
      <c r="D35" s="48" t="s">
        <v>74</v>
      </c>
      <c r="E35" s="42" t="s">
        <v>75</v>
      </c>
      <c r="F35" s="43">
        <v>1</v>
      </c>
      <c r="G35" s="29"/>
      <c r="H35" s="29">
        <f t="shared" si="0"/>
        <v>0</v>
      </c>
      <c r="I35" s="30">
        <f t="shared" si="1"/>
        <v>0</v>
      </c>
      <c r="J35" s="31">
        <f t="shared" si="2"/>
        <v>0</v>
      </c>
      <c r="L35" s="14">
        <v>36890</v>
      </c>
    </row>
    <row r="36" spans="2:12" ht="25.5">
      <c r="B36" s="35">
        <v>25</v>
      </c>
      <c r="C36" s="48" t="s">
        <v>76</v>
      </c>
      <c r="D36" s="48" t="s">
        <v>77</v>
      </c>
      <c r="E36" s="42" t="s">
        <v>75</v>
      </c>
      <c r="F36" s="43">
        <v>1</v>
      </c>
      <c r="G36" s="29"/>
      <c r="H36" s="29">
        <f t="shared" si="0"/>
        <v>0</v>
      </c>
      <c r="I36" s="30">
        <f t="shared" si="1"/>
        <v>0</v>
      </c>
      <c r="J36" s="31">
        <f t="shared" si="2"/>
        <v>0</v>
      </c>
      <c r="L36" s="14">
        <v>51963</v>
      </c>
    </row>
    <row r="37" spans="2:12" ht="25.5">
      <c r="B37" s="35">
        <v>26</v>
      </c>
      <c r="C37" s="48" t="s">
        <v>24</v>
      </c>
      <c r="D37" s="48" t="s">
        <v>78</v>
      </c>
      <c r="E37" s="42" t="s">
        <v>79</v>
      </c>
      <c r="F37" s="43">
        <v>1</v>
      </c>
      <c r="G37" s="29"/>
      <c r="H37" s="29">
        <f t="shared" si="0"/>
        <v>0</v>
      </c>
      <c r="I37" s="30">
        <f t="shared" si="1"/>
        <v>0</v>
      </c>
      <c r="J37" s="31">
        <f t="shared" si="2"/>
        <v>0</v>
      </c>
      <c r="L37" s="14">
        <v>185000</v>
      </c>
    </row>
    <row r="38" spans="2:12" ht="51">
      <c r="B38" s="35">
        <v>27</v>
      </c>
      <c r="C38" s="45" t="s">
        <v>80</v>
      </c>
      <c r="D38" s="44" t="s">
        <v>81</v>
      </c>
      <c r="E38" s="42" t="s">
        <v>82</v>
      </c>
      <c r="F38" s="43">
        <v>1</v>
      </c>
      <c r="G38" s="29"/>
      <c r="H38" s="29">
        <f t="shared" si="0"/>
        <v>0</v>
      </c>
      <c r="I38" s="30">
        <f t="shared" si="1"/>
        <v>0</v>
      </c>
      <c r="J38" s="31">
        <f t="shared" si="2"/>
        <v>0</v>
      </c>
      <c r="L38" s="14">
        <v>8132</v>
      </c>
    </row>
    <row r="39" spans="2:12" ht="25.5">
      <c r="B39" s="35">
        <v>28</v>
      </c>
      <c r="C39" s="45" t="s">
        <v>83</v>
      </c>
      <c r="D39" s="44" t="s">
        <v>84</v>
      </c>
      <c r="E39" s="42" t="s">
        <v>20</v>
      </c>
      <c r="F39" s="43">
        <v>1</v>
      </c>
      <c r="G39" s="29"/>
      <c r="H39" s="29">
        <f t="shared" si="0"/>
        <v>0</v>
      </c>
      <c r="I39" s="30">
        <f t="shared" si="1"/>
        <v>0</v>
      </c>
      <c r="J39" s="31">
        <f t="shared" si="2"/>
        <v>0</v>
      </c>
      <c r="L39" s="14">
        <v>315350</v>
      </c>
    </row>
    <row r="40" spans="2:12" ht="89.25">
      <c r="B40" s="35">
        <v>29</v>
      </c>
      <c r="C40" s="45" t="s">
        <v>85</v>
      </c>
      <c r="D40" s="44" t="s">
        <v>86</v>
      </c>
      <c r="E40" s="42" t="s">
        <v>20</v>
      </c>
      <c r="F40" s="43">
        <v>1</v>
      </c>
      <c r="G40" s="29"/>
      <c r="H40" s="29">
        <f t="shared" si="0"/>
        <v>0</v>
      </c>
      <c r="I40" s="30">
        <f t="shared" si="1"/>
        <v>0</v>
      </c>
      <c r="J40" s="31">
        <f t="shared" si="2"/>
        <v>0</v>
      </c>
      <c r="L40" s="14">
        <v>77350</v>
      </c>
    </row>
    <row r="41" spans="2:12" ht="25.5">
      <c r="B41" s="35">
        <v>30</v>
      </c>
      <c r="C41" s="45" t="s">
        <v>87</v>
      </c>
      <c r="D41" s="44" t="s">
        <v>88</v>
      </c>
      <c r="E41" s="42" t="s">
        <v>26</v>
      </c>
      <c r="F41" s="43">
        <v>1</v>
      </c>
      <c r="G41" s="29"/>
      <c r="H41" s="29">
        <f t="shared" si="0"/>
        <v>0</v>
      </c>
      <c r="I41" s="30">
        <f t="shared" si="1"/>
        <v>0</v>
      </c>
      <c r="J41" s="31">
        <f t="shared" si="2"/>
        <v>0</v>
      </c>
      <c r="L41" s="14">
        <v>604917</v>
      </c>
    </row>
    <row r="42" spans="2:12" ht="38.25">
      <c r="B42" s="35">
        <v>31</v>
      </c>
      <c r="C42" s="45" t="s">
        <v>89</v>
      </c>
      <c r="D42" s="44" t="s">
        <v>90</v>
      </c>
      <c r="E42" s="42" t="s">
        <v>20</v>
      </c>
      <c r="F42" s="43">
        <v>1</v>
      </c>
      <c r="G42" s="29"/>
      <c r="H42" s="29">
        <f t="shared" si="0"/>
        <v>0</v>
      </c>
      <c r="I42" s="30">
        <f t="shared" si="1"/>
        <v>0</v>
      </c>
      <c r="J42" s="31">
        <f t="shared" si="2"/>
        <v>0</v>
      </c>
      <c r="L42" s="14">
        <v>196350</v>
      </c>
    </row>
    <row r="43" spans="2:12" ht="25.5">
      <c r="B43" s="35">
        <v>32</v>
      </c>
      <c r="C43" s="44" t="s">
        <v>91</v>
      </c>
      <c r="D43" s="44" t="s">
        <v>92</v>
      </c>
      <c r="E43" s="47" t="s">
        <v>22</v>
      </c>
      <c r="F43" s="43">
        <v>1</v>
      </c>
      <c r="G43" s="29"/>
      <c r="H43" s="29">
        <f t="shared" si="0"/>
        <v>0</v>
      </c>
      <c r="I43" s="30">
        <f t="shared" si="1"/>
        <v>0</v>
      </c>
      <c r="J43" s="31">
        <f t="shared" si="2"/>
        <v>0</v>
      </c>
      <c r="L43" s="14">
        <v>157500</v>
      </c>
    </row>
    <row r="44" spans="2:12" ht="25.5">
      <c r="B44" s="35">
        <v>33</v>
      </c>
      <c r="C44" s="44" t="s">
        <v>91</v>
      </c>
      <c r="D44" s="50" t="s">
        <v>93</v>
      </c>
      <c r="E44" s="47" t="s">
        <v>22</v>
      </c>
      <c r="F44" s="43">
        <v>1</v>
      </c>
      <c r="G44" s="29"/>
      <c r="H44" s="29">
        <f t="shared" si="0"/>
        <v>0</v>
      </c>
      <c r="I44" s="30">
        <f t="shared" si="1"/>
        <v>0</v>
      </c>
      <c r="J44" s="31">
        <f t="shared" si="2"/>
        <v>0</v>
      </c>
      <c r="L44" s="14">
        <v>157500</v>
      </c>
    </row>
    <row r="45" spans="2:12" ht="63.75">
      <c r="B45" s="35">
        <v>34</v>
      </c>
      <c r="C45" s="44" t="s">
        <v>94</v>
      </c>
      <c r="D45" s="44" t="s">
        <v>95</v>
      </c>
      <c r="E45" s="47" t="s">
        <v>20</v>
      </c>
      <c r="F45" s="43">
        <v>1</v>
      </c>
      <c r="G45" s="29"/>
      <c r="H45" s="29">
        <f t="shared" si="0"/>
        <v>0</v>
      </c>
      <c r="I45" s="30">
        <f t="shared" si="1"/>
        <v>0</v>
      </c>
      <c r="J45" s="31">
        <f t="shared" si="2"/>
        <v>0</v>
      </c>
      <c r="L45" s="14">
        <v>44450</v>
      </c>
    </row>
    <row r="46" spans="2:12" ht="76.5">
      <c r="B46" s="35">
        <v>35</v>
      </c>
      <c r="C46" s="44" t="s">
        <v>96</v>
      </c>
      <c r="D46" s="44" t="s">
        <v>97</v>
      </c>
      <c r="E46" s="47" t="s">
        <v>20</v>
      </c>
      <c r="F46" s="43">
        <v>1</v>
      </c>
      <c r="G46" s="29"/>
      <c r="H46" s="29">
        <f t="shared" si="0"/>
        <v>0</v>
      </c>
      <c r="I46" s="30">
        <f t="shared" si="1"/>
        <v>0</v>
      </c>
      <c r="J46" s="31">
        <f t="shared" si="2"/>
        <v>0</v>
      </c>
      <c r="L46" s="14">
        <v>71050</v>
      </c>
    </row>
    <row r="47" spans="2:12" ht="89.25">
      <c r="B47" s="35">
        <v>36</v>
      </c>
      <c r="C47" s="44" t="s">
        <v>98</v>
      </c>
      <c r="D47" s="44" t="s">
        <v>99</v>
      </c>
      <c r="E47" s="47" t="s">
        <v>20</v>
      </c>
      <c r="F47" s="43">
        <v>1</v>
      </c>
      <c r="G47" s="29"/>
      <c r="H47" s="29">
        <f t="shared" si="0"/>
        <v>0</v>
      </c>
      <c r="I47" s="30">
        <f t="shared" si="1"/>
        <v>0</v>
      </c>
      <c r="J47" s="31">
        <f t="shared" si="2"/>
        <v>0</v>
      </c>
      <c r="L47" s="14">
        <v>315350</v>
      </c>
    </row>
    <row r="48" spans="2:12" ht="25.5">
      <c r="B48" s="35">
        <v>37</v>
      </c>
      <c r="C48" s="44" t="s">
        <v>100</v>
      </c>
      <c r="D48" s="45" t="s">
        <v>101</v>
      </c>
      <c r="E48" s="42" t="s">
        <v>23</v>
      </c>
      <c r="F48" s="43">
        <v>1</v>
      </c>
      <c r="G48" s="29"/>
      <c r="H48" s="29">
        <f t="shared" si="0"/>
        <v>0</v>
      </c>
      <c r="I48" s="30">
        <f t="shared" si="1"/>
        <v>0</v>
      </c>
      <c r="J48" s="31">
        <f t="shared" si="2"/>
        <v>0</v>
      </c>
      <c r="L48" s="14">
        <v>173250</v>
      </c>
    </row>
    <row r="49" spans="2:12" ht="38.25">
      <c r="B49" s="35">
        <v>38</v>
      </c>
      <c r="C49" s="44" t="s">
        <v>102</v>
      </c>
      <c r="D49" s="45" t="s">
        <v>103</v>
      </c>
      <c r="E49" s="42" t="s">
        <v>25</v>
      </c>
      <c r="F49" s="43">
        <v>1</v>
      </c>
      <c r="G49" s="29"/>
      <c r="H49" s="29">
        <f t="shared" si="0"/>
        <v>0</v>
      </c>
      <c r="I49" s="30">
        <f t="shared" si="1"/>
        <v>0</v>
      </c>
      <c r="J49" s="31">
        <f t="shared" si="2"/>
        <v>0</v>
      </c>
      <c r="L49" s="14">
        <v>961917</v>
      </c>
    </row>
    <row r="50" spans="2:12" ht="51">
      <c r="B50" s="35">
        <v>39</v>
      </c>
      <c r="C50" s="44" t="s">
        <v>104</v>
      </c>
      <c r="D50" s="45" t="s">
        <v>105</v>
      </c>
      <c r="E50" s="42" t="s">
        <v>25</v>
      </c>
      <c r="F50" s="43">
        <v>1</v>
      </c>
      <c r="G50" s="29"/>
      <c r="H50" s="29">
        <f t="shared" si="0"/>
        <v>0</v>
      </c>
      <c r="I50" s="30">
        <f t="shared" si="1"/>
        <v>0</v>
      </c>
      <c r="J50" s="31">
        <f t="shared" si="2"/>
        <v>0</v>
      </c>
      <c r="L50" s="14">
        <v>386750</v>
      </c>
    </row>
    <row r="51" spans="2:12" ht="25.5">
      <c r="B51" s="35">
        <v>40</v>
      </c>
      <c r="C51" s="44" t="s">
        <v>106</v>
      </c>
      <c r="D51" s="45" t="s">
        <v>107</v>
      </c>
      <c r="E51" s="47" t="s">
        <v>20</v>
      </c>
      <c r="F51" s="43">
        <v>1</v>
      </c>
      <c r="G51" s="29"/>
      <c r="H51" s="29">
        <f t="shared" si="0"/>
        <v>0</v>
      </c>
      <c r="I51" s="30">
        <f t="shared" si="1"/>
        <v>0</v>
      </c>
      <c r="J51" s="31">
        <f t="shared" si="2"/>
        <v>0</v>
      </c>
      <c r="L51" s="14">
        <v>38477</v>
      </c>
    </row>
    <row r="52" spans="2:12" ht="25.5">
      <c r="B52" s="35">
        <v>41</v>
      </c>
      <c r="C52" s="44" t="s">
        <v>108</v>
      </c>
      <c r="D52" s="45" t="s">
        <v>109</v>
      </c>
      <c r="E52" s="47" t="s">
        <v>20</v>
      </c>
      <c r="F52" s="43">
        <v>1</v>
      </c>
      <c r="G52" s="29"/>
      <c r="H52" s="29">
        <f t="shared" si="0"/>
        <v>0</v>
      </c>
      <c r="I52" s="30">
        <f t="shared" si="1"/>
        <v>0</v>
      </c>
      <c r="J52" s="31">
        <f t="shared" si="2"/>
        <v>0</v>
      </c>
      <c r="L52" s="14">
        <v>565250</v>
      </c>
    </row>
    <row r="53" spans="2:12" ht="38.25">
      <c r="B53" s="35">
        <v>42</v>
      </c>
      <c r="C53" s="44" t="s">
        <v>110</v>
      </c>
      <c r="D53" s="45" t="s">
        <v>111</v>
      </c>
      <c r="E53" s="47" t="s">
        <v>20</v>
      </c>
      <c r="F53" s="43">
        <v>1</v>
      </c>
      <c r="G53" s="29"/>
      <c r="H53" s="29">
        <f t="shared" si="0"/>
        <v>0</v>
      </c>
      <c r="I53" s="30">
        <f t="shared" si="1"/>
        <v>0</v>
      </c>
      <c r="J53" s="31">
        <f t="shared" si="2"/>
        <v>0</v>
      </c>
      <c r="L53" s="14">
        <v>172550</v>
      </c>
    </row>
    <row r="54" spans="2:12" ht="63.75">
      <c r="B54" s="35">
        <v>43</v>
      </c>
      <c r="C54" s="44" t="s">
        <v>91</v>
      </c>
      <c r="D54" s="45" t="s">
        <v>112</v>
      </c>
      <c r="E54" s="47" t="s">
        <v>22</v>
      </c>
      <c r="F54" s="43">
        <v>1</v>
      </c>
      <c r="G54" s="29"/>
      <c r="H54" s="29">
        <f t="shared" si="0"/>
        <v>0</v>
      </c>
      <c r="I54" s="30">
        <f t="shared" si="1"/>
        <v>0</v>
      </c>
      <c r="J54" s="31">
        <f t="shared" si="2"/>
        <v>0</v>
      </c>
      <c r="L54" s="14">
        <v>162750</v>
      </c>
    </row>
    <row r="55" spans="2:12" ht="76.5">
      <c r="B55" s="35">
        <v>44</v>
      </c>
      <c r="C55" s="44" t="s">
        <v>113</v>
      </c>
      <c r="D55" s="45" t="s">
        <v>114</v>
      </c>
      <c r="E55" s="47" t="s">
        <v>22</v>
      </c>
      <c r="F55" s="43">
        <v>1</v>
      </c>
      <c r="G55" s="29"/>
      <c r="H55" s="29">
        <f t="shared" si="0"/>
        <v>0</v>
      </c>
      <c r="I55" s="30">
        <f t="shared" si="1"/>
        <v>0</v>
      </c>
      <c r="J55" s="31">
        <f t="shared" si="2"/>
        <v>0</v>
      </c>
      <c r="L55" s="14">
        <v>128450</v>
      </c>
    </row>
    <row r="56" spans="2:12" ht="114.75">
      <c r="B56" s="35">
        <v>45</v>
      </c>
      <c r="C56" s="44" t="s">
        <v>115</v>
      </c>
      <c r="D56" s="44" t="s">
        <v>116</v>
      </c>
      <c r="E56" s="47" t="s">
        <v>20</v>
      </c>
      <c r="F56" s="43">
        <v>1</v>
      </c>
      <c r="G56" s="29"/>
      <c r="H56" s="29">
        <f t="shared" si="0"/>
        <v>0</v>
      </c>
      <c r="I56" s="30">
        <f t="shared" si="1"/>
        <v>0</v>
      </c>
      <c r="J56" s="31">
        <f t="shared" si="2"/>
        <v>0</v>
      </c>
      <c r="L56" s="14">
        <v>44450</v>
      </c>
    </row>
    <row r="57" spans="2:12" ht="318.75">
      <c r="B57" s="35">
        <v>46</v>
      </c>
      <c r="C57" s="44" t="s">
        <v>117</v>
      </c>
      <c r="D57" s="45" t="s">
        <v>118</v>
      </c>
      <c r="E57" s="47" t="s">
        <v>20</v>
      </c>
      <c r="F57" s="43">
        <v>1</v>
      </c>
      <c r="G57" s="29"/>
      <c r="H57" s="29">
        <f t="shared" si="0"/>
        <v>0</v>
      </c>
      <c r="I57" s="30">
        <f t="shared" si="1"/>
        <v>0</v>
      </c>
      <c r="J57" s="31">
        <f t="shared" si="2"/>
        <v>0</v>
      </c>
      <c r="L57" s="14">
        <v>89250</v>
      </c>
    </row>
    <row r="58" spans="2:12" ht="51">
      <c r="B58" s="35">
        <v>47</v>
      </c>
      <c r="C58" s="51" t="s">
        <v>27</v>
      </c>
      <c r="D58" s="51" t="s">
        <v>119</v>
      </c>
      <c r="E58" s="42" t="s">
        <v>25</v>
      </c>
      <c r="F58" s="43">
        <v>1</v>
      </c>
      <c r="G58" s="29"/>
      <c r="H58" s="29">
        <f t="shared" si="0"/>
        <v>0</v>
      </c>
      <c r="I58" s="30">
        <f t="shared" si="1"/>
        <v>0</v>
      </c>
      <c r="J58" s="31">
        <f t="shared" si="2"/>
        <v>0</v>
      </c>
      <c r="L58" s="14">
        <v>101150</v>
      </c>
    </row>
    <row r="59" spans="2:12" ht="39">
      <c r="B59" s="35">
        <v>48</v>
      </c>
      <c r="C59" s="51" t="s">
        <v>120</v>
      </c>
      <c r="D59" s="52" t="s">
        <v>121</v>
      </c>
      <c r="E59" s="42" t="s">
        <v>122</v>
      </c>
      <c r="F59" s="43">
        <v>1</v>
      </c>
      <c r="G59" s="29"/>
      <c r="H59" s="29">
        <f t="shared" si="0"/>
        <v>0</v>
      </c>
      <c r="I59" s="30">
        <f t="shared" si="1"/>
        <v>0</v>
      </c>
      <c r="J59" s="31">
        <f t="shared" si="2"/>
        <v>0</v>
      </c>
      <c r="L59" s="14">
        <v>953750</v>
      </c>
    </row>
    <row r="60" spans="2:12">
      <c r="B60" s="35">
        <v>49</v>
      </c>
      <c r="C60" s="51" t="s">
        <v>123</v>
      </c>
      <c r="D60" s="51" t="s">
        <v>124</v>
      </c>
      <c r="E60" s="42" t="s">
        <v>122</v>
      </c>
      <c r="F60" s="43">
        <v>1</v>
      </c>
      <c r="G60" s="29"/>
      <c r="H60" s="29">
        <f t="shared" si="0"/>
        <v>0</v>
      </c>
      <c r="I60" s="30">
        <f t="shared" si="1"/>
        <v>0</v>
      </c>
      <c r="J60" s="31">
        <f t="shared" si="2"/>
        <v>0</v>
      </c>
      <c r="L60" s="14">
        <v>23450</v>
      </c>
    </row>
    <row r="61" spans="2:12">
      <c r="B61" s="35">
        <v>50</v>
      </c>
      <c r="C61" s="51" t="s">
        <v>125</v>
      </c>
      <c r="D61" s="51" t="s">
        <v>126</v>
      </c>
      <c r="E61" s="42" t="s">
        <v>122</v>
      </c>
      <c r="F61" s="43">
        <v>1</v>
      </c>
      <c r="G61" s="29"/>
      <c r="H61" s="29">
        <f t="shared" si="0"/>
        <v>0</v>
      </c>
      <c r="I61" s="30">
        <f t="shared" si="1"/>
        <v>0</v>
      </c>
      <c r="J61" s="31">
        <f t="shared" si="2"/>
        <v>0</v>
      </c>
      <c r="L61" s="14">
        <v>23450</v>
      </c>
    </row>
    <row r="62" spans="2:12" ht="76.5">
      <c r="B62" s="35">
        <v>51</v>
      </c>
      <c r="C62" s="51" t="s">
        <v>127</v>
      </c>
      <c r="D62" s="51" t="s">
        <v>128</v>
      </c>
      <c r="E62" s="42" t="s">
        <v>22</v>
      </c>
      <c r="F62" s="43">
        <v>1</v>
      </c>
      <c r="G62" s="29"/>
      <c r="H62" s="29">
        <f t="shared" si="0"/>
        <v>0</v>
      </c>
      <c r="I62" s="30">
        <f t="shared" si="1"/>
        <v>0</v>
      </c>
      <c r="J62" s="31">
        <f t="shared" si="2"/>
        <v>0</v>
      </c>
      <c r="L62" s="14">
        <v>162750</v>
      </c>
    </row>
    <row r="63" spans="2:12" ht="15.75" thickBot="1">
      <c r="B63" s="35">
        <v>52</v>
      </c>
      <c r="C63" s="51" t="s">
        <v>129</v>
      </c>
      <c r="D63" s="51" t="s">
        <v>130</v>
      </c>
      <c r="E63" s="42" t="s">
        <v>122</v>
      </c>
      <c r="F63" s="43">
        <v>1</v>
      </c>
      <c r="G63" s="29"/>
      <c r="H63" s="29">
        <f t="shared" si="0"/>
        <v>0</v>
      </c>
      <c r="I63" s="30">
        <f t="shared" si="1"/>
        <v>0</v>
      </c>
      <c r="J63" s="31">
        <f t="shared" si="2"/>
        <v>0</v>
      </c>
      <c r="L63" s="14">
        <v>134750</v>
      </c>
    </row>
    <row r="64" spans="2:12" ht="15.75" thickBot="1">
      <c r="B64" s="32" t="s">
        <v>18</v>
      </c>
      <c r="C64" s="33"/>
      <c r="D64" s="33"/>
      <c r="E64" s="34"/>
      <c r="F64" s="16"/>
      <c r="G64" s="36"/>
      <c r="H64" s="36"/>
      <c r="I64" s="37"/>
      <c r="J64" s="38">
        <f>SUM(J11:J63)</f>
        <v>0</v>
      </c>
      <c r="L64" s="15"/>
    </row>
    <row r="65" spans="2:12">
      <c r="B65" s="6"/>
      <c r="C65" s="6"/>
      <c r="D65" s="12"/>
      <c r="E65" s="6"/>
      <c r="F65" s="7"/>
      <c r="G65" s="25"/>
      <c r="H65" s="25"/>
      <c r="I65" s="7"/>
      <c r="J65" s="8"/>
      <c r="L65" s="8"/>
    </row>
    <row r="68" spans="2:12">
      <c r="B68" s="5" t="s">
        <v>4</v>
      </c>
    </row>
    <row r="69" spans="2:12">
      <c r="B69" s="5" t="s">
        <v>5</v>
      </c>
    </row>
    <row r="70" spans="2:12">
      <c r="B70" s="5" t="s">
        <v>6</v>
      </c>
    </row>
    <row r="71" spans="2:12">
      <c r="C71" s="10"/>
      <c r="D71"/>
      <c r="F71" s="26"/>
      <c r="H71"/>
    </row>
  </sheetData>
  <protectedRanges>
    <protectedRange algorithmName="SHA-512" hashValue="0BGb958vww8j8VKBG+bnWzoC7xz+nTjKWQvoGHy6IeI2Iudd/8MZdwykC3/ZMncXzZlk5zq4GWx4C7BxvoD44A==" saltValue="ofXGskwOaaYLVxLeFo6z6g==" spinCount="100000" sqref="C18" name="Rango1_2_3_4_3_1_2_1"/>
    <protectedRange algorithmName="SHA-512" hashValue="0BGb958vww8j8VKBG+bnWzoC7xz+nTjKWQvoGHy6IeI2Iudd/8MZdwykC3/ZMncXzZlk5zq4GWx4C7BxvoD44A==" saltValue="ofXGskwOaaYLVxLeFo6z6g==" spinCount="100000" sqref="C20" name="Rango1_2_3_5_3_1_2_1"/>
    <protectedRange algorithmName="SHA-512" hashValue="0BGb958vww8j8VKBG+bnWzoC7xz+nTjKWQvoGHy6IeI2Iudd/8MZdwykC3/ZMncXzZlk5zq4GWx4C7BxvoD44A==" saltValue="ofXGskwOaaYLVxLeFo6z6g==" spinCount="100000" sqref="C21" name="Rango1_2_3_6_3_1_2_1"/>
    <protectedRange algorithmName="SHA-512" hashValue="0BGb958vww8j8VKBG+bnWzoC7xz+nTjKWQvoGHy6IeI2Iudd/8MZdwykC3/ZMncXzZlk5zq4GWx4C7BxvoD44A==" saltValue="ofXGskwOaaYLVxLeFo6z6g==" spinCount="100000" sqref="C22:C25" name="Rango1_2_3_11_3_1_2_1"/>
    <protectedRange algorithmName="SHA-512" hashValue="0BGb958vww8j8VKBG+bnWzoC7xz+nTjKWQvoGHy6IeI2Iudd/8MZdwykC3/ZMncXzZlk5zq4GWx4C7BxvoD44A==" saltValue="ofXGskwOaaYLVxLeFo6z6g==" spinCount="100000" sqref="C26" name="Rango1_2_3_14_3_1_2_1"/>
  </protectedRanges>
  <mergeCells count="7">
    <mergeCell ref="B3:L3"/>
    <mergeCell ref="B4:L4"/>
    <mergeCell ref="B6:L6"/>
    <mergeCell ref="B8:L8"/>
    <mergeCell ref="C10:D10"/>
    <mergeCell ref="B9:K9"/>
    <mergeCell ref="B7:L7"/>
  </mergeCells>
  <conditionalFormatting sqref="D13">
    <cfRule type="duplicateValues" dxfId="1" priority="1"/>
  </conditionalFormatting>
  <pageMargins left="0.7" right="0.7" top="0.75" bottom="0.75" header="0.3" footer="0.3"/>
  <pageSetup paperSize="5" scale="62"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68"/>
  <sheetViews>
    <sheetView showGridLines="0" zoomScaleNormal="100" zoomScaleSheetLayoutView="100" workbookViewId="0">
      <selection activeCell="B7" sqref="B7:H7"/>
    </sheetView>
  </sheetViews>
  <sheetFormatPr baseColWidth="10" defaultRowHeight="15"/>
  <cols>
    <col min="1" max="1" width="4.5703125" customWidth="1"/>
    <col min="2" max="2" width="7.140625" customWidth="1"/>
    <col min="3" max="3" width="30" customWidth="1"/>
    <col min="4" max="4" width="38.42578125" customWidth="1"/>
    <col min="5" max="5" width="16.7109375" customWidth="1"/>
    <col min="6" max="6" width="11" customWidth="1"/>
    <col min="7" max="7" width="19.7109375" customWidth="1"/>
    <col min="9" max="9" width="4.7109375" customWidth="1"/>
  </cols>
  <sheetData>
    <row r="1" spans="1:12" s="1" customFormat="1"/>
    <row r="2" spans="1:12" s="1" customFormat="1">
      <c r="A2"/>
      <c r="B2"/>
      <c r="C2"/>
      <c r="D2"/>
      <c r="E2"/>
      <c r="F2"/>
    </row>
    <row r="3" spans="1:12" s="1" customFormat="1">
      <c r="B3" s="55" t="s">
        <v>15</v>
      </c>
      <c r="C3" s="55"/>
      <c r="D3" s="55"/>
      <c r="E3" s="55"/>
      <c r="F3" s="55"/>
      <c r="G3" s="55"/>
      <c r="H3" s="55"/>
      <c r="I3" s="55"/>
    </row>
    <row r="4" spans="1:12" s="1" customFormat="1">
      <c r="B4" s="55" t="s">
        <v>2</v>
      </c>
      <c r="C4" s="55"/>
      <c r="D4" s="55"/>
      <c r="E4" s="55"/>
      <c r="F4" s="55"/>
      <c r="G4" s="55"/>
      <c r="H4" s="55"/>
      <c r="I4" s="55"/>
    </row>
    <row r="5" spans="1:12" s="1" customFormat="1">
      <c r="B5" s="2"/>
      <c r="C5" s="2"/>
      <c r="D5" s="2"/>
      <c r="E5" s="2"/>
      <c r="F5" s="2"/>
    </row>
    <row r="6" spans="1:12" s="1" customFormat="1">
      <c r="B6" s="56" t="s">
        <v>7</v>
      </c>
      <c r="C6" s="56"/>
      <c r="D6" s="56"/>
      <c r="E6" s="56"/>
      <c r="F6" s="56"/>
      <c r="G6" s="56"/>
      <c r="H6" s="56"/>
      <c r="I6" s="56"/>
    </row>
    <row r="7" spans="1:12" s="1" customFormat="1">
      <c r="B7" s="60" t="s">
        <v>132</v>
      </c>
      <c r="C7" s="60"/>
      <c r="D7" s="60"/>
      <c r="E7" s="60"/>
      <c r="F7" s="60"/>
      <c r="G7" s="60"/>
      <c r="H7" s="60"/>
      <c r="I7" s="4"/>
      <c r="J7" s="4"/>
      <c r="K7" s="4"/>
      <c r="L7" s="4"/>
    </row>
    <row r="8" spans="1:12" s="1" customFormat="1" ht="43.15" customHeight="1">
      <c r="B8" s="59" t="s">
        <v>131</v>
      </c>
      <c r="C8" s="59"/>
      <c r="D8" s="59"/>
      <c r="E8" s="59"/>
      <c r="F8" s="59"/>
      <c r="G8" s="59"/>
      <c r="H8" s="59"/>
      <c r="I8" s="59"/>
    </row>
    <row r="9" spans="1:12" s="1" customFormat="1" ht="52.5" customHeight="1" thickBot="1">
      <c r="B9" s="58" t="s">
        <v>17</v>
      </c>
      <c r="C9" s="58"/>
      <c r="D9" s="58"/>
      <c r="E9" s="58"/>
      <c r="F9" s="58"/>
      <c r="G9" s="58"/>
      <c r="H9" s="58"/>
      <c r="I9" s="58"/>
    </row>
    <row r="10" spans="1:12" ht="48.75" thickBot="1">
      <c r="B10" s="18" t="s">
        <v>8</v>
      </c>
      <c r="C10" s="16" t="s">
        <v>9</v>
      </c>
      <c r="D10" s="16" t="s">
        <v>10</v>
      </c>
      <c r="E10" s="16" t="s">
        <v>0</v>
      </c>
      <c r="F10" s="16" t="s">
        <v>11</v>
      </c>
      <c r="G10" s="19" t="s">
        <v>12</v>
      </c>
      <c r="H10" s="20" t="s">
        <v>1</v>
      </c>
      <c r="I10" s="13"/>
      <c r="J10" s="22" t="s">
        <v>14</v>
      </c>
    </row>
    <row r="11" spans="1:12" ht="76.5">
      <c r="B11" s="35">
        <v>1</v>
      </c>
      <c r="C11" s="41" t="s">
        <v>28</v>
      </c>
      <c r="D11" s="41" t="s">
        <v>29</v>
      </c>
      <c r="E11" s="42" t="s">
        <v>22</v>
      </c>
      <c r="F11" s="43">
        <v>1</v>
      </c>
      <c r="G11" s="17"/>
      <c r="H11" s="17">
        <f>G11*F11</f>
        <v>0</v>
      </c>
      <c r="I11" s="13"/>
      <c r="J11" s="21">
        <v>246750</v>
      </c>
    </row>
    <row r="12" spans="1:12" ht="38.25">
      <c r="B12" s="35">
        <v>2</v>
      </c>
      <c r="C12" s="41" t="s">
        <v>30</v>
      </c>
      <c r="D12" s="41" t="s">
        <v>31</v>
      </c>
      <c r="E12" s="42" t="s">
        <v>22</v>
      </c>
      <c r="F12" s="43">
        <v>1</v>
      </c>
      <c r="G12" s="17"/>
      <c r="H12" s="17">
        <f t="shared" ref="H12:H62" si="0">G12*F12</f>
        <v>0</v>
      </c>
      <c r="I12" s="13"/>
      <c r="J12" s="14">
        <v>299250</v>
      </c>
    </row>
    <row r="13" spans="1:12" ht="38.25">
      <c r="B13" s="35">
        <v>3</v>
      </c>
      <c r="C13" s="41" t="s">
        <v>30</v>
      </c>
      <c r="D13" s="41" t="s">
        <v>32</v>
      </c>
      <c r="E13" s="42" t="s">
        <v>22</v>
      </c>
      <c r="F13" s="43">
        <v>1</v>
      </c>
      <c r="G13" s="17"/>
      <c r="H13" s="17">
        <f t="shared" si="0"/>
        <v>0</v>
      </c>
      <c r="I13" s="13"/>
      <c r="J13" s="14">
        <v>246750</v>
      </c>
    </row>
    <row r="14" spans="1:12" ht="25.5">
      <c r="B14" s="35">
        <v>4</v>
      </c>
      <c r="C14" s="41" t="s">
        <v>33</v>
      </c>
      <c r="D14" s="41" t="s">
        <v>34</v>
      </c>
      <c r="E14" s="42" t="s">
        <v>35</v>
      </c>
      <c r="F14" s="43">
        <v>1</v>
      </c>
      <c r="G14" s="17"/>
      <c r="H14" s="17">
        <f t="shared" si="0"/>
        <v>0</v>
      </c>
      <c r="I14" s="13"/>
      <c r="J14" s="14">
        <v>220150</v>
      </c>
    </row>
    <row r="15" spans="1:12" ht="38.25">
      <c r="B15" s="35">
        <v>5</v>
      </c>
      <c r="C15" s="41" t="s">
        <v>36</v>
      </c>
      <c r="D15" s="41" t="s">
        <v>37</v>
      </c>
      <c r="E15" s="42" t="s">
        <v>38</v>
      </c>
      <c r="F15" s="43">
        <v>1</v>
      </c>
      <c r="G15" s="17"/>
      <c r="H15" s="17">
        <f t="shared" si="0"/>
        <v>0</v>
      </c>
      <c r="I15" s="13"/>
      <c r="J15" s="14">
        <v>1050</v>
      </c>
    </row>
    <row r="16" spans="1:12" ht="38.25">
      <c r="B16" s="35">
        <v>6</v>
      </c>
      <c r="C16" s="41" t="s">
        <v>39</v>
      </c>
      <c r="D16" s="41" t="s">
        <v>40</v>
      </c>
      <c r="E16" s="42" t="s">
        <v>20</v>
      </c>
      <c r="F16" s="43">
        <v>1</v>
      </c>
      <c r="G16" s="17"/>
      <c r="H16" s="17">
        <f t="shared" si="0"/>
        <v>0</v>
      </c>
      <c r="I16" s="13"/>
      <c r="J16" s="14">
        <v>1050</v>
      </c>
    </row>
    <row r="17" spans="2:10" ht="25.5">
      <c r="B17" s="35">
        <v>7</v>
      </c>
      <c r="C17" s="44" t="s">
        <v>41</v>
      </c>
      <c r="D17" s="45" t="s">
        <v>42</v>
      </c>
      <c r="E17" s="42" t="s">
        <v>22</v>
      </c>
      <c r="F17" s="43">
        <v>1</v>
      </c>
      <c r="G17" s="17"/>
      <c r="H17" s="17">
        <f t="shared" si="0"/>
        <v>0</v>
      </c>
      <c r="I17" s="13"/>
      <c r="J17" s="14">
        <v>257250</v>
      </c>
    </row>
    <row r="18" spans="2:10" ht="25.5">
      <c r="B18" s="35">
        <v>8</v>
      </c>
      <c r="C18" s="44" t="s">
        <v>43</v>
      </c>
      <c r="D18" s="45" t="s">
        <v>44</v>
      </c>
      <c r="E18" s="42" t="s">
        <v>22</v>
      </c>
      <c r="F18" s="43">
        <v>1</v>
      </c>
      <c r="G18" s="17"/>
      <c r="H18" s="17">
        <f t="shared" si="0"/>
        <v>0</v>
      </c>
      <c r="I18" s="13"/>
      <c r="J18" s="14">
        <v>194250</v>
      </c>
    </row>
    <row r="19" spans="2:10" ht="51">
      <c r="B19" s="35">
        <v>9</v>
      </c>
      <c r="C19" s="46" t="s">
        <v>45</v>
      </c>
      <c r="D19" s="45" t="s">
        <v>46</v>
      </c>
      <c r="E19" s="42" t="s">
        <v>20</v>
      </c>
      <c r="F19" s="43">
        <v>1</v>
      </c>
      <c r="G19" s="17"/>
      <c r="H19" s="17">
        <f t="shared" si="0"/>
        <v>0</v>
      </c>
      <c r="I19" s="13"/>
      <c r="J19" s="14">
        <v>3808000</v>
      </c>
    </row>
    <row r="20" spans="2:10" ht="102">
      <c r="B20" s="35">
        <v>10</v>
      </c>
      <c r="C20" s="46" t="s">
        <v>47</v>
      </c>
      <c r="D20" s="45" t="s">
        <v>48</v>
      </c>
      <c r="E20" s="42" t="s">
        <v>20</v>
      </c>
      <c r="F20" s="43">
        <v>1</v>
      </c>
      <c r="G20" s="17"/>
      <c r="H20" s="17">
        <f t="shared" si="0"/>
        <v>0</v>
      </c>
      <c r="I20" s="13"/>
      <c r="J20" s="14">
        <v>220150</v>
      </c>
    </row>
    <row r="21" spans="2:10" ht="25.5">
      <c r="B21" s="35">
        <v>11</v>
      </c>
      <c r="C21" s="46" t="s">
        <v>49</v>
      </c>
      <c r="D21" s="45" t="s">
        <v>50</v>
      </c>
      <c r="E21" s="42" t="s">
        <v>25</v>
      </c>
      <c r="F21" s="43">
        <v>1</v>
      </c>
      <c r="G21" s="17"/>
      <c r="H21" s="17">
        <f t="shared" si="0"/>
        <v>0</v>
      </c>
      <c r="I21" s="13"/>
      <c r="J21" s="14">
        <v>185000</v>
      </c>
    </row>
    <row r="22" spans="2:10" ht="51">
      <c r="B22" s="35">
        <v>12</v>
      </c>
      <c r="C22" s="46" t="s">
        <v>51</v>
      </c>
      <c r="D22" s="45" t="s">
        <v>52</v>
      </c>
      <c r="E22" s="47" t="s">
        <v>25</v>
      </c>
      <c r="F22" s="43">
        <v>1</v>
      </c>
      <c r="G22" s="17"/>
      <c r="H22" s="17">
        <f t="shared" si="0"/>
        <v>0</v>
      </c>
      <c r="I22" s="13"/>
      <c r="J22" s="14">
        <v>936133</v>
      </c>
    </row>
    <row r="23" spans="2:10" ht="38.25">
      <c r="B23" s="35">
        <v>13</v>
      </c>
      <c r="C23" s="44" t="s">
        <v>53</v>
      </c>
      <c r="D23" s="45" t="s">
        <v>54</v>
      </c>
      <c r="E23" s="42" t="s">
        <v>21</v>
      </c>
      <c r="F23" s="43">
        <v>1</v>
      </c>
      <c r="G23" s="17"/>
      <c r="H23" s="17">
        <f t="shared" si="0"/>
        <v>0</v>
      </c>
      <c r="I23" s="13"/>
      <c r="J23" s="14">
        <v>1050</v>
      </c>
    </row>
    <row r="24" spans="2:10" ht="38.25">
      <c r="B24" s="35">
        <v>14</v>
      </c>
      <c r="C24" s="48" t="s">
        <v>55</v>
      </c>
      <c r="D24" s="48" t="s">
        <v>56</v>
      </c>
      <c r="E24" s="49" t="s">
        <v>57</v>
      </c>
      <c r="F24" s="43">
        <v>1</v>
      </c>
      <c r="G24" s="17"/>
      <c r="H24" s="17">
        <f t="shared" si="0"/>
        <v>0</v>
      </c>
      <c r="I24" s="13"/>
      <c r="J24" s="14">
        <v>194250</v>
      </c>
    </row>
    <row r="25" spans="2:10" ht="38.25">
      <c r="B25" s="35">
        <v>15</v>
      </c>
      <c r="C25" s="48" t="s">
        <v>55</v>
      </c>
      <c r="D25" s="48" t="s">
        <v>58</v>
      </c>
      <c r="E25" s="49" t="s">
        <v>57</v>
      </c>
      <c r="F25" s="43">
        <v>1</v>
      </c>
      <c r="G25" s="17"/>
      <c r="H25" s="17">
        <f t="shared" si="0"/>
        <v>0</v>
      </c>
      <c r="I25" s="13"/>
      <c r="J25" s="14">
        <v>178150</v>
      </c>
    </row>
    <row r="26" spans="2:10" ht="63.75">
      <c r="B26" s="35">
        <v>16</v>
      </c>
      <c r="C26" s="48" t="s">
        <v>55</v>
      </c>
      <c r="D26" s="48" t="s">
        <v>59</v>
      </c>
      <c r="E26" s="49" t="s">
        <v>57</v>
      </c>
      <c r="F26" s="43">
        <v>1</v>
      </c>
      <c r="G26" s="17"/>
      <c r="H26" s="17">
        <f t="shared" si="0"/>
        <v>0</v>
      </c>
      <c r="I26" s="13"/>
      <c r="J26" s="14">
        <v>162750</v>
      </c>
    </row>
    <row r="27" spans="2:10" ht="38.25">
      <c r="B27" s="35">
        <v>17</v>
      </c>
      <c r="C27" s="48" t="s">
        <v>55</v>
      </c>
      <c r="D27" s="48" t="s">
        <v>60</v>
      </c>
      <c r="E27" s="49" t="s">
        <v>57</v>
      </c>
      <c r="F27" s="43">
        <v>1</v>
      </c>
      <c r="G27" s="17"/>
      <c r="H27" s="17">
        <f t="shared" si="0"/>
        <v>0</v>
      </c>
      <c r="I27" s="13"/>
      <c r="J27" s="14">
        <v>162750</v>
      </c>
    </row>
    <row r="28" spans="2:10" ht="51">
      <c r="B28" s="35">
        <v>18</v>
      </c>
      <c r="C28" s="48" t="s">
        <v>55</v>
      </c>
      <c r="D28" s="48" t="s">
        <v>61</v>
      </c>
      <c r="E28" s="49" t="s">
        <v>57</v>
      </c>
      <c r="F28" s="43">
        <v>1</v>
      </c>
      <c r="G28" s="17"/>
      <c r="H28" s="17">
        <f t="shared" si="0"/>
        <v>0</v>
      </c>
      <c r="I28" s="13"/>
      <c r="J28" s="14">
        <v>166250</v>
      </c>
    </row>
    <row r="29" spans="2:10">
      <c r="B29" s="35">
        <v>19</v>
      </c>
      <c r="C29" s="48" t="s">
        <v>62</v>
      </c>
      <c r="D29" s="48" t="s">
        <v>63</v>
      </c>
      <c r="E29" s="49" t="s">
        <v>57</v>
      </c>
      <c r="F29" s="43">
        <v>1</v>
      </c>
      <c r="G29" s="17"/>
      <c r="H29" s="17">
        <f t="shared" si="0"/>
        <v>0</v>
      </c>
      <c r="I29" s="13"/>
      <c r="J29" s="14">
        <v>155000</v>
      </c>
    </row>
    <row r="30" spans="2:10">
      <c r="B30" s="35">
        <v>20</v>
      </c>
      <c r="C30" s="48" t="s">
        <v>64</v>
      </c>
      <c r="D30" s="48" t="s">
        <v>65</v>
      </c>
      <c r="E30" s="42" t="s">
        <v>66</v>
      </c>
      <c r="F30" s="43">
        <v>1</v>
      </c>
      <c r="G30" s="17"/>
      <c r="H30" s="17">
        <f t="shared" si="0"/>
        <v>0</v>
      </c>
      <c r="I30" s="13"/>
      <c r="J30" s="14">
        <v>47600</v>
      </c>
    </row>
    <row r="31" spans="2:10" ht="38.25">
      <c r="B31" s="35">
        <v>21</v>
      </c>
      <c r="C31" s="48" t="s">
        <v>67</v>
      </c>
      <c r="D31" s="48" t="s">
        <v>68</v>
      </c>
      <c r="E31" s="42" t="s">
        <v>66</v>
      </c>
      <c r="F31" s="43">
        <v>1</v>
      </c>
      <c r="G31" s="17"/>
      <c r="H31" s="17">
        <f t="shared" si="0"/>
        <v>0</v>
      </c>
      <c r="I31" s="13"/>
      <c r="J31" s="14">
        <v>247917</v>
      </c>
    </row>
    <row r="32" spans="2:10" ht="51">
      <c r="B32" s="35">
        <v>22</v>
      </c>
      <c r="C32" s="48" t="s">
        <v>69</v>
      </c>
      <c r="D32" s="48" t="s">
        <v>70</v>
      </c>
      <c r="E32" s="42" t="s">
        <v>66</v>
      </c>
      <c r="F32" s="43">
        <v>1</v>
      </c>
      <c r="G32" s="17"/>
      <c r="H32" s="17">
        <f t="shared" si="0"/>
        <v>0</v>
      </c>
      <c r="I32" s="13"/>
      <c r="J32" s="14">
        <v>541450</v>
      </c>
    </row>
    <row r="33" spans="2:10" ht="102">
      <c r="B33" s="35">
        <v>23</v>
      </c>
      <c r="C33" s="48" t="s">
        <v>71</v>
      </c>
      <c r="D33" s="48" t="s">
        <v>72</v>
      </c>
      <c r="E33" s="42" t="s">
        <v>66</v>
      </c>
      <c r="F33" s="43">
        <v>1</v>
      </c>
      <c r="G33" s="17"/>
      <c r="H33" s="17">
        <f t="shared" si="0"/>
        <v>0</v>
      </c>
      <c r="J33" s="14">
        <v>303450</v>
      </c>
    </row>
    <row r="34" spans="2:10" ht="63.75">
      <c r="B34" s="35">
        <v>24</v>
      </c>
      <c r="C34" s="48" t="s">
        <v>73</v>
      </c>
      <c r="D34" s="48" t="s">
        <v>74</v>
      </c>
      <c r="E34" s="42" t="s">
        <v>75</v>
      </c>
      <c r="F34" s="43">
        <v>1</v>
      </c>
      <c r="G34" s="17"/>
      <c r="H34" s="17">
        <f t="shared" si="0"/>
        <v>0</v>
      </c>
      <c r="J34" s="14">
        <v>36890</v>
      </c>
    </row>
    <row r="35" spans="2:10" ht="25.5">
      <c r="B35" s="35">
        <v>25</v>
      </c>
      <c r="C35" s="48" t="s">
        <v>76</v>
      </c>
      <c r="D35" s="48" t="s">
        <v>77</v>
      </c>
      <c r="E35" s="42" t="s">
        <v>75</v>
      </c>
      <c r="F35" s="43">
        <v>1</v>
      </c>
      <c r="G35" s="17"/>
      <c r="H35" s="17">
        <f t="shared" si="0"/>
        <v>0</v>
      </c>
      <c r="J35" s="14">
        <v>51963</v>
      </c>
    </row>
    <row r="36" spans="2:10" ht="25.5">
      <c r="B36" s="35">
        <v>26</v>
      </c>
      <c r="C36" s="48" t="s">
        <v>24</v>
      </c>
      <c r="D36" s="48" t="s">
        <v>78</v>
      </c>
      <c r="E36" s="42" t="s">
        <v>79</v>
      </c>
      <c r="F36" s="43">
        <v>1</v>
      </c>
      <c r="G36" s="17"/>
      <c r="H36" s="17">
        <f t="shared" si="0"/>
        <v>0</v>
      </c>
      <c r="J36" s="14">
        <v>185000</v>
      </c>
    </row>
    <row r="37" spans="2:10" ht="38.25">
      <c r="B37" s="35">
        <v>27</v>
      </c>
      <c r="C37" s="45" t="s">
        <v>80</v>
      </c>
      <c r="D37" s="44" t="s">
        <v>81</v>
      </c>
      <c r="E37" s="42" t="s">
        <v>82</v>
      </c>
      <c r="F37" s="43">
        <v>1</v>
      </c>
      <c r="G37" s="17"/>
      <c r="H37" s="17">
        <f t="shared" si="0"/>
        <v>0</v>
      </c>
      <c r="J37" s="14">
        <v>8132</v>
      </c>
    </row>
    <row r="38" spans="2:10" ht="25.5">
      <c r="B38" s="35">
        <v>28</v>
      </c>
      <c r="C38" s="45" t="s">
        <v>83</v>
      </c>
      <c r="D38" s="44" t="s">
        <v>84</v>
      </c>
      <c r="E38" s="42" t="s">
        <v>20</v>
      </c>
      <c r="F38" s="43">
        <v>1</v>
      </c>
      <c r="G38" s="17"/>
      <c r="H38" s="17">
        <f t="shared" si="0"/>
        <v>0</v>
      </c>
      <c r="J38" s="14">
        <v>315350</v>
      </c>
    </row>
    <row r="39" spans="2:10" ht="76.5">
      <c r="B39" s="35">
        <v>29</v>
      </c>
      <c r="C39" s="45" t="s">
        <v>85</v>
      </c>
      <c r="D39" s="44" t="s">
        <v>86</v>
      </c>
      <c r="E39" s="42" t="s">
        <v>20</v>
      </c>
      <c r="F39" s="43">
        <v>1</v>
      </c>
      <c r="G39" s="17"/>
      <c r="H39" s="17">
        <f t="shared" si="0"/>
        <v>0</v>
      </c>
      <c r="J39" s="14">
        <v>77350</v>
      </c>
    </row>
    <row r="40" spans="2:10" ht="25.5">
      <c r="B40" s="35">
        <v>30</v>
      </c>
      <c r="C40" s="45" t="s">
        <v>87</v>
      </c>
      <c r="D40" s="44" t="s">
        <v>88</v>
      </c>
      <c r="E40" s="42" t="s">
        <v>26</v>
      </c>
      <c r="F40" s="43">
        <v>1</v>
      </c>
      <c r="G40" s="17"/>
      <c r="H40" s="17">
        <f t="shared" si="0"/>
        <v>0</v>
      </c>
      <c r="J40" s="14">
        <v>604917</v>
      </c>
    </row>
    <row r="41" spans="2:10" ht="25.5">
      <c r="B41" s="35">
        <v>31</v>
      </c>
      <c r="C41" s="45" t="s">
        <v>89</v>
      </c>
      <c r="D41" s="44" t="s">
        <v>90</v>
      </c>
      <c r="E41" s="42" t="s">
        <v>20</v>
      </c>
      <c r="F41" s="43">
        <v>1</v>
      </c>
      <c r="G41" s="17"/>
      <c r="H41" s="17">
        <f t="shared" si="0"/>
        <v>0</v>
      </c>
      <c r="J41" s="14">
        <v>196350</v>
      </c>
    </row>
    <row r="42" spans="2:10" ht="25.5">
      <c r="B42" s="35">
        <v>32</v>
      </c>
      <c r="C42" s="44" t="s">
        <v>91</v>
      </c>
      <c r="D42" s="44" t="s">
        <v>92</v>
      </c>
      <c r="E42" s="47" t="s">
        <v>22</v>
      </c>
      <c r="F42" s="43">
        <v>1</v>
      </c>
      <c r="G42" s="17"/>
      <c r="H42" s="17">
        <f t="shared" si="0"/>
        <v>0</v>
      </c>
      <c r="J42" s="14">
        <v>157500</v>
      </c>
    </row>
    <row r="43" spans="2:10" ht="25.5">
      <c r="B43" s="35">
        <v>33</v>
      </c>
      <c r="C43" s="44" t="s">
        <v>91</v>
      </c>
      <c r="D43" s="50" t="s">
        <v>93</v>
      </c>
      <c r="E43" s="47" t="s">
        <v>22</v>
      </c>
      <c r="F43" s="43">
        <v>1</v>
      </c>
      <c r="G43" s="17"/>
      <c r="H43" s="17">
        <f t="shared" si="0"/>
        <v>0</v>
      </c>
      <c r="J43" s="14">
        <v>157500</v>
      </c>
    </row>
    <row r="44" spans="2:10" ht="63.75">
      <c r="B44" s="35">
        <v>34</v>
      </c>
      <c r="C44" s="44" t="s">
        <v>94</v>
      </c>
      <c r="D44" s="44" t="s">
        <v>95</v>
      </c>
      <c r="E44" s="47" t="s">
        <v>20</v>
      </c>
      <c r="F44" s="43">
        <v>1</v>
      </c>
      <c r="G44" s="17"/>
      <c r="H44" s="17">
        <f t="shared" si="0"/>
        <v>0</v>
      </c>
      <c r="J44" s="14">
        <v>44450</v>
      </c>
    </row>
    <row r="45" spans="2:10" ht="63.75">
      <c r="B45" s="35">
        <v>35</v>
      </c>
      <c r="C45" s="44" t="s">
        <v>96</v>
      </c>
      <c r="D45" s="44" t="s">
        <v>97</v>
      </c>
      <c r="E45" s="47" t="s">
        <v>20</v>
      </c>
      <c r="F45" s="43">
        <v>1</v>
      </c>
      <c r="G45" s="17"/>
      <c r="H45" s="17">
        <f t="shared" si="0"/>
        <v>0</v>
      </c>
      <c r="J45" s="14">
        <v>71050</v>
      </c>
    </row>
    <row r="46" spans="2:10" ht="76.5">
      <c r="B46" s="35">
        <v>36</v>
      </c>
      <c r="C46" s="44" t="s">
        <v>98</v>
      </c>
      <c r="D46" s="44" t="s">
        <v>99</v>
      </c>
      <c r="E46" s="47" t="s">
        <v>20</v>
      </c>
      <c r="F46" s="43">
        <v>1</v>
      </c>
      <c r="G46" s="17"/>
      <c r="H46" s="17">
        <f t="shared" si="0"/>
        <v>0</v>
      </c>
      <c r="J46" s="14">
        <v>315350</v>
      </c>
    </row>
    <row r="47" spans="2:10" ht="25.5">
      <c r="B47" s="35">
        <v>37</v>
      </c>
      <c r="C47" s="44" t="s">
        <v>100</v>
      </c>
      <c r="D47" s="45" t="s">
        <v>101</v>
      </c>
      <c r="E47" s="42" t="s">
        <v>23</v>
      </c>
      <c r="F47" s="43">
        <v>1</v>
      </c>
      <c r="G47" s="17"/>
      <c r="H47" s="17">
        <f t="shared" si="0"/>
        <v>0</v>
      </c>
      <c r="J47" s="14">
        <v>173250</v>
      </c>
    </row>
    <row r="48" spans="2:10" ht="25.5">
      <c r="B48" s="35">
        <v>38</v>
      </c>
      <c r="C48" s="44" t="s">
        <v>102</v>
      </c>
      <c r="D48" s="45" t="s">
        <v>103</v>
      </c>
      <c r="E48" s="42" t="s">
        <v>25</v>
      </c>
      <c r="F48" s="43">
        <v>1</v>
      </c>
      <c r="G48" s="17"/>
      <c r="H48" s="17">
        <f t="shared" si="0"/>
        <v>0</v>
      </c>
      <c r="J48" s="14">
        <v>961917</v>
      </c>
    </row>
    <row r="49" spans="2:10" ht="25.5">
      <c r="B49" s="35">
        <v>39</v>
      </c>
      <c r="C49" s="44" t="s">
        <v>104</v>
      </c>
      <c r="D49" s="45" t="s">
        <v>105</v>
      </c>
      <c r="E49" s="42" t="s">
        <v>25</v>
      </c>
      <c r="F49" s="43">
        <v>1</v>
      </c>
      <c r="G49" s="17"/>
      <c r="H49" s="17">
        <f t="shared" si="0"/>
        <v>0</v>
      </c>
      <c r="J49" s="14">
        <v>386750</v>
      </c>
    </row>
    <row r="50" spans="2:10">
      <c r="B50" s="35">
        <v>40</v>
      </c>
      <c r="C50" s="44" t="s">
        <v>106</v>
      </c>
      <c r="D50" s="45" t="s">
        <v>107</v>
      </c>
      <c r="E50" s="47" t="s">
        <v>20</v>
      </c>
      <c r="F50" s="43">
        <v>1</v>
      </c>
      <c r="G50" s="17"/>
      <c r="H50" s="17">
        <f t="shared" si="0"/>
        <v>0</v>
      </c>
      <c r="J50" s="14">
        <v>38477</v>
      </c>
    </row>
    <row r="51" spans="2:10" ht="25.5">
      <c r="B51" s="35">
        <v>41</v>
      </c>
      <c r="C51" s="44" t="s">
        <v>108</v>
      </c>
      <c r="D51" s="45" t="s">
        <v>109</v>
      </c>
      <c r="E51" s="47" t="s">
        <v>20</v>
      </c>
      <c r="F51" s="43">
        <v>1</v>
      </c>
      <c r="G51" s="17"/>
      <c r="H51" s="17">
        <f t="shared" si="0"/>
        <v>0</v>
      </c>
      <c r="J51" s="14">
        <v>565250</v>
      </c>
    </row>
    <row r="52" spans="2:10" ht="25.5">
      <c r="B52" s="35">
        <v>42</v>
      </c>
      <c r="C52" s="44" t="s">
        <v>110</v>
      </c>
      <c r="D52" s="45" t="s">
        <v>111</v>
      </c>
      <c r="E52" s="47" t="s">
        <v>20</v>
      </c>
      <c r="F52" s="43">
        <v>1</v>
      </c>
      <c r="G52" s="17"/>
      <c r="H52" s="17">
        <f t="shared" si="0"/>
        <v>0</v>
      </c>
      <c r="J52" s="14">
        <v>172550</v>
      </c>
    </row>
    <row r="53" spans="2:10" ht="63.75">
      <c r="B53" s="35">
        <v>43</v>
      </c>
      <c r="C53" s="44" t="s">
        <v>91</v>
      </c>
      <c r="D53" s="45" t="s">
        <v>112</v>
      </c>
      <c r="E53" s="47" t="s">
        <v>22</v>
      </c>
      <c r="F53" s="43">
        <v>1</v>
      </c>
      <c r="G53" s="17"/>
      <c r="H53" s="17">
        <f t="shared" si="0"/>
        <v>0</v>
      </c>
      <c r="J53" s="14">
        <v>162750</v>
      </c>
    </row>
    <row r="54" spans="2:10" ht="63.75">
      <c r="B54" s="35">
        <v>44</v>
      </c>
      <c r="C54" s="44" t="s">
        <v>113</v>
      </c>
      <c r="D54" s="45" t="s">
        <v>114</v>
      </c>
      <c r="E54" s="47" t="s">
        <v>22</v>
      </c>
      <c r="F54" s="43">
        <v>1</v>
      </c>
      <c r="G54" s="17"/>
      <c r="H54" s="17">
        <f t="shared" si="0"/>
        <v>0</v>
      </c>
      <c r="J54" s="14">
        <v>128450</v>
      </c>
    </row>
    <row r="55" spans="2:10" ht="102">
      <c r="B55" s="35">
        <v>45</v>
      </c>
      <c r="C55" s="44" t="s">
        <v>115</v>
      </c>
      <c r="D55" s="44" t="s">
        <v>116</v>
      </c>
      <c r="E55" s="47" t="s">
        <v>20</v>
      </c>
      <c r="F55" s="43">
        <v>1</v>
      </c>
      <c r="G55" s="17"/>
      <c r="H55" s="17">
        <f t="shared" si="0"/>
        <v>0</v>
      </c>
      <c r="J55" s="14">
        <v>44450</v>
      </c>
    </row>
    <row r="56" spans="2:10" ht="267.75">
      <c r="B56" s="35">
        <v>46</v>
      </c>
      <c r="C56" s="44" t="s">
        <v>117</v>
      </c>
      <c r="D56" s="45" t="s">
        <v>118</v>
      </c>
      <c r="E56" s="47" t="s">
        <v>20</v>
      </c>
      <c r="F56" s="43">
        <v>1</v>
      </c>
      <c r="G56" s="17"/>
      <c r="H56" s="17">
        <f t="shared" si="0"/>
        <v>0</v>
      </c>
      <c r="J56" s="14">
        <v>89250</v>
      </c>
    </row>
    <row r="57" spans="2:10" ht="51">
      <c r="B57" s="35">
        <v>47</v>
      </c>
      <c r="C57" s="51" t="s">
        <v>27</v>
      </c>
      <c r="D57" s="51" t="s">
        <v>119</v>
      </c>
      <c r="E57" s="42" t="s">
        <v>25</v>
      </c>
      <c r="F57" s="43">
        <v>1</v>
      </c>
      <c r="G57" s="17"/>
      <c r="H57" s="17">
        <f t="shared" si="0"/>
        <v>0</v>
      </c>
      <c r="J57" s="14">
        <v>101150</v>
      </c>
    </row>
    <row r="58" spans="2:10" ht="39">
      <c r="B58" s="35">
        <v>48</v>
      </c>
      <c r="C58" s="51" t="s">
        <v>120</v>
      </c>
      <c r="D58" s="52" t="s">
        <v>121</v>
      </c>
      <c r="E58" s="42" t="s">
        <v>122</v>
      </c>
      <c r="F58" s="43">
        <v>1</v>
      </c>
      <c r="G58" s="17"/>
      <c r="H58" s="17">
        <f t="shared" si="0"/>
        <v>0</v>
      </c>
      <c r="J58" s="14">
        <v>953750</v>
      </c>
    </row>
    <row r="59" spans="2:10">
      <c r="B59" s="35">
        <v>49</v>
      </c>
      <c r="C59" s="51" t="s">
        <v>123</v>
      </c>
      <c r="D59" s="51" t="s">
        <v>124</v>
      </c>
      <c r="E59" s="42" t="s">
        <v>122</v>
      </c>
      <c r="F59" s="43">
        <v>1</v>
      </c>
      <c r="G59" s="17"/>
      <c r="H59" s="17">
        <f t="shared" si="0"/>
        <v>0</v>
      </c>
      <c r="J59" s="14">
        <v>23450</v>
      </c>
    </row>
    <row r="60" spans="2:10">
      <c r="B60" s="35">
        <v>50</v>
      </c>
      <c r="C60" s="51" t="s">
        <v>125</v>
      </c>
      <c r="D60" s="51" t="s">
        <v>126</v>
      </c>
      <c r="E60" s="42" t="s">
        <v>122</v>
      </c>
      <c r="F60" s="43">
        <v>1</v>
      </c>
      <c r="G60" s="17"/>
      <c r="H60" s="17">
        <f t="shared" si="0"/>
        <v>0</v>
      </c>
      <c r="J60" s="14">
        <v>23450</v>
      </c>
    </row>
    <row r="61" spans="2:10" ht="63.75">
      <c r="B61" s="35">
        <v>51</v>
      </c>
      <c r="C61" s="51" t="s">
        <v>127</v>
      </c>
      <c r="D61" s="51" t="s">
        <v>128</v>
      </c>
      <c r="E61" s="42" t="s">
        <v>22</v>
      </c>
      <c r="F61" s="43">
        <v>1</v>
      </c>
      <c r="G61" s="17"/>
      <c r="H61" s="17">
        <f t="shared" si="0"/>
        <v>0</v>
      </c>
      <c r="J61" s="14">
        <v>162750</v>
      </c>
    </row>
    <row r="62" spans="2:10" ht="15.75" thickBot="1">
      <c r="B62" s="35">
        <v>52</v>
      </c>
      <c r="C62" s="51" t="s">
        <v>129</v>
      </c>
      <c r="D62" s="51" t="s">
        <v>130</v>
      </c>
      <c r="E62" s="42" t="s">
        <v>122</v>
      </c>
      <c r="F62" s="43">
        <v>1</v>
      </c>
      <c r="G62" s="17"/>
      <c r="H62" s="39">
        <f t="shared" si="0"/>
        <v>0</v>
      </c>
      <c r="J62" s="40">
        <v>134750</v>
      </c>
    </row>
    <row r="63" spans="2:10" ht="15.75" thickBot="1">
      <c r="B63" s="32" t="s">
        <v>18</v>
      </c>
      <c r="C63" s="33"/>
      <c r="D63" s="33"/>
      <c r="E63" s="34"/>
      <c r="F63" s="16"/>
      <c r="G63" s="53"/>
      <c r="H63" s="22">
        <f>SUM(H11:H62)</f>
        <v>0</v>
      </c>
      <c r="J63" s="54"/>
    </row>
    <row r="66" spans="2:4">
      <c r="B66" s="5" t="s">
        <v>4</v>
      </c>
      <c r="D66" s="10"/>
    </row>
    <row r="67" spans="2:4">
      <c r="B67" s="5" t="s">
        <v>5</v>
      </c>
      <c r="D67" s="10"/>
    </row>
    <row r="68" spans="2:4">
      <c r="B68" s="5" t="s">
        <v>6</v>
      </c>
      <c r="D68" s="10"/>
    </row>
  </sheetData>
  <protectedRanges>
    <protectedRange algorithmName="SHA-512" hashValue="0BGb958vww8j8VKBG+bnWzoC7xz+nTjKWQvoGHy6IeI2Iudd/8MZdwykC3/ZMncXzZlk5zq4GWx4C7BxvoD44A==" saltValue="ofXGskwOaaYLVxLeFo6z6g==" spinCount="100000" sqref="C17" name="Rango1_2_3_4_3_1_2_1_1"/>
    <protectedRange algorithmName="SHA-512" hashValue="0BGb958vww8j8VKBG+bnWzoC7xz+nTjKWQvoGHy6IeI2Iudd/8MZdwykC3/ZMncXzZlk5zq4GWx4C7BxvoD44A==" saltValue="ofXGskwOaaYLVxLeFo6z6g==" spinCount="100000" sqref="C19" name="Rango1_2_3_5_3_1_2_1_1"/>
    <protectedRange algorithmName="SHA-512" hashValue="0BGb958vww8j8VKBG+bnWzoC7xz+nTjKWQvoGHy6IeI2Iudd/8MZdwykC3/ZMncXzZlk5zq4GWx4C7BxvoD44A==" saltValue="ofXGskwOaaYLVxLeFo6z6g==" spinCount="100000" sqref="C20" name="Rango1_2_3_6_3_1_2_1_1"/>
    <protectedRange algorithmName="SHA-512" hashValue="0BGb958vww8j8VKBG+bnWzoC7xz+nTjKWQvoGHy6IeI2Iudd/8MZdwykC3/ZMncXzZlk5zq4GWx4C7BxvoD44A==" saltValue="ofXGskwOaaYLVxLeFo6z6g==" spinCount="100000" sqref="C21:C24" name="Rango1_2_3_11_3_1_2_1_1"/>
    <protectedRange algorithmName="SHA-512" hashValue="0BGb958vww8j8VKBG+bnWzoC7xz+nTjKWQvoGHy6IeI2Iudd/8MZdwykC3/ZMncXzZlk5zq4GWx4C7BxvoD44A==" saltValue="ofXGskwOaaYLVxLeFo6z6g==" spinCount="100000" sqref="C25" name="Rango1_2_3_14_3_1_2_1_1"/>
  </protectedRanges>
  <mergeCells count="6">
    <mergeCell ref="B8:I8"/>
    <mergeCell ref="B9:I9"/>
    <mergeCell ref="B3:I3"/>
    <mergeCell ref="B4:I4"/>
    <mergeCell ref="B6:I6"/>
    <mergeCell ref="B7:H7"/>
  </mergeCells>
  <conditionalFormatting sqref="D12">
    <cfRule type="duplicateValues" dxfId="0" priority="1"/>
  </conditionalFormatting>
  <pageMargins left="0.7" right="0.7" top="0.75" bottom="0.75" header="0.3" footer="0.3"/>
  <pageSetup paperSize="5" scale="6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Responsable de IVA</vt:lpstr>
      <vt:lpstr>No Responsable de IVA</vt:lpstr>
      <vt:lpstr>'No Responsable de IVA'!Área_de_impresión</vt:lpstr>
      <vt:lpstr>'Responsable de IVA'!Área_de_impresión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Daniela Ramirez de la Hoz</cp:lastModifiedBy>
  <cp:lastPrinted>2023-04-21T20:32:16Z</cp:lastPrinted>
  <dcterms:created xsi:type="dcterms:W3CDTF">2020-09-20T19:20:48Z</dcterms:created>
  <dcterms:modified xsi:type="dcterms:W3CDTF">2025-11-24T19:59:31Z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2025-03-10T14:42:58Z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0fbcefc4-742e-420e-b757-eb7af89ab0f6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