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C:\Users\25\Documents\DIDDIER MILLÁN\ENTIDADES TERRITORIALES\2025\RIOSUCIO\RESGUARDOS\CAÑAMOMO LOMAPRIETA\OCTUBRE\VIVIENDAS\PLIEGO TIPO\"/>
    </mc:Choice>
  </mc:AlternateContent>
  <xr:revisionPtr revIDLastSave="0" documentId="8_{EC3650C6-57C5-4F28-A1D1-43FFB906DAD3}" xr6:coauthVersionLast="47" xr6:coauthVersionMax="47" xr10:uidLastSave="{00000000-0000-0000-0000-000000000000}"/>
  <bookViews>
    <workbookView xWindow="-120" yWindow="-120" windowWidth="20730" windowHeight="1116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(Entidad)'!$I$11:$I$53</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(Entidad)'!#REF!</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0" i="265" l="1"/>
  <c r="K49" i="265"/>
  <c r="K48" i="265"/>
  <c r="K47" i="265"/>
  <c r="K46" i="265"/>
  <c r="K45" i="265"/>
  <c r="K44" i="265"/>
  <c r="K43" i="265"/>
  <c r="K42" i="265"/>
  <c r="K41" i="265"/>
  <c r="K40" i="265"/>
  <c r="K39" i="265"/>
  <c r="K38" i="265"/>
  <c r="K37" i="265"/>
  <c r="K36" i="265"/>
  <c r="K35" i="265"/>
  <c r="K34" i="265"/>
  <c r="K33" i="265"/>
  <c r="K32" i="265"/>
  <c r="K31" i="265"/>
  <c r="K30" i="265"/>
  <c r="K29" i="265"/>
  <c r="K28" i="265"/>
  <c r="K27" i="265"/>
  <c r="K26" i="265"/>
  <c r="K25" i="265"/>
  <c r="K24" i="265"/>
  <c r="K23" i="265"/>
  <c r="K22" i="265"/>
  <c r="K21" i="265"/>
  <c r="K20" i="265"/>
  <c r="K19" i="265"/>
  <c r="K18" i="265"/>
  <c r="K17" i="265"/>
  <c r="K16" i="265"/>
  <c r="K15" i="265"/>
  <c r="K14" i="265"/>
  <c r="K52" i="265" s="1"/>
  <c r="K53" i="265" s="1"/>
  <c r="K55" i="265" s="1"/>
  <c r="K58" i="265" l="1"/>
  <c r="K56" i="265"/>
  <c r="K59" i="265" s="1"/>
  <c r="K60" i="265" s="1"/>
</calcChain>
</file>

<file path=xl/sharedStrings.xml><?xml version="1.0" encoding="utf-8"?>
<sst xmlns="http://schemas.openxmlformats.org/spreadsheetml/2006/main" count="227" uniqueCount="145">
  <si>
    <t>Formulario 1 - Propuesta económica  - Documento tipo de selección abreviada de menor cuantía - versión 1</t>
  </si>
  <si>
    <t>Versión: 1 del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</si>
  <si>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</si>
  <si>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</si>
  <si>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</si>
  <si>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</si>
  <si>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</si>
  <si>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</si>
  <si>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</si>
  <si>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</si>
  <si>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</si>
  <si>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</si>
  <si>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</si>
  <si>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</si>
  <si>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</si>
  <si>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</si>
  <si>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</si>
  <si>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</si>
  <si>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</si>
  <si>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</si>
  <si>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</si>
  <si>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</si>
  <si>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</si>
  <si>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</si>
  <si>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</si>
  <si>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</si>
  <si>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</si>
  <si>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</si>
  <si>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</si>
  <si>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</si>
  <si>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</si>
  <si>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</si>
  <si>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</si>
  <si>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</si>
  <si>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</si>
  <si>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</si>
  <si>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</si>
  <si>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</si>
  <si>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</si>
  <si>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</si>
  <si>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</si>
  <si>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</si>
  <si>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</si>
  <si>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</si>
  <si>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</si>
  <si>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</si>
  <si>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</si>
  <si>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</si>
  <si>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</si>
  <si>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</si>
  <si>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</si>
  <si>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</si>
  <si>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</si>
  <si>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</si>
  <si>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</si>
  <si>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</si>
  <si>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</si>
  <si>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</si>
  <si>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</si>
  <si>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</si>
  <si>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</si>
  <si>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</si>
  <si>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</si>
  <si>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</si>
  <si>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</si>
  <si>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</si>
  <si>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</si>
  <si>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</si>
  <si>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</si>
  <si>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</si>
  <si>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</si>
  <si>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</si>
  <si>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</si>
  <si>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</si>
  <si>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</si>
  <si>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</si>
  <si>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</si>
  <si>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</si>
  <si>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</si>
  <si>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</si>
  <si>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</si>
  <si>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</si>
  <si>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</si>
  <si>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</si>
  <si>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</si>
  <si>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</si>
  <si>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</si>
  <si>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</si>
  <si>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</si>
  <si>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</si>
  <si>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</si>
  <si>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</si>
  <si>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TRAZADO SOBRE TERRENO</t>
  </si>
  <si>
    <t>EXCAVACIÓN EN ZANJA - MATERIAL COMÚN - 0.0 A 2.0 M</t>
  </si>
  <si>
    <t>SUMINISTRO, TRANSPORTE E INSTALACION VIGA CIMENTACION CONCRETO 3000 PSI 0,30mx0,25m</t>
  </si>
  <si>
    <t>SUMINISTRO, TRANSPORTE E INSTALACION COLUMNETA CONFINAMIENTO CONCRETO 3000 PSI  0.20 x 0.12 m.</t>
  </si>
  <si>
    <t>SUMINISTRO, TRANSPORTE E INSTALACION VIGUETA CONFINAMIENTO CONCRETO 3000 PSI 0.20 x 0.12 m.</t>
  </si>
  <si>
    <t>SUMINISTRO, TRANSPORTE E INSTALACIÓN DE ACERO DE REFUERZO FY = 60.000 PSI = 420 MPA (INCLUYE NALAMBRE NEGRO Y FIGURACIÓN) ACTUALIZADO 13 JUL 2021</t>
  </si>
  <si>
    <t>SUMINISTRO, TRANSPORTE E INSTALACION ALFAJIAS EN CONCRETO 3000 PSI a=0.30 m</t>
  </si>
  <si>
    <t>SUMINISTRO, TRANSPORTE E INSTALACION MURO EN BLOQUE Nº5  Arcilla 40*20*11.5 cm.</t>
  </si>
  <si>
    <t>SUMINISTRO,TRANSPORTE E INSTALACION REVOQUE LISO MUROS   1:3  INTERIOR  ( INCLUYE FILOS Y DILATACIONES )</t>
  </si>
  <si>
    <t>SUMINISTRO, TRANSPORTE E INSTALACION PLACA CONTRAPISO CONCRETO 3000 PSI  E=0.07 m ( Incluye malla electrosoldada cemento blanco y color mineral)</t>
  </si>
  <si>
    <t>SUMINISTRO, TRANSPORTE E INSTALACION PUNTO DESAGUE PVC   2" Aparatos sanitarios y desagues  (INCLUYE CODO, YEE Y ACCESORIOS) HASTA 3 MTS</t>
  </si>
  <si>
    <t>SUMINISTRO, TRANSPORTE E INSTALACION PUNTO DESAGUE PVC   4" Aparatos sanitarios (INCLUYE CODO, YEE Y ACCESORIOS)</t>
  </si>
  <si>
    <t>SUMINISTRO, TRANSPORTE E INSTALACION PUNTO  AGUA FRIA  1/2" PVC -P ( Incluye accesorios de instalación )</t>
  </si>
  <si>
    <t>SISTEMA DE PUESTA A TIERRA EN DUCTO PVC 4"</t>
  </si>
  <si>
    <t xml:space="preserve">SUMINISTRO, TRANSPORTE E INSTALACION SALIDA TOMACORRIENTE NORMAL DOBLE PT EN TUBERIA CONDUIT PVC 3/4", ALAMBRE No 12 AWG </t>
  </si>
  <si>
    <t xml:space="preserve">SUMINISTRO, TRANSPORTE E INSTALACION SALIDA INTERRUPTOR SENCILLO EN TUBERIA CONDUIT PVC 3/4", ALAMBRE No 12 AWG. </t>
  </si>
  <si>
    <t xml:space="preserve">SUMINISTRO, TRANSPORTE E INSTALACION SALIDA INTERRUPTOR DOBLE EN TUBERIA CONDUIT PVC 3/4", ALAMBRE No 12 AWG. </t>
  </si>
  <si>
    <t xml:space="preserve">SUMINISTRO, TRANSPORTE E INSTALACION SALIDA ILUMINACION EN TUBERIA CONDUIT PVC 3/4", ALAMBRE No 12 AWG </t>
  </si>
  <si>
    <t>CAJA ELECTRICA DE 4 CIRCUITOS</t>
  </si>
  <si>
    <t>SUMINISTRO, TRANSPORTE E INSTALACION TEJA ONDULADA FIBROCEMENTO PERFIL 5</t>
  </si>
  <si>
    <t>SUMINISTRO, TRANSPORTE E INSTALACION CABALLETE FIBROCEMENTO FIJO DE 15°-20° DE INCLINACION PARA TEJAS PERFIL 5</t>
  </si>
  <si>
    <t>SUMINISTRO, TRANSPORTE E INSTALACION DE PERFIL METALICO A572GR-50 CAL. 16 1 1/2 X 3 (40 MM X 80 MM). INCLUYE ANTICORROSIVO, PUNTOS DE SOLDADURA Y ANDAMIO CERTIFICADO PARA TRABAJO EN ALTURAS</t>
  </si>
  <si>
    <t>SUMINISTRO TRANSPORTE E INSTALACION DE VENANA  EN LAMINA GALVANIZADA cal 22  CON BARROTES EN TUBO CUADRADO SOLDADOS AL MARCO A MANERA DE REJA inc. Vidrios anticorrosivo y pintura de 1,00x1,10m</t>
  </si>
  <si>
    <t>SUMINISTRO TRANSPORTE E INSTALACION DE VENANA  EN LAMINA GALVANIZADA cal 22  CON BARROTES EN TUBO CUADRADO SOLDADOS AL MARCO A MANERA DE REJA inc. Vidrios anticorrosivo y pintura de 1,00x0,80m</t>
  </si>
  <si>
    <t>SUMINISTRO TRANSPORTE E INSTALACION DE PUERTA  EN LAMINA GALVANIZADA cal 22 inc. Chapa, pasador, anticorrosivo y pintura de 2,00x0,85m</t>
  </si>
  <si>
    <t>SUMINISTRO TRANSPORTE E INSTALACION DE PUERTA  EN LAMINA GALVANIZADA cal 22 inc. Chapa de bola,anticorrosivo y pintura de 2,00x0,70m</t>
  </si>
  <si>
    <t>SUMINISTRO TRANSPORTE E INSTALACION DE LUCETA  EN LAMINA GALVANIZADA cal 22 de 1,00x0,45m con barrotes en tubo cuadrado soldados a manera de reja inc.anticorrosivo y pintura</t>
  </si>
  <si>
    <t xml:space="preserve">SUMINISTRO, TRANSPORTE E INSTALACION TUBERÍA PF + UAD DE 1/2" PARA ACOMETIDA DE ACUEDUCTO   </t>
  </si>
  <si>
    <t>SUMINISTRO, TRANSPORTE E INSTALACION COMBO TIPO ACUACER COLOR BLANCO REF. 92639100K TIPO CORONA O SIMILAR. (INCLUYE SANITARIO ACUACER CON TAPA Y TANQUE, LAVAMANOS DE COLGAR ACUACER CON SIFÓN BOTELLA Y DESAGUE SENCILLO, GRIFERÍA PISCIS, GRAPAS, ACCESORIOS DE CONEXIÓN E INSTALACIÓN.). (ÍTEM INCOMPLETO)</t>
  </si>
  <si>
    <t>SUMINISTRO, TRANSPORTE E INSTALACION DUCHA Sencilla GALAXIA Ref. 50430001 Tipo Grival o Similar. (incluye regadera e instalación).</t>
  </si>
  <si>
    <t>SUMINISTRO, TRANSPORTE E INSTALACIÓN DE  LLAVE DE PASO TIPO RED WHITE 1/2"</t>
  </si>
  <si>
    <t>SUMINISTRO, TRANSPORTE E INSTALACIÓN DE LLAVE TERMINAL DE COBRE ROSCADA DE 1/2"</t>
  </si>
  <si>
    <t>SUMINISTRO, TRANSPORTE E INSTALACION MESON EN CONCRETO 3000 PSI E=0,07 M ANCHO=0,60M( INCLUYE REFUERZO, ACERO NO. 3 EN AMBAS DIRECCIONES @ 0,15M, MURO EN LADRILLO Y REVOQUE)</t>
  </si>
  <si>
    <t xml:space="preserve">SUMINISTRO, TRANSPORTE E INSTALACION LAVAPLATOS DE EMPOTRAR EN ACERO INOXIDABLE - Tipo Socoda o Similar - Dimensiones 45 x 49 cm.inc. accesorios </t>
  </si>
  <si>
    <t>SUMINISTRO, TRANSPORTE E INSTALACION CAJA DE INSPECCION 0.40*0.40*0.40 m.(INCLUYE, LADRILLO COMÚN, MARCO EN ANGULO 1 1/2 X 1 1/2 * 1/8" Y TAPA REFORZADA EN PLATINA DE 2 * 1/8" CON PARRILLA EN VARILLA 3/8 CADA 10 CM.)</t>
  </si>
  <si>
    <t>SUMINISTRO TRANSPORTE E INSTALACION LAVADERO Y TANQUE EN LADRILLO MACIZO Y CONCRETO REFORZADO EN FREGADERO CON REVOQUE IMPERMEABILIZADO de  1,00x1,40  a=0,85inc. Tapon y rejilla</t>
  </si>
  <si>
    <t>SUMINISTRO TRANSPORTE E INSTALACION DE SISTEMA SEPTICO INDIVIDUAL inc. Dos tanques  plasticos uno 1000lts, otro de 2000 lts  y un trampagrasas de 250lts,colmenas plasticas para filtro, falso fondo, tuberias y accesorios de instalacion (12mts de tuberia PVC sanitaria fina de 4" y 6mts tuberia PVC fina de 2", y 15mts de manguera plastica de 2" para descole</t>
  </si>
  <si>
    <t>M2</t>
  </si>
  <si>
    <t>M3</t>
  </si>
  <si>
    <t xml:space="preserve">M3 </t>
  </si>
  <si>
    <t>ML</t>
  </si>
  <si>
    <t>KG</t>
  </si>
  <si>
    <t>UN</t>
  </si>
  <si>
    <t>GB</t>
  </si>
  <si>
    <t>ADMINISTRACION 30%</t>
  </si>
  <si>
    <t>IMPREVISTO 0%</t>
  </si>
  <si>
    <t>UTILIDAD 5%</t>
  </si>
  <si>
    <t>VALOR TOTAL PARA LA CONSTRUCCIÓN DE SEIS (6) VIVIENDAS</t>
  </si>
  <si>
    <r>
      <t xml:space="preserve">[La entidad puede utilizar este formulario de detalle del </t>
    </r>
    <r>
      <rPr>
        <b/>
        <u/>
        <sz val="11"/>
        <rFont val="Century Gothic"/>
        <family val="2"/>
      </rPr>
      <t>presupuesto oficial</t>
    </r>
    <r>
      <rPr>
        <sz val="11"/>
        <rFont val="Century Gothic"/>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</si>
  <si>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Century Gothic"/>
        <family val="2"/>
      </rPr>
      <t xml:space="preserve">NOTA 1: </t>
    </r>
    <r>
      <rPr>
        <sz val="11"/>
        <rFont val="Century Gothic"/>
        <family val="2"/>
      </rPr>
      <t xml:space="preserve"> Se debe tener en cuenta que el PRECIO UNITARIO incluye el valor de A.I.U. </t>
    </r>
  </si>
  <si>
    <r>
      <rPr>
        <b/>
        <sz val="11"/>
        <rFont val="Century Gothic"/>
        <family val="2"/>
      </rPr>
      <t>NOTA 2:</t>
    </r>
    <r>
      <rPr>
        <sz val="11"/>
        <rFont val="Century Gothic"/>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</si>
  <si>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Century Gothic"/>
        <family val="2"/>
      </rPr>
      <t>NOTA 3:</t>
    </r>
    <r>
      <rPr>
        <sz val="11"/>
        <rFont val="Century Gothic"/>
        <family val="2"/>
      </rPr>
      <t xml:space="preserve"> El A.I.U y su discriminación deben estar en porcentaje (%). </t>
    </r>
  </si>
  <si>
    <t>VALOR TOTAL VIVIENDA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</si>
</sst>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sz val="10"/>
      <color theme="1"/>
      <name val="Century Gothic"/>
      <family val="2"/>
    </font>
    <font>
      <sz val="11"/>
      <name val="Century Gothic"/>
      <family val="2"/>
    </font>
    <font>
      <b/>
      <u/>
      <sz val="11"/>
      <name val="Century Gothic"/>
      <family val="2"/>
    </font>
    <font>
      <b/>
      <sz val="11"/>
      <name val="Century Gothic"/>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4" fontId="49" fillId="0" borderId="0" applyFont="0" applyFill="0" applyBorder="0" applyAlignment="0" applyProtection="0"/>
  </cellStyleXfs>
  <cellXfs count="426">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1" fillId="0" borderId="0" xfId="0" applyFont="1" applyAlignment="1">
      <alignment horizontal="center"/>
    </xf>
    <xf numFmtId="0" fontId="50" fillId="0" borderId="18" xfId="0" applyFont="1" applyBorder="1" applyAlignment="1">
      <alignment horizontal="center" vertical="center"/>
    </xf>
    <xf numFmtId="4" fontId="50" fillId="25" borderId="18" xfId="255" applyNumberFormat="1" applyFont="1" applyFill="1" applyBorder="1" applyAlignment="1">
      <alignment vertical="center"/>
    </xf>
    <xf numFmtId="4" fontId="50" fillId="0" borderId="18" xfId="255" applyNumberFormat="1" applyFont="1" applyBorder="1" applyAlignment="1">
      <alignment horizontal="center" vertical="center"/>
    </xf>
    <xf numFmtId="4" fontId="50" fillId="0" borderId="30" xfId="255" applyNumberFormat="1" applyFont="1" applyBorder="1" applyAlignment="1">
      <alignment vertical="center"/>
    </xf>
    <xf numFmtId="4" fontId="50" fillId="0" borderId="30" xfId="255" applyNumberFormat="1" applyFont="1" applyFill="1" applyBorder="1" applyAlignment="1">
      <alignment vertical="center"/>
    </xf>
    <xf numFmtId="4" fontId="50" fillId="0" borderId="30" xfId="255" applyNumberFormat="1" applyFont="1" applyBorder="1" applyAlignment="1">
      <alignment horizontal="right" vertical="center"/>
    </xf>
    <xf numFmtId="0" fontId="51" fillId="0" borderId="18" xfId="73" applyFont="1" applyBorder="1" applyAlignment="1">
      <alignment vertical="center"/>
    </xf>
    <xf numFmtId="0" fontId="51" fillId="0" borderId="18" xfId="73" applyFont="1" applyBorder="1" applyAlignment="1">
      <alignment vertical="center" wrapText="1"/>
    </xf>
    <xf numFmtId="0" fontId="51" fillId="0" borderId="18" xfId="73" applyFont="1" applyBorder="1" applyAlignment="1">
      <alignment vertical="top" wrapText="1"/>
    </xf>
    <xf numFmtId="0" fontId="53" fillId="0" borderId="20" xfId="126" applyFont="1" applyBorder="1" applyAlignment="1">
      <alignment horizontal="center" vertical="center" wrapText="1"/>
    </xf>
    <xf numFmtId="0" fontId="53" fillId="24" borderId="58" xfId="73" applyFont="1" applyFill="1" applyBorder="1" applyAlignment="1">
      <alignment horizontal="center" vertical="center"/>
    </xf>
    <xf numFmtId="0" fontId="53" fillId="24" borderId="57" xfId="73" applyFont="1" applyFill="1" applyBorder="1" applyAlignment="1">
      <alignment vertical="center"/>
    </xf>
    <xf numFmtId="0" fontId="53" fillId="24" borderId="56" xfId="73" applyFont="1" applyFill="1" applyBorder="1" applyAlignment="1">
      <alignment vertical="center"/>
    </xf>
    <xf numFmtId="0" fontId="53" fillId="0" borderId="18" xfId="73" applyFont="1" applyBorder="1" applyAlignment="1">
      <alignment horizontal="center" vertical="center"/>
    </xf>
    <xf numFmtId="0" fontId="53" fillId="0" borderId="18" xfId="73" applyFont="1" applyBorder="1" applyAlignment="1">
      <alignment vertical="center"/>
    </xf>
    <xf numFmtId="187" fontId="53" fillId="24" borderId="42" xfId="73" applyNumberFormat="1" applyFont="1" applyFill="1" applyBorder="1" applyAlignment="1">
      <alignment vertical="center"/>
    </xf>
    <xf numFmtId="186" fontId="53" fillId="0" borderId="0" xfId="131" applyNumberFormat="1" applyFont="1" applyAlignment="1">
      <alignment vertical="center"/>
    </xf>
    <xf numFmtId="186" fontId="53" fillId="26" borderId="45" xfId="60" applyNumberFormat="1" applyFont="1" applyFill="1" applyBorder="1" applyAlignment="1">
      <alignment horizontal="center" vertical="center"/>
    </xf>
    <xf numFmtId="186" fontId="53" fillId="26" borderId="18" xfId="60" applyNumberFormat="1" applyFont="1" applyFill="1" applyBorder="1" applyAlignment="1">
      <alignment horizontal="center" vertical="center"/>
    </xf>
    <xf numFmtId="9" fontId="51" fillId="27" borderId="30" xfId="95" applyFont="1" applyFill="1" applyBorder="1" applyAlignment="1">
      <alignment horizontal="center" vertical="center"/>
    </xf>
    <xf numFmtId="0" fontId="53" fillId="0" borderId="23" xfId="73" applyFont="1" applyBorder="1" applyAlignment="1">
      <alignment vertical="center"/>
    </xf>
    <xf numFmtId="176" fontId="53" fillId="0" borderId="15" xfId="39" applyNumberFormat="1" applyFont="1" applyBorder="1" applyAlignment="1">
      <alignment horizontal="right" vertical="center"/>
    </xf>
    <xf numFmtId="181" fontId="53" fillId="0" borderId="55" xfId="129" applyNumberFormat="1" applyFont="1" applyBorder="1" applyAlignment="1">
      <alignment vertical="center"/>
    </xf>
    <xf numFmtId="181" fontId="51" fillId="0" borderId="55" xfId="129" applyNumberFormat="1" applyFont="1" applyBorder="1" applyAlignment="1">
      <alignment vertical="center"/>
    </xf>
    <xf numFmtId="0" fontId="53" fillId="0" borderId="71" xfId="79" applyFont="1" applyBorder="1" applyAlignment="1">
      <alignment horizontal="center" vertical="center"/>
    </xf>
    <xf numFmtId="0" fontId="51" fillId="0" borderId="18" xfId="74" applyFont="1" applyBorder="1" applyAlignment="1">
      <alignment horizontal="center" vertical="center"/>
    </xf>
    <xf numFmtId="0" fontId="51" fillId="0" borderId="18" xfId="74" applyFont="1" applyBorder="1" applyAlignment="1">
      <alignment horizontal="left" vertical="center" wrapText="1"/>
    </xf>
    <xf numFmtId="4" fontId="51" fillId="0" borderId="18" xfId="39" applyNumberFormat="1" applyFont="1" applyBorder="1" applyAlignment="1">
      <alignment vertical="center" wrapText="1"/>
    </xf>
    <xf numFmtId="167" fontId="51" fillId="0" borderId="18" xfId="62" applyNumberFormat="1" applyFont="1" applyBorder="1" applyAlignment="1">
      <alignment horizontal="right" vertical="center" wrapText="1"/>
    </xf>
    <xf numFmtId="49" fontId="53" fillId="0" borderId="18" xfId="131" applyNumberFormat="1" applyFont="1" applyBorder="1" applyAlignment="1">
      <alignment horizontal="right" vertical="center"/>
    </xf>
    <xf numFmtId="187" fontId="53" fillId="24" borderId="56" xfId="73" applyNumberFormat="1" applyFont="1" applyFill="1" applyBorder="1" applyAlignment="1">
      <alignment vertical="center"/>
    </xf>
    <xf numFmtId="39" fontId="53" fillId="26" borderId="18" xfId="129" applyNumberFormat="1" applyFont="1" applyFill="1" applyBorder="1" applyAlignment="1">
      <alignment vertical="center"/>
    </xf>
    <xf numFmtId="0" fontId="51" fillId="0" borderId="18" xfId="73" applyFont="1" applyBorder="1" applyAlignment="1">
      <alignment horizontal="center" vertical="center"/>
    </xf>
    <xf numFmtId="49" fontId="53" fillId="0" borderId="19" xfId="131" applyNumberFormat="1" applyFont="1" applyBorder="1" applyAlignment="1">
      <alignment horizontal="center" vertical="center"/>
    </xf>
    <xf numFmtId="49" fontId="53" fillId="0" borderId="22" xfId="131" applyNumberFormat="1" applyFont="1" applyBorder="1" applyAlignment="1">
      <alignment horizontal="center" vertical="center"/>
    </xf>
    <xf numFmtId="49" fontId="53" fillId="0" borderId="23" xfId="131" applyNumberFormat="1" applyFont="1" applyBorder="1" applyAlignment="1">
      <alignment horizontal="center" vertical="center"/>
    </xf>
    <xf numFmtId="0" fontId="53" fillId="0" borderId="19" xfId="128" applyFont="1" applyBorder="1" applyAlignment="1">
      <alignment horizontal="center" vertical="center"/>
    </xf>
    <xf numFmtId="0" fontId="53" fillId="0" borderId="22" xfId="128" applyFont="1" applyBorder="1" applyAlignment="1">
      <alignment horizontal="center" vertical="center"/>
    </xf>
    <xf numFmtId="0" fontId="53" fillId="0" borderId="23" xfId="128" applyFont="1" applyBorder="1" applyAlignment="1">
      <alignment horizontal="center" vertical="center"/>
    </xf>
    <xf numFmtId="0" fontId="53" fillId="0" borderId="19" xfId="128" applyFont="1" applyBorder="1" applyAlignment="1">
      <alignment horizontal="center" vertical="center" wrapText="1"/>
    </xf>
    <xf numFmtId="0" fontId="53" fillId="0" borderId="22" xfId="128" applyFont="1" applyBorder="1" applyAlignment="1">
      <alignment horizontal="center" vertical="center" wrapText="1"/>
    </xf>
    <xf numFmtId="0" fontId="53" fillId="0" borderId="23" xfId="128" applyFont="1" applyBorder="1" applyAlignment="1">
      <alignment horizontal="center" vertical="center" wrapText="1"/>
    </xf>
    <xf numFmtId="0" fontId="53" fillId="26" borderId="19" xfId="128" applyFont="1" applyFill="1" applyBorder="1" applyAlignment="1">
      <alignment horizontal="center" vertical="center"/>
    </xf>
    <xf numFmtId="0" fontId="53" fillId="26" borderId="22" xfId="128" applyFont="1" applyFill="1" applyBorder="1" applyAlignment="1">
      <alignment horizontal="center" vertical="center"/>
    </xf>
    <xf numFmtId="0" fontId="51" fillId="25" borderId="20" xfId="130" applyFont="1" applyFill="1" applyBorder="1" applyAlignment="1">
      <alignment horizontal="center" vertical="center" wrapText="1"/>
    </xf>
    <xf numFmtId="0" fontId="51" fillId="25" borderId="40" xfId="130" applyFont="1" applyFill="1" applyBorder="1" applyAlignment="1">
      <alignment horizontal="center" vertical="center" wrapText="1"/>
    </xf>
    <xf numFmtId="0" fontId="51" fillId="26" borderId="33" xfId="130" applyFont="1" applyFill="1" applyBorder="1" applyAlignment="1">
      <alignment vertical="center" wrapText="1"/>
    </xf>
    <xf numFmtId="0" fontId="51" fillId="26" borderId="18" xfId="130" applyFont="1" applyFill="1" applyBorder="1" applyAlignment="1">
      <alignment vertical="center" wrapText="1"/>
    </xf>
    <xf numFmtId="0" fontId="53" fillId="26" borderId="18" xfId="130" applyFont="1" applyFill="1" applyBorder="1" applyAlignment="1">
      <alignment horizontal="center" vertical="center" wrapText="1"/>
    </xf>
    <xf numFmtId="0" fontId="53" fillId="26" borderId="18" xfId="130" applyFont="1" applyFill="1" applyBorder="1" applyAlignment="1">
      <alignment horizontal="center" vertical="center"/>
    </xf>
    <xf numFmtId="3" fontId="53" fillId="26" borderId="18" xfId="130" applyNumberFormat="1" applyFont="1" applyFill="1" applyBorder="1" applyAlignment="1">
      <alignment horizontal="center" vertical="center" wrapText="1"/>
    </xf>
    <xf numFmtId="3" fontId="53" fillId="26" borderId="18" xfId="130" applyNumberFormat="1" applyFont="1" applyFill="1" applyBorder="1" applyAlignment="1">
      <alignment horizontal="center" vertical="center"/>
    </xf>
    <xf numFmtId="0" fontId="51" fillId="0" borderId="61" xfId="0" applyFont="1" applyBorder="1" applyAlignment="1">
      <alignment horizontal="center" vertical="center" wrapText="1"/>
    </xf>
    <xf numFmtId="0" fontId="51" fillId="0" borderId="53" xfId="0" applyFont="1" applyBorder="1" applyAlignment="1">
      <alignment horizontal="center" vertical="center" wrapText="1"/>
    </xf>
    <xf numFmtId="0" fontId="51" fillId="0" borderId="63" xfId="0" applyFont="1" applyBorder="1" applyAlignment="1">
      <alignment horizontal="center" vertical="center" wrapText="1"/>
    </xf>
    <xf numFmtId="0" fontId="51" fillId="0" borderId="11" xfId="0" applyFont="1" applyBorder="1" applyAlignment="1">
      <alignment horizontal="center" vertical="center" wrapText="1"/>
    </xf>
    <xf numFmtId="0" fontId="51" fillId="0" borderId="0" xfId="0" applyFont="1" applyAlignment="1">
      <alignment horizontal="center" vertical="center" wrapText="1"/>
    </xf>
    <xf numFmtId="0" fontId="51" fillId="0" borderId="43" xfId="0" applyFont="1" applyBorder="1" applyAlignment="1">
      <alignment horizontal="center" vertical="center" wrapText="1"/>
    </xf>
    <xf numFmtId="0" fontId="51" fillId="0" borderId="14" xfId="0" applyFont="1" applyBorder="1" applyAlignment="1">
      <alignment horizontal="center" vertical="center" wrapText="1"/>
    </xf>
    <xf numFmtId="0" fontId="51" fillId="0" borderId="24" xfId="0" applyFont="1" applyBorder="1" applyAlignment="1">
      <alignment horizontal="center" vertical="center" wrapText="1"/>
    </xf>
    <xf numFmtId="0" fontId="53" fillId="24" borderId="13" xfId="73" applyFont="1" applyFill="1" applyBorder="1" applyAlignment="1">
      <alignment horizontal="left" vertical="center"/>
    </xf>
    <xf numFmtId="0" fontId="53" fillId="24" borderId="14" xfId="73" applyFont="1" applyFill="1" applyBorder="1" applyAlignment="1">
      <alignment horizontal="left" vertical="center"/>
    </xf>
    <xf numFmtId="0" fontId="53" fillId="24" borderId="15" xfId="73" applyFont="1" applyFill="1" applyBorder="1" applyAlignment="1">
      <alignment horizontal="left" vertical="center"/>
    </xf>
    <xf numFmtId="0" fontId="53" fillId="24" borderId="18" xfId="73" applyFont="1" applyFill="1" applyBorder="1" applyAlignment="1">
      <alignment horizontal="right" vertical="center"/>
    </xf>
    <xf numFmtId="3" fontId="53" fillId="26" borderId="25" xfId="130" applyNumberFormat="1" applyFont="1" applyFill="1" applyBorder="1" applyAlignment="1">
      <alignment horizontal="center" vertical="center" wrapText="1"/>
    </xf>
    <xf numFmtId="0" fontId="51" fillId="0" borderId="54" xfId="79" applyFont="1" applyBorder="1" applyAlignment="1">
      <alignment horizontal="center" vertical="center"/>
    </xf>
    <xf numFmtId="0" fontId="51" fillId="0" borderId="70" xfId="79" applyFont="1" applyBorder="1" applyAlignment="1">
      <alignment horizontal="center" vertical="center"/>
    </xf>
    <xf numFmtId="0" fontId="53" fillId="25" borderId="29" xfId="73" applyFont="1" applyFill="1" applyBorder="1" applyAlignment="1">
      <alignment horizontal="center" vertical="center" wrapText="1"/>
    </xf>
    <xf numFmtId="0" fontId="53" fillId="25" borderId="20" xfId="73" applyFont="1" applyFill="1" applyBorder="1" applyAlignment="1">
      <alignment horizontal="center" vertical="center" wrapText="1"/>
    </xf>
    <xf numFmtId="4" fontId="53" fillId="25" borderId="29" xfId="73" applyNumberFormat="1" applyFont="1" applyFill="1" applyBorder="1" applyAlignment="1">
      <alignment horizontal="center" vertical="center" wrapText="1"/>
    </xf>
    <xf numFmtId="4" fontId="53" fillId="25" borderId="20" xfId="73" applyNumberFormat="1" applyFont="1" applyFill="1" applyBorder="1" applyAlignment="1">
      <alignment horizontal="center" vertical="center" wrapText="1"/>
    </xf>
    <xf numFmtId="4" fontId="53" fillId="25" borderId="35" xfId="73" applyNumberFormat="1" applyFont="1" applyFill="1" applyBorder="1" applyAlignment="1">
      <alignment horizontal="center" vertical="center" wrapText="1"/>
    </xf>
    <xf numFmtId="4" fontId="53" fillId="25" borderId="40" xfId="73" applyNumberFormat="1" applyFont="1" applyFill="1" applyBorder="1" applyAlignment="1">
      <alignment horizontal="center" vertical="center" wrapText="1"/>
    </xf>
    <xf numFmtId="0" fontId="53" fillId="25" borderId="32" xfId="73" applyFont="1" applyFill="1" applyBorder="1" applyAlignment="1">
      <alignment horizontal="center" vertical="center" wrapText="1"/>
    </xf>
    <xf numFmtId="0" fontId="53" fillId="25" borderId="46" xfId="73" applyFont="1" applyFill="1" applyBorder="1" applyAlignment="1">
      <alignment horizontal="center" vertical="center" wrapText="1"/>
    </xf>
    <xf numFmtId="0" fontId="53" fillId="0" borderId="29" xfId="126" applyFont="1" applyBorder="1" applyAlignment="1">
      <alignment horizontal="center" vertical="center" wrapText="1"/>
    </xf>
    <xf numFmtId="0" fontId="51" fillId="27" borderId="33" xfId="89" applyFont="1" applyFill="1" applyBorder="1" applyAlignment="1">
      <alignment horizontal="left" wrapText="1"/>
    </xf>
    <xf numFmtId="0" fontId="51" fillId="27" borderId="18" xfId="89" applyFont="1" applyFill="1" applyBorder="1" applyAlignment="1">
      <alignment horizontal="left" wrapText="1"/>
    </xf>
    <xf numFmtId="0" fontId="51" fillId="27" borderId="30" xfId="89" applyFont="1" applyFill="1" applyBorder="1" applyAlignment="1">
      <alignment horizontal="left" wrapText="1"/>
    </xf>
    <xf numFmtId="0" fontId="51" fillId="26" borderId="21" xfId="89" applyFont="1" applyFill="1" applyBorder="1" applyAlignment="1">
      <alignment horizontal="center" wrapText="1"/>
    </xf>
    <xf numFmtId="0" fontId="51" fillId="26" borderId="22" xfId="89" applyFont="1" applyFill="1" applyBorder="1" applyAlignment="1">
      <alignment horizontal="center" wrapText="1"/>
    </xf>
    <xf numFmtId="0" fontId="51"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42" fillId="0" borderId="54" xfId="130" applyFont="1" applyBorder="1" applyAlignment="1">
      <alignment horizontal="center"/>
    </xf>
    <xf numFmtId="0" fontId="42" fillId="0" borderId="70" xfId="130" applyFont="1" applyBorder="1" applyAlignment="1">
      <alignment horizont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3" fontId="42" fillId="26" borderId="18"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69"/>
  <sheetViews>
    <sheetView showGridLines="0" tabSelected="1" zoomScale="80" zoomScaleNormal="80" zoomScaleSheetLayoutView="55" zoomScalePageLayoutView="70" workbookViewId="0">
      <selection activeCell="C58" sqref="C58:J58"/>
    </sheetView>
  </sheetViews>
  <sheetFormatPr baseColWidth="10" defaultColWidth="11.42578125" defaultRowHeight="14.25"/>
  <cols>
    <col min="1" max="2" width="4.42578125" style="1" customWidth="1"/>
    <col min="3" max="3" width="14.7109375" style="5" customWidth="1"/>
    <col min="4" max="4" width="14.28515625" style="1" customWidth="1"/>
    <col min="5" max="5" width="16.140625" style="5" customWidth="1"/>
    <col min="6" max="6" width="17.5703125" style="1" customWidth="1"/>
    <col min="7" max="7" width="73.28515625" style="1" customWidth="1"/>
    <col min="8" max="8" width="6.85546875" style="1" customWidth="1"/>
    <col min="9" max="9" width="12.5703125" style="1" customWidth="1"/>
    <col min="10" max="10" width="12.28515625" style="1" customWidth="1"/>
    <col min="11" max="11" width="19" style="1" customWidth="1"/>
    <col min="12" max="13" width="4.42578125" style="1" customWidth="1"/>
    <col min="14" max="16384" width="11.42578125" style="1"/>
  </cols>
  <sheetData>
    <row r="1" spans="2:12">
      <c r="B1" s="263" t="s">
        <v>0</v>
      </c>
      <c r="C1" s="263"/>
      <c r="D1" s="263"/>
      <c r="E1" s="263"/>
      <c r="F1" s="263"/>
      <c r="G1" s="263"/>
    </row>
    <row r="2" spans="2:12">
      <c r="B2" s="263" t="s">
        <v>1</v>
      </c>
      <c r="C2" s="263"/>
      <c r="D2" s="263"/>
      <c r="E2" s="263"/>
    </row>
    <row r="3" spans="2:12" ht="15" thickBot="1">
      <c r="B3" s="6"/>
      <c r="C3" s="180"/>
      <c r="D3" s="6"/>
      <c r="E3" s="7"/>
    </row>
    <row r="4" spans="2:12" ht="15.75" thickTop="1" thickBot="1">
      <c r="B4" s="264"/>
      <c r="C4" s="265"/>
      <c r="D4" s="265"/>
      <c r="E4" s="265"/>
      <c r="F4" s="265"/>
      <c r="G4" s="265"/>
      <c r="H4" s="265"/>
      <c r="I4" s="265"/>
      <c r="J4" s="265"/>
      <c r="K4" s="265"/>
      <c r="L4" s="266"/>
    </row>
    <row r="5" spans="2:12" ht="19.5" customHeight="1" thickTop="1">
      <c r="B5" s="3"/>
      <c r="C5" s="267" t="s">
        <v>2</v>
      </c>
      <c r="D5" s="268"/>
      <c r="E5" s="268"/>
      <c r="F5" s="268"/>
      <c r="G5" s="268"/>
      <c r="H5" s="268"/>
      <c r="I5" s="268"/>
      <c r="J5" s="268"/>
      <c r="K5" s="269"/>
      <c r="L5" s="4"/>
    </row>
    <row r="6" spans="2:12">
      <c r="B6" s="8"/>
      <c r="C6" s="270" t="s">
        <v>3</v>
      </c>
      <c r="D6" s="270"/>
      <c r="E6" s="270"/>
      <c r="F6" s="270"/>
      <c r="G6" s="270"/>
      <c r="H6" s="270"/>
      <c r="I6" s="270"/>
      <c r="J6" s="270"/>
      <c r="K6" s="271"/>
      <c r="L6" s="4"/>
    </row>
    <row r="7" spans="2:12" s="2" customFormat="1">
      <c r="B7" s="9"/>
      <c r="C7" s="257" t="s">
        <v>140</v>
      </c>
      <c r="D7" s="258"/>
      <c r="E7" s="258"/>
      <c r="F7" s="258"/>
      <c r="G7" s="258"/>
      <c r="H7" s="258"/>
      <c r="I7" s="258"/>
      <c r="J7" s="258"/>
      <c r="K7" s="259"/>
      <c r="L7" s="10"/>
    </row>
    <row r="8" spans="2:12" ht="21.75" customHeight="1">
      <c r="B8" s="8"/>
      <c r="C8" s="257"/>
      <c r="D8" s="258"/>
      <c r="E8" s="258"/>
      <c r="F8" s="258"/>
      <c r="G8" s="258"/>
      <c r="H8" s="258"/>
      <c r="I8" s="258"/>
      <c r="J8" s="258"/>
      <c r="K8" s="259"/>
      <c r="L8" s="4"/>
    </row>
    <row r="9" spans="2:12" ht="53.25" customHeight="1">
      <c r="B9" s="8"/>
      <c r="C9" s="260" t="s">
        <v>4</v>
      </c>
      <c r="D9" s="261"/>
      <c r="E9" s="261"/>
      <c r="F9" s="261"/>
      <c r="G9" s="261"/>
      <c r="H9" s="261"/>
      <c r="I9" s="261"/>
      <c r="J9" s="261"/>
      <c r="K9" s="262"/>
      <c r="L9" s="4"/>
    </row>
    <row r="10" spans="2:12" ht="30" customHeight="1" thickBot="1">
      <c r="B10" s="3"/>
      <c r="C10" s="241"/>
      <c r="D10" s="242"/>
      <c r="E10" s="242"/>
      <c r="F10" s="242"/>
      <c r="G10" s="242"/>
      <c r="H10" s="242"/>
      <c r="I10" s="242"/>
      <c r="J10" s="242"/>
      <c r="K10" s="243"/>
      <c r="L10" s="4"/>
    </row>
    <row r="11" spans="2:12" ht="26.25" customHeight="1">
      <c r="B11" s="3"/>
      <c r="C11" s="254" t="s">
        <v>5</v>
      </c>
      <c r="D11" s="248" t="s">
        <v>6</v>
      </c>
      <c r="E11" s="256" t="s">
        <v>7</v>
      </c>
      <c r="F11" s="256"/>
      <c r="G11" s="254" t="s">
        <v>8</v>
      </c>
      <c r="H11" s="248" t="s">
        <v>9</v>
      </c>
      <c r="I11" s="248" t="s">
        <v>10</v>
      </c>
      <c r="J11" s="250" t="s">
        <v>11</v>
      </c>
      <c r="K11" s="252" t="s">
        <v>12</v>
      </c>
      <c r="L11" s="4"/>
    </row>
    <row r="12" spans="2:12" ht="30" customHeight="1" thickBot="1">
      <c r="B12" s="3"/>
      <c r="C12" s="255"/>
      <c r="D12" s="249"/>
      <c r="E12" s="190" t="s">
        <v>13</v>
      </c>
      <c r="F12" s="190" t="s">
        <v>14</v>
      </c>
      <c r="G12" s="255"/>
      <c r="H12" s="249"/>
      <c r="I12" s="249"/>
      <c r="J12" s="251"/>
      <c r="K12" s="253"/>
      <c r="L12" s="4"/>
    </row>
    <row r="13" spans="2:12" ht="30" customHeight="1">
      <c r="B13" s="3"/>
      <c r="C13" s="191"/>
      <c r="D13" s="192"/>
      <c r="E13" s="192"/>
      <c r="F13" s="192"/>
      <c r="G13" s="192"/>
      <c r="H13" s="192"/>
      <c r="I13" s="192"/>
      <c r="J13" s="192"/>
      <c r="K13" s="193"/>
      <c r="L13" s="4"/>
    </row>
    <row r="14" spans="2:12" ht="30" customHeight="1">
      <c r="B14" s="3"/>
      <c r="C14" s="213">
        <v>1</v>
      </c>
      <c r="D14" s="195"/>
      <c r="E14" s="195"/>
      <c r="F14" s="195"/>
      <c r="G14" s="187" t="s">
        <v>92</v>
      </c>
      <c r="H14" s="181" t="s">
        <v>129</v>
      </c>
      <c r="I14" s="181">
        <v>48</v>
      </c>
      <c r="J14" s="182">
        <v>2785</v>
      </c>
      <c r="K14" s="184">
        <f>SUM(I14*J14)</f>
        <v>133680</v>
      </c>
      <c r="L14" s="4"/>
    </row>
    <row r="15" spans="2:12" ht="30" customHeight="1">
      <c r="B15" s="3"/>
      <c r="C15" s="213">
        <v>2</v>
      </c>
      <c r="D15" s="195"/>
      <c r="E15" s="195"/>
      <c r="F15" s="195"/>
      <c r="G15" s="187" t="s">
        <v>93</v>
      </c>
      <c r="H15" s="181" t="s">
        <v>130</v>
      </c>
      <c r="I15" s="181">
        <v>4</v>
      </c>
      <c r="J15" s="182">
        <v>42991</v>
      </c>
      <c r="K15" s="184">
        <f t="shared" ref="K15:K50" si="0">SUM(I15*J15)</f>
        <v>171964</v>
      </c>
      <c r="L15" s="4"/>
    </row>
    <row r="16" spans="2:12" s="49" customFormat="1" ht="30" customHeight="1">
      <c r="B16" s="50"/>
      <c r="C16" s="213">
        <v>3</v>
      </c>
      <c r="D16" s="195"/>
      <c r="E16" s="195"/>
      <c r="F16" s="195"/>
      <c r="G16" s="188" t="s">
        <v>94</v>
      </c>
      <c r="H16" s="181" t="s">
        <v>131</v>
      </c>
      <c r="I16" s="181">
        <v>3.71</v>
      </c>
      <c r="J16" s="182">
        <v>912708</v>
      </c>
      <c r="K16" s="184">
        <f t="shared" si="0"/>
        <v>3386146.68</v>
      </c>
      <c r="L16" s="52"/>
    </row>
    <row r="17" spans="2:12" s="49" customFormat="1" ht="33.75" customHeight="1">
      <c r="B17" s="50"/>
      <c r="C17" s="213">
        <v>4</v>
      </c>
      <c r="D17" s="195"/>
      <c r="E17" s="195"/>
      <c r="F17" s="195"/>
      <c r="G17" s="188" t="s">
        <v>95</v>
      </c>
      <c r="H17" s="181" t="s">
        <v>132</v>
      </c>
      <c r="I17" s="181">
        <v>28.8</v>
      </c>
      <c r="J17" s="182">
        <v>90099</v>
      </c>
      <c r="K17" s="184">
        <f t="shared" si="0"/>
        <v>2594851.2000000002</v>
      </c>
      <c r="L17" s="52"/>
    </row>
    <row r="18" spans="2:12" s="49" customFormat="1" ht="30" customHeight="1">
      <c r="B18" s="50"/>
      <c r="C18" s="213">
        <v>5</v>
      </c>
      <c r="D18" s="195"/>
      <c r="E18" s="195"/>
      <c r="F18" s="195"/>
      <c r="G18" s="189" t="s">
        <v>96</v>
      </c>
      <c r="H18" s="181" t="s">
        <v>132</v>
      </c>
      <c r="I18" s="181">
        <v>53</v>
      </c>
      <c r="J18" s="182">
        <v>62945</v>
      </c>
      <c r="K18" s="184">
        <f t="shared" si="0"/>
        <v>3336085</v>
      </c>
      <c r="L18" s="52"/>
    </row>
    <row r="19" spans="2:12" s="49" customFormat="1" ht="54" customHeight="1">
      <c r="B19" s="50"/>
      <c r="C19" s="213">
        <v>6</v>
      </c>
      <c r="D19" s="195"/>
      <c r="E19" s="195"/>
      <c r="F19" s="195"/>
      <c r="G19" s="188" t="s">
        <v>97</v>
      </c>
      <c r="H19" s="181" t="s">
        <v>133</v>
      </c>
      <c r="I19" s="181">
        <v>975</v>
      </c>
      <c r="J19" s="182">
        <v>7285</v>
      </c>
      <c r="K19" s="184">
        <f t="shared" si="0"/>
        <v>7102875</v>
      </c>
      <c r="L19" s="52"/>
    </row>
    <row r="20" spans="2:12" s="49" customFormat="1" ht="30" customHeight="1">
      <c r="B20" s="50"/>
      <c r="C20" s="213">
        <v>7</v>
      </c>
      <c r="D20" s="195"/>
      <c r="E20" s="195"/>
      <c r="F20" s="195"/>
      <c r="G20" s="188" t="s">
        <v>98</v>
      </c>
      <c r="H20" s="181" t="s">
        <v>132</v>
      </c>
      <c r="I20" s="181">
        <v>3.41</v>
      </c>
      <c r="J20" s="182">
        <v>50508</v>
      </c>
      <c r="K20" s="184">
        <f t="shared" si="0"/>
        <v>172232.28</v>
      </c>
      <c r="L20" s="52"/>
    </row>
    <row r="21" spans="2:12" s="49" customFormat="1" ht="30" customHeight="1">
      <c r="B21" s="50"/>
      <c r="C21" s="213">
        <v>8</v>
      </c>
      <c r="D21" s="195"/>
      <c r="E21" s="195"/>
      <c r="F21" s="195"/>
      <c r="G21" s="188" t="s">
        <v>99</v>
      </c>
      <c r="H21" s="181" t="s">
        <v>129</v>
      </c>
      <c r="I21" s="181">
        <v>85</v>
      </c>
      <c r="J21" s="182">
        <v>59687</v>
      </c>
      <c r="K21" s="184">
        <f t="shared" si="0"/>
        <v>5073395</v>
      </c>
      <c r="L21" s="52"/>
    </row>
    <row r="22" spans="2:12" s="49" customFormat="1" ht="30" customHeight="1">
      <c r="B22" s="50"/>
      <c r="C22" s="213">
        <v>9</v>
      </c>
      <c r="D22" s="195"/>
      <c r="E22" s="195"/>
      <c r="F22" s="195"/>
      <c r="G22" s="188" t="s">
        <v>100</v>
      </c>
      <c r="H22" s="181" t="s">
        <v>129</v>
      </c>
      <c r="I22" s="181">
        <v>6.6</v>
      </c>
      <c r="J22" s="182">
        <v>37964</v>
      </c>
      <c r="K22" s="184">
        <f t="shared" si="0"/>
        <v>250562.4</v>
      </c>
      <c r="L22" s="52"/>
    </row>
    <row r="23" spans="2:12" s="49" customFormat="1" ht="48.75" customHeight="1">
      <c r="B23" s="50"/>
      <c r="C23" s="213">
        <v>10</v>
      </c>
      <c r="D23" s="195"/>
      <c r="E23" s="195"/>
      <c r="F23" s="195"/>
      <c r="G23" s="188" t="s">
        <v>101</v>
      </c>
      <c r="H23" s="181" t="s">
        <v>129</v>
      </c>
      <c r="I23" s="181">
        <v>48.8</v>
      </c>
      <c r="J23" s="182">
        <v>82123</v>
      </c>
      <c r="K23" s="184">
        <f t="shared" si="0"/>
        <v>4007602.4</v>
      </c>
      <c r="L23" s="52"/>
    </row>
    <row r="24" spans="2:12" s="49" customFormat="1" ht="44.25" customHeight="1">
      <c r="B24" s="50"/>
      <c r="C24" s="213">
        <v>11</v>
      </c>
      <c r="D24" s="195"/>
      <c r="E24" s="195"/>
      <c r="F24" s="195"/>
      <c r="G24" s="188" t="s">
        <v>102</v>
      </c>
      <c r="H24" s="181" t="s">
        <v>134</v>
      </c>
      <c r="I24" s="181">
        <v>5</v>
      </c>
      <c r="J24" s="182">
        <v>122094</v>
      </c>
      <c r="K24" s="184">
        <f t="shared" si="0"/>
        <v>610470</v>
      </c>
      <c r="L24" s="52"/>
    </row>
    <row r="25" spans="2:12" s="49" customFormat="1" ht="32.25" customHeight="1">
      <c r="B25" s="50"/>
      <c r="C25" s="213">
        <v>12</v>
      </c>
      <c r="D25" s="195"/>
      <c r="E25" s="195"/>
      <c r="F25" s="195"/>
      <c r="G25" s="188" t="s">
        <v>103</v>
      </c>
      <c r="H25" s="181" t="s">
        <v>134</v>
      </c>
      <c r="I25" s="181">
        <v>1</v>
      </c>
      <c r="J25" s="182">
        <v>190572</v>
      </c>
      <c r="K25" s="184">
        <f t="shared" si="0"/>
        <v>190572</v>
      </c>
      <c r="L25" s="52"/>
    </row>
    <row r="26" spans="2:12" s="49" customFormat="1" ht="32.25" customHeight="1">
      <c r="B26" s="50"/>
      <c r="C26" s="213">
        <v>13</v>
      </c>
      <c r="D26" s="195"/>
      <c r="E26" s="195"/>
      <c r="F26" s="195"/>
      <c r="G26" s="188" t="s">
        <v>104</v>
      </c>
      <c r="H26" s="181" t="s">
        <v>134</v>
      </c>
      <c r="I26" s="181">
        <v>5</v>
      </c>
      <c r="J26" s="182">
        <v>35812</v>
      </c>
      <c r="K26" s="184">
        <f t="shared" si="0"/>
        <v>179060</v>
      </c>
      <c r="L26" s="52"/>
    </row>
    <row r="27" spans="2:12" s="49" customFormat="1" ht="34.5" customHeight="1">
      <c r="B27" s="50"/>
      <c r="C27" s="213">
        <v>14</v>
      </c>
      <c r="D27" s="195"/>
      <c r="E27" s="195"/>
      <c r="F27" s="195"/>
      <c r="G27" s="188" t="s">
        <v>105</v>
      </c>
      <c r="H27" s="181" t="s">
        <v>134</v>
      </c>
      <c r="I27" s="181">
        <v>1</v>
      </c>
      <c r="J27" s="182">
        <v>620492</v>
      </c>
      <c r="K27" s="184">
        <f t="shared" si="0"/>
        <v>620492</v>
      </c>
      <c r="L27" s="80"/>
    </row>
    <row r="28" spans="2:12" s="49" customFormat="1" ht="44.25" customHeight="1">
      <c r="B28" s="50"/>
      <c r="C28" s="213">
        <v>15</v>
      </c>
      <c r="D28" s="195"/>
      <c r="E28" s="195"/>
      <c r="F28" s="195"/>
      <c r="G28" s="188" t="s">
        <v>106</v>
      </c>
      <c r="H28" s="181" t="s">
        <v>134</v>
      </c>
      <c r="I28" s="181">
        <v>7</v>
      </c>
      <c r="J28" s="182">
        <v>149578</v>
      </c>
      <c r="K28" s="184">
        <f t="shared" si="0"/>
        <v>1047046</v>
      </c>
      <c r="L28" s="80"/>
    </row>
    <row r="29" spans="2:12" s="49" customFormat="1" ht="42.75" customHeight="1">
      <c r="B29" s="50"/>
      <c r="C29" s="213">
        <v>16</v>
      </c>
      <c r="D29" s="195"/>
      <c r="E29" s="195"/>
      <c r="F29" s="195"/>
      <c r="G29" s="188" t="s">
        <v>107</v>
      </c>
      <c r="H29" s="181" t="s">
        <v>134</v>
      </c>
      <c r="I29" s="181">
        <v>5</v>
      </c>
      <c r="J29" s="182">
        <v>150740</v>
      </c>
      <c r="K29" s="184">
        <f t="shared" si="0"/>
        <v>753700</v>
      </c>
      <c r="L29" s="80"/>
    </row>
    <row r="30" spans="2:12" s="49" customFormat="1" ht="45.75" customHeight="1">
      <c r="B30" s="50"/>
      <c r="C30" s="213">
        <v>17</v>
      </c>
      <c r="D30" s="195"/>
      <c r="E30" s="195"/>
      <c r="F30" s="195"/>
      <c r="G30" s="188" t="s">
        <v>108</v>
      </c>
      <c r="H30" s="181" t="s">
        <v>134</v>
      </c>
      <c r="I30" s="181">
        <v>1</v>
      </c>
      <c r="J30" s="182">
        <v>161904</v>
      </c>
      <c r="K30" s="184">
        <f t="shared" si="0"/>
        <v>161904</v>
      </c>
      <c r="L30" s="80"/>
    </row>
    <row r="31" spans="2:12" s="49" customFormat="1" ht="48" customHeight="1">
      <c r="B31" s="50"/>
      <c r="C31" s="213">
        <v>18</v>
      </c>
      <c r="D31" s="195"/>
      <c r="E31" s="195"/>
      <c r="F31" s="195"/>
      <c r="G31" s="188" t="s">
        <v>109</v>
      </c>
      <c r="H31" s="181" t="s">
        <v>134</v>
      </c>
      <c r="I31" s="181">
        <v>7</v>
      </c>
      <c r="J31" s="182">
        <v>138751</v>
      </c>
      <c r="K31" s="184">
        <f t="shared" si="0"/>
        <v>971257</v>
      </c>
      <c r="L31" s="80"/>
    </row>
    <row r="32" spans="2:12" s="49" customFormat="1" ht="34.5" customHeight="1">
      <c r="B32" s="50"/>
      <c r="C32" s="213">
        <v>19</v>
      </c>
      <c r="D32" s="195"/>
      <c r="E32" s="195"/>
      <c r="F32" s="195"/>
      <c r="G32" s="187" t="s">
        <v>110</v>
      </c>
      <c r="H32" s="181" t="s">
        <v>134</v>
      </c>
      <c r="I32" s="181">
        <v>1</v>
      </c>
      <c r="J32" s="182">
        <v>151700</v>
      </c>
      <c r="K32" s="184">
        <f t="shared" si="0"/>
        <v>151700</v>
      </c>
      <c r="L32" s="80"/>
    </row>
    <row r="33" spans="2:12" s="49" customFormat="1" ht="34.5" customHeight="1">
      <c r="B33" s="50"/>
      <c r="C33" s="213">
        <v>20</v>
      </c>
      <c r="D33" s="195"/>
      <c r="E33" s="195"/>
      <c r="F33" s="195"/>
      <c r="G33" s="188" t="s">
        <v>111</v>
      </c>
      <c r="H33" s="181" t="s">
        <v>129</v>
      </c>
      <c r="I33" s="181">
        <v>60</v>
      </c>
      <c r="J33" s="182">
        <v>49041</v>
      </c>
      <c r="K33" s="184">
        <f t="shared" si="0"/>
        <v>2942460</v>
      </c>
      <c r="L33" s="80"/>
    </row>
    <row r="34" spans="2:12" s="49" customFormat="1" ht="46.5" customHeight="1">
      <c r="B34" s="50"/>
      <c r="C34" s="213">
        <v>21</v>
      </c>
      <c r="D34" s="195"/>
      <c r="E34" s="195"/>
      <c r="F34" s="195"/>
      <c r="G34" s="188" t="s">
        <v>112</v>
      </c>
      <c r="H34" s="181" t="s">
        <v>132</v>
      </c>
      <c r="I34" s="181">
        <v>8.8000000000000007</v>
      </c>
      <c r="J34" s="182">
        <v>61841</v>
      </c>
      <c r="K34" s="184">
        <f t="shared" si="0"/>
        <v>544200.80000000005</v>
      </c>
      <c r="L34" s="80"/>
    </row>
    <row r="35" spans="2:12" s="49" customFormat="1" ht="69.75" customHeight="1">
      <c r="B35" s="50"/>
      <c r="C35" s="213">
        <v>22</v>
      </c>
      <c r="D35" s="195"/>
      <c r="E35" s="195"/>
      <c r="F35" s="195"/>
      <c r="G35" s="188" t="s">
        <v>113</v>
      </c>
      <c r="H35" s="181" t="s">
        <v>133</v>
      </c>
      <c r="I35" s="181">
        <v>143</v>
      </c>
      <c r="J35" s="182">
        <v>22209</v>
      </c>
      <c r="K35" s="184">
        <f t="shared" si="0"/>
        <v>3175887</v>
      </c>
      <c r="L35" s="80"/>
    </row>
    <row r="36" spans="2:12" s="49" customFormat="1" ht="58.5" customHeight="1">
      <c r="B36" s="50"/>
      <c r="C36" s="213">
        <v>23</v>
      </c>
      <c r="D36" s="195"/>
      <c r="E36" s="195"/>
      <c r="F36" s="195"/>
      <c r="G36" s="188" t="s">
        <v>114</v>
      </c>
      <c r="H36" s="181" t="s">
        <v>134</v>
      </c>
      <c r="I36" s="181">
        <v>3</v>
      </c>
      <c r="J36" s="182">
        <v>439973</v>
      </c>
      <c r="K36" s="185">
        <f t="shared" si="0"/>
        <v>1319919</v>
      </c>
      <c r="L36" s="80"/>
    </row>
    <row r="37" spans="2:12" s="49" customFormat="1" ht="65.25" customHeight="1">
      <c r="B37" s="50"/>
      <c r="C37" s="213">
        <v>24</v>
      </c>
      <c r="D37" s="195"/>
      <c r="E37" s="195"/>
      <c r="F37" s="195"/>
      <c r="G37" s="188" t="s">
        <v>115</v>
      </c>
      <c r="H37" s="181" t="s">
        <v>134</v>
      </c>
      <c r="I37" s="181">
        <v>1</v>
      </c>
      <c r="J37" s="182">
        <v>389973</v>
      </c>
      <c r="K37" s="185">
        <f t="shared" si="0"/>
        <v>389973</v>
      </c>
      <c r="L37" s="80"/>
    </row>
    <row r="38" spans="2:12" s="49" customFormat="1" ht="50.25" customHeight="1">
      <c r="B38" s="50"/>
      <c r="C38" s="213">
        <v>25</v>
      </c>
      <c r="D38" s="195"/>
      <c r="E38" s="195"/>
      <c r="F38" s="195"/>
      <c r="G38" s="188" t="s">
        <v>116</v>
      </c>
      <c r="H38" s="181" t="s">
        <v>134</v>
      </c>
      <c r="I38" s="181">
        <v>1</v>
      </c>
      <c r="J38" s="182">
        <v>643065</v>
      </c>
      <c r="K38" s="185">
        <f t="shared" si="0"/>
        <v>643065</v>
      </c>
      <c r="L38" s="80"/>
    </row>
    <row r="39" spans="2:12" s="49" customFormat="1" ht="51.75" customHeight="1">
      <c r="B39" s="50"/>
      <c r="C39" s="213">
        <v>26</v>
      </c>
      <c r="D39" s="195"/>
      <c r="E39" s="195"/>
      <c r="F39" s="195"/>
      <c r="G39" s="188" t="s">
        <v>117</v>
      </c>
      <c r="H39" s="181" t="s">
        <v>134</v>
      </c>
      <c r="I39" s="181">
        <v>1</v>
      </c>
      <c r="J39" s="182">
        <v>513065</v>
      </c>
      <c r="K39" s="185">
        <f t="shared" si="0"/>
        <v>513065</v>
      </c>
      <c r="L39" s="80"/>
    </row>
    <row r="40" spans="2:12" s="49" customFormat="1" ht="61.5" customHeight="1">
      <c r="B40" s="50"/>
      <c r="C40" s="213">
        <v>27</v>
      </c>
      <c r="D40" s="195"/>
      <c r="E40" s="195"/>
      <c r="F40" s="195"/>
      <c r="G40" s="188" t="s">
        <v>118</v>
      </c>
      <c r="H40" s="181" t="s">
        <v>134</v>
      </c>
      <c r="I40" s="181">
        <v>1</v>
      </c>
      <c r="J40" s="182">
        <v>219973</v>
      </c>
      <c r="K40" s="185">
        <f t="shared" si="0"/>
        <v>219973</v>
      </c>
      <c r="L40" s="80"/>
    </row>
    <row r="41" spans="2:12" s="49" customFormat="1" ht="34.5" customHeight="1">
      <c r="B41" s="50"/>
      <c r="C41" s="213">
        <v>28</v>
      </c>
      <c r="D41" s="195"/>
      <c r="E41" s="195"/>
      <c r="F41" s="195"/>
      <c r="G41" s="188" t="s">
        <v>119</v>
      </c>
      <c r="H41" s="181" t="s">
        <v>132</v>
      </c>
      <c r="I41" s="181">
        <v>6</v>
      </c>
      <c r="J41" s="182">
        <v>5897</v>
      </c>
      <c r="K41" s="185">
        <f t="shared" si="0"/>
        <v>35382</v>
      </c>
      <c r="L41" s="80"/>
    </row>
    <row r="42" spans="2:12" s="49" customFormat="1" ht="93.75" customHeight="1">
      <c r="B42" s="50"/>
      <c r="C42" s="213">
        <v>29</v>
      </c>
      <c r="D42" s="195"/>
      <c r="E42" s="195"/>
      <c r="F42" s="195"/>
      <c r="G42" s="188" t="s">
        <v>120</v>
      </c>
      <c r="H42" s="181" t="s">
        <v>134</v>
      </c>
      <c r="I42" s="181">
        <v>1</v>
      </c>
      <c r="J42" s="182">
        <v>453180</v>
      </c>
      <c r="K42" s="185">
        <f t="shared" si="0"/>
        <v>453180</v>
      </c>
      <c r="L42" s="80"/>
    </row>
    <row r="43" spans="2:12" s="49" customFormat="1" ht="48" customHeight="1">
      <c r="B43" s="50"/>
      <c r="C43" s="213">
        <v>30</v>
      </c>
      <c r="D43" s="195"/>
      <c r="E43" s="195"/>
      <c r="F43" s="195"/>
      <c r="G43" s="188" t="s">
        <v>121</v>
      </c>
      <c r="H43" s="181" t="s">
        <v>134</v>
      </c>
      <c r="I43" s="181">
        <v>1</v>
      </c>
      <c r="J43" s="182">
        <v>106216</v>
      </c>
      <c r="K43" s="185">
        <f t="shared" si="0"/>
        <v>106216</v>
      </c>
      <c r="L43" s="80"/>
    </row>
    <row r="44" spans="2:12" s="49" customFormat="1" ht="34.5" customHeight="1">
      <c r="B44" s="50"/>
      <c r="C44" s="213">
        <v>31</v>
      </c>
      <c r="D44" s="195"/>
      <c r="E44" s="195"/>
      <c r="F44" s="195"/>
      <c r="G44" s="188" t="s">
        <v>122</v>
      </c>
      <c r="H44" s="181" t="s">
        <v>134</v>
      </c>
      <c r="I44" s="181">
        <v>1</v>
      </c>
      <c r="J44" s="182">
        <v>62460</v>
      </c>
      <c r="K44" s="185">
        <f t="shared" si="0"/>
        <v>62460</v>
      </c>
      <c r="L44" s="80"/>
    </row>
    <row r="45" spans="2:12" s="49" customFormat="1" ht="34.5" customHeight="1">
      <c r="B45" s="50"/>
      <c r="C45" s="213">
        <v>32</v>
      </c>
      <c r="D45" s="195"/>
      <c r="E45" s="195"/>
      <c r="F45" s="195"/>
      <c r="G45" s="188" t="s">
        <v>123</v>
      </c>
      <c r="H45" s="181" t="s">
        <v>134</v>
      </c>
      <c r="I45" s="181">
        <v>1</v>
      </c>
      <c r="J45" s="182">
        <v>44409</v>
      </c>
      <c r="K45" s="185">
        <f t="shared" si="0"/>
        <v>44409</v>
      </c>
      <c r="L45" s="80"/>
    </row>
    <row r="46" spans="2:12" s="49" customFormat="1" ht="57.75" customHeight="1">
      <c r="B46" s="50"/>
      <c r="C46" s="213">
        <v>33</v>
      </c>
      <c r="D46" s="195"/>
      <c r="E46" s="195"/>
      <c r="F46" s="195"/>
      <c r="G46" s="188" t="s">
        <v>124</v>
      </c>
      <c r="H46" s="181" t="s">
        <v>132</v>
      </c>
      <c r="I46" s="181">
        <v>2.6</v>
      </c>
      <c r="J46" s="182">
        <v>237228</v>
      </c>
      <c r="K46" s="185">
        <f t="shared" si="0"/>
        <v>616792.80000000005</v>
      </c>
      <c r="L46" s="80"/>
    </row>
    <row r="47" spans="2:12" s="49" customFormat="1" ht="48" customHeight="1">
      <c r="B47" s="50"/>
      <c r="C47" s="213">
        <v>34</v>
      </c>
      <c r="D47" s="195"/>
      <c r="E47" s="195"/>
      <c r="F47" s="195"/>
      <c r="G47" s="188" t="s">
        <v>125</v>
      </c>
      <c r="H47" s="181" t="s">
        <v>134</v>
      </c>
      <c r="I47" s="181">
        <v>1</v>
      </c>
      <c r="J47" s="182">
        <v>297348</v>
      </c>
      <c r="K47" s="185">
        <f t="shared" si="0"/>
        <v>297348</v>
      </c>
      <c r="L47" s="80"/>
    </row>
    <row r="48" spans="2:12" s="49" customFormat="1" ht="76.5" customHeight="1">
      <c r="B48" s="50"/>
      <c r="C48" s="213">
        <v>35</v>
      </c>
      <c r="D48" s="195"/>
      <c r="E48" s="195"/>
      <c r="F48" s="195"/>
      <c r="G48" s="188" t="s">
        <v>126</v>
      </c>
      <c r="H48" s="181" t="s">
        <v>134</v>
      </c>
      <c r="I48" s="181">
        <v>1</v>
      </c>
      <c r="J48" s="182">
        <v>423770</v>
      </c>
      <c r="K48" s="185">
        <f t="shared" si="0"/>
        <v>423770</v>
      </c>
      <c r="L48" s="80"/>
    </row>
    <row r="49" spans="2:12" s="49" customFormat="1" ht="59.25" customHeight="1">
      <c r="B49" s="50"/>
      <c r="C49" s="213">
        <v>36</v>
      </c>
      <c r="D49" s="195"/>
      <c r="E49" s="195"/>
      <c r="F49" s="195"/>
      <c r="G49" s="188" t="s">
        <v>127</v>
      </c>
      <c r="H49" s="181" t="s">
        <v>135</v>
      </c>
      <c r="I49" s="181">
        <v>1</v>
      </c>
      <c r="J49" s="182">
        <v>495000</v>
      </c>
      <c r="K49" s="184">
        <f t="shared" si="0"/>
        <v>495000</v>
      </c>
      <c r="L49" s="82"/>
    </row>
    <row r="50" spans="2:12" s="49" customFormat="1" ht="84" customHeight="1">
      <c r="B50" s="50"/>
      <c r="C50" s="213">
        <v>37</v>
      </c>
      <c r="D50" s="195"/>
      <c r="E50" s="195"/>
      <c r="F50" s="195"/>
      <c r="G50" s="188" t="s">
        <v>128</v>
      </c>
      <c r="H50" s="181" t="s">
        <v>134</v>
      </c>
      <c r="I50" s="181">
        <v>1</v>
      </c>
      <c r="J50" s="183">
        <v>4313000</v>
      </c>
      <c r="K50" s="186">
        <f t="shared" si="0"/>
        <v>4313000</v>
      </c>
      <c r="L50" s="80"/>
    </row>
    <row r="51" spans="2:12">
      <c r="B51" s="50"/>
      <c r="C51" s="194"/>
      <c r="D51" s="195"/>
      <c r="E51" s="195"/>
      <c r="F51" s="195"/>
      <c r="G51" s="195"/>
      <c r="H51" s="195"/>
      <c r="I51" s="195"/>
      <c r="J51" s="195"/>
      <c r="K51" s="201"/>
      <c r="L51" s="80"/>
    </row>
    <row r="52" spans="2:12" ht="17.25" thickBot="1">
      <c r="B52" s="50"/>
      <c r="C52" s="194" t="s">
        <v>15</v>
      </c>
      <c r="D52" s="206"/>
      <c r="E52" s="206"/>
      <c r="F52" s="206"/>
      <c r="G52" s="207"/>
      <c r="H52" s="206"/>
      <c r="I52" s="208"/>
      <c r="J52" s="209"/>
      <c r="K52" s="202">
        <f>SUM(K14:K51)</f>
        <v>47511695.559999987</v>
      </c>
      <c r="L52" s="80"/>
    </row>
    <row r="53" spans="2:12" ht="15" thickBot="1">
      <c r="B53" s="50"/>
      <c r="C53" s="244" t="s">
        <v>16</v>
      </c>
      <c r="D53" s="244"/>
      <c r="E53" s="244"/>
      <c r="F53" s="244"/>
      <c r="G53" s="244"/>
      <c r="H53" s="244"/>
      <c r="I53" s="244"/>
      <c r="J53" s="244"/>
      <c r="K53" s="196">
        <f>+K52</f>
        <v>47511695.559999987</v>
      </c>
      <c r="L53" s="80"/>
    </row>
    <row r="54" spans="2:12">
      <c r="B54" s="50"/>
      <c r="C54" s="214"/>
      <c r="D54" s="215"/>
      <c r="E54" s="215"/>
      <c r="F54" s="215"/>
      <c r="G54" s="216"/>
      <c r="H54" s="210"/>
      <c r="I54" s="210"/>
      <c r="J54" s="210"/>
      <c r="K54" s="197"/>
      <c r="L54" s="80"/>
    </row>
    <row r="55" spans="2:12" ht="16.5" customHeight="1">
      <c r="B55" s="50"/>
      <c r="C55" s="217" t="s">
        <v>17</v>
      </c>
      <c r="D55" s="218"/>
      <c r="E55" s="218"/>
      <c r="F55" s="218"/>
      <c r="G55" s="218"/>
      <c r="H55" s="218"/>
      <c r="I55" s="218"/>
      <c r="J55" s="219"/>
      <c r="K55" s="203">
        <f>+K53</f>
        <v>47511695.559999987</v>
      </c>
      <c r="L55" s="82"/>
    </row>
    <row r="56" spans="2:12" ht="16.5">
      <c r="B56" s="50"/>
      <c r="C56" s="220" t="s">
        <v>136</v>
      </c>
      <c r="D56" s="221"/>
      <c r="E56" s="221"/>
      <c r="F56" s="221"/>
      <c r="G56" s="221"/>
      <c r="H56" s="221"/>
      <c r="I56" s="221"/>
      <c r="J56" s="222"/>
      <c r="K56" s="204">
        <f>(K55*30%)</f>
        <v>14253508.667999996</v>
      </c>
      <c r="L56" s="80"/>
    </row>
    <row r="57" spans="2:12" ht="16.5">
      <c r="B57" s="50"/>
      <c r="C57" s="217" t="s">
        <v>137</v>
      </c>
      <c r="D57" s="218"/>
      <c r="E57" s="218"/>
      <c r="F57" s="218"/>
      <c r="G57" s="218"/>
      <c r="H57" s="218"/>
      <c r="I57" s="218"/>
      <c r="J57" s="219"/>
      <c r="K57" s="204">
        <v>0</v>
      </c>
      <c r="L57" s="80"/>
    </row>
    <row r="58" spans="2:12" ht="17.25" customHeight="1" thickBot="1">
      <c r="B58" s="50"/>
      <c r="C58" s="217" t="s">
        <v>138</v>
      </c>
      <c r="D58" s="218"/>
      <c r="E58" s="218"/>
      <c r="F58" s="218"/>
      <c r="G58" s="218"/>
      <c r="H58" s="218"/>
      <c r="I58" s="218"/>
      <c r="J58" s="219"/>
      <c r="K58" s="204">
        <f>(K55*5%)</f>
        <v>2375584.7779999995</v>
      </c>
      <c r="L58" s="82"/>
    </row>
    <row r="59" spans="2:12" ht="17.25" customHeight="1">
      <c r="B59" s="50"/>
      <c r="C59" s="217" t="s">
        <v>144</v>
      </c>
      <c r="D59" s="218"/>
      <c r="E59" s="218"/>
      <c r="F59" s="218"/>
      <c r="G59" s="218"/>
      <c r="H59" s="218"/>
      <c r="I59" s="218"/>
      <c r="J59" s="219"/>
      <c r="K59" s="211">
        <f>SUM(K55:K58)</f>
        <v>64140789.005999982</v>
      </c>
      <c r="L59" s="80"/>
    </row>
    <row r="60" spans="2:12" ht="17.25" customHeight="1">
      <c r="B60" s="50"/>
      <c r="C60" s="223" t="s">
        <v>139</v>
      </c>
      <c r="D60" s="224"/>
      <c r="E60" s="224"/>
      <c r="F60" s="224"/>
      <c r="G60" s="224"/>
      <c r="H60" s="224"/>
      <c r="I60" s="224"/>
      <c r="J60" s="224"/>
      <c r="K60" s="212">
        <f>(K59*6)</f>
        <v>384844734.03599989</v>
      </c>
      <c r="L60" s="80"/>
    </row>
    <row r="61" spans="2:12" ht="16.5">
      <c r="B61" s="50"/>
      <c r="C61" s="205"/>
      <c r="D61" s="246"/>
      <c r="E61" s="246"/>
      <c r="F61" s="246"/>
      <c r="G61" s="246"/>
      <c r="H61" s="246"/>
      <c r="I61" s="246"/>
      <c r="J61" s="246"/>
      <c r="K61" s="247"/>
      <c r="L61" s="80"/>
    </row>
    <row r="62" spans="2:12" ht="17.25" customHeight="1">
      <c r="B62" s="50"/>
      <c r="C62" s="227" t="s">
        <v>141</v>
      </c>
      <c r="D62" s="228"/>
      <c r="E62" s="228"/>
      <c r="F62" s="228"/>
      <c r="G62" s="228"/>
      <c r="H62" s="245" t="s">
        <v>8</v>
      </c>
      <c r="I62" s="245"/>
      <c r="J62" s="245"/>
      <c r="K62" s="198" t="s">
        <v>20</v>
      </c>
      <c r="L62" s="80"/>
    </row>
    <row r="63" spans="2:12" ht="16.5">
      <c r="B63" s="50"/>
      <c r="C63" s="227" t="s">
        <v>142</v>
      </c>
      <c r="D63" s="228"/>
      <c r="E63" s="228"/>
      <c r="F63" s="228"/>
      <c r="G63" s="228"/>
      <c r="H63" s="232" t="s">
        <v>22</v>
      </c>
      <c r="I63" s="232"/>
      <c r="J63" s="199" t="s">
        <v>23</v>
      </c>
      <c r="K63" s="200">
        <v>0.3</v>
      </c>
      <c r="L63" s="80"/>
    </row>
    <row r="64" spans="2:12" ht="24" customHeight="1">
      <c r="B64" s="50"/>
      <c r="C64" s="227" t="s">
        <v>143</v>
      </c>
      <c r="D64" s="228"/>
      <c r="E64" s="228"/>
      <c r="F64" s="228"/>
      <c r="G64" s="228"/>
      <c r="H64" s="229" t="s">
        <v>25</v>
      </c>
      <c r="I64" s="230"/>
      <c r="J64" s="199" t="s">
        <v>26</v>
      </c>
      <c r="K64" s="200">
        <v>0</v>
      </c>
      <c r="L64" s="82"/>
    </row>
    <row r="65" spans="2:12" ht="27" customHeight="1">
      <c r="B65" s="50"/>
      <c r="C65" s="233"/>
      <c r="D65" s="234"/>
      <c r="E65" s="234"/>
      <c r="F65" s="234"/>
      <c r="G65" s="235"/>
      <c r="H65" s="231" t="s">
        <v>27</v>
      </c>
      <c r="I65" s="232"/>
      <c r="J65" s="199" t="s">
        <v>28</v>
      </c>
      <c r="K65" s="200">
        <v>0.05</v>
      </c>
      <c r="L65" s="80"/>
    </row>
    <row r="66" spans="2:12" ht="16.5">
      <c r="B66" s="50"/>
      <c r="C66" s="236"/>
      <c r="D66" s="237"/>
      <c r="E66" s="237"/>
      <c r="F66" s="237"/>
      <c r="G66" s="238"/>
      <c r="H66" s="232" t="s">
        <v>29</v>
      </c>
      <c r="I66" s="232"/>
      <c r="J66" s="199" t="s">
        <v>30</v>
      </c>
      <c r="K66" s="200">
        <v>0.35</v>
      </c>
      <c r="L66" s="80"/>
    </row>
    <row r="67" spans="2:12" ht="17.25" thickBot="1">
      <c r="B67" s="50"/>
      <c r="C67" s="239"/>
      <c r="D67" s="239"/>
      <c r="E67" s="239"/>
      <c r="F67" s="239"/>
      <c r="G67" s="240"/>
      <c r="H67" s="225"/>
      <c r="I67" s="225"/>
      <c r="J67" s="225"/>
      <c r="K67" s="226"/>
      <c r="L67" s="80"/>
    </row>
    <row r="68" spans="2:12" ht="15" thickBot="1">
      <c r="B68" s="87"/>
      <c r="C68" s="86"/>
      <c r="D68" s="86"/>
      <c r="E68" s="87"/>
      <c r="F68" s="86"/>
      <c r="G68" s="88"/>
      <c r="H68" s="86"/>
      <c r="I68" s="86"/>
      <c r="J68" s="86"/>
      <c r="K68" s="86"/>
      <c r="L68" s="80"/>
    </row>
    <row r="69" spans="2:12" ht="15" thickTop="1"/>
  </sheetData>
  <mergeCells count="35">
    <mergeCell ref="C7:K8"/>
    <mergeCell ref="C9:K9"/>
    <mergeCell ref="B1:G1"/>
    <mergeCell ref="B2:E2"/>
    <mergeCell ref="B4:L4"/>
    <mergeCell ref="C5:K5"/>
    <mergeCell ref="C6:K6"/>
    <mergeCell ref="C10:K10"/>
    <mergeCell ref="C53:J53"/>
    <mergeCell ref="C62:G62"/>
    <mergeCell ref="H62:J62"/>
    <mergeCell ref="H63:I63"/>
    <mergeCell ref="D61:K61"/>
    <mergeCell ref="I11:I12"/>
    <mergeCell ref="J11:J12"/>
    <mergeCell ref="K11:K12"/>
    <mergeCell ref="C11:C12"/>
    <mergeCell ref="D11:D12"/>
    <mergeCell ref="G11:G12"/>
    <mergeCell ref="H11:H12"/>
    <mergeCell ref="E11:F11"/>
    <mergeCell ref="C59:J59"/>
    <mergeCell ref="C60:J60"/>
    <mergeCell ref="H67:K67"/>
    <mergeCell ref="C64:G64"/>
    <mergeCell ref="H64:I64"/>
    <mergeCell ref="H65:I65"/>
    <mergeCell ref="H66:I66"/>
    <mergeCell ref="C65:G67"/>
    <mergeCell ref="C63:G63"/>
    <mergeCell ref="C54:G54"/>
    <mergeCell ref="C55:J55"/>
    <mergeCell ref="C56:J56"/>
    <mergeCell ref="C57:J57"/>
    <mergeCell ref="C58:J58"/>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topLeftCell="A10" zoomScale="70" zoomScaleNormal="100" zoomScaleSheetLayoutView="7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63" t="s">
        <v>0</v>
      </c>
      <c r="C1" s="263"/>
      <c r="D1" s="263"/>
      <c r="E1" s="263"/>
      <c r="F1" s="263"/>
      <c r="G1" s="263"/>
    </row>
    <row r="2" spans="2:12">
      <c r="B2" s="263" t="s">
        <v>1</v>
      </c>
      <c r="C2" s="263"/>
      <c r="D2" s="263"/>
      <c r="E2" s="263"/>
    </row>
    <row r="3" spans="2:12" ht="15" thickBot="1">
      <c r="C3" s="6"/>
      <c r="D3" s="7"/>
      <c r="E3" s="6"/>
      <c r="F3" s="7"/>
    </row>
    <row r="4" spans="2:12" ht="15.75" thickTop="1" thickBot="1">
      <c r="B4" s="264"/>
      <c r="C4" s="265"/>
      <c r="D4" s="265"/>
      <c r="E4" s="265"/>
      <c r="F4" s="265"/>
      <c r="G4" s="265"/>
      <c r="H4" s="265"/>
      <c r="I4" s="265"/>
      <c r="J4" s="265"/>
      <c r="K4" s="265"/>
      <c r="L4" s="266"/>
    </row>
    <row r="5" spans="2:12" ht="31.5" customHeight="1">
      <c r="B5" s="3"/>
      <c r="C5" s="299" t="s">
        <v>2</v>
      </c>
      <c r="D5" s="300"/>
      <c r="E5" s="300"/>
      <c r="F5" s="300"/>
      <c r="G5" s="300"/>
      <c r="H5" s="300"/>
      <c r="I5" s="300"/>
      <c r="J5" s="300"/>
      <c r="K5" s="301"/>
      <c r="L5" s="4"/>
    </row>
    <row r="6" spans="2:12">
      <c r="B6" s="3"/>
      <c r="C6" s="305" t="s">
        <v>31</v>
      </c>
      <c r="D6" s="306"/>
      <c r="E6" s="306"/>
      <c r="F6" s="306"/>
      <c r="G6" s="306"/>
      <c r="H6" s="306"/>
      <c r="I6" s="306"/>
      <c r="J6" s="306"/>
      <c r="K6" s="307"/>
      <c r="L6" s="4"/>
    </row>
    <row r="7" spans="2:12" s="2" customFormat="1">
      <c r="B7" s="90"/>
      <c r="C7" s="308" t="s">
        <v>32</v>
      </c>
      <c r="D7" s="308"/>
      <c r="E7" s="308"/>
      <c r="F7" s="308"/>
      <c r="G7" s="308"/>
      <c r="H7" s="308"/>
      <c r="I7" s="308"/>
      <c r="J7" s="308"/>
      <c r="K7" s="308"/>
      <c r="L7" s="10"/>
    </row>
    <row r="8" spans="2:12" ht="105.75" customHeight="1">
      <c r="B8" s="3"/>
      <c r="C8" s="308"/>
      <c r="D8" s="308"/>
      <c r="E8" s="308"/>
      <c r="F8" s="308"/>
      <c r="G8" s="308"/>
      <c r="H8" s="308"/>
      <c r="I8" s="308"/>
      <c r="J8" s="308"/>
      <c r="K8" s="308"/>
      <c r="L8" s="4"/>
    </row>
    <row r="9" spans="2:12" ht="34.5" customHeight="1">
      <c r="B9" s="3"/>
      <c r="C9" s="309" t="s">
        <v>33</v>
      </c>
      <c r="D9" s="310"/>
      <c r="E9" s="310"/>
      <c r="F9" s="310"/>
      <c r="G9" s="310"/>
      <c r="H9" s="310"/>
      <c r="I9" s="310"/>
      <c r="J9" s="310"/>
      <c r="K9" s="311"/>
      <c r="L9" s="4"/>
    </row>
    <row r="10" spans="2:12" ht="30" customHeight="1" thickBot="1">
      <c r="B10" s="3"/>
      <c r="C10" s="312"/>
      <c r="D10" s="313"/>
      <c r="E10" s="313"/>
      <c r="F10" s="313"/>
      <c r="G10" s="313"/>
      <c r="H10" s="313"/>
      <c r="I10" s="313"/>
      <c r="J10" s="313"/>
      <c r="K10" s="314"/>
      <c r="L10" s="4"/>
    </row>
    <row r="11" spans="2:12" ht="30" customHeight="1">
      <c r="B11" s="3"/>
      <c r="C11" s="315" t="s">
        <v>5</v>
      </c>
      <c r="D11" s="317" t="s">
        <v>6</v>
      </c>
      <c r="E11" s="319" t="s">
        <v>7</v>
      </c>
      <c r="F11" s="319"/>
      <c r="G11" s="315" t="s">
        <v>8</v>
      </c>
      <c r="H11" s="317" t="s">
        <v>9</v>
      </c>
      <c r="I11" s="317" t="s">
        <v>10</v>
      </c>
      <c r="J11" s="289" t="s">
        <v>11</v>
      </c>
      <c r="K11" s="291" t="s">
        <v>12</v>
      </c>
      <c r="L11" s="4"/>
    </row>
    <row r="12" spans="2:12" ht="30" customHeight="1" thickBot="1">
      <c r="B12" s="3"/>
      <c r="C12" s="316"/>
      <c r="D12" s="318"/>
      <c r="E12" s="11" t="s">
        <v>13</v>
      </c>
      <c r="F12" s="11" t="s">
        <v>14</v>
      </c>
      <c r="G12" s="316"/>
      <c r="H12" s="318"/>
      <c r="I12" s="318"/>
      <c r="J12" s="290"/>
      <c r="K12" s="292"/>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15</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15</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15</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15</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15</v>
      </c>
      <c r="D39" s="45"/>
      <c r="E39" s="45"/>
      <c r="F39" s="45"/>
      <c r="G39" s="48"/>
      <c r="H39" s="47"/>
      <c r="I39" s="18"/>
      <c r="J39" s="24"/>
      <c r="K39" s="25"/>
      <c r="L39" s="4"/>
    </row>
    <row r="40" spans="2:12" s="49" customFormat="1" ht="30" customHeight="1" thickBot="1">
      <c r="B40" s="50"/>
      <c r="C40" s="293" t="s">
        <v>16</v>
      </c>
      <c r="D40" s="294"/>
      <c r="E40" s="294"/>
      <c r="F40" s="294"/>
      <c r="G40" s="294"/>
      <c r="H40" s="294"/>
      <c r="I40" s="294"/>
      <c r="J40" s="295"/>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96"/>
      <c r="H42" s="297"/>
      <c r="I42" s="298"/>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17</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18</v>
      </c>
      <c r="H49" s="73"/>
      <c r="I49" s="74"/>
      <c r="J49" s="75"/>
      <c r="K49" s="51"/>
      <c r="L49" s="52"/>
    </row>
    <row r="50" spans="2:12" s="49" customFormat="1" ht="15" thickBot="1">
      <c r="B50" s="50"/>
      <c r="C50" s="55"/>
      <c r="D50" s="56"/>
      <c r="E50" s="56"/>
      <c r="F50" s="56"/>
      <c r="G50" s="55"/>
      <c r="H50" s="55"/>
      <c r="I50" s="76"/>
      <c r="J50" s="77"/>
      <c r="K50" s="78"/>
      <c r="L50" s="52"/>
    </row>
    <row r="51" spans="2:12" s="49" customFormat="1">
      <c r="B51" s="50"/>
      <c r="C51" s="79"/>
      <c r="D51" s="303"/>
      <c r="E51" s="303"/>
      <c r="F51" s="303"/>
      <c r="G51" s="303"/>
      <c r="H51" s="303"/>
      <c r="I51" s="303"/>
      <c r="J51" s="303"/>
      <c r="K51" s="304"/>
      <c r="L51" s="80"/>
    </row>
    <row r="52" spans="2:12" s="49" customFormat="1" ht="46.5" customHeight="1">
      <c r="B52" s="50"/>
      <c r="C52" s="274" t="s">
        <v>19</v>
      </c>
      <c r="D52" s="275"/>
      <c r="E52" s="275"/>
      <c r="F52" s="275"/>
      <c r="G52" s="275"/>
      <c r="H52" s="276" t="s">
        <v>8</v>
      </c>
      <c r="I52" s="276"/>
      <c r="J52" s="276"/>
      <c r="K52" s="81" t="s">
        <v>20</v>
      </c>
      <c r="L52" s="82"/>
    </row>
    <row r="53" spans="2:12" s="49" customFormat="1" ht="32.25" customHeight="1">
      <c r="B53" s="50"/>
      <c r="C53" s="274" t="s">
        <v>21</v>
      </c>
      <c r="D53" s="275"/>
      <c r="E53" s="275"/>
      <c r="F53" s="275"/>
      <c r="G53" s="275"/>
      <c r="H53" s="277" t="s">
        <v>22</v>
      </c>
      <c r="I53" s="277"/>
      <c r="J53" s="83" t="s">
        <v>23</v>
      </c>
      <c r="K53" s="84" t="s">
        <v>34</v>
      </c>
      <c r="L53" s="82"/>
    </row>
    <row r="54" spans="2:12" s="49" customFormat="1" ht="30" customHeight="1">
      <c r="B54" s="50"/>
      <c r="C54" s="274" t="s">
        <v>24</v>
      </c>
      <c r="D54" s="275"/>
      <c r="E54" s="275"/>
      <c r="F54" s="275"/>
      <c r="G54" s="275"/>
      <c r="H54" s="278" t="s">
        <v>25</v>
      </c>
      <c r="I54" s="279"/>
      <c r="J54" s="83" t="s">
        <v>26</v>
      </c>
      <c r="K54" s="84" t="s">
        <v>34</v>
      </c>
      <c r="L54" s="82"/>
    </row>
    <row r="55" spans="2:12" s="49" customFormat="1" ht="58.5" customHeight="1">
      <c r="B55" s="50"/>
      <c r="C55" s="280"/>
      <c r="D55" s="281"/>
      <c r="E55" s="281"/>
      <c r="F55" s="281"/>
      <c r="G55" s="282"/>
      <c r="H55" s="302" t="s">
        <v>27</v>
      </c>
      <c r="I55" s="277"/>
      <c r="J55" s="83" t="s">
        <v>28</v>
      </c>
      <c r="K55" s="84" t="s">
        <v>34</v>
      </c>
      <c r="L55" s="52"/>
    </row>
    <row r="56" spans="2:12" ht="39" customHeight="1">
      <c r="B56" s="3"/>
      <c r="C56" s="283"/>
      <c r="D56" s="284"/>
      <c r="E56" s="284"/>
      <c r="F56" s="284"/>
      <c r="G56" s="285"/>
      <c r="H56" s="277" t="s">
        <v>29</v>
      </c>
      <c r="I56" s="277"/>
      <c r="J56" s="83" t="s">
        <v>30</v>
      </c>
      <c r="K56" s="84" t="s">
        <v>34</v>
      </c>
      <c r="L56" s="4"/>
    </row>
    <row r="57" spans="2:12" ht="47.25" customHeight="1" thickBot="1">
      <c r="B57" s="3"/>
      <c r="C57" s="286"/>
      <c r="D57" s="287"/>
      <c r="E57" s="287"/>
      <c r="F57" s="287"/>
      <c r="G57" s="288"/>
      <c r="H57" s="272"/>
      <c r="I57" s="272"/>
      <c r="J57" s="272"/>
      <c r="K57" s="273"/>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35</v>
      </c>
      <c r="H59" s="92"/>
      <c r="I59" s="92"/>
      <c r="J59" s="92"/>
      <c r="K59" s="92"/>
      <c r="L59" s="4"/>
    </row>
    <row r="60" spans="2:12" ht="15" thickBot="1">
      <c r="B60" s="85"/>
      <c r="C60" s="86"/>
      <c r="D60" s="86"/>
      <c r="E60" s="87"/>
      <c r="F60" s="86"/>
      <c r="G60" s="88"/>
      <c r="H60" s="86"/>
      <c r="I60" s="86"/>
      <c r="J60" s="86"/>
      <c r="K60" s="86"/>
      <c r="L60" s="89"/>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B2" sqref="B2:E2"/>
    </sheetView>
  </sheetViews>
  <sheetFormatPr baseColWidth="10" defaultColWidth="11.42578125" defaultRowHeight="14.25"/>
  <cols>
    <col min="1" max="2" width="3.140625" style="94" customWidth="1"/>
    <col min="3" max="3" width="14.7109375" style="94" customWidth="1"/>
    <col min="4" max="4" width="13" style="94" customWidth="1"/>
    <col min="5" max="11" width="11.42578125" style="94"/>
    <col min="12" max="12" width="12.85546875" style="94" customWidth="1"/>
    <col min="13" max="14" width="11.42578125" style="94"/>
    <col min="15" max="15" width="18.7109375" style="94" customWidth="1"/>
    <col min="16" max="17" width="3.140625" style="94" customWidth="1"/>
    <col min="18" max="16384" width="11.42578125" style="94"/>
  </cols>
  <sheetData>
    <row r="1" spans="2:16">
      <c r="B1" s="263" t="s">
        <v>36</v>
      </c>
      <c r="C1" s="263"/>
      <c r="D1" s="263"/>
      <c r="E1" s="263"/>
      <c r="F1" s="263"/>
      <c r="G1" s="263"/>
      <c r="H1" s="263"/>
      <c r="I1" s="263"/>
      <c r="J1" s="263"/>
      <c r="K1" s="263"/>
      <c r="L1" s="263"/>
    </row>
    <row r="2" spans="2:16">
      <c r="B2" s="263" t="s">
        <v>1</v>
      </c>
      <c r="C2" s="263"/>
      <c r="D2" s="263"/>
      <c r="E2" s="263"/>
    </row>
    <row r="3" spans="2:16" ht="15" thickBot="1"/>
    <row r="4" spans="2:16" ht="25.5" customHeight="1" thickTop="1">
      <c r="B4" s="405"/>
      <c r="C4" s="406"/>
      <c r="D4" s="406"/>
      <c r="E4" s="406"/>
      <c r="F4" s="406"/>
      <c r="G4" s="406"/>
      <c r="H4" s="406"/>
      <c r="I4" s="406"/>
      <c r="J4" s="406"/>
      <c r="K4" s="406"/>
      <c r="L4" s="406"/>
      <c r="M4" s="406"/>
      <c r="N4" s="406"/>
      <c r="O4" s="406"/>
      <c r="P4" s="407"/>
    </row>
    <row r="5" spans="2:16" ht="36.75" customHeight="1">
      <c r="B5" s="96"/>
      <c r="C5" s="320" t="s">
        <v>37</v>
      </c>
      <c r="D5" s="320"/>
      <c r="E5" s="320"/>
      <c r="F5" s="320"/>
      <c r="G5" s="320"/>
      <c r="H5" s="320"/>
      <c r="I5" s="320"/>
      <c r="J5" s="320"/>
      <c r="K5" s="320"/>
      <c r="L5" s="320"/>
      <c r="M5" s="320"/>
      <c r="N5" s="320"/>
      <c r="O5" s="320"/>
      <c r="P5" s="95"/>
    </row>
    <row r="6" spans="2:16" ht="15" thickBot="1">
      <c r="B6" s="96"/>
      <c r="P6" s="95"/>
    </row>
    <row r="7" spans="2:16">
      <c r="B7" s="96"/>
      <c r="C7" s="329"/>
      <c r="D7" s="331"/>
      <c r="E7" s="332"/>
      <c r="F7" s="332"/>
      <c r="G7" s="332"/>
      <c r="H7" s="332"/>
      <c r="I7" s="332"/>
      <c r="J7" s="332"/>
      <c r="K7" s="333"/>
      <c r="L7" s="349"/>
      <c r="M7" s="350"/>
      <c r="N7" s="350"/>
      <c r="O7" s="351"/>
      <c r="P7" s="95"/>
    </row>
    <row r="8" spans="2:16">
      <c r="B8" s="96"/>
      <c r="C8" s="330"/>
      <c r="D8" s="323" t="s">
        <v>38</v>
      </c>
      <c r="E8" s="324"/>
      <c r="F8" s="324"/>
      <c r="G8" s="324"/>
      <c r="H8" s="324"/>
      <c r="I8" s="324"/>
      <c r="J8" s="324"/>
      <c r="K8" s="325"/>
      <c r="L8" s="352"/>
      <c r="M8" s="353"/>
      <c r="N8" s="353"/>
      <c r="O8" s="354"/>
      <c r="P8" s="95"/>
    </row>
    <row r="9" spans="2:16">
      <c r="B9" s="96"/>
      <c r="C9" s="330"/>
      <c r="D9" s="323"/>
      <c r="E9" s="324"/>
      <c r="F9" s="324"/>
      <c r="G9" s="324"/>
      <c r="H9" s="324"/>
      <c r="I9" s="324"/>
      <c r="J9" s="324"/>
      <c r="K9" s="325"/>
      <c r="L9" s="321" t="s">
        <v>39</v>
      </c>
      <c r="M9" s="355"/>
      <c r="N9" s="356"/>
      <c r="O9" s="357"/>
      <c r="P9" s="95"/>
    </row>
    <row r="10" spans="2:16">
      <c r="B10" s="96"/>
      <c r="C10" s="330"/>
      <c r="D10" s="323" t="s">
        <v>40</v>
      </c>
      <c r="E10" s="324"/>
      <c r="F10" s="324"/>
      <c r="G10" s="324"/>
      <c r="H10" s="324"/>
      <c r="I10" s="324"/>
      <c r="J10" s="324"/>
      <c r="K10" s="325"/>
      <c r="L10" s="334"/>
      <c r="M10" s="358"/>
      <c r="N10" s="359"/>
      <c r="O10" s="360"/>
      <c r="P10" s="95"/>
    </row>
    <row r="11" spans="2:16" ht="12.75" customHeight="1">
      <c r="B11" s="96"/>
      <c r="C11" s="330"/>
      <c r="D11" s="326"/>
      <c r="E11" s="327"/>
      <c r="F11" s="327"/>
      <c r="G11" s="327"/>
      <c r="H11" s="327"/>
      <c r="I11" s="327"/>
      <c r="J11" s="327"/>
      <c r="K11" s="328"/>
      <c r="L11" s="321" t="s">
        <v>41</v>
      </c>
      <c r="M11" s="321">
        <v>1</v>
      </c>
      <c r="N11" s="321" t="s">
        <v>42</v>
      </c>
      <c r="O11" s="347">
        <v>1</v>
      </c>
      <c r="P11" s="95"/>
    </row>
    <row r="12" spans="2:16">
      <c r="B12" s="96"/>
      <c r="C12" s="330"/>
      <c r="D12" s="326"/>
      <c r="E12" s="327"/>
      <c r="F12" s="327"/>
      <c r="G12" s="327"/>
      <c r="H12" s="327"/>
      <c r="I12" s="327"/>
      <c r="J12" s="327"/>
      <c r="K12" s="328"/>
      <c r="L12" s="322"/>
      <c r="M12" s="322"/>
      <c r="N12" s="322"/>
      <c r="O12" s="348"/>
      <c r="P12" s="95"/>
    </row>
    <row r="13" spans="2:16">
      <c r="B13" s="96"/>
      <c r="C13" s="330"/>
      <c r="D13" s="323" t="s">
        <v>43</v>
      </c>
      <c r="E13" s="324"/>
      <c r="F13" s="324"/>
      <c r="G13" s="324"/>
      <c r="H13" s="324"/>
      <c r="I13" s="324"/>
      <c r="J13" s="324"/>
      <c r="K13" s="325"/>
      <c r="L13" s="322"/>
      <c r="M13" s="322"/>
      <c r="N13" s="322"/>
      <c r="O13" s="348"/>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414" t="s">
        <v>48</v>
      </c>
      <c r="D17" s="415"/>
      <c r="E17" s="415"/>
      <c r="F17" s="415"/>
      <c r="G17" s="98"/>
      <c r="H17" s="98"/>
      <c r="I17" s="98" t="s">
        <v>49</v>
      </c>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69" t="s">
        <v>50</v>
      </c>
      <c r="D21" s="370"/>
      <c r="E21" s="370"/>
      <c r="F21" s="370"/>
      <c r="G21" s="370"/>
      <c r="H21" s="370"/>
      <c r="I21" s="370"/>
      <c r="J21" s="370"/>
      <c r="K21" s="370"/>
      <c r="L21" s="370"/>
      <c r="M21" s="370"/>
      <c r="N21" s="370"/>
      <c r="O21" s="371"/>
      <c r="P21" s="95"/>
    </row>
    <row r="22" spans="2:16" ht="15" thickBot="1">
      <c r="B22" s="96"/>
      <c r="C22" s="121"/>
      <c r="O22" s="122"/>
      <c r="P22" s="95"/>
    </row>
    <row r="23" spans="2:16">
      <c r="B23" s="96"/>
      <c r="C23" s="123" t="s">
        <v>51</v>
      </c>
      <c r="D23" s="335" t="s">
        <v>52</v>
      </c>
      <c r="E23" s="336"/>
      <c r="F23" s="336"/>
      <c r="G23" s="336"/>
      <c r="H23" s="336"/>
      <c r="I23" s="336"/>
      <c r="J23" s="336"/>
      <c r="K23" s="336"/>
      <c r="L23" s="337"/>
      <c r="M23" s="367" t="s">
        <v>53</v>
      </c>
      <c r="N23" s="368"/>
      <c r="O23" s="123" t="s">
        <v>10</v>
      </c>
      <c r="P23" s="95"/>
    </row>
    <row r="24" spans="2:16" ht="15" thickBot="1">
      <c r="B24" s="96"/>
      <c r="C24" s="124"/>
      <c r="D24" s="361"/>
      <c r="E24" s="381"/>
      <c r="F24" s="381"/>
      <c r="G24" s="381"/>
      <c r="H24" s="381"/>
      <c r="I24" s="381"/>
      <c r="J24" s="381"/>
      <c r="K24" s="381"/>
      <c r="L24" s="362"/>
      <c r="M24" s="361"/>
      <c r="N24" s="362"/>
      <c r="O24" s="125"/>
      <c r="P24" s="95"/>
    </row>
    <row r="25" spans="2:16">
      <c r="B25" s="96"/>
      <c r="C25" s="338" t="s">
        <v>54</v>
      </c>
      <c r="D25" s="339"/>
      <c r="E25" s="339"/>
      <c r="F25" s="339"/>
      <c r="G25" s="339"/>
      <c r="H25" s="339"/>
      <c r="I25" s="339"/>
      <c r="J25" s="339"/>
      <c r="K25" s="339"/>
      <c r="L25" s="339"/>
      <c r="M25" s="339"/>
      <c r="N25" s="339"/>
      <c r="O25" s="340"/>
      <c r="P25" s="95"/>
    </row>
    <row r="26" spans="2:16">
      <c r="B26" s="96"/>
      <c r="C26" s="341"/>
      <c r="D26" s="342"/>
      <c r="E26" s="342"/>
      <c r="F26" s="342"/>
      <c r="G26" s="342"/>
      <c r="H26" s="342"/>
      <c r="I26" s="342"/>
      <c r="J26" s="342"/>
      <c r="K26" s="342"/>
      <c r="L26" s="342"/>
      <c r="M26" s="342"/>
      <c r="N26" s="342"/>
      <c r="O26" s="343"/>
      <c r="P26" s="95"/>
    </row>
    <row r="27" spans="2:16" ht="15" thickBot="1">
      <c r="B27" s="96"/>
      <c r="C27" s="344"/>
      <c r="D27" s="345"/>
      <c r="E27" s="345"/>
      <c r="F27" s="345"/>
      <c r="G27" s="345"/>
      <c r="H27" s="345"/>
      <c r="I27" s="345"/>
      <c r="J27" s="345"/>
      <c r="K27" s="345"/>
      <c r="L27" s="345"/>
      <c r="M27" s="345"/>
      <c r="N27" s="345"/>
      <c r="O27" s="346"/>
      <c r="P27" s="95"/>
    </row>
    <row r="28" spans="2:16">
      <c r="B28" s="96"/>
      <c r="C28" s="363" t="s">
        <v>52</v>
      </c>
      <c r="D28" s="364"/>
      <c r="E28" s="364"/>
      <c r="F28" s="364"/>
      <c r="G28" s="365"/>
      <c r="H28" s="366" t="s">
        <v>55</v>
      </c>
      <c r="I28" s="364"/>
      <c r="J28" s="378" t="s">
        <v>56</v>
      </c>
      <c r="K28" s="379"/>
      <c r="L28" s="127" t="s">
        <v>57</v>
      </c>
      <c r="M28" s="366" t="s">
        <v>58</v>
      </c>
      <c r="N28" s="380"/>
      <c r="O28" s="128" t="s">
        <v>59</v>
      </c>
      <c r="P28" s="95"/>
    </row>
    <row r="29" spans="2:16">
      <c r="B29" s="96"/>
      <c r="C29" s="372"/>
      <c r="D29" s="373"/>
      <c r="E29" s="373"/>
      <c r="F29" s="373"/>
      <c r="G29" s="374"/>
      <c r="H29" s="375"/>
      <c r="I29" s="374"/>
      <c r="J29" s="375"/>
      <c r="K29" s="374"/>
      <c r="L29" s="130"/>
      <c r="M29" s="376"/>
      <c r="N29" s="377"/>
      <c r="O29" s="131"/>
      <c r="P29" s="95"/>
    </row>
    <row r="30" spans="2:16">
      <c r="B30" s="96"/>
      <c r="C30" s="132"/>
      <c r="D30" s="133"/>
      <c r="E30" s="133"/>
      <c r="F30" s="133"/>
      <c r="G30" s="134"/>
      <c r="H30" s="135"/>
      <c r="I30" s="134"/>
      <c r="J30" s="135"/>
      <c r="K30" s="134"/>
      <c r="L30" s="130"/>
      <c r="M30" s="376"/>
      <c r="N30" s="377"/>
      <c r="O30" s="131"/>
      <c r="P30" s="95"/>
    </row>
    <row r="31" spans="2:16" ht="15" thickBot="1">
      <c r="B31" s="96"/>
      <c r="C31" s="382"/>
      <c r="D31" s="383"/>
      <c r="E31" s="383"/>
      <c r="F31" s="383"/>
      <c r="G31" s="384"/>
      <c r="H31" s="385"/>
      <c r="I31" s="384"/>
      <c r="J31" s="385"/>
      <c r="K31" s="384"/>
      <c r="L31" s="136"/>
      <c r="M31" s="386"/>
      <c r="N31" s="387"/>
      <c r="O31" s="131"/>
      <c r="P31" s="95"/>
    </row>
    <row r="32" spans="2:16" ht="15" thickBot="1">
      <c r="B32" s="96"/>
      <c r="C32" s="395" t="s">
        <v>60</v>
      </c>
      <c r="D32" s="396"/>
      <c r="E32" s="396"/>
      <c r="F32" s="396"/>
      <c r="G32" s="396"/>
      <c r="H32" s="396"/>
      <c r="I32" s="396"/>
      <c r="J32" s="396"/>
      <c r="K32" s="396"/>
      <c r="L32" s="396"/>
      <c r="M32" s="396"/>
      <c r="N32" s="397"/>
      <c r="O32" s="137"/>
      <c r="P32" s="95"/>
    </row>
    <row r="33" spans="2:16" ht="13.5" customHeight="1">
      <c r="B33" s="96"/>
      <c r="C33" s="338" t="s">
        <v>61</v>
      </c>
      <c r="D33" s="339"/>
      <c r="E33" s="339"/>
      <c r="F33" s="339"/>
      <c r="G33" s="339"/>
      <c r="H33" s="339"/>
      <c r="I33" s="339"/>
      <c r="J33" s="339"/>
      <c r="K33" s="339"/>
      <c r="L33" s="339"/>
      <c r="M33" s="339"/>
      <c r="N33" s="339"/>
      <c r="O33" s="340"/>
      <c r="P33" s="95"/>
    </row>
    <row r="34" spans="2:16">
      <c r="B34" s="96"/>
      <c r="C34" s="341"/>
      <c r="D34" s="342"/>
      <c r="E34" s="342"/>
      <c r="F34" s="342"/>
      <c r="G34" s="342"/>
      <c r="H34" s="342"/>
      <c r="I34" s="342"/>
      <c r="J34" s="342"/>
      <c r="K34" s="342"/>
      <c r="L34" s="342"/>
      <c r="M34" s="342"/>
      <c r="N34" s="342"/>
      <c r="O34" s="343"/>
      <c r="P34" s="95"/>
    </row>
    <row r="35" spans="2:16" ht="15" thickBot="1">
      <c r="B35" s="96"/>
      <c r="C35" s="344"/>
      <c r="D35" s="345"/>
      <c r="E35" s="345"/>
      <c r="F35" s="345"/>
      <c r="G35" s="345"/>
      <c r="H35" s="345"/>
      <c r="I35" s="345"/>
      <c r="J35" s="345"/>
      <c r="K35" s="345"/>
      <c r="L35" s="345"/>
      <c r="M35" s="345"/>
      <c r="N35" s="345"/>
      <c r="O35" s="346"/>
      <c r="P35" s="95"/>
    </row>
    <row r="36" spans="2:16">
      <c r="B36" s="96"/>
      <c r="C36" s="363" t="s">
        <v>52</v>
      </c>
      <c r="D36" s="388"/>
      <c r="E36" s="388"/>
      <c r="F36" s="388"/>
      <c r="G36" s="388"/>
      <c r="H36" s="388"/>
      <c r="I36" s="388"/>
      <c r="J36" s="380"/>
      <c r="K36" s="126" t="s">
        <v>53</v>
      </c>
      <c r="L36" s="127" t="s">
        <v>10</v>
      </c>
      <c r="M36" s="366" t="s">
        <v>62</v>
      </c>
      <c r="N36" s="380"/>
      <c r="O36" s="128" t="s">
        <v>59</v>
      </c>
      <c r="P36" s="95"/>
    </row>
    <row r="37" spans="2:16">
      <c r="B37" s="96"/>
      <c r="C37" s="372"/>
      <c r="D37" s="373"/>
      <c r="E37" s="373"/>
      <c r="F37" s="373"/>
      <c r="G37" s="373"/>
      <c r="H37" s="373"/>
      <c r="I37" s="373"/>
      <c r="J37" s="374"/>
      <c r="K37" s="139"/>
      <c r="L37" s="140"/>
      <c r="M37" s="403"/>
      <c r="N37" s="404"/>
      <c r="O37" s="131"/>
      <c r="P37" s="95"/>
    </row>
    <row r="38" spans="2:16" ht="15" thickBot="1">
      <c r="B38" s="96"/>
      <c r="C38" s="382"/>
      <c r="D38" s="383"/>
      <c r="E38" s="383"/>
      <c r="F38" s="383"/>
      <c r="G38" s="383"/>
      <c r="H38" s="383"/>
      <c r="I38" s="383"/>
      <c r="J38" s="384"/>
      <c r="K38" s="133"/>
      <c r="L38" s="141"/>
      <c r="M38" s="393"/>
      <c r="N38" s="394"/>
      <c r="O38" s="142"/>
      <c r="P38" s="95"/>
    </row>
    <row r="39" spans="2:16" ht="15" thickBot="1">
      <c r="B39" s="96"/>
      <c r="C39" s="395" t="s">
        <v>60</v>
      </c>
      <c r="D39" s="396"/>
      <c r="E39" s="396"/>
      <c r="F39" s="396"/>
      <c r="G39" s="396"/>
      <c r="H39" s="396"/>
      <c r="I39" s="396"/>
      <c r="J39" s="396"/>
      <c r="K39" s="396"/>
      <c r="L39" s="396"/>
      <c r="M39" s="396"/>
      <c r="N39" s="397"/>
      <c r="O39" s="143">
        <v>0</v>
      </c>
      <c r="P39" s="95"/>
    </row>
    <row r="40" spans="2:16">
      <c r="B40" s="96"/>
      <c r="C40" s="338" t="s">
        <v>63</v>
      </c>
      <c r="D40" s="339"/>
      <c r="E40" s="339"/>
      <c r="F40" s="339"/>
      <c r="G40" s="339"/>
      <c r="H40" s="339"/>
      <c r="I40" s="339"/>
      <c r="J40" s="339"/>
      <c r="K40" s="339"/>
      <c r="L40" s="339"/>
      <c r="M40" s="339"/>
      <c r="N40" s="339"/>
      <c r="O40" s="340"/>
      <c r="P40" s="95"/>
    </row>
    <row r="41" spans="2:16">
      <c r="B41" s="96"/>
      <c r="C41" s="341"/>
      <c r="D41" s="342"/>
      <c r="E41" s="342"/>
      <c r="F41" s="342"/>
      <c r="G41" s="342"/>
      <c r="H41" s="342"/>
      <c r="I41" s="342"/>
      <c r="J41" s="342"/>
      <c r="K41" s="342"/>
      <c r="L41" s="342"/>
      <c r="M41" s="342"/>
      <c r="N41" s="342"/>
      <c r="O41" s="343"/>
      <c r="P41" s="95"/>
    </row>
    <row r="42" spans="2:16" ht="15" thickBot="1">
      <c r="B42" s="96"/>
      <c r="C42" s="344"/>
      <c r="D42" s="345"/>
      <c r="E42" s="345"/>
      <c r="F42" s="345"/>
      <c r="G42" s="345"/>
      <c r="H42" s="345"/>
      <c r="I42" s="345"/>
      <c r="J42" s="345"/>
      <c r="K42" s="345"/>
      <c r="L42" s="345"/>
      <c r="M42" s="345"/>
      <c r="N42" s="345"/>
      <c r="O42" s="346"/>
      <c r="P42" s="95"/>
    </row>
    <row r="43" spans="2:16" ht="15.75">
      <c r="B43" s="96"/>
      <c r="C43" s="363" t="s">
        <v>64</v>
      </c>
      <c r="D43" s="388"/>
      <c r="E43" s="388"/>
      <c r="F43" s="388"/>
      <c r="G43" s="388"/>
      <c r="H43" s="388"/>
      <c r="I43" s="388"/>
      <c r="J43" s="127" t="s">
        <v>65</v>
      </c>
      <c r="K43" s="138" t="s">
        <v>66</v>
      </c>
      <c r="L43" s="144" t="s">
        <v>67</v>
      </c>
      <c r="M43" s="366" t="s">
        <v>68</v>
      </c>
      <c r="N43" s="380"/>
      <c r="O43" s="128" t="s">
        <v>59</v>
      </c>
      <c r="P43" s="95"/>
    </row>
    <row r="44" spans="2:16">
      <c r="B44" s="96"/>
      <c r="C44" s="372"/>
      <c r="D44" s="373"/>
      <c r="E44" s="373"/>
      <c r="F44" s="373"/>
      <c r="G44" s="373"/>
      <c r="H44" s="373"/>
      <c r="I44" s="373"/>
      <c r="J44" s="145"/>
      <c r="K44" s="146"/>
      <c r="L44" s="145"/>
      <c r="M44" s="391"/>
      <c r="N44" s="392"/>
      <c r="O44" s="131"/>
      <c r="P44" s="95"/>
    </row>
    <row r="45" spans="2:16" ht="15" thickBot="1">
      <c r="B45" s="96"/>
      <c r="C45" s="382"/>
      <c r="D45" s="383"/>
      <c r="E45" s="383"/>
      <c r="F45" s="383"/>
      <c r="G45" s="383"/>
      <c r="H45" s="383"/>
      <c r="I45" s="383"/>
      <c r="J45" s="147"/>
      <c r="K45" s="148"/>
      <c r="L45" s="147"/>
      <c r="M45" s="393"/>
      <c r="N45" s="394"/>
      <c r="O45" s="149"/>
      <c r="P45" s="95"/>
    </row>
    <row r="46" spans="2:16" ht="15" thickBot="1">
      <c r="B46" s="96"/>
      <c r="C46" s="395" t="s">
        <v>60</v>
      </c>
      <c r="D46" s="396"/>
      <c r="E46" s="396"/>
      <c r="F46" s="396"/>
      <c r="G46" s="396"/>
      <c r="H46" s="396"/>
      <c r="I46" s="396"/>
      <c r="J46" s="396"/>
      <c r="K46" s="396"/>
      <c r="L46" s="396"/>
      <c r="M46" s="396"/>
      <c r="N46" s="397"/>
      <c r="O46" s="137"/>
      <c r="P46" s="95"/>
    </row>
    <row r="47" spans="2:16">
      <c r="B47" s="96"/>
      <c r="C47" s="338" t="s">
        <v>69</v>
      </c>
      <c r="D47" s="339"/>
      <c r="E47" s="339"/>
      <c r="F47" s="339"/>
      <c r="G47" s="339"/>
      <c r="H47" s="339"/>
      <c r="I47" s="339"/>
      <c r="J47" s="339"/>
      <c r="K47" s="339"/>
      <c r="L47" s="339"/>
      <c r="M47" s="339"/>
      <c r="N47" s="339"/>
      <c r="O47" s="340"/>
      <c r="P47" s="95"/>
    </row>
    <row r="48" spans="2:16">
      <c r="B48" s="96"/>
      <c r="C48" s="341"/>
      <c r="D48" s="342"/>
      <c r="E48" s="342"/>
      <c r="F48" s="342"/>
      <c r="G48" s="342"/>
      <c r="H48" s="342"/>
      <c r="I48" s="342"/>
      <c r="J48" s="342"/>
      <c r="K48" s="342"/>
      <c r="L48" s="342"/>
      <c r="M48" s="342"/>
      <c r="N48" s="342"/>
      <c r="O48" s="343"/>
      <c r="P48" s="95"/>
    </row>
    <row r="49" spans="2:16" ht="15" thickBot="1">
      <c r="B49" s="96"/>
      <c r="C49" s="344"/>
      <c r="D49" s="345"/>
      <c r="E49" s="345"/>
      <c r="F49" s="345"/>
      <c r="G49" s="345"/>
      <c r="H49" s="345"/>
      <c r="I49" s="345"/>
      <c r="J49" s="345"/>
      <c r="K49" s="345"/>
      <c r="L49" s="345"/>
      <c r="M49" s="345"/>
      <c r="N49" s="345"/>
      <c r="O49" s="346"/>
      <c r="P49" s="95"/>
    </row>
    <row r="50" spans="2:16" ht="31.5" customHeight="1">
      <c r="B50" s="96"/>
      <c r="C50" s="363" t="s">
        <v>70</v>
      </c>
      <c r="D50" s="388"/>
      <c r="E50" s="388"/>
      <c r="F50" s="388"/>
      <c r="G50" s="388"/>
      <c r="H50" s="388"/>
      <c r="I50" s="388"/>
      <c r="J50" s="127" t="s">
        <v>71</v>
      </c>
      <c r="K50" s="150" t="s">
        <v>72</v>
      </c>
      <c r="L50" s="151" t="s">
        <v>73</v>
      </c>
      <c r="M50" s="389" t="s">
        <v>58</v>
      </c>
      <c r="N50" s="390"/>
      <c r="O50" s="153" t="s">
        <v>59</v>
      </c>
      <c r="P50" s="95"/>
    </row>
    <row r="51" spans="2:16">
      <c r="B51" s="96"/>
      <c r="C51" s="154"/>
      <c r="D51" s="155"/>
      <c r="E51" s="155"/>
      <c r="F51" s="155"/>
      <c r="G51" s="155"/>
      <c r="H51" s="155"/>
      <c r="I51" s="155"/>
      <c r="J51" s="156"/>
      <c r="K51" s="157"/>
      <c r="L51" s="158"/>
      <c r="M51" s="398"/>
      <c r="N51" s="399"/>
      <c r="O51" s="159"/>
      <c r="P51" s="95"/>
    </row>
    <row r="52" spans="2:16">
      <c r="B52" s="96"/>
      <c r="C52" s="154"/>
      <c r="D52" s="155"/>
      <c r="E52" s="155"/>
      <c r="F52" s="155"/>
      <c r="G52" s="155"/>
      <c r="H52" s="155"/>
      <c r="I52" s="155"/>
      <c r="J52" s="156"/>
      <c r="K52" s="157"/>
      <c r="L52" s="158"/>
      <c r="M52" s="398"/>
      <c r="N52" s="399"/>
      <c r="O52" s="159"/>
      <c r="P52" s="95"/>
    </row>
    <row r="53" spans="2:16">
      <c r="B53" s="96"/>
      <c r="C53" s="154"/>
      <c r="D53" s="155"/>
      <c r="E53" s="155"/>
      <c r="F53" s="155"/>
      <c r="G53" s="155"/>
      <c r="H53" s="155"/>
      <c r="I53" s="155"/>
      <c r="J53" s="156"/>
      <c r="K53" s="157"/>
      <c r="L53" s="158"/>
      <c r="M53" s="391"/>
      <c r="N53" s="392"/>
      <c r="O53" s="159"/>
      <c r="P53" s="95"/>
    </row>
    <row r="54" spans="2:16" ht="15" thickBot="1">
      <c r="B54" s="96"/>
      <c r="C54" s="382"/>
      <c r="D54" s="383"/>
      <c r="E54" s="383"/>
      <c r="F54" s="383"/>
      <c r="G54" s="383"/>
      <c r="H54" s="383"/>
      <c r="I54" s="383"/>
      <c r="J54" s="147"/>
      <c r="K54" s="148"/>
      <c r="L54" s="147"/>
      <c r="M54" s="393"/>
      <c r="N54" s="394"/>
      <c r="O54" s="149"/>
      <c r="P54" s="95"/>
    </row>
    <row r="55" spans="2:16" ht="15" thickBot="1">
      <c r="B55" s="96"/>
      <c r="C55" s="395" t="s">
        <v>60</v>
      </c>
      <c r="D55" s="396"/>
      <c r="E55" s="396"/>
      <c r="F55" s="396"/>
      <c r="G55" s="396"/>
      <c r="H55" s="396"/>
      <c r="I55" s="396"/>
      <c r="J55" s="396"/>
      <c r="K55" s="396"/>
      <c r="L55" s="396"/>
      <c r="M55" s="396"/>
      <c r="N55" s="397"/>
      <c r="O55" s="143"/>
      <c r="P55" s="95"/>
    </row>
    <row r="56" spans="2:16" ht="15" thickBot="1">
      <c r="B56" s="96"/>
      <c r="C56" s="121"/>
      <c r="O56" s="122"/>
      <c r="P56" s="95"/>
    </row>
    <row r="57" spans="2:16" ht="15" thickBot="1">
      <c r="B57" s="96"/>
      <c r="C57" s="400" t="s">
        <v>74</v>
      </c>
      <c r="D57" s="401"/>
      <c r="E57" s="401"/>
      <c r="F57" s="401"/>
      <c r="G57" s="401"/>
      <c r="H57" s="401"/>
      <c r="I57" s="401"/>
      <c r="J57" s="401"/>
      <c r="K57" s="401"/>
      <c r="L57" s="401"/>
      <c r="M57" s="401"/>
      <c r="N57" s="402"/>
      <c r="O57" s="160"/>
      <c r="P57" s="95"/>
    </row>
    <row r="58" spans="2:16">
      <c r="B58" s="96"/>
      <c r="C58" s="338" t="s">
        <v>75</v>
      </c>
      <c r="D58" s="339"/>
      <c r="E58" s="339"/>
      <c r="F58" s="339"/>
      <c r="G58" s="339"/>
      <c r="H58" s="339"/>
      <c r="I58" s="339"/>
      <c r="J58" s="339"/>
      <c r="K58" s="339"/>
      <c r="L58" s="339"/>
      <c r="M58" s="339"/>
      <c r="N58" s="339"/>
      <c r="O58" s="340"/>
      <c r="P58" s="95"/>
    </row>
    <row r="59" spans="2:16">
      <c r="B59" s="96"/>
      <c r="C59" s="341"/>
      <c r="D59" s="342"/>
      <c r="E59" s="342"/>
      <c r="F59" s="342"/>
      <c r="G59" s="342"/>
      <c r="H59" s="342"/>
      <c r="I59" s="342"/>
      <c r="J59" s="342"/>
      <c r="K59" s="342"/>
      <c r="L59" s="342"/>
      <c r="M59" s="342"/>
      <c r="N59" s="342"/>
      <c r="O59" s="343"/>
      <c r="P59" s="95"/>
    </row>
    <row r="60" spans="2:16" ht="15" thickBot="1">
      <c r="B60" s="96"/>
      <c r="C60" s="344"/>
      <c r="D60" s="345"/>
      <c r="E60" s="345"/>
      <c r="F60" s="345"/>
      <c r="G60" s="345"/>
      <c r="H60" s="345"/>
      <c r="I60" s="345"/>
      <c r="J60" s="345"/>
      <c r="K60" s="345"/>
      <c r="L60" s="345"/>
      <c r="M60" s="345"/>
      <c r="N60" s="345"/>
      <c r="O60" s="346"/>
      <c r="P60" s="95"/>
    </row>
    <row r="61" spans="2:16" ht="28.5">
      <c r="B61" s="96"/>
      <c r="C61" s="363" t="s">
        <v>76</v>
      </c>
      <c r="D61" s="388"/>
      <c r="E61" s="388"/>
      <c r="F61" s="388"/>
      <c r="G61" s="388"/>
      <c r="H61" s="388"/>
      <c r="I61" s="388"/>
      <c r="J61" s="138"/>
      <c r="K61" s="152"/>
      <c r="L61" s="151" t="s">
        <v>77</v>
      </c>
      <c r="M61" s="389" t="s">
        <v>78</v>
      </c>
      <c r="N61" s="390"/>
      <c r="O61" s="153"/>
      <c r="P61" s="95"/>
    </row>
    <row r="62" spans="2:16">
      <c r="B62" s="96"/>
      <c r="C62" s="372" t="s">
        <v>22</v>
      </c>
      <c r="D62" s="373"/>
      <c r="E62" s="373"/>
      <c r="F62" s="373"/>
      <c r="G62" s="373"/>
      <c r="H62" s="373"/>
      <c r="I62" s="373"/>
      <c r="J62" s="161"/>
      <c r="K62" s="162"/>
      <c r="L62" s="163"/>
      <c r="M62" s="422"/>
      <c r="N62" s="423"/>
      <c r="O62" s="164"/>
      <c r="P62" s="95"/>
    </row>
    <row r="63" spans="2:16">
      <c r="B63" s="96"/>
      <c r="C63" s="132" t="s">
        <v>79</v>
      </c>
      <c r="D63" s="133"/>
      <c r="E63" s="133"/>
      <c r="F63" s="133"/>
      <c r="G63" s="133"/>
      <c r="H63" s="133"/>
      <c r="I63" s="133"/>
      <c r="J63" s="161"/>
      <c r="K63" s="162"/>
      <c r="L63" s="163"/>
      <c r="M63" s="422"/>
      <c r="N63" s="423"/>
      <c r="O63" s="164"/>
      <c r="P63" s="95"/>
    </row>
    <row r="64" spans="2:16" ht="15" thickBot="1">
      <c r="B64" s="96"/>
      <c r="C64" s="115" t="s">
        <v>80</v>
      </c>
      <c r="D64" s="116"/>
      <c r="E64" s="116"/>
      <c r="F64" s="116"/>
      <c r="G64" s="116"/>
      <c r="H64" s="116"/>
      <c r="I64" s="116"/>
      <c r="J64" s="165"/>
      <c r="K64" s="166"/>
      <c r="L64" s="163"/>
      <c r="M64" s="424"/>
      <c r="N64" s="425"/>
      <c r="O64" s="164"/>
      <c r="P64" s="95"/>
    </row>
    <row r="65" spans="2:16" ht="15" thickBot="1">
      <c r="B65" s="96"/>
      <c r="C65" s="395" t="s">
        <v>60</v>
      </c>
      <c r="D65" s="396"/>
      <c r="E65" s="396"/>
      <c r="F65" s="396"/>
      <c r="G65" s="396"/>
      <c r="H65" s="396"/>
      <c r="I65" s="396"/>
      <c r="J65" s="396"/>
      <c r="K65" s="396"/>
      <c r="L65" s="396"/>
      <c r="M65" s="396"/>
      <c r="N65" s="397"/>
      <c r="O65" s="167"/>
      <c r="P65" s="95"/>
    </row>
    <row r="66" spans="2:16" ht="15" thickBot="1">
      <c r="B66" s="96"/>
      <c r="C66" s="121"/>
      <c r="O66" s="122"/>
      <c r="P66" s="95"/>
    </row>
    <row r="67" spans="2:16" ht="15" thickBot="1">
      <c r="B67" s="96"/>
      <c r="C67" s="400" t="s">
        <v>81</v>
      </c>
      <c r="D67" s="401"/>
      <c r="E67" s="401"/>
      <c r="F67" s="401"/>
      <c r="G67" s="401"/>
      <c r="H67" s="401"/>
      <c r="I67" s="401"/>
      <c r="J67" s="401"/>
      <c r="K67" s="401"/>
      <c r="L67" s="401"/>
      <c r="M67" s="401"/>
      <c r="N67" s="402"/>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82</v>
      </c>
      <c r="I71" s="169"/>
      <c r="J71" s="169"/>
      <c r="K71" s="169"/>
      <c r="O71" s="122"/>
      <c r="P71" s="95"/>
    </row>
    <row r="72" spans="2:16">
      <c r="B72" s="96"/>
      <c r="C72" s="121"/>
      <c r="H72" s="169" t="s">
        <v>83</v>
      </c>
      <c r="O72" s="122"/>
      <c r="P72" s="95"/>
    </row>
    <row r="73" spans="2:16">
      <c r="B73" s="96"/>
      <c r="C73" s="121"/>
      <c r="H73" s="169" t="s">
        <v>84</v>
      </c>
      <c r="O73" s="122"/>
      <c r="P73" s="95"/>
    </row>
    <row r="74" spans="2:16">
      <c r="B74" s="96"/>
      <c r="C74" s="107"/>
      <c r="D74" s="170"/>
      <c r="E74" s="170"/>
      <c r="F74" s="170"/>
      <c r="G74" s="170"/>
      <c r="H74" s="169" t="s">
        <v>85</v>
      </c>
      <c r="I74" s="170"/>
      <c r="J74" s="170"/>
      <c r="K74" s="170"/>
      <c r="L74" s="170"/>
      <c r="M74" s="170"/>
      <c r="N74" s="170"/>
      <c r="O74" s="171"/>
      <c r="P74" s="95"/>
    </row>
    <row r="75" spans="2:16">
      <c r="B75" s="96"/>
      <c r="C75" s="121"/>
      <c r="H75" s="94" t="s">
        <v>86</v>
      </c>
      <c r="O75" s="122"/>
      <c r="P75" s="95"/>
    </row>
    <row r="76" spans="2:16">
      <c r="B76" s="96"/>
      <c r="C76" s="172" t="s">
        <v>87</v>
      </c>
      <c r="D76" s="129"/>
      <c r="E76" s="129"/>
      <c r="F76" s="129"/>
      <c r="G76" s="129"/>
      <c r="H76" s="129"/>
      <c r="I76" s="129"/>
      <c r="J76" s="129"/>
      <c r="K76" s="129"/>
      <c r="L76" s="129"/>
      <c r="M76" s="129"/>
      <c r="N76" s="129"/>
      <c r="O76" s="173"/>
      <c r="P76" s="95"/>
    </row>
    <row r="77" spans="2:16">
      <c r="B77" s="96"/>
      <c r="C77" s="419"/>
      <c r="D77" s="420"/>
      <c r="E77" s="420"/>
      <c r="F77" s="420"/>
      <c r="G77" s="420"/>
      <c r="H77" s="420"/>
      <c r="I77" s="420"/>
      <c r="J77" s="420"/>
      <c r="K77" s="420"/>
      <c r="L77" s="420"/>
      <c r="M77" s="420"/>
      <c r="N77" s="420"/>
      <c r="O77" s="421"/>
      <c r="P77" s="95"/>
    </row>
    <row r="78" spans="2:16">
      <c r="B78" s="96"/>
      <c r="C78" s="419"/>
      <c r="D78" s="420"/>
      <c r="E78" s="420"/>
      <c r="F78" s="420"/>
      <c r="G78" s="420"/>
      <c r="H78" s="420"/>
      <c r="I78" s="420"/>
      <c r="J78" s="420"/>
      <c r="K78" s="420"/>
      <c r="L78" s="420"/>
      <c r="M78" s="420"/>
      <c r="N78" s="420"/>
      <c r="O78" s="421"/>
      <c r="P78" s="95"/>
    </row>
    <row r="79" spans="2:16">
      <c r="B79" s="96"/>
      <c r="C79" s="107"/>
      <c r="D79" s="170"/>
      <c r="E79" s="170"/>
      <c r="F79" s="170"/>
      <c r="G79" s="170"/>
      <c r="H79" s="170"/>
      <c r="I79" s="170"/>
      <c r="J79" s="170"/>
      <c r="K79" s="170"/>
      <c r="L79" s="170"/>
      <c r="M79" s="170"/>
      <c r="N79" s="170"/>
      <c r="O79" s="171"/>
      <c r="P79" s="95"/>
    </row>
    <row r="80" spans="2:16">
      <c r="B80" s="96"/>
      <c r="C80" s="174" t="s">
        <v>88</v>
      </c>
      <c r="D80" s="170"/>
      <c r="E80" s="170"/>
      <c r="F80" s="170"/>
      <c r="G80" s="170"/>
      <c r="H80" s="170"/>
      <c r="I80" s="170"/>
      <c r="J80" s="170"/>
      <c r="K80" s="170"/>
      <c r="L80" s="170"/>
      <c r="M80" s="170"/>
      <c r="N80" s="170"/>
      <c r="O80" s="171"/>
      <c r="P80" s="95"/>
    </row>
    <row r="81" spans="2:16" ht="12.75" customHeight="1">
      <c r="B81" s="96"/>
      <c r="C81" s="416" t="s">
        <v>89</v>
      </c>
      <c r="D81" s="417"/>
      <c r="E81" s="417"/>
      <c r="F81" s="417"/>
      <c r="G81" s="417"/>
      <c r="H81" s="417"/>
      <c r="I81" s="417"/>
      <c r="J81" s="417"/>
      <c r="K81" s="417"/>
      <c r="L81" s="417"/>
      <c r="M81" s="417"/>
      <c r="N81" s="417"/>
      <c r="O81" s="418"/>
      <c r="P81" s="95"/>
    </row>
    <row r="82" spans="2:16">
      <c r="B82" s="96"/>
      <c r="C82" s="416"/>
      <c r="D82" s="417"/>
      <c r="E82" s="417"/>
      <c r="F82" s="417"/>
      <c r="G82" s="417"/>
      <c r="H82" s="417"/>
      <c r="I82" s="417"/>
      <c r="J82" s="417"/>
      <c r="K82" s="417"/>
      <c r="L82" s="417"/>
      <c r="M82" s="417"/>
      <c r="N82" s="417"/>
      <c r="O82" s="418"/>
      <c r="P82" s="95"/>
    </row>
    <row r="83" spans="2:16" ht="12.95" customHeight="1">
      <c r="B83" s="96"/>
      <c r="C83" s="416" t="s">
        <v>90</v>
      </c>
      <c r="D83" s="417"/>
      <c r="E83" s="417"/>
      <c r="F83" s="417"/>
      <c r="G83" s="417"/>
      <c r="H83" s="417"/>
      <c r="I83" s="417"/>
      <c r="J83" s="417"/>
      <c r="K83" s="417"/>
      <c r="L83" s="417"/>
      <c r="M83" s="417"/>
      <c r="N83" s="417"/>
      <c r="O83" s="418"/>
      <c r="P83" s="95"/>
    </row>
    <row r="84" spans="2:16">
      <c r="B84" s="96"/>
      <c r="C84" s="416"/>
      <c r="D84" s="417"/>
      <c r="E84" s="417"/>
      <c r="F84" s="417"/>
      <c r="G84" s="417"/>
      <c r="H84" s="417"/>
      <c r="I84" s="417"/>
      <c r="J84" s="417"/>
      <c r="K84" s="417"/>
      <c r="L84" s="417"/>
      <c r="M84" s="417"/>
      <c r="N84" s="417"/>
      <c r="O84" s="418"/>
      <c r="P84" s="95"/>
    </row>
    <row r="85" spans="2:16">
      <c r="B85" s="96"/>
      <c r="C85" s="107"/>
      <c r="D85" s="170"/>
      <c r="E85" s="170"/>
      <c r="F85" s="170"/>
      <c r="G85" s="170"/>
      <c r="H85" s="170"/>
      <c r="I85" s="170"/>
      <c r="J85" s="170"/>
      <c r="K85" s="170"/>
      <c r="L85" s="170"/>
      <c r="M85" s="170"/>
      <c r="N85" s="170"/>
      <c r="O85" s="171"/>
      <c r="P85" s="95"/>
    </row>
    <row r="86" spans="2:16">
      <c r="B86" s="96"/>
      <c r="C86" s="121"/>
      <c r="H86" s="169" t="s">
        <v>82</v>
      </c>
      <c r="O86" s="122"/>
      <c r="P86" s="95"/>
    </row>
    <row r="87" spans="2:16">
      <c r="B87" s="96"/>
      <c r="C87" s="121"/>
      <c r="H87" s="94" t="s">
        <v>83</v>
      </c>
      <c r="I87" s="133"/>
      <c r="J87" s="133"/>
      <c r="K87" s="133"/>
      <c r="O87" s="122"/>
      <c r="P87" s="95"/>
    </row>
    <row r="88" spans="2:16">
      <c r="B88" s="96"/>
      <c r="C88" s="121"/>
      <c r="H88" s="94" t="s">
        <v>91</v>
      </c>
      <c r="I88" s="175"/>
      <c r="J88" s="175"/>
      <c r="K88" s="175"/>
      <c r="O88" s="122"/>
      <c r="P88" s="95"/>
    </row>
    <row r="89" spans="2:16">
      <c r="B89" s="96"/>
      <c r="C89" s="176"/>
      <c r="D89" s="170"/>
      <c r="E89" s="170"/>
      <c r="F89" s="170"/>
      <c r="G89" s="170"/>
      <c r="H89" s="94" t="s">
        <v>85</v>
      </c>
      <c r="L89" s="170"/>
      <c r="M89" s="170"/>
      <c r="N89" s="170"/>
      <c r="O89" s="171"/>
      <c r="P89" s="95"/>
    </row>
    <row r="90" spans="2:16" ht="17.25" customHeight="1">
      <c r="B90" s="96"/>
      <c r="C90" s="176"/>
      <c r="D90" s="175"/>
      <c r="E90" s="175"/>
      <c r="K90" s="408"/>
      <c r="L90" s="408"/>
      <c r="M90" s="408"/>
      <c r="N90" s="408"/>
      <c r="O90" s="409"/>
      <c r="P90" s="95"/>
    </row>
    <row r="91" spans="2:16" ht="18.75" customHeight="1" thickBot="1">
      <c r="B91" s="96"/>
      <c r="C91" s="412"/>
      <c r="D91" s="413"/>
      <c r="E91" s="413"/>
      <c r="F91" s="148"/>
      <c r="G91" s="148"/>
      <c r="H91" s="148"/>
      <c r="I91" s="148"/>
      <c r="J91" s="148"/>
      <c r="K91" s="410"/>
      <c r="L91" s="410"/>
      <c r="M91" s="410"/>
      <c r="N91" s="410"/>
      <c r="O91" s="411"/>
      <c r="P91" s="95"/>
    </row>
    <row r="92" spans="2:16" ht="15" thickBot="1">
      <c r="B92" s="177"/>
      <c r="C92" s="178"/>
      <c r="D92" s="178"/>
      <c r="E92" s="178"/>
      <c r="F92" s="178"/>
      <c r="G92" s="178"/>
      <c r="H92" s="178"/>
      <c r="I92" s="178"/>
      <c r="J92" s="178"/>
      <c r="K92" s="178"/>
      <c r="L92" s="178"/>
      <c r="M92" s="178"/>
      <c r="N92" s="178"/>
      <c r="O92" s="178"/>
      <c r="P92" s="179"/>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25</cp:lastModifiedBy>
  <cp:revision/>
  <dcterms:created xsi:type="dcterms:W3CDTF">2006-06-27T16:47:25Z</dcterms:created>
  <dcterms:modified xsi:type="dcterms:W3CDTF">2025-11-12T20:31:55Z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