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GABRIELA LUCIA ARIAS\Desktop\ADENDA No.1 IP-DT-BOL-004-2025\"/>
    </mc:Choice>
  </mc:AlternateContent>
  <xr:revisionPtr revIDLastSave="0" documentId="13_ncr:1_{CD93A438-59E4-4F6B-BD96-51F0CAFDA628}" xr6:coauthVersionLast="47" xr6:coauthVersionMax="47" xr10:uidLastSave="{00000000-0000-0000-0000-000000000000}"/>
  <bookViews>
    <workbookView xWindow="-110" yWindow="-110" windowWidth="19420" windowHeight="10300" tabRatio="790" xr2:uid="{00000000-000D-0000-FFFF-FFFF00000000}"/>
  </bookViews>
  <sheets>
    <sheet name="Ppto Corregi- Mezcla Asfaltica" sheetId="74" r:id="rId1"/>
    <sheet name="450.1P (2)" sheetId="12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APU221" localSheetId="1">#REF!</definedName>
    <definedName name="_________APU221">#REF!</definedName>
    <definedName name="_________APU465" localSheetId="0">[1]!absc</definedName>
    <definedName name="_________APU465">[1]!absc</definedName>
    <definedName name="_________PJ50">#REF!</definedName>
    <definedName name="_________pj51">#REF!</definedName>
    <definedName name="________APU221">#REF!</definedName>
    <definedName name="________APU465" localSheetId="0">[1]!absc</definedName>
    <definedName name="________APU465">[1]!absc</definedName>
    <definedName name="________PJ50">#REF!</definedName>
    <definedName name="________pj5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rc">#REF!</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 localSheetId="0">[1]!absc</definedName>
    <definedName name="_______APU465">[1]!absc</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 localSheetId="0">[1]!absc</definedName>
    <definedName name="______APU465">[1]!absc</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 localSheetId="0">[1]!absc</definedName>
    <definedName name="_____APU465">[1]!absc</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 localSheetId="0">[1]!absc</definedName>
    <definedName name="____APU465">[1]!absc</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c">#REF!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 localSheetId="0">[1]!absc</definedName>
    <definedName name="___APU465">[1]!absc</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 localSheetId="0">[1]!absc</definedName>
    <definedName name="__APU465">[1]!absc</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c">#REF!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 localSheetId="0">[1]!absc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'[2]46W9'!#REF!</definedName>
    <definedName name="_xlnm._FilterDatabase" hidden="1">'[2]46W9'!#REF!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c">#REF!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localSheetId="1" hidden="1">{"via1",#N/A,TRUE,"general";"via2",#N/A,TRUE,"general";"via3",#N/A,TRUE,"general"}</definedName>
    <definedName name="ADFGSDB" hidden="1">{"via1",#N/A,TRUE,"general";"via2",#N/A,TRUE,"general";"via3",#N/A,TRUE,"general"}</definedName>
    <definedName name="adoq" localSheetId="0">[3]!absc</definedName>
    <definedName name="adoq">[3]!absc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j">#REF!</definedName>
    <definedName name="alc" localSheetId="0">[4]!absc</definedName>
    <definedName name="alc">[4]!absc</definedName>
    <definedName name="anscount" hidden="1">1</definedName>
    <definedName name="AÑOWUIE">'[5]Res-Accide-10'!$R$2:$R$7</definedName>
    <definedName name="ao">#REF!</definedName>
    <definedName name="APU" localSheetId="0">[6]!absc</definedName>
    <definedName name="APU">[6]!absc</definedName>
    <definedName name="APU221.1">#REF!</definedName>
    <definedName name="APU221.2">#REF!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'Ppto Corregi- Mezcla Asfaltica'!$A$1:$L$43</definedName>
    <definedName name="_xlnm.Print_Area">#REF!</definedName>
    <definedName name="as">#REF!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'[7]ESTADO RED'!$E$8</definedName>
    <definedName name="bl">#REF!</definedName>
    <definedName name="bnm">#REF!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'[8]ESTADO VÍA-CRIT.TECNICO'!#REF!&lt;2.5</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#REF!</definedName>
    <definedName name="CANT">#REF!</definedName>
    <definedName name="causa">#REF!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'[9]A. P. U.'!#REF!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lase">#REF!</definedName>
    <definedName name="co">#REF!</definedName>
    <definedName name="cp">#REF!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#REF!</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localSheetId="1" hidden="1">{"via1",#N/A,TRUE,"general";"via2",#N/A,TRUE,"general";"via3",#N/A,TRUE,"general"}</definedName>
    <definedName name="h9h" hidden="1">{"via1",#N/A,TRUE,"general";"via2",#N/A,TRUE,"general";"via3",#N/A,TRUE,"general"}</definedName>
    <definedName name="ha">#REF!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'[9]A.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a">#REF!</definedName>
    <definedName name="LICITACI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#REF!</definedName>
    <definedName name="LOCA" localSheetId="0">[16]!absc</definedName>
    <definedName name="LOCA">[16]!absc</definedName>
    <definedName name="LOCA1" localSheetId="0">[6]!absc</definedName>
    <definedName name="LOCA1">[6]!absc</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L">'[17]Estado Resumen'!#REF!&lt;2.5</definedName>
    <definedName name="MALO">'[8]ESTADO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r">#REF!</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s">#REF!</definedName>
    <definedName name="p0p0" localSheetId="1" hidden="1">{"via1",#N/A,TRUE,"general";"via2",#N/A,TRUE,"general";"via3",#N/A,TRUE,"general"}</definedName>
    <definedName name="p0p0" hidden="1">{"via1",#N/A,TRUE,"general";"via2",#N/A,TRUE,"general";"via3",#N/A,TRUE,"general"}</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#REF!</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[7]CARRETERAS!$A$2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localSheetId="1"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[18]items!$C$4:$J$248</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lver_adj" localSheetId="0" hidden="1">'Ppto Corregi- Mezcla Asfaltica'!#REF!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'Ppto Corregi- Mezcla Asfaltica'!$K$29</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'Ppto Corregi- Mezcla Asfaltica'!$K$29</definedName>
    <definedName name="solver_pre" localSheetId="0" hidden="1">0.000001</definedName>
    <definedName name="solver_rel1" localSheetId="0" hidden="1">2</definedName>
    <definedName name="solver_rhs1" localSheetId="0" hidden="1">'Ppto Corregi- Mezcla Asfaltica'!$K$30</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[1]!absc</definedName>
    <definedName name="t">[1]!absc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_DE_CONTENIDO__A1">#REF!</definedName>
    <definedName name="tb">#REF!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pov">#REF!</definedName>
    <definedName name="TITULO">#REF!</definedName>
    <definedName name="tj">#REF!</definedName>
    <definedName name="tl">#REF!</definedName>
    <definedName name="tn">#REF!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AL">#REF!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T">[19]desmonte!$E$48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#REF!</definedName>
    <definedName name="WER">'[5]Res-Accide-10'!$S$2:$S$7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'[9]A.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57" i="123" l="1"/>
  <c r="N82" i="123"/>
  <c r="L64" i="123"/>
  <c r="N41" i="123" l="1"/>
  <c r="N40" i="123"/>
  <c r="N39" i="123"/>
  <c r="N38" i="123"/>
  <c r="N51" i="123"/>
  <c r="N66" i="123" l="1"/>
  <c r="N65" i="123"/>
  <c r="N64" i="123"/>
  <c r="L62" i="123"/>
  <c r="N62" i="123" s="1"/>
  <c r="N67" i="123" s="1"/>
  <c r="N56" i="123"/>
  <c r="N55" i="123"/>
  <c r="N54" i="123"/>
  <c r="N53" i="123"/>
  <c r="N52" i="123"/>
  <c r="N44" i="123"/>
  <c r="N46" i="123" s="1"/>
  <c r="N84" i="123" l="1"/>
  <c r="L89" i="123" l="1"/>
  <c r="N90" i="123" s="1"/>
  <c r="N92" i="123" s="1"/>
  <c r="J20" i="74" s="1"/>
  <c r="K20" i="74" s="1"/>
  <c r="K21" i="74" s="1"/>
  <c r="K22" i="74" s="1"/>
  <c r="K23" i="74" l="1"/>
  <c r="K24" i="74" s="1"/>
</calcChain>
</file>

<file path=xl/sharedStrings.xml><?xml version="1.0" encoding="utf-8"?>
<sst xmlns="http://schemas.openxmlformats.org/spreadsheetml/2006/main" count="166" uniqueCount="128">
  <si>
    <t>INSTITUTO NACIONAL DE VIAS</t>
  </si>
  <si>
    <t>DIRECCION OPERATIVA</t>
  </si>
  <si>
    <t>SUBDIRECCIÓN DE GESTIÓN INTEGRAL DE CARRETERAS NACIONALES</t>
  </si>
  <si>
    <t>DIRECCIÓN TERRITORIAL BOLIVAR</t>
  </si>
  <si>
    <t>IP-DT-BOL-004-2025</t>
  </si>
  <si>
    <t>SUMINISTRO DE MEZCLA ASFÁLTICA PARA LA VÍA 7802 PUERTA DE HIERRO - LA BODEGA PR2+000 a PR4+000, 7804 MOMPOX - GUAMAL PR3+000 a PR25 +000 A CARGO DE LA DIRECCIÓN TERRITORIAL BOLIVAR DEL INVIAS</t>
  </si>
  <si>
    <t>Formulario 1- Presupuesto Oficial</t>
  </si>
  <si>
    <t>Nº</t>
  </si>
  <si>
    <t>ITEM DE PAGO</t>
  </si>
  <si>
    <t xml:space="preserve">ESPECIFICACIONES </t>
  </si>
  <si>
    <t>DESCRIPCION</t>
  </si>
  <si>
    <t>UND.</t>
  </si>
  <si>
    <t>VALOR UNITARIO</t>
  </si>
  <si>
    <t xml:space="preserve">VALOR TOTAL                                </t>
  </si>
  <si>
    <t>GENERAL</t>
  </si>
  <si>
    <t>PARTICULAR</t>
  </si>
  <si>
    <t>SUMINISTRO DE MEZCLAS ASFALTICAS EN CALIENTE</t>
  </si>
  <si>
    <t>450.1P</t>
  </si>
  <si>
    <t>450-22</t>
  </si>
  <si>
    <t>M3</t>
  </si>
  <si>
    <t xml:space="preserve">SUBTOTAL OBRAS </t>
  </si>
  <si>
    <t xml:space="preserve">               (1)     VALOR TOTAL BÁSICO DEL SUMINISTRO</t>
  </si>
  <si>
    <t>(2)     VALOR IVA  (19% del SUMINISTRO)</t>
  </si>
  <si>
    <t>(3) =(1)+(2)     VALOR TOTAL SUMINISTRO (INCLUYE IVA)</t>
  </si>
  <si>
    <t xml:space="preserve">VALOR TOTAL EN LETRAS: </t>
  </si>
  <si>
    <t>CIENTO CUARENTA MILLONES DE PESOS MCTE.</t>
  </si>
  <si>
    <t>NOTA 1:  Se debe tener en cuenta que el PRECIO UNITARIO incluye el valor de Administración</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</si>
  <si>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</si>
  <si>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</si>
  <si>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</si>
  <si>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</si>
  <si>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La administración debe estar en porcentaje (%). </t>
  </si>
  <si>
    <t>NOTA 4: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</si>
  <si>
    <t xml:space="preserve">NOTA 5:El control de tráfico temporal (controladores de trafico) y la señalización provisional necesarios para la ejecución de las obras será por cuenta y riesgo del contratista. </t>
  </si>
  <si>
    <t>NOTA 6: El reconocimiento económico de los requerimientos  ambientales exigidos  por las autoridades ambientales, y/o sociales que son de obligatorio cumplimiento, serán reconocidos a cargo de reembolso de gastos (afectados por un % de administracion).</t>
  </si>
  <si>
    <t>NOTA 7:  Los valores que aparecen fijos e inmodificables no podrán alterarse, de lo contrario, será causal de rechazo de la propuesta que hace parte integral del presente proceso.</t>
  </si>
  <si>
    <t>CÓDIGO</t>
  </si>
  <si>
    <t>FR-APU-1</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</si>
  <si>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</si>
  <si>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</si>
  <si>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</si>
  <si>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</si>
  <si>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</si>
  <si>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</si>
  <si>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</si>
  <si>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</si>
  <si>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</si>
  <si>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</si>
  <si>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</si>
  <si>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</si>
  <si>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</si>
  <si>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</si>
  <si>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</si>
  <si>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</si>
  <si>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</si>
  <si>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</si>
  <si>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</si>
  <si>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</si>
  <si>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</si>
  <si>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</si>
  <si>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</si>
  <si>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</si>
  <si>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</si>
  <si>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</si>
  <si>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</si>
  <si>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</si>
  <si>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</si>
  <si>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</si>
  <si>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</si>
  <si>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</si>
  <si>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</si>
  <si>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UNIDAD</t>
  </si>
  <si>
    <t>CANTIDAD</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</si>
  <si>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450.1 tal y como indica la Especificación General de Construcción; no permite considerar el valor del cemento asfáltico en la mezcla.</t>
    </r>
  </si>
  <si>
    <t>SUMINISTRO DE MEZCLA DENSA EN CALIENTE MDC-25 (SUELTA), INCLUYE CEMENTO ASFALTICO, TRANSPORTE DE MEZCLA, RIEGO DE LIGA, SUMINISTRO DE EQUIPOS DE COMPACTACION, RETIRO DE SOBRANTES, NO INCLUYE MANO DE OBRA</t>
  </si>
  <si>
    <t>m3</t>
  </si>
  <si>
    <t>I. EQUIPO</t>
  </si>
  <si>
    <t>TIPO</t>
  </si>
  <si>
    <t>TARIFA/HORA</t>
  </si>
  <si>
    <t>RENDIMIENTO</t>
  </si>
  <si>
    <t>Vr. UNITARIO</t>
  </si>
  <si>
    <t>C0010290</t>
  </si>
  <si>
    <t>Cortadora de pavimento, profundidad de corte: 16- 19 cm. capacidad de disco: desde 12" hasta 20" de diámetro</t>
  </si>
  <si>
    <t>C0010212</t>
  </si>
  <si>
    <t>Compactador de rodillo, potencia 105 hp, peso de 6 toneladas</t>
  </si>
  <si>
    <t>C0010750</t>
  </si>
  <si>
    <t>Retrocargador, pala de 1,1 m3 de capacidad, profundidad de excavación de 4.400 mm y una altura de 5.680 mm</t>
  </si>
  <si>
    <t>C0010958</t>
  </si>
  <si>
    <t>Volqueta 14 m3</t>
  </si>
  <si>
    <t>HERRAMIENTA MENOR  (rastrillo, pala, buggy, etc) (%)</t>
  </si>
  <si>
    <t>SUBTOTAL $</t>
  </si>
  <si>
    <t>II. MATERIALES</t>
  </si>
  <si>
    <t>PRECIO UNIT.</t>
  </si>
  <si>
    <t>B0014511</t>
  </si>
  <si>
    <t>Mezcla densa en caliente MDC-25</t>
  </si>
  <si>
    <t>B020008</t>
  </si>
  <si>
    <t>Emulsión asfáltica CRR-65 (CRR-2)</t>
  </si>
  <si>
    <t>lt</t>
  </si>
  <si>
    <t>III. TRANSPORTES</t>
  </si>
  <si>
    <t>CANTIDAD (1)</t>
  </si>
  <si>
    <t>DISTANCIA (2)</t>
  </si>
  <si>
    <t>(1) * (2)</t>
  </si>
  <si>
    <t>TARIFA</t>
  </si>
  <si>
    <t>T0010065</t>
  </si>
  <si>
    <t>Transporte de mezcla en caliente</t>
  </si>
  <si>
    <t>m3-km</t>
  </si>
  <si>
    <t xml:space="preserve">Tranpsorte de Equipos </t>
  </si>
  <si>
    <t>IV. MANO DE OBRA</t>
  </si>
  <si>
    <t>JORNAL</t>
  </si>
  <si>
    <t>PRESTACIONES (%)</t>
  </si>
  <si>
    <t>JR. TOTAL</t>
  </si>
  <si>
    <t>TOTAL COSTO DIRECTO $</t>
  </si>
  <si>
    <t>V. COSTOS INDIRECTOS</t>
  </si>
  <si>
    <t>Porcentaje</t>
  </si>
  <si>
    <t>Valor Total</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</si>
  <si>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</si>
  <si>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</si>
  <si>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</si>
  <si>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</si>
  <si>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</si>
  <si>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</si>
  <si>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</si>
  <si>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</si>
  <si>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</si>
  <si>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</si>
  <si>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</si>
  <si>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</si>
  <si>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r>
      <t xml:space="preserve">CANTIDAD 
</t>
    </r>
    <r>
      <rPr>
        <b/>
        <sz val="12"/>
        <color rgb="FFFF0000"/>
        <rFont val="Arial Narrow"/>
        <family val="2"/>
      </rPr>
      <t>(NO MODIFICAR)</t>
    </r>
    <r>
      <rPr>
        <b/>
        <sz val="12"/>
        <color rgb="FF0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</si>
</sst>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 * #,##0.00_ ;_ * \-#,##0.00_ ;_ * &quot;-&quot;??_ ;_ @_ "/>
    <numFmt numFmtId="168" formatCode="_ * #,##0_ ;_ * \-#,##0_ ;_ * &quot;-&quot;??_ ;_ @_ "/>
    <numFmt numFmtId="169" formatCode="_(* #,##0.00_);_(* \(#,##0.00\);_(* &quot;-&quot;??_);_(@_)"/>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240A]\ * #,##0.00_ ;_-[$$-240A]\ * \-#,##0.00\ ;_-[$$-240A]\ * &quot;-&quot;??_ ;_-@_ "/>
    <numFmt numFmtId="175" formatCode="_ [$$-240A]\ * #,##0.00_ ;_ [$$-240A]\ * \-#,##0.00_ ;_ [$$-240A]\ * &quot;-&quot;??_ ;_ @_ "/>
    <numFmt numFmtId="176" formatCode="_(&quot;$&quot;\ * #,##0.00_);_(&quot;$&quot;\ * \(#,##0.00\);_(&quot;$&quot;\ * &quot;-&quot;??_);_(@_)"/>
    <numFmt numFmtId="177" formatCode="_ &quot;$&quot;\ * #,##0.00_ ;_ &quot;$&quot;\ * \-#,##0.00_ ;_ &quot;$&quot;\ * &quot;-&quot;??_ ;_ @_ "/>
    <numFmt numFmtId="178" formatCode="_-[$$-240A]\ * #,##0.00_-;\-[$$-240A]\ * #,##0.00_-;_-[$$-240A]\ * &quot;-&quot;??_-;_-@_-"/>
    <numFmt numFmtId="179" formatCode="#,##0.000"/>
    <numFmt numFmtId="180" formatCode="0.00000"/>
    <numFmt numFmtId="181" formatCode="0.0000"/>
    <numFmt numFmtId="182" formatCode="_-[$$-240A]\ * #,##0.00_-;\-[$$-240A]\ * #,##0.00_-;_-[$$-240A]\ * &quot;-&quot;_-;_-@_-"/>
  </numFmts>
  <fonts count="4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Narrow"/>
      <family val="2"/>
    </font>
    <font>
      <b/>
      <sz val="10"/>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10"/>
      <color rgb="FFFF0000"/>
      <name val="Arial Narrow"/>
      <family val="2"/>
    </font>
    <font>
      <sz val="11"/>
      <color rgb="FF000000"/>
      <name val="Calibri"/>
      <family val="2"/>
    </font>
    <font>
      <sz val="11"/>
      <color theme="1"/>
      <name val="Arial Narrow"/>
      <family val="2"/>
    </font>
    <font>
      <sz val="12"/>
      <color indexed="8"/>
      <name val="Verdana"/>
      <family val="2"/>
    </font>
    <font>
      <sz val="11"/>
      <color indexed="8"/>
      <name val="Calibri"/>
      <family val="2"/>
    </font>
    <font>
      <b/>
      <sz val="16"/>
      <name val="Arial Narrow"/>
      <family val="2"/>
    </font>
    <font>
      <sz val="11"/>
      <color rgb="FF000000"/>
      <name val="Arial"/>
      <family val="2"/>
    </font>
    <font>
      <b/>
      <sz val="11"/>
      <name val="Arial"/>
      <family val="2"/>
    </font>
    <font>
      <sz val="10"/>
      <name val="Geneva"/>
      <family val="2"/>
    </font>
    <font>
      <sz val="9"/>
      <color theme="1" tint="0.34998626667073579"/>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9"/>
      <name val="Arial"/>
      <family val="2"/>
    </font>
    <font>
      <b/>
      <sz val="8"/>
      <color rgb="FF595959"/>
      <name val="Arial"/>
      <family val="2"/>
      <charset val="1"/>
    </font>
    <font>
      <sz val="8"/>
      <name val="Arial"/>
      <family val="2"/>
      <charset val="1"/>
    </font>
    <font>
      <b/>
      <sz val="11"/>
      <color rgb="FF000000"/>
      <name val="Arial"/>
      <family val="2"/>
    </font>
    <font>
      <sz val="11"/>
      <name val="Arial"/>
      <family val="2"/>
    </font>
    <font>
      <b/>
      <sz val="12"/>
      <color rgb="FF000000"/>
      <name val="Arial Narrow"/>
      <family val="2"/>
    </font>
    <font>
      <sz val="9"/>
      <color rgb="FFFF0000"/>
      <name val="Arial"/>
      <family val="2"/>
    </font>
    <font>
      <b/>
      <sz val="12"/>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s>
  <borders count="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auto="1"/>
      </right>
      <top style="medium">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auto="1"/>
      </top>
      <bottom style="medium">
        <color auto="1"/>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auto="1"/>
      </left>
      <right/>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medium">
        <color auto="1"/>
      </right>
      <top style="thin">
        <color auto="1"/>
      </top>
      <bottom/>
      <diagonal/>
    </border>
  </borders>
  <cellStyleXfs count="48">
    <xf numFmtId="0" fontId="0" fillId="0" borderId="0"/>
    <xf numFmtId="167" fontId="10" fillId="0" borderId="0" applyFont="0" applyFill="0" applyBorder="0" applyAlignment="0" applyProtection="0"/>
    <xf numFmtId="9" fontId="10" fillId="0" borderId="0" applyFont="0" applyFill="0" applyBorder="0" applyAlignment="0" applyProtection="0"/>
    <xf numFmtId="0" fontId="6" fillId="0" borderId="0"/>
    <xf numFmtId="0" fontId="6" fillId="0" borderId="0"/>
    <xf numFmtId="0" fontId="10" fillId="0" borderId="0"/>
    <xf numFmtId="0" fontId="10" fillId="0" borderId="0"/>
    <xf numFmtId="164" fontId="10" fillId="0" borderId="0" applyFont="0" applyFill="0" applyBorder="0" applyAlignment="0" applyProtection="0"/>
    <xf numFmtId="165" fontId="10" fillId="0" borderId="0" applyFont="0" applyFill="0" applyBorder="0" applyAlignment="0" applyProtection="0"/>
    <xf numFmtId="0" fontId="10" fillId="0" borderId="0"/>
    <xf numFmtId="0" fontId="10" fillId="0" borderId="0"/>
    <xf numFmtId="0" fontId="10" fillId="0" borderId="0"/>
    <xf numFmtId="0" fontId="10" fillId="0" borderId="0"/>
    <xf numFmtId="170" fontId="10" fillId="0" borderId="0" applyFont="0" applyFill="0" applyBorder="0" applyAlignment="0" applyProtection="0"/>
    <xf numFmtId="0" fontId="10" fillId="0" borderId="0"/>
    <xf numFmtId="173" fontId="10" fillId="0" borderId="0" applyFont="0" applyFill="0" applyBorder="0" applyAlignment="0" applyProtection="0"/>
    <xf numFmtId="0" fontId="16" fillId="0" borderId="0" applyNumberFormat="0" applyBorder="0" applyAlignment="0"/>
    <xf numFmtId="0" fontId="10" fillId="0" borderId="0"/>
    <xf numFmtId="9" fontId="10" fillId="0" borderId="0" applyFont="0" applyFill="0" applyBorder="0" applyAlignment="0" applyProtection="0"/>
    <xf numFmtId="176" fontId="16"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17"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169" fontId="10" fillId="0" borderId="0" applyFont="0" applyFill="0" applyBorder="0" applyAlignment="0" applyProtection="0"/>
    <xf numFmtId="176" fontId="10" fillId="0" borderId="0" applyFont="0" applyFill="0" applyBorder="0" applyAlignment="0" applyProtection="0"/>
    <xf numFmtId="0" fontId="18" fillId="0" borderId="0" applyNumberFormat="0" applyFill="0" applyBorder="0" applyProtection="0">
      <alignment vertical="top"/>
    </xf>
    <xf numFmtId="0" fontId="17" fillId="0" borderId="0"/>
    <xf numFmtId="169" fontId="10" fillId="0" borderId="0" applyFont="0" applyFill="0" applyBorder="0" applyAlignment="0" applyProtection="0"/>
    <xf numFmtId="9" fontId="17" fillId="0" borderId="0" applyFont="0" applyFill="0" applyBorder="0" applyAlignment="0" applyProtection="0"/>
    <xf numFmtId="176" fontId="19" fillId="0" borderId="0" applyFont="0" applyFill="0" applyBorder="0" applyAlignment="0" applyProtection="0"/>
    <xf numFmtId="176" fontId="19" fillId="0" borderId="0" applyFont="0" applyFill="0" applyBorder="0" applyAlignment="0" applyProtection="0"/>
    <xf numFmtId="0" fontId="5" fillId="0" borderId="0"/>
    <xf numFmtId="177" fontId="10" fillId="0" borderId="0" applyFont="0" applyFill="0" applyBorder="0" applyAlignment="0" applyProtection="0"/>
    <xf numFmtId="0" fontId="5" fillId="0" borderId="0"/>
    <xf numFmtId="0" fontId="5" fillId="0" borderId="0"/>
    <xf numFmtId="0" fontId="4" fillId="0" borderId="0"/>
    <xf numFmtId="0" fontId="23" fillId="0" borderId="0"/>
    <xf numFmtId="0" fontId="16" fillId="0" borderId="0" applyNumberFormat="0" applyBorder="0" applyAlignment="0"/>
    <xf numFmtId="176" fontId="16"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3" fillId="0" borderId="0"/>
    <xf numFmtId="0" fontId="2" fillId="0" borderId="0"/>
    <xf numFmtId="0" fontId="1" fillId="0" borderId="0"/>
  </cellStyleXfs>
  <cellXfs count="436">
    <xf numFmtId="0" fontId="0" fillId="0" borderId="0" xfId="0"/>
    <xf numFmtId="0" fontId="9" fillId="0" borderId="20" xfId="6" applyFont="1" applyBorder="1" applyAlignment="1">
      <alignment horizontal="center" vertical="center" wrapText="1"/>
    </xf>
    <xf numFmtId="0" fontId="12" fillId="0" borderId="16" xfId="5" applyFont="1" applyBorder="1" applyAlignment="1">
      <alignment horizontal="center" vertical="center"/>
    </xf>
    <xf numFmtId="174" fontId="9" fillId="2" borderId="28" xfId="15" applyNumberFormat="1" applyFont="1" applyFill="1" applyBorder="1" applyAlignment="1">
      <alignment horizontal="center" vertical="center"/>
    </xf>
    <xf numFmtId="0" fontId="12" fillId="2" borderId="0" xfId="0" applyFont="1" applyFill="1" applyAlignment="1">
      <alignment horizontal="left" vertical="center" wrapText="1"/>
    </xf>
    <xf numFmtId="0" fontId="12" fillId="0" borderId="17" xfId="9" applyFont="1" applyBorder="1" applyAlignment="1">
      <alignment horizontal="center" vertical="center"/>
    </xf>
    <xf numFmtId="0" fontId="13" fillId="0" borderId="4" xfId="11" applyFont="1" applyBorder="1" applyAlignment="1">
      <alignment vertical="center"/>
    </xf>
    <xf numFmtId="0" fontId="13" fillId="0" borderId="8" xfId="11" applyFont="1" applyBorder="1" applyAlignment="1">
      <alignment vertical="center"/>
    </xf>
    <xf numFmtId="0" fontId="13" fillId="0" borderId="0" xfId="11" applyFont="1" applyAlignment="1">
      <alignment vertical="center"/>
    </xf>
    <xf numFmtId="171" fontId="11" fillId="0" borderId="0" xfId="13" applyNumberFormat="1" applyFont="1" applyFill="1" applyBorder="1" applyAlignment="1" applyProtection="1">
      <alignment vertical="center"/>
    </xf>
    <xf numFmtId="172" fontId="13" fillId="0" borderId="8" xfId="11" applyNumberFormat="1" applyFont="1" applyBorder="1" applyAlignment="1">
      <alignment vertical="center"/>
    </xf>
    <xf numFmtId="175" fontId="13" fillId="0" borderId="8" xfId="11" applyNumberFormat="1" applyFont="1" applyBorder="1" applyAlignment="1">
      <alignment vertical="center"/>
    </xf>
    <xf numFmtId="0" fontId="13" fillId="0" borderId="43" xfId="11" applyFont="1" applyBorder="1" applyAlignment="1">
      <alignment vertical="center"/>
    </xf>
    <xf numFmtId="168" fontId="7" fillId="0" borderId="44" xfId="1" applyNumberFormat="1" applyFont="1" applyFill="1" applyBorder="1" applyAlignment="1" applyProtection="1">
      <alignment vertical="center"/>
    </xf>
    <xf numFmtId="0" fontId="9" fillId="3" borderId="13" xfId="5" applyFont="1" applyFill="1" applyBorder="1" applyAlignment="1">
      <alignment vertical="center"/>
    </xf>
    <xf numFmtId="0" fontId="9" fillId="3" borderId="15" xfId="5" applyFont="1" applyFill="1" applyBorder="1" applyAlignment="1">
      <alignment vertical="center"/>
    </xf>
    <xf numFmtId="0" fontId="9" fillId="3" borderId="14" xfId="5" applyFont="1" applyFill="1" applyBorder="1" applyAlignment="1">
      <alignment vertical="center"/>
    </xf>
    <xf numFmtId="0" fontId="9" fillId="3" borderId="15" xfId="9" applyFont="1" applyFill="1" applyBorder="1" applyAlignment="1">
      <alignment vertical="center"/>
    </xf>
    <xf numFmtId="0" fontId="7" fillId="0" borderId="0" xfId="37" applyFont="1" applyAlignment="1">
      <alignment vertical="center"/>
    </xf>
    <xf numFmtId="0" fontId="7" fillId="0" borderId="0" xfId="37" applyFont="1" applyAlignment="1">
      <alignment horizontal="center" vertical="center"/>
    </xf>
    <xf numFmtId="0" fontId="7" fillId="0" borderId="1" xfId="37" applyFont="1" applyBorder="1" applyAlignment="1">
      <alignment vertical="center"/>
    </xf>
    <xf numFmtId="0" fontId="7" fillId="0" borderId="2" xfId="37" applyFont="1" applyBorder="1" applyAlignment="1">
      <alignment vertical="center"/>
    </xf>
    <xf numFmtId="0" fontId="7" fillId="0" borderId="2" xfId="37" applyFont="1" applyBorder="1" applyAlignment="1">
      <alignment horizontal="center" vertical="center"/>
    </xf>
    <xf numFmtId="0" fontId="7" fillId="0" borderId="3" xfId="37" applyFont="1" applyBorder="1" applyAlignment="1">
      <alignment vertical="center"/>
    </xf>
    <xf numFmtId="0" fontId="7" fillId="0" borderId="4" xfId="37" applyFont="1" applyBorder="1" applyAlignment="1">
      <alignment vertical="center"/>
    </xf>
    <xf numFmtId="0" fontId="7" fillId="0" borderId="8" xfId="37" applyFont="1" applyBorder="1" applyAlignment="1">
      <alignment vertical="center"/>
    </xf>
    <xf numFmtId="0" fontId="7" fillId="0" borderId="44" xfId="37" applyFont="1" applyBorder="1" applyAlignment="1">
      <alignment vertical="center"/>
    </xf>
    <xf numFmtId="0" fontId="7" fillId="0" borderId="44" xfId="37" applyFont="1" applyBorder="1" applyAlignment="1">
      <alignment horizontal="center" vertical="center"/>
    </xf>
    <xf numFmtId="0" fontId="7" fillId="0" borderId="45" xfId="37" applyFont="1" applyBorder="1" applyAlignment="1">
      <alignment vertical="center"/>
    </xf>
    <xf numFmtId="171" fontId="7" fillId="0" borderId="0" xfId="37" applyNumberFormat="1" applyFont="1" applyAlignment="1">
      <alignment vertical="center"/>
    </xf>
    <xf numFmtId="43" fontId="7" fillId="0" borderId="0" xfId="37" applyNumberFormat="1" applyFont="1" applyAlignment="1">
      <alignment vertical="center"/>
    </xf>
    <xf numFmtId="0" fontId="10" fillId="0" borderId="22" xfId="17" applyBorder="1" applyAlignment="1" applyProtection="1">
      <alignment horizontal="center" vertical="center" wrapText="1"/>
      <protection locked="0"/>
    </xf>
    <xf numFmtId="0" fontId="10" fillId="0" borderId="26" xfId="17" applyBorder="1" applyAlignment="1" applyProtection="1">
      <alignment horizontal="center" vertical="center"/>
      <protection locked="0"/>
    </xf>
    <xf numFmtId="0" fontId="10" fillId="0" borderId="22" xfId="17" applyBorder="1" applyAlignment="1" applyProtection="1">
      <alignment horizontal="center" vertical="center"/>
      <protection locked="0"/>
    </xf>
    <xf numFmtId="1" fontId="10" fillId="0" borderId="23" xfId="18" applyNumberFormat="1" applyFont="1" applyFill="1" applyBorder="1" applyAlignment="1" applyProtection="1">
      <alignment horizontal="center" vertical="center"/>
      <protection locked="0"/>
    </xf>
    <xf numFmtId="178" fontId="10" fillId="0" borderId="28" xfId="17" applyNumberFormat="1" applyBorder="1" applyAlignment="1" applyProtection="1">
      <alignment horizontal="right" vertical="center"/>
      <protection locked="0"/>
    </xf>
    <xf numFmtId="178" fontId="10" fillId="0" borderId="24" xfId="17" applyNumberFormat="1" applyBorder="1" applyAlignment="1" applyProtection="1">
      <alignment horizontal="right" vertical="center"/>
      <protection locked="0"/>
    </xf>
    <xf numFmtId="178" fontId="10" fillId="0" borderId="23" xfId="17" applyNumberFormat="1" applyBorder="1" applyAlignment="1" applyProtection="1">
      <alignment horizontal="right" vertical="center"/>
      <protection locked="0"/>
    </xf>
    <xf numFmtId="178" fontId="10" fillId="0" borderId="58" xfId="17" applyNumberFormat="1" applyBorder="1" applyAlignment="1">
      <alignment horizontal="right" vertical="center"/>
    </xf>
    <xf numFmtId="1" fontId="10" fillId="0" borderId="27" xfId="18" applyNumberFormat="1" applyFont="1" applyFill="1" applyBorder="1" applyAlignment="1" applyProtection="1">
      <alignment horizontal="center" vertical="center"/>
      <protection locked="0"/>
    </xf>
    <xf numFmtId="178" fontId="10" fillId="0" borderId="27" xfId="42" applyNumberFormat="1" applyFont="1" applyFill="1" applyBorder="1" applyAlignment="1" applyProtection="1">
      <alignment horizontal="right" vertical="center"/>
      <protection locked="0"/>
    </xf>
    <xf numFmtId="178" fontId="10" fillId="0" borderId="23" xfId="42" applyNumberFormat="1" applyFont="1" applyFill="1" applyBorder="1" applyAlignment="1" applyProtection="1">
      <alignment horizontal="right" vertical="center"/>
      <protection locked="0"/>
    </xf>
    <xf numFmtId="0" fontId="15" fillId="0" borderId="9" xfId="12" applyFont="1" applyBorder="1" applyAlignment="1">
      <alignment vertical="center"/>
    </xf>
    <xf numFmtId="0" fontId="15" fillId="0" borderId="0" xfId="12" applyFont="1" applyAlignment="1">
      <alignment horizontal="center" vertical="center"/>
    </xf>
    <xf numFmtId="0" fontId="11" fillId="0" borderId="0" xfId="12" applyFont="1" applyAlignment="1">
      <alignment vertical="center"/>
    </xf>
    <xf numFmtId="2" fontId="11" fillId="0" borderId="0" xfId="12" applyNumberFormat="1" applyFont="1" applyAlignment="1">
      <alignment vertical="center"/>
    </xf>
    <xf numFmtId="39" fontId="11" fillId="0" borderId="10" xfId="13" applyNumberFormat="1" applyFont="1" applyFill="1" applyBorder="1" applyAlignment="1" applyProtection="1">
      <alignment vertical="center"/>
    </xf>
    <xf numFmtId="0" fontId="35" fillId="0" borderId="70" xfId="0" applyFont="1" applyBorder="1" applyAlignment="1">
      <alignment horizontal="left"/>
    </xf>
    <xf numFmtId="0" fontId="36" fillId="0" borderId="70" xfId="0" applyFont="1" applyBorder="1" applyAlignment="1">
      <alignment horizontal="left"/>
    </xf>
    <xf numFmtId="0" fontId="12" fillId="0" borderId="17" xfId="9" applyFont="1" applyBorder="1" applyAlignment="1">
      <alignment horizontal="left" vertical="center" wrapText="1"/>
    </xf>
    <xf numFmtId="4" fontId="12" fillId="0" borderId="17" xfId="7" applyNumberFormat="1" applyFont="1" applyFill="1" applyBorder="1" applyAlignment="1" applyProtection="1">
      <alignment vertical="center" wrapText="1"/>
    </xf>
    <xf numFmtId="179" fontId="10" fillId="0" borderId="27" xfId="0" applyNumberFormat="1" applyFont="1" applyBorder="1" applyAlignment="1" applyProtection="1">
      <alignment horizontal="center" vertical="center" wrapText="1"/>
      <protection locked="0"/>
    </xf>
    <xf numFmtId="178" fontId="10" fillId="0" borderId="28" xfId="0" applyNumberFormat="1" applyFont="1" applyBorder="1" applyAlignment="1">
      <alignment horizontal="right" vertical="center" wrapText="1"/>
    </xf>
    <xf numFmtId="0" fontId="10" fillId="0" borderId="22" xfId="0"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10" fillId="0" borderId="27" xfId="0" applyFont="1" applyBorder="1" applyAlignment="1" applyProtection="1">
      <alignment horizontal="center" vertical="center"/>
      <protection locked="0"/>
    </xf>
    <xf numFmtId="178" fontId="10" fillId="0" borderId="27" xfId="0" applyNumberFormat="1" applyFont="1" applyBorder="1" applyAlignment="1" applyProtection="1">
      <alignment horizontal="right" vertical="center"/>
      <protection locked="0"/>
    </xf>
    <xf numFmtId="178" fontId="10" fillId="0" borderId="28" xfId="0" applyNumberFormat="1" applyFont="1" applyBorder="1" applyAlignment="1">
      <alignment horizontal="right" vertical="center"/>
    </xf>
    <xf numFmtId="4" fontId="10" fillId="0" borderId="27" xfId="0" applyNumberFormat="1" applyFont="1" applyBorder="1" applyAlignment="1" applyProtection="1">
      <alignment horizontal="center" vertical="center"/>
      <protection locked="0"/>
    </xf>
    <xf numFmtId="179" fontId="10" fillId="0" borderId="27" xfId="0" applyNumberFormat="1" applyFont="1" applyBorder="1" applyAlignment="1" applyProtection="1">
      <alignment horizontal="center" vertical="center"/>
      <protection locked="0"/>
    </xf>
    <xf numFmtId="3" fontId="10" fillId="0" borderId="27" xfId="0" applyNumberFormat="1" applyFont="1" applyBorder="1" applyAlignment="1" applyProtection="1">
      <alignment horizontal="center" vertical="center"/>
      <protection locked="0"/>
    </xf>
    <xf numFmtId="0" fontId="21" fillId="0" borderId="0" xfId="16" applyFont="1"/>
    <xf numFmtId="0" fontId="21" fillId="0" borderId="0" xfId="16" applyFont="1" applyProtection="1">
      <protection locked="0"/>
    </xf>
    <xf numFmtId="0" fontId="10" fillId="0" borderId="5" xfId="16" applyFont="1" applyBorder="1" applyProtection="1">
      <protection locked="0"/>
    </xf>
    <xf numFmtId="0" fontId="10" fillId="0" borderId="6" xfId="16" applyFont="1" applyBorder="1" applyProtection="1">
      <protection locked="0"/>
    </xf>
    <xf numFmtId="0" fontId="10" fillId="0" borderId="7" xfId="16" applyFont="1" applyBorder="1" applyProtection="1">
      <protection locked="0"/>
    </xf>
    <xf numFmtId="0" fontId="21" fillId="0" borderId="0" xfId="16" applyFont="1" applyAlignment="1" applyProtection="1">
      <alignment vertical="center"/>
      <protection locked="0"/>
    </xf>
    <xf numFmtId="0" fontId="26" fillId="0" borderId="9" xfId="16" applyFont="1" applyBorder="1" applyAlignment="1">
      <alignment horizontal="left" vertical="center"/>
    </xf>
    <xf numFmtId="0" fontId="26" fillId="0" borderId="53" xfId="16" applyFont="1" applyBorder="1" applyAlignment="1" applyProtection="1">
      <alignment horizontal="left" vertical="center"/>
      <protection locked="0"/>
    </xf>
    <xf numFmtId="0" fontId="26" fillId="0" borderId="0" xfId="16" applyFont="1" applyBorder="1" applyAlignment="1" applyProtection="1">
      <alignment horizontal="right" vertical="center"/>
      <protection locked="0"/>
    </xf>
    <xf numFmtId="0" fontId="10" fillId="0" borderId="53" xfId="16" applyFont="1" applyBorder="1" applyAlignment="1" applyProtection="1">
      <alignment vertical="center"/>
      <protection locked="0"/>
    </xf>
    <xf numFmtId="0" fontId="10" fillId="0" borderId="0" xfId="16" applyFont="1" applyBorder="1" applyAlignment="1" applyProtection="1">
      <alignment vertical="center"/>
      <protection locked="0"/>
    </xf>
    <xf numFmtId="0" fontId="10" fillId="0" borderId="10" xfId="16" applyFont="1" applyBorder="1" applyAlignment="1" applyProtection="1">
      <alignment vertical="center"/>
      <protection locked="0"/>
    </xf>
    <xf numFmtId="0" fontId="21" fillId="0" borderId="0" xfId="16" applyFont="1" applyAlignment="1">
      <alignment vertical="center"/>
    </xf>
    <xf numFmtId="0" fontId="26" fillId="0" borderId="9" xfId="16" applyFont="1" applyBorder="1" applyAlignment="1">
      <alignment horizontal="left"/>
    </xf>
    <xf numFmtId="0" fontId="26" fillId="0" borderId="0" xfId="16" applyFont="1" applyBorder="1" applyAlignment="1" applyProtection="1">
      <alignment vertical="center"/>
      <protection locked="0"/>
    </xf>
    <xf numFmtId="0" fontId="10" fillId="0" borderId="53" xfId="16" applyFont="1" applyBorder="1" applyAlignment="1" applyProtection="1">
      <alignment horizontal="center" vertical="center"/>
      <protection locked="0"/>
    </xf>
    <xf numFmtId="0" fontId="26" fillId="0" borderId="9" xfId="16" applyFont="1" applyBorder="1" applyAlignment="1">
      <alignment vertical="center"/>
    </xf>
    <xf numFmtId="0" fontId="10" fillId="0" borderId="32" xfId="16" applyFont="1" applyBorder="1" applyAlignment="1" applyProtection="1">
      <alignment horizontal="center" vertical="center"/>
      <protection locked="0"/>
    </xf>
    <xf numFmtId="0" fontId="10" fillId="0" borderId="0" xfId="16" applyFont="1" applyBorder="1" applyAlignment="1" applyProtection="1">
      <alignment horizontal="center" vertical="center"/>
      <protection locked="0"/>
    </xf>
    <xf numFmtId="0" fontId="10" fillId="0" borderId="10" xfId="16" applyFont="1" applyBorder="1" applyAlignment="1" applyProtection="1">
      <alignment horizontal="center" vertical="center"/>
      <protection locked="0"/>
    </xf>
    <xf numFmtId="0" fontId="26" fillId="0" borderId="53" xfId="16" applyFont="1" applyBorder="1" applyAlignment="1" applyProtection="1">
      <alignment vertical="center"/>
      <protection locked="0"/>
    </xf>
    <xf numFmtId="0" fontId="26" fillId="0" borderId="0" xfId="16" applyFont="1" applyBorder="1" applyAlignment="1" applyProtection="1">
      <alignment horizontal="center" vertical="center"/>
      <protection locked="0"/>
    </xf>
    <xf numFmtId="0" fontId="10" fillId="0" borderId="48" xfId="16" applyFont="1" applyBorder="1" applyAlignment="1" applyProtection="1">
      <alignment horizontal="center" vertical="center"/>
      <protection locked="0"/>
    </xf>
    <xf numFmtId="0" fontId="26" fillId="4" borderId="0" xfId="16" applyFont="1" applyFill="1" applyBorder="1" applyAlignment="1">
      <alignment horizontal="center" vertical="center"/>
    </xf>
    <xf numFmtId="0" fontId="10" fillId="4" borderId="53" xfId="16" applyFont="1" applyFill="1" applyBorder="1" applyAlignment="1" applyProtection="1">
      <alignment horizontal="center" vertical="center"/>
      <protection locked="0"/>
    </xf>
    <xf numFmtId="0" fontId="26" fillId="4" borderId="0" xfId="16" applyFont="1" applyFill="1" applyBorder="1" applyAlignment="1" applyProtection="1">
      <alignment horizontal="center" vertical="center"/>
      <protection locked="0"/>
    </xf>
    <xf numFmtId="0" fontId="32" fillId="4" borderId="10" xfId="16" applyFont="1" applyFill="1" applyBorder="1" applyAlignment="1" applyProtection="1">
      <alignment horizontal="left" vertical="center"/>
      <protection locked="0"/>
    </xf>
    <xf numFmtId="0" fontId="10" fillId="0" borderId="53" xfId="16" applyFont="1" applyBorder="1" applyAlignment="1" applyProtection="1">
      <alignment horizontal="left" vertical="center"/>
      <protection locked="0"/>
    </xf>
    <xf numFmtId="0" fontId="33" fillId="0" borderId="0" xfId="16" applyFont="1" applyBorder="1" applyAlignment="1" applyProtection="1">
      <alignment horizontal="center" vertical="center"/>
      <protection locked="0"/>
    </xf>
    <xf numFmtId="0" fontId="27" fillId="0" borderId="0" xfId="16" applyFont="1" applyBorder="1" applyAlignment="1" applyProtection="1">
      <alignment horizontal="center" vertical="center"/>
      <protection locked="0"/>
    </xf>
    <xf numFmtId="0" fontId="27" fillId="0" borderId="0" xfId="16" applyFont="1" applyBorder="1" applyAlignment="1" applyProtection="1">
      <alignment horizontal="left" vertical="center"/>
      <protection locked="0"/>
    </xf>
    <xf numFmtId="0" fontId="10" fillId="0" borderId="9" xfId="16" applyFont="1" applyBorder="1" applyProtection="1">
      <protection locked="0"/>
    </xf>
    <xf numFmtId="0" fontId="10" fillId="0" borderId="0" xfId="16" applyFont="1" applyBorder="1" applyProtection="1">
      <protection locked="0"/>
    </xf>
    <xf numFmtId="0" fontId="10" fillId="0" borderId="10" xfId="16" applyFont="1" applyBorder="1" applyProtection="1">
      <protection locked="0"/>
    </xf>
    <xf numFmtId="0" fontId="10" fillId="4" borderId="9" xfId="16" applyFont="1" applyFill="1" applyBorder="1"/>
    <xf numFmtId="0" fontId="10" fillId="4" borderId="0" xfId="16" applyFont="1" applyFill="1" applyBorder="1"/>
    <xf numFmtId="0" fontId="10" fillId="4" borderId="10" xfId="16" applyFont="1" applyFill="1" applyBorder="1"/>
    <xf numFmtId="0" fontId="22" fillId="7" borderId="16" xfId="16" applyFont="1" applyFill="1" applyBorder="1" applyAlignment="1">
      <alignment horizontal="center" vertical="center"/>
    </xf>
    <xf numFmtId="0" fontId="22" fillId="7" borderId="17" xfId="16" applyFont="1" applyFill="1" applyBorder="1" applyAlignment="1">
      <alignment horizontal="center" vertical="center" wrapText="1"/>
    </xf>
    <xf numFmtId="0" fontId="22" fillId="7" borderId="18" xfId="16" applyFont="1" applyFill="1" applyBorder="1" applyAlignment="1">
      <alignment horizontal="center" vertical="center"/>
    </xf>
    <xf numFmtId="0" fontId="22" fillId="5" borderId="19" xfId="16" applyFont="1" applyFill="1" applyBorder="1" applyAlignment="1">
      <alignment horizontal="center" vertical="center" wrapText="1"/>
    </xf>
    <xf numFmtId="0" fontId="22" fillId="5" borderId="21" xfId="16" applyFont="1" applyFill="1" applyBorder="1" applyAlignment="1" applyProtection="1">
      <alignment horizontal="center" vertical="center" wrapText="1"/>
      <protection locked="0"/>
    </xf>
    <xf numFmtId="0" fontId="22" fillId="5" borderId="9" xfId="16" applyFont="1" applyFill="1" applyBorder="1"/>
    <xf numFmtId="0" fontId="38" fillId="5" borderId="0" xfId="16" applyFont="1" applyFill="1" applyBorder="1"/>
    <xf numFmtId="0" fontId="38" fillId="5" borderId="10" xfId="16" applyFont="1" applyFill="1" applyBorder="1"/>
    <xf numFmtId="0" fontId="22" fillId="7" borderId="16" xfId="16" applyFont="1" applyFill="1" applyBorder="1" applyAlignment="1">
      <alignment horizontal="center" vertical="center" wrapText="1"/>
    </xf>
    <xf numFmtId="0" fontId="22" fillId="7" borderId="18" xfId="16" applyFont="1" applyFill="1" applyBorder="1" applyAlignment="1">
      <alignment horizontal="center" vertical="center" wrapText="1"/>
    </xf>
    <xf numFmtId="0" fontId="10" fillId="0" borderId="26" xfId="16" applyFont="1" applyBorder="1" applyAlignment="1" applyProtection="1">
      <alignment horizontal="center" vertical="center" wrapText="1"/>
      <protection locked="0"/>
    </xf>
    <xf numFmtId="44" fontId="10" fillId="0" borderId="28" xfId="16" applyNumberFormat="1" applyFont="1" applyBorder="1" applyAlignment="1">
      <alignment horizontal="right" vertical="center" wrapText="1"/>
    </xf>
    <xf numFmtId="0" fontId="10" fillId="0" borderId="22" xfId="16" applyFont="1" applyBorder="1" applyAlignment="1" applyProtection="1">
      <alignment horizontal="center" vertical="center" wrapText="1"/>
      <protection locked="0"/>
    </xf>
    <xf numFmtId="0" fontId="34" fillId="0" borderId="23" xfId="16" applyFont="1" applyBorder="1" applyAlignment="1" applyProtection="1">
      <alignment horizontal="center" vertical="center" wrapText="1"/>
      <protection locked="0"/>
    </xf>
    <xf numFmtId="44" fontId="10" fillId="0" borderId="23" xfId="16" applyNumberFormat="1" applyFont="1" applyBorder="1" applyAlignment="1" applyProtection="1">
      <alignment horizontal="right" vertical="center" wrapText="1"/>
      <protection locked="0"/>
    </xf>
    <xf numFmtId="0" fontId="10" fillId="0" borderId="19" xfId="16" applyFont="1" applyBorder="1" applyAlignment="1" applyProtection="1">
      <alignment horizontal="center" vertical="center"/>
      <protection locked="0"/>
    </xf>
    <xf numFmtId="0" fontId="10" fillId="0" borderId="20" xfId="16" applyFont="1" applyBorder="1" applyAlignment="1" applyProtection="1">
      <alignment horizontal="center" vertical="center" wrapText="1"/>
      <protection locked="0"/>
    </xf>
    <xf numFmtId="178" fontId="10" fillId="4" borderId="64" xfId="16" applyNumberFormat="1" applyFont="1" applyFill="1" applyBorder="1" applyAlignment="1">
      <alignment horizontal="right" vertical="center"/>
    </xf>
    <xf numFmtId="0" fontId="26" fillId="4" borderId="9" xfId="16" applyFont="1" applyFill="1" applyBorder="1"/>
    <xf numFmtId="0" fontId="38" fillId="5" borderId="9" xfId="16" applyFont="1" applyFill="1" applyBorder="1" applyAlignment="1">
      <alignment vertical="center" wrapText="1"/>
    </xf>
    <xf numFmtId="0" fontId="38" fillId="5" borderId="0" xfId="16" applyFont="1" applyFill="1" applyBorder="1" applyAlignment="1">
      <alignment vertical="center" wrapText="1"/>
    </xf>
    <xf numFmtId="0" fontId="38" fillId="5" borderId="10" xfId="16" applyFont="1" applyFill="1" applyBorder="1" applyAlignment="1">
      <alignment vertical="center" wrapText="1"/>
    </xf>
    <xf numFmtId="0" fontId="10" fillId="0" borderId="27" xfId="16" applyFont="1" applyBorder="1" applyAlignment="1" applyProtection="1">
      <alignment horizontal="center" vertical="center" wrapText="1"/>
      <protection locked="0"/>
    </xf>
    <xf numFmtId="179" fontId="10" fillId="0" borderId="27" xfId="16" applyNumberFormat="1" applyFont="1" applyBorder="1" applyAlignment="1" applyProtection="1">
      <alignment horizontal="center" vertical="center" wrapText="1"/>
      <protection locked="0"/>
    </xf>
    <xf numFmtId="178" fontId="10" fillId="0" borderId="28" xfId="16" applyNumberFormat="1" applyFont="1" applyBorder="1" applyAlignment="1">
      <alignment horizontal="right" vertical="center" wrapText="1"/>
    </xf>
    <xf numFmtId="0" fontId="10" fillId="0" borderId="23" xfId="16" applyFont="1" applyBorder="1" applyAlignment="1" applyProtection="1">
      <alignment horizontal="center" vertical="center" wrapText="1"/>
      <protection locked="0"/>
    </xf>
    <xf numFmtId="179" fontId="10" fillId="0" borderId="23" xfId="16" applyNumberFormat="1" applyFont="1" applyBorder="1" applyAlignment="1" applyProtection="1">
      <alignment horizontal="center" vertical="center" wrapText="1"/>
      <protection locked="0"/>
    </xf>
    <xf numFmtId="0" fontId="10" fillId="0" borderId="19" xfId="16" applyFont="1" applyBorder="1" applyAlignment="1" applyProtection="1">
      <alignment horizontal="center" vertical="center" wrapText="1"/>
      <protection locked="0"/>
    </xf>
    <xf numFmtId="179" fontId="10" fillId="0" borderId="20" xfId="16" applyNumberFormat="1" applyFont="1" applyBorder="1" applyAlignment="1" applyProtection="1">
      <alignment horizontal="center" vertical="center" wrapText="1"/>
      <protection locked="0"/>
    </xf>
    <xf numFmtId="178" fontId="10" fillId="0" borderId="61" xfId="16" applyNumberFormat="1" applyFont="1" applyBorder="1" applyAlignment="1">
      <alignment horizontal="right" vertical="center" wrapText="1"/>
    </xf>
    <xf numFmtId="178" fontId="10" fillId="4" borderId="58" xfId="16" applyNumberFormat="1" applyFont="1" applyFill="1" applyBorder="1" applyAlignment="1">
      <alignment horizontal="right" vertical="center"/>
    </xf>
    <xf numFmtId="0" fontId="38" fillId="0" borderId="9" xfId="16" applyFont="1" applyBorder="1" applyAlignment="1">
      <alignment vertical="center" wrapText="1"/>
    </xf>
    <xf numFmtId="0" fontId="38" fillId="0" borderId="0" xfId="16" applyFont="1" applyBorder="1" applyAlignment="1">
      <alignment vertical="center" wrapText="1"/>
    </xf>
    <xf numFmtId="0" fontId="38" fillId="0" borderId="10" xfId="16" applyFont="1" applyBorder="1" applyAlignment="1">
      <alignment vertical="center" wrapText="1"/>
    </xf>
    <xf numFmtId="0" fontId="10" fillId="0" borderId="27" xfId="16" applyFont="1" applyBorder="1" applyAlignment="1" applyProtection="1">
      <alignment horizontal="center" vertical="center"/>
      <protection locked="0"/>
    </xf>
    <xf numFmtId="179" fontId="10" fillId="0" borderId="27" xfId="16" applyNumberFormat="1" applyFont="1" applyBorder="1" applyAlignment="1" applyProtection="1">
      <alignment horizontal="center" vertical="center"/>
      <protection locked="0"/>
    </xf>
    <xf numFmtId="178" fontId="10" fillId="0" borderId="27" xfId="16" applyNumberFormat="1" applyFont="1" applyBorder="1" applyAlignment="1" applyProtection="1">
      <alignment horizontal="right" vertical="center"/>
      <protection locked="0"/>
    </xf>
    <xf numFmtId="178" fontId="10" fillId="0" borderId="28" xfId="16" applyNumberFormat="1" applyFont="1" applyBorder="1" applyAlignment="1">
      <alignment horizontal="right" vertical="center"/>
    </xf>
    <xf numFmtId="0" fontId="10" fillId="0" borderId="23" xfId="16" applyFont="1" applyBorder="1" applyAlignment="1" applyProtection="1">
      <alignment horizontal="center" vertical="center"/>
      <protection locked="0"/>
    </xf>
    <xf numFmtId="179" fontId="10" fillId="0" borderId="23" xfId="16" applyNumberFormat="1" applyFont="1" applyBorder="1" applyAlignment="1" applyProtection="1">
      <alignment horizontal="center" vertical="center"/>
      <protection locked="0"/>
    </xf>
    <xf numFmtId="178" fontId="10" fillId="0" borderId="23" xfId="16" applyNumberFormat="1" applyFont="1" applyBorder="1" applyAlignment="1" applyProtection="1">
      <alignment horizontal="right" vertical="center"/>
      <protection locked="0"/>
    </xf>
    <xf numFmtId="0" fontId="10" fillId="0" borderId="20" xfId="16" applyFont="1" applyBorder="1" applyAlignment="1" applyProtection="1">
      <alignment horizontal="center" vertical="center"/>
      <protection locked="0"/>
    </xf>
    <xf numFmtId="179" fontId="10" fillId="0" borderId="20" xfId="16" applyNumberFormat="1" applyFont="1" applyBorder="1" applyAlignment="1" applyProtection="1">
      <alignment horizontal="center" vertical="center"/>
      <protection locked="0"/>
    </xf>
    <xf numFmtId="178" fontId="10" fillId="0" borderId="20" xfId="16" applyNumberFormat="1" applyFont="1" applyBorder="1" applyAlignment="1" applyProtection="1">
      <alignment horizontal="right" vertical="center"/>
      <protection locked="0"/>
    </xf>
    <xf numFmtId="178" fontId="10" fillId="0" borderId="61" xfId="16" applyNumberFormat="1" applyFont="1" applyBorder="1" applyAlignment="1">
      <alignment horizontal="right" vertical="center"/>
    </xf>
    <xf numFmtId="0" fontId="38" fillId="2" borderId="9" xfId="16" applyFont="1" applyFill="1" applyBorder="1" applyAlignment="1">
      <alignment vertical="center"/>
    </xf>
    <xf numFmtId="0" fontId="38" fillId="2" borderId="0" xfId="16" applyFont="1" applyFill="1" applyBorder="1" applyAlignment="1">
      <alignment vertical="center"/>
    </xf>
    <xf numFmtId="0" fontId="38" fillId="2" borderId="10" xfId="16" applyFont="1" applyFill="1" applyBorder="1" applyAlignment="1">
      <alignment vertical="center"/>
    </xf>
    <xf numFmtId="0" fontId="10" fillId="0" borderId="26" xfId="16" applyFont="1" applyBorder="1" applyAlignment="1" applyProtection="1">
      <alignment horizontal="center" vertical="center"/>
      <protection locked="0"/>
    </xf>
    <xf numFmtId="0" fontId="10" fillId="0" borderId="22" xfId="16" applyFont="1" applyBorder="1" applyAlignment="1" applyProtection="1">
      <alignment horizontal="center" vertical="center"/>
      <protection locked="0"/>
    </xf>
    <xf numFmtId="0" fontId="10" fillId="4" borderId="19" xfId="16" applyFont="1" applyFill="1" applyBorder="1" applyAlignment="1" applyProtection="1">
      <alignment horizontal="center" vertical="center"/>
      <protection locked="0"/>
    </xf>
    <xf numFmtId="178" fontId="10" fillId="4" borderId="20" xfId="16" applyNumberFormat="1" applyFont="1" applyFill="1" applyBorder="1" applyAlignment="1" applyProtection="1">
      <alignment horizontal="right" vertical="center"/>
      <protection locked="0"/>
    </xf>
    <xf numFmtId="1" fontId="10" fillId="4" borderId="20" xfId="16" applyNumberFormat="1" applyFont="1" applyFill="1" applyBorder="1" applyAlignment="1" applyProtection="1">
      <alignment horizontal="center" vertical="center"/>
      <protection locked="0"/>
    </xf>
    <xf numFmtId="178" fontId="10" fillId="4" borderId="21" xfId="16" applyNumberFormat="1" applyFont="1" applyFill="1" applyBorder="1" applyAlignment="1" applyProtection="1">
      <alignment horizontal="right" vertical="center"/>
      <protection locked="0"/>
    </xf>
    <xf numFmtId="0" fontId="10" fillId="5" borderId="9" xfId="16" applyFont="1" applyFill="1" applyBorder="1"/>
    <xf numFmtId="0" fontId="10" fillId="5" borderId="0" xfId="16" applyFont="1" applyFill="1" applyBorder="1"/>
    <xf numFmtId="0" fontId="10" fillId="5" borderId="10" xfId="16" applyFont="1" applyFill="1" applyBorder="1"/>
    <xf numFmtId="0" fontId="26" fillId="7" borderId="35" xfId="16" applyFont="1" applyFill="1" applyBorder="1" applyAlignment="1">
      <alignment horizontal="center" vertical="center"/>
    </xf>
    <xf numFmtId="0" fontId="26" fillId="7" borderId="65" xfId="16" applyFont="1" applyFill="1" applyBorder="1" applyAlignment="1">
      <alignment horizontal="center" vertical="center" wrapText="1"/>
    </xf>
    <xf numFmtId="169" fontId="26" fillId="5" borderId="32" xfId="43" applyFont="1" applyFill="1" applyBorder="1" applyProtection="1"/>
    <xf numFmtId="9" fontId="26" fillId="5" borderId="31" xfId="21" applyFont="1" applyFill="1" applyBorder="1" applyProtection="1"/>
    <xf numFmtId="9" fontId="10" fillId="2" borderId="31" xfId="17" applyNumberFormat="1" applyFill="1" applyBorder="1" applyAlignment="1" applyProtection="1">
      <alignment horizontal="center" vertical="center"/>
      <protection locked="0"/>
    </xf>
    <xf numFmtId="0" fontId="10" fillId="0" borderId="53" xfId="16" applyFont="1" applyBorder="1" applyProtection="1">
      <protection locked="0"/>
    </xf>
    <xf numFmtId="0" fontId="26" fillId="0" borderId="34" xfId="16" applyFont="1" applyBorder="1" applyProtection="1">
      <protection locked="0"/>
    </xf>
    <xf numFmtId="0" fontId="10" fillId="0" borderId="35" xfId="16" applyFont="1" applyBorder="1" applyProtection="1">
      <protection locked="0"/>
    </xf>
    <xf numFmtId="0" fontId="10" fillId="0" borderId="42" xfId="16" applyFont="1" applyBorder="1" applyProtection="1">
      <protection locked="0"/>
    </xf>
    <xf numFmtId="0" fontId="10" fillId="0" borderId="29" xfId="16" applyFont="1" applyBorder="1" applyAlignment="1" applyProtection="1">
      <protection locked="0"/>
    </xf>
    <xf numFmtId="0" fontId="10" fillId="0" borderId="32" xfId="16" applyFont="1" applyBorder="1" applyAlignment="1" applyProtection="1">
      <protection locked="0"/>
    </xf>
    <xf numFmtId="0" fontId="10" fillId="0" borderId="36" xfId="16" applyFont="1" applyBorder="1" applyAlignment="1" applyProtection="1">
      <protection locked="0"/>
    </xf>
    <xf numFmtId="0" fontId="10" fillId="0" borderId="39" xfId="16" applyFont="1" applyBorder="1" applyAlignment="1" applyProtection="1">
      <protection locked="0"/>
    </xf>
    <xf numFmtId="0" fontId="10" fillId="0" borderId="40" xfId="16" applyFont="1" applyBorder="1" applyAlignment="1" applyProtection="1">
      <protection locked="0"/>
    </xf>
    <xf numFmtId="0" fontId="10" fillId="0" borderId="41" xfId="16" applyFont="1" applyBorder="1" applyAlignment="1" applyProtection="1">
      <protection locked="0"/>
    </xf>
    <xf numFmtId="0" fontId="10" fillId="0" borderId="9" xfId="16" applyFont="1" applyBorder="1" applyAlignment="1"/>
    <xf numFmtId="0" fontId="10" fillId="0" borderId="0" xfId="16" applyFont="1" applyBorder="1" applyAlignment="1"/>
    <xf numFmtId="0" fontId="10" fillId="0" borderId="10" xfId="16" applyFont="1" applyBorder="1" applyAlignment="1"/>
    <xf numFmtId="0" fontId="10" fillId="0" borderId="0" xfId="16" applyFont="1" applyBorder="1" applyAlignment="1">
      <alignment horizontal="center"/>
    </xf>
    <xf numFmtId="0" fontId="10" fillId="0" borderId="10" xfId="16" applyFont="1" applyBorder="1" applyAlignment="1">
      <alignment horizontal="center"/>
    </xf>
    <xf numFmtId="0" fontId="26" fillId="0" borderId="9" xfId="16" applyFont="1" applyBorder="1" applyAlignment="1">
      <alignment horizontal="justify" vertical="center" wrapText="1"/>
    </xf>
    <xf numFmtId="0" fontId="26" fillId="0" borderId="0" xfId="16" applyFont="1" applyBorder="1" applyAlignment="1">
      <alignment horizontal="justify" vertical="center" wrapText="1"/>
    </xf>
    <xf numFmtId="0" fontId="26" fillId="0" borderId="10" xfId="16" applyFont="1" applyBorder="1" applyAlignment="1">
      <alignment horizontal="justify" vertical="center" wrapText="1"/>
    </xf>
    <xf numFmtId="0" fontId="26" fillId="0" borderId="9" xfId="16" applyFont="1" applyBorder="1" applyAlignment="1" applyProtection="1">
      <alignment horizontal="justify" vertical="center" wrapText="1"/>
      <protection locked="0"/>
    </xf>
    <xf numFmtId="0" fontId="26" fillId="0" borderId="0" xfId="16" applyFont="1" applyBorder="1" applyAlignment="1" applyProtection="1">
      <alignment horizontal="justify" vertical="center" wrapText="1"/>
      <protection locked="0"/>
    </xf>
    <xf numFmtId="0" fontId="26" fillId="0" borderId="10" xfId="16" applyFont="1" applyBorder="1" applyAlignment="1" applyProtection="1">
      <alignment horizontal="justify" vertical="center" wrapText="1"/>
      <protection locked="0"/>
    </xf>
    <xf numFmtId="0" fontId="26" fillId="0" borderId="9" xfId="16" applyFont="1" applyBorder="1" applyAlignment="1" applyProtection="1">
      <alignment horizontal="left"/>
      <protection locked="0"/>
    </xf>
    <xf numFmtId="0" fontId="10" fillId="0" borderId="0" xfId="16" applyFont="1" applyBorder="1" applyAlignment="1" applyProtection="1">
      <alignment horizontal="center"/>
      <protection locked="0"/>
    </xf>
    <xf numFmtId="0" fontId="10" fillId="0" borderId="10" xfId="16" applyFont="1" applyBorder="1" applyAlignment="1" applyProtection="1">
      <alignment horizontal="center"/>
      <protection locked="0"/>
    </xf>
    <xf numFmtId="0" fontId="10" fillId="0" borderId="63" xfId="16" applyFont="1" applyBorder="1" applyProtection="1">
      <protection locked="0"/>
    </xf>
    <xf numFmtId="0" fontId="10" fillId="0" borderId="0" xfId="16" applyFont="1" applyBorder="1" applyAlignment="1" applyProtection="1">
      <alignment horizontal="left"/>
      <protection locked="0"/>
    </xf>
    <xf numFmtId="0" fontId="10" fillId="0" borderId="9" xfId="16" applyFont="1" applyBorder="1" applyAlignment="1" applyProtection="1">
      <alignment horizontal="left"/>
      <protection locked="0"/>
    </xf>
    <xf numFmtId="0" fontId="10" fillId="0" borderId="11" xfId="16" applyFont="1" applyBorder="1" applyAlignment="1" applyProtection="1">
      <alignment horizontal="left"/>
      <protection locked="0"/>
    </xf>
    <xf numFmtId="0" fontId="10" fillId="0" borderId="12" xfId="16" applyFont="1" applyBorder="1" applyAlignment="1" applyProtection="1">
      <alignment horizontal="left"/>
      <protection locked="0"/>
    </xf>
    <xf numFmtId="0" fontId="10" fillId="0" borderId="12" xfId="16" applyFont="1" applyBorder="1" applyProtection="1">
      <protection locked="0"/>
    </xf>
    <xf numFmtId="0" fontId="10" fillId="0" borderId="12" xfId="16" applyFont="1" applyBorder="1" applyAlignment="1" applyProtection="1">
      <protection locked="0"/>
    </xf>
    <xf numFmtId="0" fontId="10" fillId="0" borderId="51" xfId="16" applyFont="1" applyBorder="1" applyAlignment="1" applyProtection="1">
      <protection locked="0"/>
    </xf>
    <xf numFmtId="166" fontId="14" fillId="0" borderId="14" xfId="5" applyNumberFormat="1" applyFont="1" applyBorder="1" applyAlignment="1">
      <alignment vertical="center"/>
    </xf>
    <xf numFmtId="166" fontId="14" fillId="2" borderId="24" xfId="13" applyNumberFormat="1" applyFont="1" applyFill="1" applyBorder="1" applyAlignment="1" applyProtection="1">
      <alignment vertical="center"/>
    </xf>
    <xf numFmtId="166" fontId="12" fillId="0" borderId="18" xfId="8" applyNumberFormat="1" applyFont="1" applyFill="1" applyBorder="1" applyAlignment="1" applyProtection="1">
      <alignment horizontal="right" vertical="center" wrapText="1"/>
    </xf>
    <xf numFmtId="0" fontId="10" fillId="2" borderId="13" xfId="47" applyFont="1" applyFill="1" applyBorder="1" applyAlignment="1">
      <alignment horizontal="center"/>
    </xf>
    <xf numFmtId="0" fontId="26" fillId="2" borderId="15" xfId="47" applyFont="1" applyFill="1" applyBorder="1" applyAlignment="1">
      <alignment horizontal="center"/>
    </xf>
    <xf numFmtId="0" fontId="10" fillId="2" borderId="15" xfId="47" applyFont="1" applyFill="1" applyBorder="1" applyAlignment="1">
      <alignment vertical="center"/>
    </xf>
    <xf numFmtId="0" fontId="10" fillId="2" borderId="14" xfId="47" applyFont="1" applyFill="1" applyBorder="1" applyAlignment="1">
      <alignment vertical="center"/>
    </xf>
    <xf numFmtId="0" fontId="10" fillId="2" borderId="5" xfId="47" applyFont="1" applyFill="1" applyBorder="1" applyAlignment="1" applyProtection="1">
      <alignment horizontal="center"/>
      <protection locked="0"/>
    </xf>
    <xf numFmtId="0" fontId="26" fillId="2" borderId="6" xfId="47" applyFont="1" applyFill="1" applyBorder="1" applyAlignment="1" applyProtection="1">
      <alignment horizontal="center"/>
      <protection locked="0"/>
    </xf>
    <xf numFmtId="0" fontId="10" fillId="2" borderId="6" xfId="47" applyFont="1" applyFill="1" applyBorder="1" applyAlignment="1" applyProtection="1">
      <alignment horizontal="center"/>
      <protection locked="0"/>
    </xf>
    <xf numFmtId="0" fontId="10" fillId="2" borderId="17" xfId="47" applyFont="1" applyFill="1" applyBorder="1" applyAlignment="1" applyProtection="1">
      <alignment horizontal="center" vertical="center"/>
      <protection locked="0"/>
    </xf>
    <xf numFmtId="0" fontId="10" fillId="2" borderId="18" xfId="47" applyFont="1" applyFill="1" applyBorder="1" applyAlignment="1" applyProtection="1">
      <alignment horizontal="center" vertical="center"/>
      <protection locked="0"/>
    </xf>
    <xf numFmtId="0" fontId="10" fillId="2" borderId="9" xfId="47" applyFont="1" applyFill="1" applyBorder="1" applyAlignment="1" applyProtection="1">
      <alignment horizontal="center"/>
      <protection locked="0"/>
    </xf>
    <xf numFmtId="0" fontId="26" fillId="2" borderId="0" xfId="47" applyFont="1" applyFill="1" applyAlignment="1" applyProtection="1">
      <alignment horizontal="center"/>
      <protection locked="0"/>
    </xf>
    <xf numFmtId="0" fontId="10" fillId="2" borderId="0" xfId="47" applyFont="1" applyFill="1" applyAlignment="1" applyProtection="1">
      <alignment horizontal="right" vertical="center"/>
      <protection locked="0"/>
    </xf>
    <xf numFmtId="0" fontId="27" fillId="2" borderId="0" xfId="47" applyFont="1" applyFill="1" applyAlignment="1" applyProtection="1">
      <alignment horizontal="center" vertical="center"/>
      <protection locked="0"/>
    </xf>
    <xf numFmtId="0" fontId="27" fillId="2" borderId="10" xfId="47" applyFont="1" applyFill="1" applyBorder="1" applyAlignment="1" applyProtection="1">
      <alignment horizontal="center" vertical="center"/>
      <protection locked="0"/>
    </xf>
    <xf numFmtId="0" fontId="26" fillId="2" borderId="9" xfId="47" applyFont="1" applyFill="1" applyBorder="1" applyAlignment="1" applyProtection="1">
      <alignment horizontal="left" vertical="center"/>
      <protection locked="0"/>
    </xf>
    <xf numFmtId="0" fontId="26" fillId="2" borderId="0" xfId="47" applyFont="1" applyFill="1" applyAlignment="1" applyProtection="1">
      <alignment horizontal="left" vertical="center"/>
      <protection locked="0"/>
    </xf>
    <xf numFmtId="0" fontId="28" fillId="2" borderId="0" xfId="47" applyFont="1" applyFill="1" applyAlignment="1" applyProtection="1">
      <alignment horizontal="left" vertical="top"/>
      <protection locked="0"/>
    </xf>
    <xf numFmtId="0" fontId="26" fillId="2" borderId="0" xfId="47" applyFont="1" applyFill="1" applyAlignment="1" applyProtection="1">
      <alignment vertical="center"/>
      <protection locked="0"/>
    </xf>
    <xf numFmtId="0" fontId="30" fillId="2" borderId="0" xfId="47" applyFont="1" applyFill="1" applyAlignment="1" applyProtection="1">
      <alignment horizontal="left" vertical="center"/>
      <protection locked="0"/>
    </xf>
    <xf numFmtId="0" fontId="29" fillId="2" borderId="0" xfId="47" applyFont="1" applyFill="1" applyAlignment="1" applyProtection="1">
      <alignment horizontal="center"/>
      <protection locked="0"/>
    </xf>
    <xf numFmtId="0" fontId="30" fillId="2" borderId="0" xfId="47" applyFont="1" applyFill="1" applyAlignment="1" applyProtection="1">
      <alignment horizontal="left"/>
      <protection locked="0"/>
    </xf>
    <xf numFmtId="0" fontId="31" fillId="2" borderId="0" xfId="47" applyFont="1" applyFill="1" applyAlignment="1" applyProtection="1">
      <alignment horizontal="left"/>
      <protection locked="0"/>
    </xf>
    <xf numFmtId="0" fontId="10" fillId="2" borderId="10" xfId="47" applyFont="1" applyFill="1" applyBorder="1" applyAlignment="1" applyProtection="1">
      <alignment horizontal="center" vertical="center"/>
      <protection locked="0"/>
    </xf>
    <xf numFmtId="0" fontId="26" fillId="2" borderId="9" xfId="47" applyFont="1" applyFill="1" applyBorder="1" applyAlignment="1" applyProtection="1">
      <alignment horizontal="left"/>
      <protection locked="0"/>
    </xf>
    <xf numFmtId="0" fontId="10" fillId="2" borderId="0" xfId="47" applyFont="1" applyFill="1" applyAlignment="1" applyProtection="1">
      <alignment horizontal="right"/>
      <protection locked="0"/>
    </xf>
    <xf numFmtId="0" fontId="10" fillId="2" borderId="53" xfId="47" applyFont="1" applyFill="1" applyBorder="1" applyAlignment="1" applyProtection="1">
      <alignment horizontal="center"/>
      <protection locked="0"/>
    </xf>
    <xf numFmtId="0" fontId="10" fillId="2" borderId="0" xfId="47" applyFont="1" applyFill="1" applyProtection="1">
      <protection locked="0"/>
    </xf>
    <xf numFmtId="0" fontId="26" fillId="2" borderId="0" xfId="47" applyFont="1" applyFill="1" applyAlignment="1" applyProtection="1">
      <alignment horizontal="right"/>
      <protection locked="0"/>
    </xf>
    <xf numFmtId="0" fontId="10" fillId="2" borderId="53" xfId="47" applyFont="1" applyFill="1" applyBorder="1" applyAlignment="1" applyProtection="1">
      <alignment horizontal="right"/>
      <protection locked="0"/>
    </xf>
    <xf numFmtId="0" fontId="10" fillId="2" borderId="10" xfId="47" applyFont="1" applyFill="1" applyBorder="1" applyAlignment="1" applyProtection="1">
      <alignment horizontal="center"/>
      <protection locked="0"/>
    </xf>
    <xf numFmtId="0" fontId="10" fillId="2" borderId="11" xfId="47" applyFont="1" applyFill="1" applyBorder="1" applyAlignment="1" applyProtection="1">
      <alignment horizontal="left"/>
      <protection locked="0"/>
    </xf>
    <xf numFmtId="0" fontId="10" fillId="2" borderId="12" xfId="47" applyFont="1" applyFill="1" applyBorder="1" applyAlignment="1" applyProtection="1">
      <alignment horizontal="right"/>
      <protection locked="0"/>
    </xf>
    <xf numFmtId="0" fontId="10" fillId="2" borderId="12" xfId="47" applyFont="1" applyFill="1" applyBorder="1" applyAlignment="1" applyProtection="1">
      <alignment horizontal="center"/>
      <protection locked="0"/>
    </xf>
    <xf numFmtId="0" fontId="1" fillId="4" borderId="53" xfId="47" applyFill="1" applyBorder="1" applyAlignment="1">
      <alignment horizontal="center"/>
    </xf>
    <xf numFmtId="179" fontId="10" fillId="2" borderId="27" xfId="16" applyNumberFormat="1" applyFont="1" applyFill="1" applyBorder="1" applyAlignment="1" applyProtection="1">
      <alignment horizontal="center" vertical="center"/>
      <protection locked="0"/>
    </xf>
    <xf numFmtId="182" fontId="25" fillId="4" borderId="58" xfId="16" applyNumberFormat="1" applyFont="1" applyFill="1" applyBorder="1" applyAlignment="1">
      <alignment horizontal="center" vertical="center" wrapText="1"/>
    </xf>
    <xf numFmtId="166" fontId="12" fillId="0" borderId="17" xfId="8" applyNumberFormat="1" applyFont="1" applyFill="1" applyBorder="1" applyAlignment="1" applyProtection="1">
      <alignment horizontal="right" vertical="center" wrapText="1"/>
    </xf>
    <xf numFmtId="0" fontId="40" fillId="0" borderId="27" xfId="16" applyFont="1" applyBorder="1" applyAlignment="1" applyProtection="1">
      <alignment horizontal="center" vertical="center" wrapText="1"/>
      <protection locked="0"/>
    </xf>
    <xf numFmtId="44" fontId="10" fillId="0" borderId="27" xfId="16" applyNumberFormat="1" applyFont="1" applyBorder="1" applyAlignment="1" applyProtection="1">
      <alignment horizontal="right" vertical="center" wrapText="1"/>
      <protection locked="0"/>
    </xf>
    <xf numFmtId="44" fontId="10" fillId="0" borderId="28" xfId="0" applyNumberFormat="1" applyFont="1" applyBorder="1" applyAlignment="1">
      <alignment horizontal="right" vertical="center" wrapText="1"/>
    </xf>
    <xf numFmtId="4" fontId="9" fillId="0" borderId="18" xfId="5" applyNumberFormat="1" applyFont="1" applyBorder="1" applyAlignment="1">
      <alignment horizontal="center" vertical="center" wrapText="1"/>
    </xf>
    <xf numFmtId="4" fontId="9" fillId="0" borderId="21" xfId="5" applyNumberFormat="1" applyFont="1" applyBorder="1" applyAlignment="1">
      <alignment horizontal="center" vertical="center" wrapText="1"/>
    </xf>
    <xf numFmtId="0" fontId="9" fillId="0" borderId="17" xfId="6" applyFont="1" applyBorder="1" applyAlignment="1">
      <alignment horizontal="center" vertical="center" wrapText="1"/>
    </xf>
    <xf numFmtId="0" fontId="9" fillId="0" borderId="16" xfId="5" applyFont="1" applyBorder="1" applyAlignment="1">
      <alignment horizontal="center" vertical="center" wrapText="1"/>
    </xf>
    <xf numFmtId="0" fontId="9" fillId="0" borderId="19" xfId="5" applyFont="1" applyBorder="1" applyAlignment="1">
      <alignment horizontal="center" vertical="center" wrapText="1"/>
    </xf>
    <xf numFmtId="0" fontId="9" fillId="0" borderId="17" xfId="5" applyFont="1" applyBorder="1" applyAlignment="1">
      <alignment horizontal="center" vertical="center" wrapText="1"/>
    </xf>
    <xf numFmtId="0" fontId="9" fillId="0" borderId="20" xfId="5" applyFont="1" applyBorder="1" applyAlignment="1">
      <alignment horizontal="center" vertical="center" wrapText="1"/>
    </xf>
    <xf numFmtId="0" fontId="39" fillId="0" borderId="17" xfId="5" applyFont="1" applyBorder="1" applyAlignment="1">
      <alignment horizontal="center" wrapText="1"/>
    </xf>
    <xf numFmtId="0" fontId="9" fillId="0" borderId="20" xfId="5" applyFont="1" applyBorder="1" applyAlignment="1">
      <alignment horizontal="center" wrapText="1"/>
    </xf>
    <xf numFmtId="4" fontId="9" fillId="0" borderId="17" xfId="5" applyNumberFormat="1" applyFont="1" applyBorder="1" applyAlignment="1">
      <alignment horizontal="center" vertical="center" wrapText="1"/>
    </xf>
    <xf numFmtId="4" fontId="9" fillId="0" borderId="20" xfId="5" applyNumberFormat="1" applyFont="1" applyBorder="1" applyAlignment="1">
      <alignment horizontal="center" vertical="center" wrapText="1"/>
    </xf>
    <xf numFmtId="0" fontId="12" fillId="2" borderId="29" xfId="38" applyFont="1" applyFill="1" applyBorder="1" applyAlignment="1">
      <alignment horizontal="left" vertical="center" wrapText="1"/>
    </xf>
    <xf numFmtId="0" fontId="12" fillId="2" borderId="32" xfId="38" applyFont="1" applyFill="1" applyBorder="1" applyAlignment="1">
      <alignment horizontal="left" vertical="center" wrapText="1"/>
    </xf>
    <xf numFmtId="0" fontId="12" fillId="2" borderId="36" xfId="38" applyFont="1" applyFill="1" applyBorder="1" applyAlignment="1">
      <alignment horizontal="left" vertical="center" wrapText="1"/>
    </xf>
    <xf numFmtId="0" fontId="12" fillId="2" borderId="29" xfId="0" applyFont="1" applyFill="1" applyBorder="1" applyAlignment="1">
      <alignment vertical="center" wrapText="1"/>
    </xf>
    <xf numFmtId="0" fontId="12" fillId="2" borderId="32" xfId="0" applyFont="1" applyFill="1" applyBorder="1" applyAlignment="1">
      <alignment vertical="center" wrapText="1"/>
    </xf>
    <xf numFmtId="0" fontId="12" fillId="2" borderId="31" xfId="0" applyFont="1" applyFill="1" applyBorder="1" applyAlignment="1">
      <alignment vertical="center" wrapText="1"/>
    </xf>
    <xf numFmtId="0" fontId="12" fillId="2" borderId="29" xfId="38" applyFont="1" applyFill="1" applyBorder="1" applyAlignment="1">
      <alignment vertical="center" wrapText="1"/>
    </xf>
    <xf numFmtId="0" fontId="12" fillId="2" borderId="32" xfId="38" applyFont="1" applyFill="1" applyBorder="1" applyAlignment="1">
      <alignment vertical="center" wrapText="1"/>
    </xf>
    <xf numFmtId="0" fontId="12" fillId="2" borderId="31" xfId="38" applyFont="1" applyFill="1" applyBorder="1" applyAlignment="1">
      <alignment vertical="center" wrapText="1"/>
    </xf>
    <xf numFmtId="3" fontId="9" fillId="2" borderId="62" xfId="38" applyNumberFormat="1" applyFont="1" applyFill="1" applyBorder="1" applyAlignment="1">
      <alignment horizontal="center" vertical="center"/>
    </xf>
    <xf numFmtId="3" fontId="9" fillId="2" borderId="72" xfId="38" applyNumberFormat="1" applyFont="1" applyFill="1" applyBorder="1" applyAlignment="1">
      <alignment horizontal="center" vertical="center"/>
    </xf>
    <xf numFmtId="3" fontId="9" fillId="2" borderId="73" xfId="38" applyNumberFormat="1" applyFont="1" applyFill="1" applyBorder="1" applyAlignment="1">
      <alignment horizontal="center" vertical="center"/>
    </xf>
    <xf numFmtId="3" fontId="9" fillId="2" borderId="74" xfId="38" applyNumberFormat="1" applyFont="1" applyFill="1" applyBorder="1" applyAlignment="1">
      <alignment horizontal="center" vertical="center"/>
    </xf>
    <xf numFmtId="3" fontId="9" fillId="2" borderId="52" xfId="38" applyNumberFormat="1" applyFont="1" applyFill="1" applyBorder="1" applyAlignment="1">
      <alignment horizontal="center" vertical="center"/>
    </xf>
    <xf numFmtId="3" fontId="9" fillId="2" borderId="30" xfId="38" applyNumberFormat="1" applyFont="1" applyFill="1" applyBorder="1" applyAlignment="1">
      <alignment horizontal="center" vertical="center"/>
    </xf>
    <xf numFmtId="174" fontId="9" fillId="2" borderId="38" xfId="15" applyNumberFormat="1" applyFont="1" applyFill="1" applyBorder="1" applyAlignment="1">
      <alignment horizontal="center" vertical="center"/>
    </xf>
    <xf numFmtId="174" fontId="9" fillId="2" borderId="75" xfId="15" applyNumberFormat="1" applyFont="1" applyFill="1" applyBorder="1" applyAlignment="1">
      <alignment horizontal="center" vertical="center"/>
    </xf>
    <xf numFmtId="174" fontId="9" fillId="2" borderId="27" xfId="15" applyNumberFormat="1" applyFont="1" applyFill="1" applyBorder="1" applyAlignment="1">
      <alignment horizontal="center" vertical="center"/>
    </xf>
    <xf numFmtId="9" fontId="12" fillId="0" borderId="76" xfId="2" applyFont="1" applyFill="1" applyBorder="1" applyAlignment="1">
      <alignment horizontal="center" vertical="center"/>
    </xf>
    <xf numFmtId="9" fontId="12" fillId="0" borderId="61" xfId="2" applyFont="1" applyFill="1" applyBorder="1" applyAlignment="1">
      <alignment horizontal="center" vertical="center"/>
    </xf>
    <xf numFmtId="9" fontId="12" fillId="0" borderId="28" xfId="2" applyFont="1" applyFill="1" applyBorder="1" applyAlignment="1">
      <alignment horizontal="center" vertical="center"/>
    </xf>
    <xf numFmtId="0" fontId="9" fillId="0" borderId="29" xfId="12" applyFont="1" applyBorder="1" applyAlignment="1">
      <alignment horizontal="right" vertical="center"/>
    </xf>
    <xf numFmtId="0" fontId="9" fillId="0" borderId="32" xfId="12" applyFont="1" applyBorder="1" applyAlignment="1">
      <alignment horizontal="right" vertical="center"/>
    </xf>
    <xf numFmtId="0" fontId="9" fillId="0" borderId="31" xfId="12" applyFont="1" applyBorder="1" applyAlignment="1">
      <alignment horizontal="right" vertical="center"/>
    </xf>
    <xf numFmtId="0" fontId="9" fillId="0" borderId="34" xfId="14" applyFont="1" applyBorder="1" applyAlignment="1">
      <alignment horizontal="right" vertical="center"/>
    </xf>
    <xf numFmtId="0" fontId="9" fillId="0" borderId="35" xfId="14" applyFont="1" applyBorder="1" applyAlignment="1">
      <alignment horizontal="right" vertical="center"/>
    </xf>
    <xf numFmtId="0" fontId="9" fillId="3" borderId="35" xfId="14" applyFont="1" applyFill="1" applyBorder="1" applyAlignment="1">
      <alignment horizontal="left" vertical="center" wrapText="1"/>
    </xf>
    <xf numFmtId="0" fontId="9" fillId="3" borderId="42" xfId="14" applyFont="1" applyFill="1" applyBorder="1" applyAlignment="1">
      <alignment horizontal="left" vertical="center" wrapText="1"/>
    </xf>
    <xf numFmtId="3" fontId="9" fillId="2" borderId="27" xfId="38" applyNumberFormat="1" applyFont="1" applyFill="1" applyBorder="1" applyAlignment="1">
      <alignment horizontal="center" vertical="center" wrapText="1"/>
    </xf>
    <xf numFmtId="0" fontId="14" fillId="0" borderId="5" xfId="38" applyFont="1" applyBorder="1" applyAlignment="1">
      <alignment horizontal="center" vertical="center"/>
    </xf>
    <xf numFmtId="0" fontId="14" fillId="0" borderId="6" xfId="38" applyFont="1" applyBorder="1" applyAlignment="1">
      <alignment horizontal="center" vertical="center"/>
    </xf>
    <xf numFmtId="0" fontId="14" fillId="0" borderId="7" xfId="38" applyFont="1" applyBorder="1" applyAlignment="1">
      <alignment horizontal="center" vertical="center"/>
    </xf>
    <xf numFmtId="0" fontId="14" fillId="0" borderId="9" xfId="38" applyFont="1" applyBorder="1" applyAlignment="1">
      <alignment horizontal="center" vertical="center"/>
    </xf>
    <xf numFmtId="0" fontId="14" fillId="0" borderId="0" xfId="38" applyFont="1" applyAlignment="1">
      <alignment horizontal="center" vertical="center"/>
    </xf>
    <xf numFmtId="0" fontId="14" fillId="0" borderId="10" xfId="38" applyFont="1" applyBorder="1" applyAlignment="1">
      <alignment horizontal="center" vertical="center"/>
    </xf>
    <xf numFmtId="0" fontId="20" fillId="2" borderId="9" xfId="38" applyFont="1" applyFill="1" applyBorder="1" applyAlignment="1">
      <alignment horizontal="center" vertical="center"/>
    </xf>
    <xf numFmtId="0" fontId="20" fillId="2" borderId="0" xfId="38" applyFont="1" applyFill="1" applyAlignment="1">
      <alignment horizontal="center" vertical="center"/>
    </xf>
    <xf numFmtId="0" fontId="20" fillId="2" borderId="10" xfId="38" applyFont="1" applyFill="1" applyBorder="1" applyAlignment="1">
      <alignment horizontal="center" vertical="center"/>
    </xf>
    <xf numFmtId="0" fontId="35" fillId="0" borderId="67" xfId="0" applyFont="1" applyBorder="1" applyAlignment="1">
      <alignment horizontal="center" wrapText="1"/>
    </xf>
    <xf numFmtId="0" fontId="35" fillId="0" borderId="68" xfId="0" applyFont="1" applyBorder="1" applyAlignment="1">
      <alignment horizontal="center" wrapText="1"/>
    </xf>
    <xf numFmtId="0" fontId="35" fillId="0" borderId="69" xfId="0" applyFont="1" applyBorder="1" applyAlignment="1">
      <alignment horizontal="center" wrapText="1"/>
    </xf>
    <xf numFmtId="0" fontId="12" fillId="0" borderId="29" xfId="14" applyFont="1" applyBorder="1" applyAlignment="1">
      <alignment horizontal="left" vertical="center"/>
    </xf>
    <xf numFmtId="0" fontId="12" fillId="0" borderId="32" xfId="14" applyFont="1" applyBorder="1" applyAlignment="1">
      <alignment horizontal="left" vertical="center"/>
    </xf>
    <xf numFmtId="0" fontId="20" fillId="0" borderId="9" xfId="38" applyFont="1" applyBorder="1" applyAlignment="1">
      <alignment horizontal="center" vertical="center"/>
    </xf>
    <xf numFmtId="0" fontId="20" fillId="0" borderId="0" xfId="38" applyFont="1" applyAlignment="1">
      <alignment horizontal="center" vertical="center"/>
    </xf>
    <xf numFmtId="0" fontId="20" fillId="0" borderId="10" xfId="38" applyFont="1" applyBorder="1" applyAlignment="1">
      <alignment horizontal="center" vertical="center"/>
    </xf>
    <xf numFmtId="0" fontId="9" fillId="0" borderId="13" xfId="5" applyFont="1" applyBorder="1" applyAlignment="1">
      <alignment horizontal="right" vertical="center"/>
    </xf>
    <xf numFmtId="0" fontId="9" fillId="0" borderId="15" xfId="5" applyFont="1" applyBorder="1" applyAlignment="1">
      <alignment horizontal="right" vertical="center"/>
    </xf>
    <xf numFmtId="0" fontId="9" fillId="0" borderId="33" xfId="5" applyFont="1" applyBorder="1" applyAlignment="1">
      <alignment horizontal="right" vertical="center"/>
    </xf>
    <xf numFmtId="0" fontId="20" fillId="0" borderId="9" xfId="38" applyFont="1" applyBorder="1" applyAlignment="1">
      <alignment horizontal="center" vertical="center" wrapText="1"/>
    </xf>
    <xf numFmtId="0" fontId="20" fillId="0" borderId="0" xfId="38" applyFont="1" applyAlignment="1">
      <alignment horizontal="center" vertical="center" wrapText="1"/>
    </xf>
    <xf numFmtId="0" fontId="20" fillId="0" borderId="10" xfId="38" applyFont="1" applyBorder="1" applyAlignment="1">
      <alignment horizontal="center" vertical="center" wrapText="1"/>
    </xf>
    <xf numFmtId="0" fontId="9" fillId="0" borderId="9" xfId="38" applyFont="1" applyBorder="1" applyAlignment="1">
      <alignment horizontal="center" vertical="center"/>
    </xf>
    <xf numFmtId="0" fontId="9" fillId="0" borderId="0" xfId="38" applyFont="1" applyAlignment="1">
      <alignment horizontal="center" vertical="center"/>
    </xf>
    <xf numFmtId="0" fontId="9" fillId="0" borderId="10" xfId="38" applyFont="1" applyBorder="1" applyAlignment="1">
      <alignment horizontal="center" vertical="center"/>
    </xf>
    <xf numFmtId="0" fontId="8" fillId="0" borderId="13" xfId="5" applyFont="1" applyBorder="1" applyAlignment="1">
      <alignment horizontal="left" vertical="center"/>
    </xf>
    <xf numFmtId="0" fontId="8" fillId="0" borderId="15" xfId="5" applyFont="1" applyBorder="1" applyAlignment="1">
      <alignment horizontal="left" vertical="center"/>
    </xf>
    <xf numFmtId="0" fontId="8" fillId="0" borderId="14" xfId="5" applyFont="1" applyBorder="1" applyAlignment="1">
      <alignment horizontal="left" vertical="center"/>
    </xf>
    <xf numFmtId="0" fontId="25" fillId="5" borderId="0" xfId="47" applyFont="1" applyFill="1" applyAlignment="1">
      <alignment horizontal="center"/>
    </xf>
    <xf numFmtId="0" fontId="25" fillId="5" borderId="10" xfId="47" applyFont="1" applyFill="1" applyBorder="1" applyAlignment="1">
      <alignment horizontal="center"/>
    </xf>
    <xf numFmtId="0" fontId="26" fillId="5" borderId="0" xfId="47" applyFont="1" applyFill="1" applyAlignment="1">
      <alignment horizontal="center" vertical="center"/>
    </xf>
    <xf numFmtId="0" fontId="26" fillId="5" borderId="10" xfId="47" applyFont="1" applyFill="1" applyBorder="1" applyAlignment="1">
      <alignment horizontal="center" vertical="center"/>
    </xf>
    <xf numFmtId="0" fontId="21" fillId="0" borderId="0" xfId="16" applyFont="1" applyAlignment="1">
      <alignment horizontal="left" vertical="center" wrapText="1"/>
    </xf>
    <xf numFmtId="0" fontId="22" fillId="5" borderId="20" xfId="16" applyFont="1" applyFill="1" applyBorder="1" applyAlignment="1">
      <alignment horizontal="center" vertical="center" wrapText="1"/>
    </xf>
    <xf numFmtId="0" fontId="38" fillId="8" borderId="71" xfId="16" applyFont="1" applyFill="1" applyBorder="1" applyAlignment="1">
      <alignment horizontal="center"/>
    </xf>
    <xf numFmtId="0" fontId="38" fillId="8" borderId="53" xfId="16" applyFont="1" applyFill="1" applyBorder="1" applyAlignment="1">
      <alignment horizontal="center"/>
    </xf>
    <xf numFmtId="0" fontId="38" fillId="8" borderId="48" xfId="16" applyFont="1" applyFill="1" applyBorder="1" applyAlignment="1">
      <alignment horizontal="center"/>
    </xf>
    <xf numFmtId="0" fontId="22" fillId="7" borderId="29" xfId="16" applyFont="1" applyFill="1" applyBorder="1" applyAlignment="1">
      <alignment horizontal="left" vertical="center"/>
    </xf>
    <xf numFmtId="0" fontId="22" fillId="7" borderId="32" xfId="16" applyFont="1" applyFill="1" applyBorder="1" applyAlignment="1">
      <alignment horizontal="left" vertical="center"/>
    </xf>
    <xf numFmtId="0" fontId="22" fillId="7" borderId="36" xfId="16" applyFont="1" applyFill="1" applyBorder="1" applyAlignment="1">
      <alignment horizontal="left" vertical="center"/>
    </xf>
    <xf numFmtId="0" fontId="29" fillId="2" borderId="9" xfId="47" applyFont="1" applyFill="1" applyBorder="1" applyAlignment="1" applyProtection="1">
      <alignment horizontal="left" vertical="center"/>
      <protection locked="0"/>
    </xf>
    <xf numFmtId="0" fontId="29" fillId="2" borderId="0" xfId="47" applyFont="1" applyFill="1" applyAlignment="1" applyProtection="1">
      <alignment horizontal="left" vertical="center"/>
      <protection locked="0"/>
    </xf>
    <xf numFmtId="0" fontId="26" fillId="2" borderId="9" xfId="47" applyFont="1" applyFill="1" applyBorder="1" applyAlignment="1" applyProtection="1">
      <alignment horizontal="left" vertical="center"/>
      <protection locked="0"/>
    </xf>
    <xf numFmtId="0" fontId="26" fillId="2" borderId="0" xfId="47" applyFont="1" applyFill="1" applyAlignment="1" applyProtection="1">
      <alignment horizontal="left" vertical="center"/>
      <protection locked="0"/>
    </xf>
    <xf numFmtId="0" fontId="26" fillId="2" borderId="0" xfId="47" applyFont="1" applyFill="1" applyAlignment="1" applyProtection="1">
      <alignment horizontal="center" vertical="center"/>
      <protection locked="0"/>
    </xf>
    <xf numFmtId="0" fontId="10" fillId="2" borderId="53" xfId="47" applyFont="1" applyFill="1" applyBorder="1" applyAlignment="1" applyProtection="1">
      <alignment horizontal="center"/>
      <protection locked="0"/>
    </xf>
    <xf numFmtId="0" fontId="10" fillId="2" borderId="12" xfId="47" applyFont="1" applyFill="1" applyBorder="1" applyAlignment="1" applyProtection="1">
      <alignment horizontal="center"/>
      <protection locked="0"/>
    </xf>
    <xf numFmtId="0" fontId="10" fillId="2" borderId="51" xfId="47" applyFont="1" applyFill="1" applyBorder="1" applyAlignment="1" applyProtection="1">
      <alignment horizontal="center"/>
      <protection locked="0"/>
    </xf>
    <xf numFmtId="0" fontId="22" fillId="7" borderId="17" xfId="16" applyFont="1" applyFill="1" applyBorder="1" applyAlignment="1">
      <alignment horizontal="center" vertical="center" wrapText="1"/>
    </xf>
    <xf numFmtId="0" fontId="10" fillId="0" borderId="27" xfId="16" applyFont="1" applyBorder="1" applyAlignment="1" applyProtection="1">
      <alignment horizontal="left" vertical="center" wrapText="1"/>
      <protection locked="0"/>
    </xf>
    <xf numFmtId="181" fontId="10" fillId="0" borderId="27" xfId="16" applyNumberFormat="1" applyFont="1" applyBorder="1" applyAlignment="1" applyProtection="1">
      <alignment horizontal="center" vertical="center" wrapText="1"/>
      <protection locked="0"/>
    </xf>
    <xf numFmtId="0" fontId="10" fillId="0" borderId="23" xfId="16" applyFont="1" applyBorder="1" applyAlignment="1" applyProtection="1">
      <alignment horizontal="left" vertical="center" wrapText="1"/>
      <protection locked="0"/>
    </xf>
    <xf numFmtId="0" fontId="22" fillId="6" borderId="46" xfId="16" applyFont="1" applyFill="1" applyBorder="1" applyAlignment="1">
      <alignment horizontal="center" vertical="center" wrapText="1"/>
    </xf>
    <xf numFmtId="0" fontId="22" fillId="6" borderId="59" xfId="16" applyFont="1" applyFill="1" applyBorder="1" applyAlignment="1">
      <alignment horizontal="center" vertical="center" wrapText="1"/>
    </xf>
    <xf numFmtId="0" fontId="22" fillId="6" borderId="47" xfId="16" applyFont="1" applyFill="1" applyBorder="1" applyAlignment="1">
      <alignment horizontal="center" vertical="center" wrapText="1"/>
    </xf>
    <xf numFmtId="0" fontId="22" fillId="6" borderId="17" xfId="16" applyFont="1" applyFill="1" applyBorder="1" applyAlignment="1">
      <alignment horizontal="center" vertical="center" wrapText="1"/>
    </xf>
    <xf numFmtId="0" fontId="22" fillId="7" borderId="17" xfId="16" applyFont="1" applyFill="1" applyBorder="1" applyAlignment="1">
      <alignment horizontal="center" vertical="center"/>
    </xf>
    <xf numFmtId="0" fontId="24" fillId="5" borderId="37" xfId="40" applyFont="1" applyFill="1" applyBorder="1" applyAlignment="1">
      <alignment horizontal="center" vertical="center"/>
    </xf>
    <xf numFmtId="0" fontId="24" fillId="5" borderId="26" xfId="47" applyFont="1" applyFill="1" applyBorder="1" applyAlignment="1">
      <alignment horizontal="center" vertical="center"/>
    </xf>
    <xf numFmtId="0" fontId="24" fillId="5" borderId="62" xfId="40" applyFont="1" applyFill="1" applyBorder="1" applyAlignment="1">
      <alignment horizontal="center" vertical="center"/>
    </xf>
    <xf numFmtId="0" fontId="24" fillId="5" borderId="63" xfId="40" applyFont="1" applyFill="1" applyBorder="1" applyAlignment="1">
      <alignment horizontal="center" vertical="center"/>
    </xf>
    <xf numFmtId="0" fontId="24" fillId="5" borderId="52" xfId="40" applyFont="1" applyFill="1" applyBorder="1" applyAlignment="1">
      <alignment horizontal="center" vertical="center"/>
    </xf>
    <xf numFmtId="0" fontId="24" fillId="5" borderId="53" xfId="40" applyFont="1" applyFill="1" applyBorder="1" applyAlignment="1">
      <alignment horizontal="center" vertical="center"/>
    </xf>
    <xf numFmtId="0" fontId="24" fillId="5" borderId="49" xfId="40" applyFont="1" applyFill="1" applyBorder="1" applyAlignment="1">
      <alignment horizontal="center" vertical="center"/>
    </xf>
    <xf numFmtId="0" fontId="24" fillId="5" borderId="38" xfId="40" applyFont="1" applyFill="1" applyBorder="1" applyAlignment="1">
      <alignment horizontal="center" vertical="center"/>
    </xf>
    <xf numFmtId="0" fontId="24" fillId="5" borderId="50" xfId="40" applyFont="1" applyFill="1" applyBorder="1" applyAlignment="1">
      <alignment horizontal="center" vertical="center"/>
    </xf>
    <xf numFmtId="0" fontId="26" fillId="5" borderId="12" xfId="47" applyFont="1" applyFill="1" applyBorder="1" applyAlignment="1">
      <alignment horizontal="center"/>
    </xf>
    <xf numFmtId="0" fontId="26" fillId="5" borderId="51" xfId="47" applyFont="1" applyFill="1" applyBorder="1" applyAlignment="1">
      <alignment horizontal="center"/>
    </xf>
    <xf numFmtId="0" fontId="26" fillId="2" borderId="6" xfId="47" applyFont="1" applyFill="1" applyBorder="1" applyAlignment="1" applyProtection="1">
      <alignment horizontal="center"/>
      <protection locked="0"/>
    </xf>
    <xf numFmtId="0" fontId="26" fillId="2" borderId="0" xfId="47" applyFont="1" applyFill="1" applyAlignment="1" applyProtection="1">
      <alignment horizontal="center"/>
      <protection locked="0"/>
    </xf>
    <xf numFmtId="0" fontId="26" fillId="2" borderId="0" xfId="47" applyFont="1" applyFill="1" applyAlignment="1" applyProtection="1">
      <alignment horizontal="center" vertical="top"/>
      <protection locked="0"/>
    </xf>
    <xf numFmtId="0" fontId="29" fillId="2" borderId="0" xfId="47" applyFont="1" applyFill="1" applyAlignment="1" applyProtection="1">
      <alignment horizontal="center" vertical="top"/>
      <protection locked="0"/>
    </xf>
    <xf numFmtId="0" fontId="10" fillId="2" borderId="5" xfId="47" applyFont="1" applyFill="1" applyBorder="1" applyAlignment="1">
      <alignment horizontal="center"/>
    </xf>
    <xf numFmtId="0" fontId="10" fillId="2" borderId="9" xfId="47" applyFont="1" applyFill="1" applyBorder="1" applyAlignment="1">
      <alignment horizontal="center"/>
    </xf>
    <xf numFmtId="0" fontId="10" fillId="2" borderId="11" xfId="47" applyFont="1" applyFill="1" applyBorder="1" applyAlignment="1">
      <alignment horizontal="center"/>
    </xf>
    <xf numFmtId="0" fontId="22" fillId="5" borderId="6" xfId="47" applyFont="1" applyFill="1" applyBorder="1" applyAlignment="1">
      <alignment horizontal="center"/>
    </xf>
    <xf numFmtId="0" fontId="22" fillId="5" borderId="7" xfId="47" applyFont="1" applyFill="1" applyBorder="1" applyAlignment="1">
      <alignment horizontal="center"/>
    </xf>
    <xf numFmtId="0" fontId="24" fillId="5" borderId="16" xfId="40" applyFont="1" applyFill="1" applyBorder="1" applyAlignment="1">
      <alignment horizontal="center" vertical="center"/>
    </xf>
    <xf numFmtId="0" fontId="24" fillId="5" borderId="22" xfId="40" applyFont="1" applyFill="1" applyBorder="1" applyAlignment="1">
      <alignment horizontal="center" vertical="center"/>
    </xf>
    <xf numFmtId="0" fontId="24" fillId="5" borderId="60" xfId="40" applyFont="1" applyFill="1" applyBorder="1" applyAlignment="1">
      <alignment horizontal="center" vertical="center"/>
    </xf>
    <xf numFmtId="0" fontId="24" fillId="5" borderId="6" xfId="40" applyFont="1" applyFill="1" applyBorder="1" applyAlignment="1">
      <alignment horizontal="center" vertical="center"/>
    </xf>
    <xf numFmtId="0" fontId="10" fillId="5" borderId="57" xfId="40" applyFont="1" applyFill="1" applyBorder="1" applyAlignment="1">
      <alignment horizontal="center" vertical="center"/>
    </xf>
    <xf numFmtId="0" fontId="10" fillId="5" borderId="61" xfId="40" applyFont="1" applyFill="1" applyBorder="1" applyAlignment="1">
      <alignment horizontal="center" vertical="center"/>
    </xf>
    <xf numFmtId="0" fontId="10" fillId="5" borderId="25" xfId="40" applyFont="1" applyFill="1" applyBorder="1" applyAlignment="1">
      <alignment horizontal="center" vertical="center"/>
    </xf>
    <xf numFmtId="180" fontId="10" fillId="0" borderId="23" xfId="16" applyNumberFormat="1" applyFont="1" applyBorder="1" applyAlignment="1" applyProtection="1">
      <alignment horizontal="center" vertical="center" wrapText="1"/>
      <protection locked="0"/>
    </xf>
    <xf numFmtId="0" fontId="10" fillId="0" borderId="20" xfId="17" applyBorder="1" applyAlignment="1" applyProtection="1">
      <alignment horizontal="left" vertical="center" wrapText="1"/>
      <protection locked="0"/>
    </xf>
    <xf numFmtId="10" fontId="10" fillId="0" borderId="20" xfId="21" applyNumberFormat="1" applyFont="1" applyFill="1" applyBorder="1" applyAlignment="1" applyProtection="1">
      <alignment horizontal="center" vertical="center"/>
      <protection locked="0"/>
    </xf>
    <xf numFmtId="0" fontId="10" fillId="0" borderId="23" xfId="0" applyFont="1" applyBorder="1" applyAlignment="1" applyProtection="1">
      <alignment horizontal="left" vertical="center" wrapText="1"/>
      <protection locked="0"/>
    </xf>
    <xf numFmtId="181" fontId="10" fillId="0" borderId="27" xfId="0" applyNumberFormat="1" applyFont="1" applyBorder="1" applyAlignment="1" applyProtection="1">
      <alignment horizontal="center" vertical="center" wrapText="1"/>
      <protection locked="0"/>
    </xf>
    <xf numFmtId="181" fontId="10" fillId="0" borderId="54" xfId="0" applyNumberFormat="1" applyFont="1" applyBorder="1" applyAlignment="1" applyProtection="1">
      <alignment horizontal="center" vertical="center" wrapText="1"/>
      <protection locked="0"/>
    </xf>
    <xf numFmtId="181" fontId="10" fillId="0" borderId="31" xfId="0" applyNumberFormat="1" applyFont="1" applyBorder="1" applyAlignment="1" applyProtection="1">
      <alignment horizontal="center" vertical="center" wrapText="1"/>
      <protection locked="0"/>
    </xf>
    <xf numFmtId="181" fontId="10" fillId="0" borderId="23" xfId="16" applyNumberFormat="1" applyFont="1" applyBorder="1" applyAlignment="1" applyProtection="1">
      <alignment horizontal="center" vertical="center" wrapText="1"/>
      <protection locked="0"/>
    </xf>
    <xf numFmtId="178" fontId="10" fillId="0" borderId="54" xfId="0" applyNumberFormat="1" applyFont="1" applyBorder="1" applyAlignment="1" applyProtection="1">
      <alignment horizontal="center" vertical="center" wrapText="1"/>
      <protection locked="0"/>
    </xf>
    <xf numFmtId="178" fontId="10" fillId="0" borderId="31" xfId="0" applyNumberFormat="1" applyFont="1" applyBorder="1" applyAlignment="1" applyProtection="1">
      <alignment horizontal="center" vertical="center" wrapText="1"/>
      <protection locked="0"/>
    </xf>
    <xf numFmtId="178" fontId="10" fillId="0" borderId="54" xfId="42" applyNumberFormat="1" applyFont="1" applyFill="1" applyBorder="1" applyAlignment="1" applyProtection="1">
      <alignment horizontal="right" vertical="center" wrapText="1"/>
      <protection locked="0"/>
    </xf>
    <xf numFmtId="178" fontId="10" fillId="0" borderId="31" xfId="42" applyNumberFormat="1" applyFont="1" applyFill="1" applyBorder="1" applyAlignment="1" applyProtection="1">
      <alignment horizontal="right" vertical="center" wrapText="1"/>
      <protection locked="0"/>
    </xf>
    <xf numFmtId="178" fontId="10" fillId="0" borderId="54" xfId="16" applyNumberFormat="1" applyFont="1" applyBorder="1" applyAlignment="1" applyProtection="1">
      <alignment horizontal="right" vertical="center" wrapText="1"/>
      <protection locked="0"/>
    </xf>
    <xf numFmtId="178" fontId="10" fillId="0" borderId="31" xfId="16" applyNumberFormat="1" applyFont="1" applyBorder="1" applyAlignment="1" applyProtection="1">
      <alignment horizontal="right" vertical="center" wrapText="1"/>
      <protection locked="0"/>
    </xf>
    <xf numFmtId="0" fontId="26" fillId="4" borderId="11" xfId="16" applyFont="1" applyFill="1" applyBorder="1" applyAlignment="1">
      <alignment horizontal="right"/>
    </xf>
    <xf numFmtId="0" fontId="26" fillId="4" borderId="12" xfId="16" applyFont="1" applyFill="1" applyBorder="1" applyAlignment="1">
      <alignment horizontal="right"/>
    </xf>
    <xf numFmtId="0" fontId="26" fillId="4" borderId="51" xfId="16" applyFont="1" applyFill="1" applyBorder="1" applyAlignment="1">
      <alignment horizontal="right"/>
    </xf>
    <xf numFmtId="0" fontId="22" fillId="7" borderId="29" xfId="16" applyFont="1" applyFill="1" applyBorder="1" applyAlignment="1">
      <alignment horizontal="left" vertical="center" wrapText="1"/>
    </xf>
    <xf numFmtId="0" fontId="22" fillId="7" borderId="32" xfId="16" applyFont="1" applyFill="1" applyBorder="1" applyAlignment="1">
      <alignment horizontal="left" vertical="center" wrapText="1"/>
    </xf>
    <xf numFmtId="0" fontId="22" fillId="7" borderId="36" xfId="16" applyFont="1" applyFill="1" applyBorder="1" applyAlignment="1">
      <alignment horizontal="left" vertical="center" wrapText="1"/>
    </xf>
    <xf numFmtId="178" fontId="10" fillId="0" borderId="54" xfId="42" applyNumberFormat="1" applyFont="1" applyFill="1" applyBorder="1" applyAlignment="1" applyProtection="1">
      <alignment horizontal="center" vertical="center" wrapText="1"/>
      <protection locked="0"/>
    </xf>
    <xf numFmtId="178" fontId="10" fillId="0" borderId="31" xfId="42" applyNumberFormat="1" applyFont="1" applyFill="1" applyBorder="1" applyAlignment="1" applyProtection="1">
      <alignment horizontal="center" vertical="center" wrapText="1"/>
      <protection locked="0"/>
    </xf>
    <xf numFmtId="0" fontId="10" fillId="0" borderId="52" xfId="17" applyBorder="1" applyAlignment="1" applyProtection="1">
      <alignment horizontal="left" vertical="center" wrapText="1"/>
      <protection locked="0"/>
    </xf>
    <xf numFmtId="0" fontId="10" fillId="0" borderId="53" xfId="17" applyBorder="1" applyAlignment="1" applyProtection="1">
      <alignment horizontal="left" vertical="center" wrapText="1"/>
      <protection locked="0"/>
    </xf>
    <xf numFmtId="0" fontId="10" fillId="0" borderId="30" xfId="17" applyBorder="1" applyAlignment="1" applyProtection="1">
      <alignment horizontal="left" vertical="center" wrapText="1"/>
      <protection locked="0"/>
    </xf>
    <xf numFmtId="0" fontId="10" fillId="0" borderId="54" xfId="17" applyBorder="1" applyAlignment="1" applyProtection="1">
      <alignment horizontal="left" vertical="center" wrapText="1"/>
      <protection locked="0"/>
    </xf>
    <xf numFmtId="0" fontId="10" fillId="0" borderId="32" xfId="17" applyBorder="1" applyAlignment="1" applyProtection="1">
      <alignment horizontal="left" vertical="center" wrapText="1"/>
      <protection locked="0"/>
    </xf>
    <xf numFmtId="0" fontId="10" fillId="0" borderId="31" xfId="17" applyBorder="1" applyAlignment="1" applyProtection="1">
      <alignment horizontal="left" vertical="center" wrapText="1"/>
      <protection locked="0"/>
    </xf>
    <xf numFmtId="0" fontId="10" fillId="0" borderId="55" xfId="16" applyFont="1" applyBorder="1" applyAlignment="1" applyProtection="1">
      <alignment horizontal="left" vertical="center" wrapText="1"/>
      <protection locked="0"/>
    </xf>
    <xf numFmtId="0" fontId="10" fillId="0" borderId="40" xfId="16" applyFont="1" applyBorder="1" applyAlignment="1" applyProtection="1">
      <alignment horizontal="left" vertical="center" wrapText="1"/>
      <protection locked="0"/>
    </xf>
    <xf numFmtId="0" fontId="10" fillId="0" borderId="56" xfId="16" applyFont="1" applyBorder="1" applyAlignment="1" applyProtection="1">
      <alignment horizontal="left" vertical="center" wrapText="1"/>
      <protection locked="0"/>
    </xf>
    <xf numFmtId="0" fontId="10" fillId="0" borderId="20" xfId="16" applyFont="1" applyBorder="1" applyAlignment="1" applyProtection="1">
      <alignment horizontal="left" vertical="center" wrapText="1"/>
      <protection locked="0"/>
    </xf>
    <xf numFmtId="178" fontId="10" fillId="0" borderId="55" xfId="16" applyNumberFormat="1" applyFont="1" applyBorder="1" applyAlignment="1" applyProtection="1">
      <alignment horizontal="right" vertical="center" wrapText="1"/>
      <protection locked="0"/>
    </xf>
    <xf numFmtId="178" fontId="10" fillId="0" borderId="56" xfId="16" applyNumberFormat="1" applyFont="1" applyBorder="1" applyAlignment="1" applyProtection="1">
      <alignment horizontal="right" vertical="center" wrapText="1"/>
      <protection locked="0"/>
    </xf>
    <xf numFmtId="0" fontId="10" fillId="0" borderId="54" xfId="16" applyFont="1" applyBorder="1" applyAlignment="1" applyProtection="1">
      <alignment horizontal="left" vertical="center" wrapText="1"/>
      <protection locked="0"/>
    </xf>
    <xf numFmtId="0" fontId="10" fillId="0" borderId="32" xfId="16" applyFont="1" applyBorder="1" applyAlignment="1" applyProtection="1">
      <alignment horizontal="left" vertical="center" wrapText="1"/>
      <protection locked="0"/>
    </xf>
    <xf numFmtId="0" fontId="10" fillId="0" borderId="31" xfId="16" applyFont="1" applyBorder="1" applyAlignment="1" applyProtection="1">
      <alignment horizontal="left" vertical="center" wrapText="1"/>
      <protection locked="0"/>
    </xf>
    <xf numFmtId="4" fontId="10" fillId="0" borderId="52" xfId="41" applyNumberFormat="1" applyFont="1" applyBorder="1" applyAlignment="1" applyProtection="1">
      <alignment horizontal="center" vertical="center"/>
      <protection locked="0"/>
    </xf>
    <xf numFmtId="4" fontId="10" fillId="0" borderId="30" xfId="41" applyNumberFormat="1" applyFont="1" applyBorder="1" applyAlignment="1" applyProtection="1">
      <alignment horizontal="center" vertical="center"/>
      <protection locked="0"/>
    </xf>
    <xf numFmtId="179" fontId="10" fillId="0" borderId="54" xfId="16" applyNumberFormat="1" applyFont="1" applyBorder="1" applyAlignment="1" applyProtection="1">
      <alignment horizontal="center" vertical="center"/>
      <protection locked="0"/>
    </xf>
    <xf numFmtId="179" fontId="10" fillId="0" borderId="31" xfId="16" applyNumberFormat="1" applyFont="1" applyBorder="1" applyAlignment="1" applyProtection="1">
      <alignment horizontal="center" vertical="center"/>
      <protection locked="0"/>
    </xf>
    <xf numFmtId="0" fontId="10" fillId="0" borderId="52" xfId="16" applyFont="1" applyBorder="1" applyAlignment="1" applyProtection="1">
      <alignment horizontal="left" vertical="center" wrapText="1"/>
      <protection locked="0"/>
    </xf>
    <xf numFmtId="0" fontId="10" fillId="0" borderId="53" xfId="16" applyFont="1" applyBorder="1" applyAlignment="1" applyProtection="1">
      <alignment horizontal="left" vertical="center" wrapText="1"/>
      <protection locked="0"/>
    </xf>
    <xf numFmtId="0" fontId="10" fillId="4" borderId="55" xfId="16" applyFont="1" applyFill="1" applyBorder="1" applyAlignment="1" applyProtection="1">
      <alignment horizontal="left" vertical="center" wrapText="1"/>
      <protection locked="0"/>
    </xf>
    <xf numFmtId="0" fontId="10" fillId="4" borderId="40" xfId="16" applyFont="1" applyFill="1" applyBorder="1" applyAlignment="1" applyProtection="1">
      <alignment horizontal="left" vertical="center" wrapText="1"/>
      <protection locked="0"/>
    </xf>
    <xf numFmtId="0" fontId="10" fillId="4" borderId="56" xfId="16" applyFont="1" applyFill="1" applyBorder="1" applyAlignment="1" applyProtection="1">
      <alignment horizontal="left" vertical="center" wrapText="1"/>
      <protection locked="0"/>
    </xf>
    <xf numFmtId="179" fontId="10" fillId="4" borderId="55" xfId="16" applyNumberFormat="1" applyFont="1" applyFill="1" applyBorder="1" applyAlignment="1" applyProtection="1">
      <alignment horizontal="center" vertical="center"/>
      <protection locked="0"/>
    </xf>
    <xf numFmtId="179" fontId="10" fillId="4" borderId="56" xfId="16" applyNumberFormat="1" applyFont="1" applyFill="1" applyBorder="1" applyAlignment="1" applyProtection="1">
      <alignment horizontal="center" vertical="center"/>
      <protection locked="0"/>
    </xf>
    <xf numFmtId="0" fontId="26" fillId="0" borderId="9" xfId="16" applyFont="1" applyBorder="1" applyAlignment="1">
      <alignment horizontal="left" wrapText="1"/>
    </xf>
    <xf numFmtId="0" fontId="26" fillId="0" borderId="0" xfId="16" applyFont="1" applyBorder="1" applyAlignment="1">
      <alignment horizontal="left" wrapText="1"/>
    </xf>
    <xf numFmtId="0" fontId="26" fillId="0" borderId="10" xfId="16" applyFont="1" applyBorder="1" applyAlignment="1">
      <alignment horizontal="left" wrapText="1"/>
    </xf>
    <xf numFmtId="0" fontId="26" fillId="4" borderId="13" xfId="16" applyFont="1" applyFill="1" applyBorder="1" applyAlignment="1">
      <alignment horizontal="right" vertical="center"/>
    </xf>
    <xf numFmtId="0" fontId="26" fillId="4" borderId="15" xfId="16" applyFont="1" applyFill="1" applyBorder="1" applyAlignment="1">
      <alignment horizontal="right" vertical="center"/>
    </xf>
    <xf numFmtId="0" fontId="26" fillId="4" borderId="14" xfId="16" applyFont="1" applyFill="1" applyBorder="1" applyAlignment="1">
      <alignment horizontal="right" vertical="center"/>
    </xf>
    <xf numFmtId="0" fontId="26" fillId="7" borderId="13" xfId="16" applyFont="1" applyFill="1" applyBorder="1" applyAlignment="1">
      <alignment horizontal="right" vertical="center" wrapText="1"/>
    </xf>
    <xf numFmtId="0" fontId="26" fillId="7" borderId="15" xfId="16" applyFont="1" applyFill="1" applyBorder="1" applyAlignment="1">
      <alignment horizontal="right" vertical="center" wrapText="1"/>
    </xf>
    <xf numFmtId="0" fontId="26" fillId="7" borderId="14" xfId="16" applyFont="1" applyFill="1" applyBorder="1" applyAlignment="1">
      <alignment horizontal="right" vertical="center" wrapText="1"/>
    </xf>
    <xf numFmtId="0" fontId="10" fillId="0" borderId="9" xfId="16" applyFont="1" applyBorder="1" applyAlignment="1">
      <alignment horizontal="justify" vertical="center"/>
    </xf>
    <xf numFmtId="0" fontId="10" fillId="0" borderId="0" xfId="16" applyFont="1" applyBorder="1" applyAlignment="1">
      <alignment horizontal="justify" vertical="center"/>
    </xf>
    <xf numFmtId="0" fontId="10" fillId="0" borderId="10" xfId="16" applyFont="1" applyBorder="1" applyAlignment="1">
      <alignment horizontal="justify" vertical="center"/>
    </xf>
    <xf numFmtId="0" fontId="26" fillId="4" borderId="13" xfId="16" applyFont="1" applyFill="1" applyBorder="1" applyAlignment="1">
      <alignment horizontal="right"/>
    </xf>
    <xf numFmtId="0" fontId="26" fillId="4" borderId="15" xfId="16" applyFont="1" applyFill="1" applyBorder="1" applyAlignment="1">
      <alignment horizontal="right"/>
    </xf>
    <xf numFmtId="0" fontId="26" fillId="4" borderId="14" xfId="16" applyFont="1" applyFill="1" applyBorder="1" applyAlignment="1">
      <alignment horizontal="right"/>
    </xf>
    <xf numFmtId="0" fontId="26" fillId="7" borderId="13" xfId="16" applyFont="1" applyFill="1" applyBorder="1" applyAlignment="1">
      <alignment horizontal="right"/>
    </xf>
    <xf numFmtId="0" fontId="26" fillId="7" borderId="15" xfId="16" applyFont="1" applyFill="1" applyBorder="1" applyAlignment="1">
      <alignment horizontal="right"/>
    </xf>
    <xf numFmtId="0" fontId="26" fillId="7" borderId="14" xfId="16" applyFont="1" applyFill="1" applyBorder="1" applyAlignment="1">
      <alignment horizontal="right"/>
    </xf>
    <xf numFmtId="0" fontId="22" fillId="7" borderId="34" xfId="16" applyFont="1" applyFill="1" applyBorder="1" applyAlignment="1">
      <alignment horizontal="center" vertical="center"/>
    </xf>
    <xf numFmtId="0" fontId="22" fillId="7" borderId="35" xfId="16" applyFont="1" applyFill="1" applyBorder="1" applyAlignment="1">
      <alignment horizontal="center" vertical="center"/>
    </xf>
    <xf numFmtId="0" fontId="22" fillId="7" borderId="66" xfId="16" applyFont="1" applyFill="1" applyBorder="1" applyAlignment="1">
      <alignment horizontal="center" vertical="center" wrapText="1"/>
    </xf>
    <xf numFmtId="0" fontId="22" fillId="7" borderId="35" xfId="16" applyFont="1" applyFill="1" applyBorder="1" applyAlignment="1">
      <alignment horizontal="center" vertical="center" wrapText="1"/>
    </xf>
    <xf numFmtId="0" fontId="22" fillId="7" borderId="42" xfId="16" applyFont="1" applyFill="1" applyBorder="1" applyAlignment="1">
      <alignment horizontal="center" vertical="center" wrapText="1"/>
    </xf>
    <xf numFmtId="0" fontId="22" fillId="5" borderId="29" xfId="16" applyFont="1" applyFill="1" applyBorder="1" applyAlignment="1"/>
    <xf numFmtId="0" fontId="22" fillId="5" borderId="32" xfId="16" applyFont="1" applyFill="1" applyBorder="1" applyAlignment="1"/>
    <xf numFmtId="178" fontId="10" fillId="2" borderId="54" xfId="43" applyNumberFormat="1" applyFont="1" applyFill="1" applyBorder="1" applyAlignment="1" applyProtection="1">
      <alignment horizontal="center" vertical="center"/>
    </xf>
    <xf numFmtId="178" fontId="10" fillId="2" borderId="32" xfId="43" applyNumberFormat="1" applyFont="1" applyFill="1" applyBorder="1" applyAlignment="1" applyProtection="1">
      <alignment horizontal="center" vertical="center"/>
    </xf>
    <xf numFmtId="178" fontId="10" fillId="2" borderId="36" xfId="43" applyNumberFormat="1" applyFont="1" applyFill="1" applyBorder="1" applyAlignment="1" applyProtection="1">
      <alignment horizontal="center" vertical="center"/>
    </xf>
  </cellXfs>
  <cellStyles count="48">
    <cellStyle name="Millares" xfId="1" builtinId="3"/>
    <cellStyle name="Millares 2" xfId="27" xr:uid="{00000000-0005-0000-0000-000001000000}"/>
    <cellStyle name="Millares 2 10" xfId="24" xr:uid="{00000000-0005-0000-0000-000002000000}"/>
    <cellStyle name="Millares 2 2" xfId="31" xr:uid="{00000000-0005-0000-0000-000003000000}"/>
    <cellStyle name="Millares 2 2 2" xfId="7" xr:uid="{00000000-0005-0000-0000-000004000000}"/>
    <cellStyle name="Millares 2 3" xfId="43" xr:uid="{00000000-0005-0000-0000-000005000000}"/>
    <cellStyle name="Millares 22" xfId="20" xr:uid="{00000000-0005-0000-0000-000006000000}"/>
    <cellStyle name="Millares_FORMULARIO 4 - M-OFERENTE PPTA ECONOMICA" xfId="15" xr:uid="{00000000-0005-0000-0000-000007000000}"/>
    <cellStyle name="Moneda 2" xfId="8" xr:uid="{00000000-0005-0000-0000-000009000000}"/>
    <cellStyle name="Moneda 2 2" xfId="36" xr:uid="{00000000-0005-0000-0000-00000A000000}"/>
    <cellStyle name="Moneda 2 2 2 2 2" xfId="13" xr:uid="{00000000-0005-0000-0000-00000B000000}"/>
    <cellStyle name="Moneda 2 3" xfId="42" xr:uid="{00000000-0005-0000-0000-00000C000000}"/>
    <cellStyle name="Moneda 2 4 2" xfId="25" xr:uid="{00000000-0005-0000-0000-00000D000000}"/>
    <cellStyle name="Moneda 3" xfId="28" xr:uid="{00000000-0005-0000-0000-00000E000000}"/>
    <cellStyle name="Moneda 3 2" xfId="33" xr:uid="{00000000-0005-0000-0000-00000F000000}"/>
    <cellStyle name="Moneda 3 4" xfId="34" xr:uid="{00000000-0005-0000-0000-000010000000}"/>
    <cellStyle name="Moneda 96" xfId="19" xr:uid="{00000000-0005-0000-0000-000011000000}"/>
    <cellStyle name="Normal" xfId="0" builtinId="0"/>
    <cellStyle name="Normal 10" xfId="23" xr:uid="{00000000-0005-0000-0000-000013000000}"/>
    <cellStyle name="Normal 12" xfId="26" xr:uid="{00000000-0005-0000-0000-000014000000}"/>
    <cellStyle name="Normal 14" xfId="17" xr:uid="{00000000-0005-0000-0000-000015000000}"/>
    <cellStyle name="Normal 19" xfId="16" xr:uid="{00000000-0005-0000-0000-000016000000}"/>
    <cellStyle name="Normal 2" xfId="5" xr:uid="{00000000-0005-0000-0000-000017000000}"/>
    <cellStyle name="Normal 2 10 2 2" xfId="9" xr:uid="{00000000-0005-0000-0000-000018000000}"/>
    <cellStyle name="Normal 2 10 3" xfId="6" xr:uid="{00000000-0005-0000-0000-000019000000}"/>
    <cellStyle name="Normal 2 2" xfId="14" xr:uid="{00000000-0005-0000-0000-00001A000000}"/>
    <cellStyle name="Normal 2 3" xfId="30" xr:uid="{00000000-0005-0000-0000-00001B000000}"/>
    <cellStyle name="Normal 2 4" xfId="41" xr:uid="{00000000-0005-0000-0000-00001C000000}"/>
    <cellStyle name="Normal 3" xfId="3" xr:uid="{00000000-0005-0000-0000-00001D000000}"/>
    <cellStyle name="Normal 3 11" xfId="4" xr:uid="{00000000-0005-0000-0000-00001E000000}"/>
    <cellStyle name="Normal 3 11 2" xfId="38" xr:uid="{00000000-0005-0000-0000-00001F000000}"/>
    <cellStyle name="Normal 3 2" xfId="11" xr:uid="{00000000-0005-0000-0000-000020000000}"/>
    <cellStyle name="Normal 3 2 2" xfId="12" xr:uid="{00000000-0005-0000-0000-000021000000}"/>
    <cellStyle name="Normal 3 3" xfId="29" xr:uid="{00000000-0005-0000-0000-000022000000}"/>
    <cellStyle name="Normal 3 4" xfId="37" xr:uid="{00000000-0005-0000-0000-000023000000}"/>
    <cellStyle name="Normal 3 5" xfId="39" xr:uid="{00000000-0005-0000-0000-000024000000}"/>
    <cellStyle name="Normal 3 6" xfId="45" xr:uid="{00000000-0005-0000-0000-000025000000}"/>
    <cellStyle name="Normal 3 7" xfId="46" xr:uid="{00000000-0005-0000-0000-000026000000}"/>
    <cellStyle name="Normal 3 7 2" xfId="47" xr:uid="{B81395CB-3074-4613-B593-538F02B2AC99}"/>
    <cellStyle name="Normal 4" xfId="22" xr:uid="{00000000-0005-0000-0000-000027000000}"/>
    <cellStyle name="Normal 4 2 2" xfId="10" xr:uid="{00000000-0005-0000-0000-000028000000}"/>
    <cellStyle name="Normal 5" xfId="35" xr:uid="{00000000-0005-0000-0000-000029000000}"/>
    <cellStyle name="Normal_modelo ACTA OBRA y MODIFICACION" xfId="40" xr:uid="{00000000-0005-0000-0000-00002A000000}"/>
    <cellStyle name="Porcentaje" xfId="2" builtinId="5"/>
    <cellStyle name="Porcentaje 10" xfId="21" xr:uid="{00000000-0005-0000-0000-00002C000000}"/>
    <cellStyle name="Porcentaje 2" xfId="32" xr:uid="{00000000-0005-0000-0000-00002D000000}"/>
    <cellStyle name="Porcentaje 2 2" xfId="44" xr:uid="{00000000-0005-0000-0000-00002E000000}"/>
    <cellStyle name="Porcentual 9" xfId="18"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2000250</xdr:colOff>
      <xdr:row>5</xdr:row>
      <xdr:rowOff>123825</xdr:rowOff>
    </xdr:from>
    <xdr:to>
      <xdr:col>8</xdr:col>
      <xdr:colOff>2905125</xdr:colOff>
      <xdr:row>9</xdr:row>
      <xdr:rowOff>0</xdr:rowOff>
    </xdr:to>
    <xdr:pic>
      <xdr:nvPicPr>
        <xdr:cNvPr id="2" name="Imagen 1" descr="http://www.presidencia.gov.co/prensa_new/historia/escudo.jpg">
          <a:extLst>
            <a:ext uri="{FF2B5EF4-FFF2-40B4-BE49-F238E27FC236}">
              <a16:creationId xmlns:a16="http://schemas.microsoft.com/office/drawing/2014/main" id="{5E1591F7-76D4-44B5-929E-4B550D645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06200" y="571500"/>
          <a:ext cx="0" cy="714375"/>
        </a:xfrm>
        <a:prstGeom prst="rect">
          <a:avLst/>
        </a:prstGeom>
        <a:noFill/>
        <a:ln w="9525">
          <a:noFill/>
          <a:miter lim="800000"/>
          <a:headEnd/>
          <a:tailEnd/>
        </a:ln>
      </xdr:spPr>
    </xdr:pic>
    <xdr:clientData/>
  </xdr:twoCellAnchor>
  <xdr:twoCellAnchor editAs="oneCell">
    <xdr:from>
      <xdr:col>9</xdr:col>
      <xdr:colOff>1255535</xdr:colOff>
      <xdr:row>6</xdr:row>
      <xdr:rowOff>64635</xdr:rowOff>
    </xdr:from>
    <xdr:to>
      <xdr:col>10</xdr:col>
      <xdr:colOff>1753558</xdr:colOff>
      <xdr:row>9</xdr:row>
      <xdr:rowOff>188026</xdr:rowOff>
    </xdr:to>
    <xdr:pic>
      <xdr:nvPicPr>
        <xdr:cNvPr id="3" name="Imagen 2">
          <a:extLst>
            <a:ext uri="{FF2B5EF4-FFF2-40B4-BE49-F238E27FC236}">
              <a16:creationId xmlns:a16="http://schemas.microsoft.com/office/drawing/2014/main" id="{1C3C448E-FEFB-4AC0-88A5-6380AD35CF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2223" y="1529104"/>
          <a:ext cx="1891054" cy="802047"/>
        </a:xfrm>
        <a:prstGeom prst="rect">
          <a:avLst/>
        </a:prstGeom>
      </xdr:spPr>
    </xdr:pic>
    <xdr:clientData/>
  </xdr:twoCellAnchor>
  <xdr:twoCellAnchor>
    <xdr:from>
      <xdr:col>8</xdr:col>
      <xdr:colOff>2000250</xdr:colOff>
      <xdr:row>5</xdr:row>
      <xdr:rowOff>123825</xdr:rowOff>
    </xdr:from>
    <xdr:to>
      <xdr:col>8</xdr:col>
      <xdr:colOff>2905125</xdr:colOff>
      <xdr:row>10</xdr:row>
      <xdr:rowOff>0</xdr:rowOff>
    </xdr:to>
    <xdr:pic>
      <xdr:nvPicPr>
        <xdr:cNvPr id="6" name="Imagen 5" descr="http://www.presidencia.gov.co/prensa_new/historia/escudo.jpg">
          <a:extLst>
            <a:ext uri="{FF2B5EF4-FFF2-40B4-BE49-F238E27FC236}">
              <a16:creationId xmlns:a16="http://schemas.microsoft.com/office/drawing/2014/main" id="{638DAD27-A63B-4F08-8E8C-67EC344C9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xdr:from>
      <xdr:col>8</xdr:col>
      <xdr:colOff>2000250</xdr:colOff>
      <xdr:row>5</xdr:row>
      <xdr:rowOff>123825</xdr:rowOff>
    </xdr:from>
    <xdr:to>
      <xdr:col>8</xdr:col>
      <xdr:colOff>2905125</xdr:colOff>
      <xdr:row>10</xdr:row>
      <xdr:rowOff>0</xdr:rowOff>
    </xdr:to>
    <xdr:pic>
      <xdr:nvPicPr>
        <xdr:cNvPr id="7" name="Imagen 6" descr="http://www.presidencia.gov.co/prensa_new/historia/escudo.jpg">
          <a:extLst>
            <a:ext uri="{FF2B5EF4-FFF2-40B4-BE49-F238E27FC236}">
              <a16:creationId xmlns:a16="http://schemas.microsoft.com/office/drawing/2014/main" id="{E9508909-21EC-4B35-B684-BF53AC411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editAs="oneCell">
    <xdr:from>
      <xdr:col>9</xdr:col>
      <xdr:colOff>1251858</xdr:colOff>
      <xdr:row>6</xdr:row>
      <xdr:rowOff>40822</xdr:rowOff>
    </xdr:from>
    <xdr:to>
      <xdr:col>10</xdr:col>
      <xdr:colOff>1763564</xdr:colOff>
      <xdr:row>9</xdr:row>
      <xdr:rowOff>169316</xdr:rowOff>
    </xdr:to>
    <xdr:pic>
      <xdr:nvPicPr>
        <xdr:cNvPr id="8" name="Imagen 7">
          <a:extLst>
            <a:ext uri="{FF2B5EF4-FFF2-40B4-BE49-F238E27FC236}">
              <a16:creationId xmlns:a16="http://schemas.microsoft.com/office/drawing/2014/main" id="{30386957-3B50-4396-A918-7722C7BD1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1233" y="717097"/>
          <a:ext cx="1902356" cy="814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B5D1465-9883-4E9C-8B7A-5722A508EB19}"/>
            </a:ext>
          </a:extLst>
        </xdr:cNvPr>
        <xdr:cNvSpPr/>
      </xdr:nvSpPr>
      <xdr:spPr bwMode="auto">
        <a:xfrm>
          <a:off x="304800"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9F0C7AA3-0A45-4215-8C12-FCD7C61BBE85}"/>
            </a:ext>
          </a:extLst>
        </xdr:cNvPr>
        <xdr:cNvPicPr>
          <a:picLocks noChangeAspect="1"/>
        </xdr:cNvPicPr>
      </xdr:nvPicPr>
      <xdr:blipFill>
        <a:blip xmlns:r="http://schemas.openxmlformats.org/officeDocument/2006/relationships" r:embed="rId1"/>
        <a:stretch>
          <a:fillRect/>
        </a:stretch>
      </xdr:blipFill>
      <xdr:spPr>
        <a:xfrm>
          <a:off x="12708732" y="71437"/>
          <a:ext cx="1328667" cy="5573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_aCCIDENTES_DE_1995___1996_xl_5"/>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AIU"/>
      <sheetName val="\Nuevos APU Córdoba\a  aaInform"/>
      <sheetName val="\E\Nuevos APU Córdoba\a  aaInfo"/>
      <sheetName val="\Users\JoseGabriel\Documents\Mi"/>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sheetData sheetId="405"/>
      <sheetData sheetId="406" refreshError="1"/>
      <sheetData sheetId="407" refreshError="1"/>
      <sheetData sheetId="408" refreshError="1"/>
      <sheetData sheetId="409" refreshError="1"/>
      <sheetData sheetId="410"/>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formacion"/>
      <sheetName val="INDICMICROEMP"/>
      <sheetName val="\a  aaInformación GRUPO 4\A MI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NEXO IX"/>
      <sheetName val="Presupuesto"/>
      <sheetName val="APUs"/>
      <sheetName val="INSUMOS"/>
      <sheetName val="PptoGral"/>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
      <sheetName val="M.O."/>
      <sheetName val="Emboquillar"/>
      <sheetName val="Acometidacobrerígido"/>
      <sheetName val="Acometidatoma"/>
      <sheetName val="Acometidahasta1&quot;"/>
      <sheetName val="precios-básicos2002"/>
      <sheetName val="[a  aaInformación]__cceficien_4"/>
      <sheetName val="[a  aaInformación]__cceficien_3"/>
      <sheetName val="[a  aaInformación]//cceficiente"/>
      <sheetName val="[a  aaInformación]__cceficien_2"/>
      <sheetName val="[a  aaInformación]__cceficie_11"/>
      <sheetName val="PRESUP"/>
      <sheetName val="[a  aaInformación]__cceficien_5"/>
      <sheetName val="[a  aaInformación]__cceficien_6"/>
      <sheetName val="[a  aaInformación]__cceficien_7"/>
      <sheetName val="[a  aaInformación]__cceficien_8"/>
      <sheetName val="[a  aaInformación]__cceficien_9"/>
      <sheetName val="M_O_"/>
      <sheetName val="[a  aaInformación]__cceficie_10"/>
      <sheetName val="PANEL"/>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EMPRESA"/>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PRESUPUESTO "/>
      <sheetName val="Cuadrillas"/>
      <sheetName val="Equ"/>
      <sheetName val="Trans"/>
      <sheetName val="Mat"/>
      <sheetName val="Salarios"/>
      <sheetName val="BASE"/>
      <sheetName val="General"/>
      <sheetName val="\\Pc1\E\AMV-3005-2005\ADMON GR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 val="SKJ452"/>
      <sheetName val="ITA878"/>
      <sheetName val="AEA-944"/>
      <sheetName val="DUB-823"/>
      <sheetName val="GPI 526"/>
      <sheetName val="XXJ617"/>
      <sheetName val="SNG_855"/>
      <sheetName val="VEA 374"/>
      <sheetName val="HFB024"/>
      <sheetName val="PAJ825"/>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FIBRA ÓPTICA"/>
      <sheetName val="INDICE"/>
      <sheetName val="EQUIPO"/>
      <sheetName val="MATERIALES"/>
      <sheetName val="DISTANCIA"/>
      <sheetName val="PERSONAL"/>
      <sheetName val="TARIFAS"/>
      <sheetName val="Personalizar"/>
      <sheetName val="otros"/>
      <sheetName val="2103mar%20.xls"/>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row r="2">
          <cell r="A2" t="str">
            <v>INVÍAS - TERRITORIAL CORDOBA - GRUPO 3</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A2" t="str">
            <v>INVÍAS - TERRITORIAL CORDOBA - GRUPO 3</v>
          </cell>
        </row>
      </sheetData>
      <sheetData sheetId="132"/>
      <sheetData sheetId="133"/>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2">
          <cell r="A2" t="str">
            <v>INVÍAS - TERRITORIAL CORDOBA - GRUPO 3</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General"/>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 val="Junta14fe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HISTORICOS FUEL OIL EXP"/>
      <sheetName val="PR 1"/>
      <sheetName val="Base Muestra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EQUIPO"/>
      <sheetName val="$ PR20 al PR23"/>
      <sheetName val="INDICE"/>
      <sheetName val="glvc"/>
      <sheetName val="PU"/>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5. ELECTRICO"/>
      <sheetName val="LISTA DE PRECIOS"/>
      <sheetName val="062"/>
      <sheetName val="Listado"/>
      <sheetName val="FINANC"/>
      <sheetName val="TODAS"/>
      <sheetName val="SALARIOS"/>
      <sheetName val="Lp"/>
      <sheetName val="7.1.8.1.1"/>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OCTUBRE"/>
      <sheetName val="Bajadas"/>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BASE"/>
      <sheetName val="BALANCE"/>
      <sheetName val="ITEMS NO REVISTOS"/>
      <sheetName val="APU ELECTRICOS"/>
      <sheetName val="mdo"/>
      <sheetName val="equip"/>
      <sheetName val="mat"/>
      <sheetName val="CIRCUITOS CODENSA"/>
      <sheetName val="APU"/>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ow r="48">
          <cell r="E48">
            <v>0</v>
          </cell>
        </row>
      </sheetData>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L41"/>
  <sheetViews>
    <sheetView showGridLines="0" tabSelected="1" view="pageBreakPreview" topLeftCell="A21" zoomScale="70" zoomScaleNormal="70" zoomScaleSheetLayoutView="70" zoomScalePageLayoutView="70" workbookViewId="0">
      <selection activeCell="E20" sqref="E20"/>
    </sheetView>
  </sheetViews>
  <sheetFormatPr baseColWidth="10" defaultColWidth="10.81640625" defaultRowHeight="14"/>
  <cols>
    <col min="1" max="2" width="3.453125" style="18" customWidth="1"/>
    <col min="3" max="3" width="7.81640625" style="18" customWidth="1"/>
    <col min="4" max="4" width="11.26953125" style="18" customWidth="1"/>
    <col min="5" max="5" width="17.1796875" style="19" customWidth="1"/>
    <col min="6" max="6" width="15" style="18" customWidth="1"/>
    <col min="7" max="7" width="89.7265625" style="18" customWidth="1"/>
    <col min="8" max="8" width="8.7265625" style="18" customWidth="1"/>
    <col min="9" max="9" width="17.453125" style="18" customWidth="1"/>
    <col min="10" max="10" width="20.81640625" style="18" customWidth="1"/>
    <col min="11" max="11" width="33.453125" style="18" customWidth="1"/>
    <col min="12" max="12" width="3.26953125" style="18" customWidth="1"/>
    <col min="13" max="16384" width="10.81640625" style="18"/>
  </cols>
  <sheetData>
    <row r="1" spans="2:12" ht="14.5" thickBot="1"/>
    <row r="2" spans="2:12" ht="14.5" thickTop="1">
      <c r="B2" s="20"/>
      <c r="C2" s="21"/>
      <c r="D2" s="21"/>
      <c r="E2" s="22"/>
      <c r="F2" s="21"/>
      <c r="G2" s="21"/>
      <c r="H2" s="21"/>
      <c r="I2" s="21"/>
      <c r="J2" s="21"/>
      <c r="K2" s="21"/>
      <c r="L2" s="23"/>
    </row>
    <row r="3" spans="2:12" ht="30.75" customHeight="1">
      <c r="B3" s="24"/>
      <c r="C3" s="284"/>
      <c r="D3" s="285"/>
      <c r="E3" s="285"/>
      <c r="F3" s="286"/>
      <c r="L3" s="25"/>
    </row>
    <row r="4" spans="2:12">
      <c r="B4" s="24"/>
      <c r="C4" s="47"/>
      <c r="D4" s="48"/>
      <c r="E4" s="47"/>
      <c r="F4" s="48"/>
      <c r="L4" s="25"/>
    </row>
    <row r="5" spans="2:12" ht="14.5" thickBot="1">
      <c r="B5" s="24"/>
      <c r="L5" s="25"/>
    </row>
    <row r="6" spans="2:12" ht="18">
      <c r="B6" s="24"/>
      <c r="C6" s="275" t="s">
        <v>0</v>
      </c>
      <c r="D6" s="276"/>
      <c r="E6" s="276"/>
      <c r="F6" s="276"/>
      <c r="G6" s="276"/>
      <c r="H6" s="276"/>
      <c r="I6" s="276"/>
      <c r="J6" s="276"/>
      <c r="K6" s="277"/>
      <c r="L6" s="25"/>
    </row>
    <row r="7" spans="2:12" ht="18">
      <c r="B7" s="24"/>
      <c r="C7" s="278" t="s">
        <v>1</v>
      </c>
      <c r="D7" s="279"/>
      <c r="E7" s="279"/>
      <c r="F7" s="279"/>
      <c r="G7" s="279"/>
      <c r="H7" s="279"/>
      <c r="I7" s="279"/>
      <c r="J7" s="279"/>
      <c r="K7" s="280"/>
      <c r="L7" s="25"/>
    </row>
    <row r="8" spans="2:12" ht="18">
      <c r="B8" s="24"/>
      <c r="C8" s="278" t="s">
        <v>2</v>
      </c>
      <c r="D8" s="279"/>
      <c r="E8" s="279"/>
      <c r="F8" s="279"/>
      <c r="G8" s="279"/>
      <c r="H8" s="279"/>
      <c r="I8" s="279"/>
      <c r="J8" s="279"/>
      <c r="K8" s="280"/>
      <c r="L8" s="25"/>
    </row>
    <row r="9" spans="2:12" ht="18">
      <c r="B9" s="24"/>
      <c r="C9" s="278" t="s">
        <v>3</v>
      </c>
      <c r="D9" s="279"/>
      <c r="E9" s="279"/>
      <c r="F9" s="279"/>
      <c r="G9" s="279"/>
      <c r="H9" s="279"/>
      <c r="I9" s="279"/>
      <c r="J9" s="279"/>
      <c r="K9" s="280"/>
      <c r="L9" s="25"/>
    </row>
    <row r="10" spans="2:12" ht="18">
      <c r="B10" s="24"/>
      <c r="C10" s="278"/>
      <c r="D10" s="279"/>
      <c r="E10" s="279"/>
      <c r="F10" s="279"/>
      <c r="G10" s="279"/>
      <c r="H10" s="279"/>
      <c r="I10" s="279"/>
      <c r="J10" s="279"/>
      <c r="K10" s="280"/>
      <c r="L10" s="25"/>
    </row>
    <row r="11" spans="2:12" ht="20.149999999999999" customHeight="1">
      <c r="B11" s="24"/>
      <c r="C11" s="281" t="s">
        <v>4</v>
      </c>
      <c r="D11" s="282"/>
      <c r="E11" s="282"/>
      <c r="F11" s="282"/>
      <c r="G11" s="282"/>
      <c r="H11" s="282"/>
      <c r="I11" s="282"/>
      <c r="J11" s="282"/>
      <c r="K11" s="283"/>
      <c r="L11" s="25"/>
    </row>
    <row r="12" spans="2:12" ht="15" customHeight="1">
      <c r="B12" s="24"/>
      <c r="C12" s="295" t="s">
        <v>5</v>
      </c>
      <c r="D12" s="296"/>
      <c r="E12" s="296"/>
      <c r="F12" s="296"/>
      <c r="G12" s="296"/>
      <c r="H12" s="296"/>
      <c r="I12" s="296"/>
      <c r="J12" s="296"/>
      <c r="K12" s="297"/>
      <c r="L12" s="25"/>
    </row>
    <row r="13" spans="2:12" ht="31.5" customHeight="1">
      <c r="B13" s="24"/>
      <c r="C13" s="295"/>
      <c r="D13" s="296"/>
      <c r="E13" s="296"/>
      <c r="F13" s="296"/>
      <c r="G13" s="296"/>
      <c r="H13" s="296"/>
      <c r="I13" s="296"/>
      <c r="J13" s="296"/>
      <c r="K13" s="297"/>
      <c r="L13" s="25"/>
    </row>
    <row r="14" spans="2:12" ht="24" customHeight="1">
      <c r="B14" s="24"/>
      <c r="C14" s="289" t="s">
        <v>6</v>
      </c>
      <c r="D14" s="290"/>
      <c r="E14" s="290"/>
      <c r="F14" s="290"/>
      <c r="G14" s="290"/>
      <c r="H14" s="290"/>
      <c r="I14" s="290"/>
      <c r="J14" s="290"/>
      <c r="K14" s="291"/>
      <c r="L14" s="25"/>
    </row>
    <row r="15" spans="2:12" ht="16" thickBot="1">
      <c r="B15" s="24"/>
      <c r="C15" s="298"/>
      <c r="D15" s="299"/>
      <c r="E15" s="299"/>
      <c r="F15" s="299"/>
      <c r="G15" s="299"/>
      <c r="H15" s="299"/>
      <c r="I15" s="299"/>
      <c r="J15" s="299"/>
      <c r="K15" s="300"/>
      <c r="L15" s="25"/>
    </row>
    <row r="16" spans="2:12" ht="27" customHeight="1" thickBot="1">
      <c r="B16" s="24"/>
      <c r="C16" s="301"/>
      <c r="D16" s="302"/>
      <c r="E16" s="302"/>
      <c r="F16" s="302"/>
      <c r="G16" s="302"/>
      <c r="H16" s="302"/>
      <c r="I16" s="302"/>
      <c r="J16" s="302"/>
      <c r="K16" s="303"/>
      <c r="L16" s="25"/>
    </row>
    <row r="17" spans="2:12" ht="30" customHeight="1">
      <c r="B17" s="24"/>
      <c r="C17" s="238" t="s">
        <v>7</v>
      </c>
      <c r="D17" s="240" t="s">
        <v>8</v>
      </c>
      <c r="E17" s="237" t="s">
        <v>9</v>
      </c>
      <c r="F17" s="237"/>
      <c r="G17" s="238" t="s">
        <v>10</v>
      </c>
      <c r="H17" s="240" t="s">
        <v>11</v>
      </c>
      <c r="I17" s="242" t="s">
        <v>127</v>
      </c>
      <c r="J17" s="244" t="s">
        <v>12</v>
      </c>
      <c r="K17" s="235" t="s">
        <v>13</v>
      </c>
      <c r="L17" s="25"/>
    </row>
    <row r="18" spans="2:12" ht="30" customHeight="1" thickBot="1">
      <c r="B18" s="24"/>
      <c r="C18" s="239"/>
      <c r="D18" s="241"/>
      <c r="E18" s="1" t="s">
        <v>14</v>
      </c>
      <c r="F18" s="1" t="s">
        <v>15</v>
      </c>
      <c r="G18" s="239"/>
      <c r="H18" s="241"/>
      <c r="I18" s="243"/>
      <c r="J18" s="245"/>
      <c r="K18" s="236"/>
      <c r="L18" s="25"/>
    </row>
    <row r="19" spans="2:12" ht="30" customHeight="1" thickBot="1">
      <c r="B19" s="24"/>
      <c r="C19" s="14" t="s">
        <v>16</v>
      </c>
      <c r="D19" s="15"/>
      <c r="E19" s="15"/>
      <c r="F19" s="15"/>
      <c r="G19" s="15"/>
      <c r="H19" s="15"/>
      <c r="I19" s="17"/>
      <c r="J19" s="15"/>
      <c r="K19" s="16"/>
      <c r="L19" s="25"/>
    </row>
    <row r="20" spans="2:12" ht="75" customHeight="1">
      <c r="B20" s="24"/>
      <c r="C20" s="2">
        <v>1</v>
      </c>
      <c r="D20" s="5" t="s">
        <v>17</v>
      </c>
      <c r="E20" s="5" t="s">
        <v>18</v>
      </c>
      <c r="F20" s="5"/>
      <c r="G20" s="49" t="s">
        <v>74</v>
      </c>
      <c r="H20" s="5" t="s">
        <v>19</v>
      </c>
      <c r="I20" s="50">
        <v>73.264012899999997</v>
      </c>
      <c r="J20" s="231">
        <f>+'450.1P (2)'!N92</f>
        <v>1605796</v>
      </c>
      <c r="K20" s="194">
        <f>ROUND(I20*J20,0)</f>
        <v>117647059</v>
      </c>
      <c r="L20" s="25"/>
    </row>
    <row r="21" spans="2:12" s="8" customFormat="1" ht="30" customHeight="1" thickBot="1">
      <c r="B21" s="6"/>
      <c r="C21" s="292" t="s">
        <v>20</v>
      </c>
      <c r="D21" s="293"/>
      <c r="E21" s="293"/>
      <c r="F21" s="293"/>
      <c r="G21" s="293"/>
      <c r="H21" s="293"/>
      <c r="I21" s="293"/>
      <c r="J21" s="294"/>
      <c r="K21" s="192">
        <f>K20</f>
        <v>117647059</v>
      </c>
      <c r="L21" s="7"/>
    </row>
    <row r="22" spans="2:12" s="8" customFormat="1" ht="29.25" customHeight="1">
      <c r="B22" s="6"/>
      <c r="C22" s="267" t="s">
        <v>21</v>
      </c>
      <c r="D22" s="268"/>
      <c r="E22" s="268"/>
      <c r="F22" s="268"/>
      <c r="G22" s="268"/>
      <c r="H22" s="268"/>
      <c r="I22" s="268"/>
      <c r="J22" s="269"/>
      <c r="K22" s="193">
        <f>K21</f>
        <v>117647059</v>
      </c>
      <c r="L22" s="7"/>
    </row>
    <row r="23" spans="2:12" s="8" customFormat="1" ht="26.25" customHeight="1">
      <c r="B23" s="6"/>
      <c r="C23" s="267" t="s">
        <v>22</v>
      </c>
      <c r="D23" s="268"/>
      <c r="E23" s="268"/>
      <c r="F23" s="268"/>
      <c r="G23" s="268"/>
      <c r="H23" s="268"/>
      <c r="I23" s="268"/>
      <c r="J23" s="269"/>
      <c r="K23" s="193">
        <f>ROUND(0.19*K22,0)</f>
        <v>22352941</v>
      </c>
      <c r="L23" s="7"/>
    </row>
    <row r="24" spans="2:12" s="8" customFormat="1" ht="23.25" customHeight="1">
      <c r="B24" s="6"/>
      <c r="C24" s="267" t="s">
        <v>23</v>
      </c>
      <c r="D24" s="268"/>
      <c r="E24" s="268"/>
      <c r="F24" s="268"/>
      <c r="G24" s="268"/>
      <c r="H24" s="268"/>
      <c r="I24" s="268"/>
      <c r="J24" s="269"/>
      <c r="K24" s="193">
        <f>K22+K23</f>
        <v>140000000</v>
      </c>
      <c r="L24" s="7"/>
    </row>
    <row r="25" spans="2:12" s="8" customFormat="1" ht="9.75" customHeight="1">
      <c r="B25" s="6"/>
      <c r="C25" s="42"/>
      <c r="D25" s="43"/>
      <c r="E25" s="43"/>
      <c r="F25" s="43"/>
      <c r="G25" s="44"/>
      <c r="H25" s="44"/>
      <c r="I25" s="45"/>
      <c r="J25" s="9"/>
      <c r="K25" s="46"/>
      <c r="L25" s="7"/>
    </row>
    <row r="26" spans="2:12" s="8" customFormat="1" ht="21" customHeight="1">
      <c r="B26" s="6"/>
      <c r="C26" s="270" t="s">
        <v>24</v>
      </c>
      <c r="D26" s="271"/>
      <c r="E26" s="271"/>
      <c r="F26" s="272" t="s">
        <v>25</v>
      </c>
      <c r="G26" s="272"/>
      <c r="H26" s="272"/>
      <c r="I26" s="272"/>
      <c r="J26" s="272"/>
      <c r="K26" s="273"/>
      <c r="L26" s="10"/>
    </row>
    <row r="27" spans="2:12" s="8" customFormat="1" ht="30.75" customHeight="1">
      <c r="B27" s="6"/>
      <c r="C27" s="287" t="s">
        <v>26</v>
      </c>
      <c r="D27" s="288"/>
      <c r="E27" s="288"/>
      <c r="F27" s="288"/>
      <c r="G27" s="288"/>
      <c r="H27" s="274" t="s">
        <v>10</v>
      </c>
      <c r="I27" s="274"/>
      <c r="J27" s="274"/>
      <c r="K27" s="3" t="s">
        <v>27</v>
      </c>
      <c r="L27" s="10"/>
    </row>
    <row r="28" spans="2:12" s="8" customFormat="1" ht="39" customHeight="1">
      <c r="B28" s="6"/>
      <c r="C28" s="249" t="s">
        <v>28</v>
      </c>
      <c r="D28" s="250"/>
      <c r="E28" s="250"/>
      <c r="F28" s="250"/>
      <c r="G28" s="251"/>
      <c r="H28" s="255" t="s">
        <v>29</v>
      </c>
      <c r="I28" s="256"/>
      <c r="J28" s="261" t="s">
        <v>30</v>
      </c>
      <c r="K28" s="264">
        <v>0.2</v>
      </c>
      <c r="L28" s="10"/>
    </row>
    <row r="29" spans="2:12" s="8" customFormat="1" ht="32.25" customHeight="1">
      <c r="B29" s="6"/>
      <c r="C29" s="252" t="s">
        <v>31</v>
      </c>
      <c r="D29" s="253"/>
      <c r="E29" s="253"/>
      <c r="F29" s="253"/>
      <c r="G29" s="254"/>
      <c r="H29" s="257"/>
      <c r="I29" s="258"/>
      <c r="J29" s="262"/>
      <c r="K29" s="265"/>
      <c r="L29" s="10"/>
    </row>
    <row r="30" spans="2:12" s="8" customFormat="1" ht="47.25" customHeight="1">
      <c r="B30" s="6"/>
      <c r="C30" s="252" t="s">
        <v>32</v>
      </c>
      <c r="D30" s="253"/>
      <c r="E30" s="253"/>
      <c r="F30" s="253"/>
      <c r="G30" s="254"/>
      <c r="H30" s="257"/>
      <c r="I30" s="258"/>
      <c r="J30" s="262"/>
      <c r="K30" s="265"/>
      <c r="L30" s="10"/>
    </row>
    <row r="31" spans="2:12" s="8" customFormat="1" ht="33.75" customHeight="1">
      <c r="B31" s="6"/>
      <c r="C31" s="252" t="s">
        <v>33</v>
      </c>
      <c r="D31" s="253"/>
      <c r="E31" s="253"/>
      <c r="F31" s="253"/>
      <c r="G31" s="254"/>
      <c r="H31" s="259"/>
      <c r="I31" s="260"/>
      <c r="J31" s="263"/>
      <c r="K31" s="266"/>
      <c r="L31" s="11"/>
    </row>
    <row r="32" spans="2:12" s="8" customFormat="1" ht="23.25" customHeight="1">
      <c r="B32" s="6"/>
      <c r="C32" s="246" t="s">
        <v>34</v>
      </c>
      <c r="D32" s="247"/>
      <c r="E32" s="247"/>
      <c r="F32" s="247"/>
      <c r="G32" s="247"/>
      <c r="H32" s="247"/>
      <c r="I32" s="247"/>
      <c r="J32" s="247"/>
      <c r="K32" s="248"/>
      <c r="L32" s="11"/>
    </row>
    <row r="33" spans="2:12" s="8" customFormat="1" ht="27.75" customHeight="1">
      <c r="B33" s="6"/>
      <c r="C33" s="246" t="s">
        <v>35</v>
      </c>
      <c r="D33" s="247"/>
      <c r="E33" s="247"/>
      <c r="F33" s="247"/>
      <c r="G33" s="247"/>
      <c r="H33" s="247"/>
      <c r="I33" s="247"/>
      <c r="J33" s="247"/>
      <c r="K33" s="248"/>
      <c r="L33" s="11"/>
    </row>
    <row r="34" spans="2:12" ht="36" customHeight="1">
      <c r="B34" s="24"/>
      <c r="C34" s="4"/>
      <c r="D34" s="4"/>
      <c r="E34" s="4"/>
      <c r="F34" s="4"/>
      <c r="G34" s="4"/>
      <c r="H34" s="4"/>
      <c r="I34" s="4"/>
      <c r="J34" s="4"/>
      <c r="K34" s="4"/>
      <c r="L34" s="25"/>
    </row>
    <row r="35" spans="2:12" ht="14.5" thickBot="1">
      <c r="B35" s="12"/>
      <c r="C35" s="26"/>
      <c r="D35" s="26"/>
      <c r="E35" s="27"/>
      <c r="F35" s="26"/>
      <c r="G35" s="13"/>
      <c r="H35" s="26"/>
      <c r="I35" s="26"/>
      <c r="J35" s="26"/>
      <c r="K35" s="26"/>
      <c r="L35" s="28"/>
    </row>
    <row r="36" spans="2:12" ht="14.5" thickTop="1"/>
    <row r="40" spans="2:12">
      <c r="K40" s="29"/>
    </row>
    <row r="41" spans="2:12">
      <c r="J41" s="30"/>
    </row>
  </sheetData>
  <mergeCells count="36">
    <mergeCell ref="C6:K6"/>
    <mergeCell ref="C7:K7"/>
    <mergeCell ref="C11:K11"/>
    <mergeCell ref="C3:F3"/>
    <mergeCell ref="C27:G27"/>
    <mergeCell ref="C22:J22"/>
    <mergeCell ref="C14:K14"/>
    <mergeCell ref="C8:K8"/>
    <mergeCell ref="C9:K9"/>
    <mergeCell ref="C10:K10"/>
    <mergeCell ref="C21:J21"/>
    <mergeCell ref="C12:K13"/>
    <mergeCell ref="C15:K15"/>
    <mergeCell ref="C16:K16"/>
    <mergeCell ref="C17:C18"/>
    <mergeCell ref="D17:D18"/>
    <mergeCell ref="C23:J23"/>
    <mergeCell ref="C24:J24"/>
    <mergeCell ref="C26:E26"/>
    <mergeCell ref="F26:K26"/>
    <mergeCell ref="H27:J27"/>
    <mergeCell ref="C33:K33"/>
    <mergeCell ref="C28:G28"/>
    <mergeCell ref="C29:G29"/>
    <mergeCell ref="C31:G31"/>
    <mergeCell ref="C30:G30"/>
    <mergeCell ref="C32:K32"/>
    <mergeCell ref="H28:I31"/>
    <mergeCell ref="J28:J31"/>
    <mergeCell ref="K28:K31"/>
    <mergeCell ref="K17:K18"/>
    <mergeCell ref="E17:F17"/>
    <mergeCell ref="G17:G18"/>
    <mergeCell ref="H17:H18"/>
    <mergeCell ref="I17:I18"/>
    <mergeCell ref="J17:J18"/>
  </mergeCells>
  <pageMargins left="0.11811023622047245" right="0.11811023622047245" top="0.15748031496062992" bottom="0.15748031496062992" header="0.31496062992125984" footer="0.31496062992125984"/>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49933-690D-4091-A9A6-987C6C997B35}">
  <sheetPr>
    <tabColor theme="5" tint="-0.499984740745262"/>
    <pageSetUpPr fitToPage="1"/>
  </sheetPr>
  <dimension ref="A1:S122"/>
  <sheetViews>
    <sheetView topLeftCell="A70" zoomScale="70" zoomScaleNormal="70" workbookViewId="0">
      <selection activeCell="J33" sqref="J33:K33"/>
    </sheetView>
  </sheetViews>
  <sheetFormatPr baseColWidth="10" defaultColWidth="0" defaultRowHeight="14"/>
  <cols>
    <col min="1" max="1" width="3.453125" style="62" customWidth="1"/>
    <col min="2" max="2" width="16.26953125" style="62" customWidth="1"/>
    <col min="3" max="3" width="13.26953125" style="62" customWidth="1"/>
    <col min="4" max="4" width="19.453125" style="62" customWidth="1"/>
    <col min="5" max="5" width="14.453125" style="62" customWidth="1"/>
    <col min="6" max="6" width="9.1796875" style="62" customWidth="1"/>
    <col min="7" max="7" width="10" style="62" customWidth="1"/>
    <col min="8" max="8" width="12.1796875" style="62" customWidth="1"/>
    <col min="9" max="9" width="16.7265625" style="62" customWidth="1"/>
    <col min="10" max="10" width="26.7265625" style="62" customWidth="1"/>
    <col min="11" max="11" width="20.54296875" style="62" customWidth="1"/>
    <col min="12" max="12" width="13" style="62" customWidth="1"/>
    <col min="13" max="13" width="14.54296875" style="62" customWidth="1"/>
    <col min="14" max="14" width="24.7265625" style="62" customWidth="1"/>
    <col min="15" max="15" width="5" style="61" customWidth="1"/>
    <col min="16" max="19" width="0" style="61" hidden="1" customWidth="1"/>
    <col min="20" max="16384" width="13" style="61" hidden="1"/>
  </cols>
  <sheetData>
    <row r="1" spans="1:14" ht="13.9" customHeight="1">
      <c r="A1" s="61"/>
      <c r="B1" s="348"/>
      <c r="C1" s="351"/>
      <c r="D1" s="351"/>
      <c r="E1" s="351"/>
      <c r="F1" s="351"/>
      <c r="G1" s="351"/>
      <c r="H1" s="351"/>
      <c r="I1" s="351"/>
      <c r="J1" s="352"/>
      <c r="K1" s="353" t="s">
        <v>36</v>
      </c>
      <c r="L1" s="355" t="s">
        <v>37</v>
      </c>
      <c r="M1" s="356"/>
      <c r="N1" s="357"/>
    </row>
    <row r="2" spans="1:14" ht="14.25" customHeight="1">
      <c r="A2" s="61"/>
      <c r="B2" s="349"/>
      <c r="C2" s="304" t="s">
        <v>0</v>
      </c>
      <c r="D2" s="304"/>
      <c r="E2" s="304"/>
      <c r="F2" s="304"/>
      <c r="G2" s="304"/>
      <c r="H2" s="304"/>
      <c r="I2" s="304"/>
      <c r="J2" s="305"/>
      <c r="K2" s="354"/>
      <c r="L2" s="337"/>
      <c r="M2" s="338"/>
      <c r="N2" s="358"/>
    </row>
    <row r="3" spans="1:14" ht="17.649999999999999" customHeight="1">
      <c r="A3" s="61"/>
      <c r="B3" s="349"/>
      <c r="C3" s="306" t="s">
        <v>38</v>
      </c>
      <c r="D3" s="306"/>
      <c r="E3" s="306"/>
      <c r="F3" s="306"/>
      <c r="G3" s="306"/>
      <c r="H3" s="306"/>
      <c r="I3" s="306"/>
      <c r="J3" s="307"/>
      <c r="K3" s="333" t="s">
        <v>39</v>
      </c>
      <c r="L3" s="335">
        <v>2021</v>
      </c>
      <c r="M3" s="336"/>
      <c r="N3" s="358"/>
    </row>
    <row r="4" spans="1:14" ht="2.25" customHeight="1">
      <c r="A4" s="61"/>
      <c r="B4" s="349"/>
      <c r="C4" s="306"/>
      <c r="D4" s="306"/>
      <c r="E4" s="306"/>
      <c r="F4" s="306"/>
      <c r="G4" s="306"/>
      <c r="H4" s="306"/>
      <c r="I4" s="306"/>
      <c r="J4" s="307"/>
      <c r="K4" s="334"/>
      <c r="L4" s="337"/>
      <c r="M4" s="338"/>
      <c r="N4" s="358"/>
    </row>
    <row r="5" spans="1:14" ht="14.25" customHeight="1">
      <c r="A5" s="61"/>
      <c r="B5" s="349"/>
      <c r="C5" s="306" t="s">
        <v>40</v>
      </c>
      <c r="D5" s="306"/>
      <c r="E5" s="306"/>
      <c r="F5" s="306"/>
      <c r="G5" s="306"/>
      <c r="H5" s="306"/>
      <c r="I5" s="306"/>
      <c r="J5" s="307"/>
      <c r="K5" s="333" t="s">
        <v>41</v>
      </c>
      <c r="L5" s="340"/>
      <c r="M5" s="340"/>
      <c r="N5" s="358"/>
    </row>
    <row r="6" spans="1:14" ht="3.75" customHeight="1" thickBot="1">
      <c r="A6" s="61"/>
      <c r="B6" s="350"/>
      <c r="C6" s="342"/>
      <c r="D6" s="342"/>
      <c r="E6" s="342"/>
      <c r="F6" s="342"/>
      <c r="G6" s="342"/>
      <c r="H6" s="342"/>
      <c r="I6" s="342"/>
      <c r="J6" s="343"/>
      <c r="K6" s="339"/>
      <c r="L6" s="341"/>
      <c r="M6" s="341"/>
      <c r="N6" s="359"/>
    </row>
    <row r="7" spans="1:14" ht="3.75" customHeight="1" thickBot="1">
      <c r="A7" s="61"/>
      <c r="B7" s="195"/>
      <c r="C7" s="196"/>
      <c r="D7" s="196"/>
      <c r="E7" s="196"/>
      <c r="F7" s="196"/>
      <c r="G7" s="196"/>
      <c r="H7" s="196"/>
      <c r="I7" s="196"/>
      <c r="J7" s="196"/>
      <c r="K7" s="196"/>
      <c r="L7" s="197"/>
      <c r="M7" s="197"/>
      <c r="N7" s="198"/>
    </row>
    <row r="8" spans="1:14" ht="14.25" customHeight="1">
      <c r="B8" s="199"/>
      <c r="C8" s="200"/>
      <c r="D8" s="200"/>
      <c r="E8" s="200"/>
      <c r="F8" s="344"/>
      <c r="G8" s="344"/>
      <c r="H8" s="344"/>
      <c r="I8" s="344"/>
      <c r="J8" s="200"/>
      <c r="K8" s="201" t="s">
        <v>42</v>
      </c>
      <c r="L8" s="202"/>
      <c r="M8" s="202"/>
      <c r="N8" s="203"/>
    </row>
    <row r="9" spans="1:14" ht="12" customHeight="1">
      <c r="B9" s="204"/>
      <c r="C9" s="205"/>
      <c r="D9" s="205"/>
      <c r="E9" s="205"/>
      <c r="F9" s="345"/>
      <c r="G9" s="345"/>
      <c r="H9" s="345"/>
      <c r="I9" s="345"/>
      <c r="J9" s="205"/>
      <c r="K9" s="206"/>
      <c r="L9" s="207" t="s">
        <v>43</v>
      </c>
      <c r="M9" s="207" t="s">
        <v>44</v>
      </c>
      <c r="N9" s="208" t="s">
        <v>45</v>
      </c>
    </row>
    <row r="10" spans="1:14" ht="21.75" customHeight="1">
      <c r="B10" s="318" t="s">
        <v>46</v>
      </c>
      <c r="C10" s="319"/>
      <c r="D10" s="319"/>
      <c r="E10" s="211" t="s">
        <v>47</v>
      </c>
      <c r="F10" s="346" t="s">
        <v>48</v>
      </c>
      <c r="G10" s="346"/>
      <c r="H10" s="347"/>
      <c r="I10" s="347"/>
      <c r="J10" s="205"/>
      <c r="K10" s="212"/>
      <c r="L10" s="207"/>
      <c r="M10" s="207"/>
      <c r="N10" s="208"/>
    </row>
    <row r="11" spans="1:14" ht="5.65" customHeight="1">
      <c r="B11" s="209"/>
      <c r="C11" s="210"/>
      <c r="D11" s="210"/>
      <c r="E11" s="213"/>
      <c r="F11" s="205"/>
      <c r="G11" s="205"/>
      <c r="H11" s="214"/>
      <c r="I11" s="205"/>
      <c r="J11" s="205"/>
      <c r="K11" s="212"/>
      <c r="L11" s="207"/>
      <c r="M11" s="207"/>
      <c r="N11" s="208"/>
    </row>
    <row r="12" spans="1:14" ht="19.149999999999999" customHeight="1">
      <c r="B12" s="316" t="s">
        <v>49</v>
      </c>
      <c r="C12" s="317"/>
      <c r="D12" s="317"/>
      <c r="E12" s="317"/>
      <c r="F12" s="205"/>
      <c r="G12" s="205"/>
      <c r="H12" s="205"/>
      <c r="I12" s="205"/>
      <c r="J12" s="205"/>
      <c r="K12" s="206"/>
      <c r="L12" s="207"/>
      <c r="M12" s="207"/>
      <c r="N12" s="208"/>
    </row>
    <row r="13" spans="1:14" ht="23.15" customHeight="1">
      <c r="B13" s="318" t="s">
        <v>50</v>
      </c>
      <c r="C13" s="319"/>
      <c r="D13" s="319"/>
      <c r="E13" s="215" t="s">
        <v>51</v>
      </c>
      <c r="F13" s="215"/>
      <c r="G13" s="205"/>
      <c r="H13" s="320" t="s">
        <v>52</v>
      </c>
      <c r="I13" s="320"/>
      <c r="J13" s="216" t="s">
        <v>51</v>
      </c>
      <c r="K13" s="320" t="s">
        <v>53</v>
      </c>
      <c r="L13" s="320"/>
      <c r="M13" s="216" t="s">
        <v>51</v>
      </c>
      <c r="N13" s="217"/>
    </row>
    <row r="14" spans="1:14" ht="18" customHeight="1">
      <c r="B14" s="218" t="s">
        <v>54</v>
      </c>
      <c r="C14" s="219"/>
      <c r="D14" s="321"/>
      <c r="E14" s="321"/>
      <c r="F14" s="220"/>
      <c r="G14" s="220"/>
      <c r="H14" s="219"/>
      <c r="I14" s="221"/>
      <c r="J14" s="222" t="s">
        <v>55</v>
      </c>
      <c r="K14" s="223"/>
      <c r="L14" s="220"/>
      <c r="M14" s="220"/>
      <c r="N14" s="224"/>
    </row>
    <row r="15" spans="1:14" ht="14.25" customHeight="1" thickBot="1">
      <c r="B15" s="225"/>
      <c r="C15" s="226"/>
      <c r="D15" s="227"/>
      <c r="E15" s="227"/>
      <c r="F15" s="227"/>
      <c r="G15" s="227"/>
      <c r="H15" s="226"/>
      <c r="I15" s="227"/>
      <c r="J15" s="226"/>
      <c r="K15" s="227"/>
      <c r="L15" s="322"/>
      <c r="M15" s="322"/>
      <c r="N15" s="323"/>
    </row>
    <row r="16" spans="1:14" ht="8.65" customHeight="1">
      <c r="B16" s="63"/>
      <c r="C16" s="64"/>
      <c r="D16" s="64"/>
      <c r="E16" s="64"/>
      <c r="F16" s="64"/>
      <c r="G16" s="64"/>
      <c r="H16" s="64"/>
      <c r="I16" s="64"/>
      <c r="J16" s="64"/>
      <c r="K16" s="64"/>
      <c r="L16" s="64"/>
      <c r="M16" s="64"/>
      <c r="N16" s="65"/>
    </row>
    <row r="17" spans="1:19" s="73" customFormat="1" ht="18" customHeight="1">
      <c r="A17" s="66"/>
      <c r="B17" s="67" t="s">
        <v>56</v>
      </c>
      <c r="C17" s="68"/>
      <c r="D17" s="69" t="s">
        <v>57</v>
      </c>
      <c r="E17" s="70"/>
      <c r="F17" s="71"/>
      <c r="G17" s="71"/>
      <c r="H17" s="71"/>
      <c r="I17" s="71"/>
      <c r="J17" s="71"/>
      <c r="K17" s="71"/>
      <c r="L17" s="71"/>
      <c r="M17" s="71"/>
      <c r="N17" s="72"/>
    </row>
    <row r="18" spans="1:19" s="73" customFormat="1" ht="24" customHeight="1">
      <c r="A18" s="66"/>
      <c r="B18" s="74" t="s">
        <v>58</v>
      </c>
      <c r="C18" s="75"/>
      <c r="D18" s="76"/>
      <c r="E18" s="76"/>
      <c r="F18" s="76"/>
      <c r="G18" s="76"/>
      <c r="H18" s="76"/>
      <c r="I18" s="76"/>
      <c r="J18" s="76"/>
      <c r="K18" s="76"/>
      <c r="L18" s="76"/>
      <c r="M18" s="76"/>
      <c r="N18" s="72"/>
    </row>
    <row r="19" spans="1:19" s="73" customFormat="1" ht="20.25" customHeight="1">
      <c r="A19" s="66"/>
      <c r="B19" s="77"/>
      <c r="C19" s="75"/>
      <c r="D19" s="78"/>
      <c r="E19" s="76"/>
      <c r="F19" s="76"/>
      <c r="G19" s="76"/>
      <c r="H19" s="76"/>
      <c r="I19" s="76"/>
      <c r="J19" s="76"/>
      <c r="K19" s="76"/>
      <c r="L19" s="76"/>
      <c r="M19" s="76"/>
      <c r="N19" s="72"/>
    </row>
    <row r="20" spans="1:19" s="73" customFormat="1" ht="11.25" customHeight="1">
      <c r="A20" s="66"/>
      <c r="B20" s="77"/>
      <c r="C20" s="75"/>
      <c r="D20" s="79"/>
      <c r="E20" s="79"/>
      <c r="F20" s="79"/>
      <c r="G20" s="79"/>
      <c r="H20" s="79"/>
      <c r="I20" s="79"/>
      <c r="J20" s="79"/>
      <c r="K20" s="79"/>
      <c r="L20" s="79"/>
      <c r="M20" s="79"/>
      <c r="N20" s="80"/>
    </row>
    <row r="21" spans="1:19" s="73" customFormat="1">
      <c r="A21" s="66"/>
      <c r="B21" s="77" t="s">
        <v>59</v>
      </c>
      <c r="C21" s="81"/>
      <c r="D21" s="76"/>
      <c r="E21" s="76"/>
      <c r="F21" s="76"/>
      <c r="G21" s="76"/>
      <c r="H21" s="76"/>
      <c r="I21" s="70"/>
      <c r="J21" s="82" t="s">
        <v>60</v>
      </c>
      <c r="K21" s="76"/>
      <c r="L21" s="76"/>
      <c r="M21" s="76"/>
      <c r="N21" s="80"/>
    </row>
    <row r="22" spans="1:19" s="73" customFormat="1">
      <c r="A22" s="66"/>
      <c r="B22" s="77"/>
      <c r="C22" s="75"/>
      <c r="D22" s="79"/>
      <c r="E22" s="79"/>
      <c r="F22" s="79"/>
      <c r="G22" s="79"/>
      <c r="H22" s="79"/>
      <c r="I22" s="79"/>
      <c r="J22" s="79"/>
      <c r="K22" s="79"/>
      <c r="L22" s="79"/>
      <c r="M22" s="79"/>
      <c r="N22" s="80"/>
    </row>
    <row r="23" spans="1:19" s="73" customFormat="1">
      <c r="A23" s="66"/>
      <c r="B23" s="77" t="s">
        <v>61</v>
      </c>
      <c r="C23" s="81"/>
      <c r="D23" s="76"/>
      <c r="E23" s="76"/>
      <c r="F23" s="76"/>
      <c r="G23" s="76"/>
      <c r="H23" s="76"/>
      <c r="I23" s="76"/>
      <c r="J23" s="76"/>
      <c r="K23" s="76"/>
      <c r="L23" s="76"/>
      <c r="M23" s="76"/>
      <c r="N23" s="83"/>
    </row>
    <row r="24" spans="1:19" s="73" customFormat="1">
      <c r="A24" s="66"/>
      <c r="B24" s="77"/>
      <c r="C24" s="75"/>
      <c r="D24" s="79"/>
      <c r="E24" s="79"/>
      <c r="F24" s="79"/>
      <c r="G24" s="79"/>
      <c r="H24" s="79"/>
      <c r="I24" s="79"/>
      <c r="J24" s="79"/>
      <c r="K24" s="79"/>
      <c r="L24" s="79"/>
      <c r="M24" s="79"/>
      <c r="N24" s="80"/>
    </row>
    <row r="25" spans="1:19" s="73" customFormat="1">
      <c r="A25" s="66"/>
      <c r="B25" s="77" t="s">
        <v>62</v>
      </c>
      <c r="C25" s="81"/>
      <c r="D25" s="76"/>
      <c r="E25" s="76"/>
      <c r="F25" s="76"/>
      <c r="G25" s="76"/>
      <c r="H25" s="76"/>
      <c r="I25" s="76"/>
      <c r="J25" s="76"/>
      <c r="K25" s="84" t="s">
        <v>56</v>
      </c>
      <c r="L25" s="85"/>
      <c r="M25" s="86" t="s">
        <v>57</v>
      </c>
      <c r="N25" s="87" t="s">
        <v>63</v>
      </c>
    </row>
    <row r="26" spans="1:19" s="73" customFormat="1" ht="12" customHeight="1">
      <c r="A26" s="66"/>
      <c r="B26" s="77"/>
      <c r="C26" s="75"/>
      <c r="D26" s="79"/>
      <c r="E26" s="79"/>
      <c r="F26" s="79"/>
      <c r="G26" s="79"/>
      <c r="H26" s="79"/>
      <c r="I26" s="79"/>
      <c r="J26" s="79"/>
      <c r="K26" s="79"/>
      <c r="L26" s="79"/>
      <c r="M26" s="79"/>
      <c r="N26" s="80"/>
    </row>
    <row r="27" spans="1:19" s="73" customFormat="1">
      <c r="A27" s="66"/>
      <c r="B27" s="77" t="s">
        <v>64</v>
      </c>
      <c r="C27" s="75"/>
      <c r="D27" s="79"/>
      <c r="E27" s="79"/>
      <c r="F27" s="79"/>
      <c r="G27" s="79"/>
      <c r="H27" s="70"/>
      <c r="I27" s="88" t="s">
        <v>65</v>
      </c>
      <c r="J27" s="88" t="s">
        <v>65</v>
      </c>
      <c r="K27" s="71"/>
      <c r="L27" s="79"/>
      <c r="M27" s="79"/>
      <c r="N27" s="80"/>
    </row>
    <row r="28" spans="1:19" s="73" customFormat="1">
      <c r="A28" s="66"/>
      <c r="B28" s="77"/>
      <c r="C28" s="75"/>
      <c r="D28" s="79"/>
      <c r="E28" s="79"/>
      <c r="F28" s="71" t="s">
        <v>66</v>
      </c>
      <c r="G28" s="89"/>
      <c r="H28" s="90" t="s">
        <v>43</v>
      </c>
      <c r="I28" s="90" t="s">
        <v>44</v>
      </c>
      <c r="J28" s="91" t="s">
        <v>45</v>
      </c>
      <c r="K28" s="71"/>
      <c r="L28" s="79"/>
      <c r="M28" s="79"/>
      <c r="N28" s="80"/>
    </row>
    <row r="29" spans="1:19" ht="4.5" customHeight="1" thickBot="1">
      <c r="B29" s="92"/>
      <c r="C29" s="93"/>
      <c r="D29" s="93"/>
      <c r="E29" s="93"/>
      <c r="F29" s="93"/>
      <c r="G29" s="93"/>
      <c r="H29" s="93"/>
      <c r="I29" s="93"/>
      <c r="J29" s="93"/>
      <c r="K29" s="93"/>
      <c r="L29" s="93"/>
      <c r="M29" s="93"/>
      <c r="N29" s="94"/>
    </row>
    <row r="30" spans="1:19" s="73" customFormat="1" ht="25.5" customHeight="1" thickBot="1">
      <c r="B30" s="328" t="s">
        <v>67</v>
      </c>
      <c r="C30" s="329"/>
      <c r="D30" s="329"/>
      <c r="E30" s="329"/>
      <c r="F30" s="329"/>
      <c r="G30" s="329"/>
      <c r="H30" s="329"/>
      <c r="I30" s="329"/>
      <c r="J30" s="329"/>
      <c r="K30" s="329"/>
      <c r="L30" s="329"/>
      <c r="M30" s="329"/>
      <c r="N30" s="330"/>
    </row>
    <row r="31" spans="1:19" ht="5.25" customHeight="1" thickBot="1">
      <c r="A31" s="61"/>
      <c r="B31" s="95"/>
      <c r="C31" s="96"/>
      <c r="D31" s="96"/>
      <c r="E31" s="96"/>
      <c r="F31" s="96"/>
      <c r="G31" s="96"/>
      <c r="H31" s="96"/>
      <c r="I31" s="96"/>
      <c r="J31" s="96"/>
      <c r="K31" s="96"/>
      <c r="L31" s="96"/>
      <c r="M31" s="96"/>
      <c r="N31" s="97"/>
    </row>
    <row r="32" spans="1:19" ht="25.5" customHeight="1">
      <c r="A32" s="61"/>
      <c r="B32" s="98" t="s">
        <v>68</v>
      </c>
      <c r="C32" s="324" t="s">
        <v>69</v>
      </c>
      <c r="D32" s="324"/>
      <c r="E32" s="324"/>
      <c r="F32" s="324"/>
      <c r="G32" s="324"/>
      <c r="H32" s="324"/>
      <c r="I32" s="324"/>
      <c r="J32" s="331" t="s">
        <v>70</v>
      </c>
      <c r="K32" s="331"/>
      <c r="L32" s="332" t="s">
        <v>71</v>
      </c>
      <c r="M32" s="332"/>
      <c r="N32" s="100" t="s">
        <v>72</v>
      </c>
      <c r="P32" s="308" t="s">
        <v>73</v>
      </c>
      <c r="Q32" s="308"/>
      <c r="R32" s="308"/>
      <c r="S32" s="308"/>
    </row>
    <row r="33" spans="1:19" ht="87.75" customHeight="1" thickBot="1">
      <c r="B33" s="101" t="s">
        <v>17</v>
      </c>
      <c r="C33" s="309" t="s">
        <v>74</v>
      </c>
      <c r="D33" s="309"/>
      <c r="E33" s="309"/>
      <c r="F33" s="309"/>
      <c r="G33" s="309"/>
      <c r="H33" s="309"/>
      <c r="I33" s="309"/>
      <c r="J33" s="309"/>
      <c r="K33" s="309"/>
      <c r="L33" s="309" t="s">
        <v>75</v>
      </c>
      <c r="M33" s="309"/>
      <c r="N33" s="102"/>
      <c r="P33" s="308"/>
      <c r="Q33" s="308"/>
      <c r="R33" s="308"/>
      <c r="S33" s="308"/>
    </row>
    <row r="34" spans="1:19" ht="4.5" customHeight="1">
      <c r="A34" s="61"/>
      <c r="B34" s="310"/>
      <c r="C34" s="311"/>
      <c r="D34" s="311"/>
      <c r="E34" s="311"/>
      <c r="F34" s="311"/>
      <c r="G34" s="311"/>
      <c r="H34" s="311"/>
      <c r="I34" s="311"/>
      <c r="J34" s="311"/>
      <c r="K34" s="311"/>
      <c r="L34" s="311"/>
      <c r="M34" s="311"/>
      <c r="N34" s="312"/>
      <c r="P34" s="308"/>
      <c r="Q34" s="308"/>
      <c r="R34" s="308"/>
      <c r="S34" s="308"/>
    </row>
    <row r="35" spans="1:19" ht="19.899999999999999" customHeight="1">
      <c r="A35" s="61"/>
      <c r="B35" s="313" t="s">
        <v>76</v>
      </c>
      <c r="C35" s="314"/>
      <c r="D35" s="314"/>
      <c r="E35" s="314"/>
      <c r="F35" s="314"/>
      <c r="G35" s="314"/>
      <c r="H35" s="314"/>
      <c r="I35" s="314"/>
      <c r="J35" s="314"/>
      <c r="K35" s="314"/>
      <c r="L35" s="314"/>
      <c r="M35" s="314"/>
      <c r="N35" s="315"/>
      <c r="P35" s="308"/>
      <c r="Q35" s="308"/>
      <c r="R35" s="308"/>
      <c r="S35" s="308"/>
    </row>
    <row r="36" spans="1:19" ht="5.25" customHeight="1" thickBot="1">
      <c r="A36" s="61"/>
      <c r="B36" s="103"/>
      <c r="C36" s="104"/>
      <c r="D36" s="104"/>
      <c r="E36" s="104"/>
      <c r="F36" s="104"/>
      <c r="G36" s="104"/>
      <c r="H36" s="104"/>
      <c r="I36" s="104"/>
      <c r="J36" s="104"/>
      <c r="K36" s="104"/>
      <c r="L36" s="104"/>
      <c r="M36" s="104"/>
      <c r="N36" s="105"/>
      <c r="P36" s="308"/>
      <c r="Q36" s="308"/>
      <c r="R36" s="308"/>
      <c r="S36" s="308"/>
    </row>
    <row r="37" spans="1:19" ht="21" customHeight="1">
      <c r="A37" s="61"/>
      <c r="B37" s="106" t="s">
        <v>36</v>
      </c>
      <c r="C37" s="324" t="s">
        <v>69</v>
      </c>
      <c r="D37" s="324"/>
      <c r="E37" s="324"/>
      <c r="F37" s="324"/>
      <c r="G37" s="324"/>
      <c r="H37" s="324"/>
      <c r="I37" s="324"/>
      <c r="J37" s="99" t="s">
        <v>77</v>
      </c>
      <c r="K37" s="99" t="s">
        <v>78</v>
      </c>
      <c r="L37" s="324" t="s">
        <v>79</v>
      </c>
      <c r="M37" s="324"/>
      <c r="N37" s="107" t="s">
        <v>80</v>
      </c>
      <c r="P37" s="308"/>
      <c r="Q37" s="308"/>
      <c r="R37" s="308"/>
      <c r="S37" s="308"/>
    </row>
    <row r="38" spans="1:19" ht="27.75" customHeight="1">
      <c r="B38" s="108" t="s">
        <v>81</v>
      </c>
      <c r="C38" s="325" t="s">
        <v>82</v>
      </c>
      <c r="D38" s="325"/>
      <c r="E38" s="325"/>
      <c r="F38" s="325"/>
      <c r="G38" s="325"/>
      <c r="H38" s="325"/>
      <c r="I38" s="325"/>
      <c r="J38" s="232"/>
      <c r="K38" s="233">
        <v>18060</v>
      </c>
      <c r="L38" s="326">
        <v>0.125</v>
      </c>
      <c r="M38" s="326"/>
      <c r="N38" s="109">
        <f>K38*L38</f>
        <v>2257.5</v>
      </c>
    </row>
    <row r="39" spans="1:19" ht="27.75" customHeight="1">
      <c r="B39" s="110" t="s">
        <v>83</v>
      </c>
      <c r="C39" s="327" t="s">
        <v>84</v>
      </c>
      <c r="D39" s="327"/>
      <c r="E39" s="327"/>
      <c r="F39" s="327"/>
      <c r="G39" s="327"/>
      <c r="H39" s="327"/>
      <c r="I39" s="327"/>
      <c r="J39" s="111"/>
      <c r="K39" s="112">
        <v>196978.81</v>
      </c>
      <c r="L39" s="326">
        <v>0.125</v>
      </c>
      <c r="M39" s="326"/>
      <c r="N39" s="109">
        <f>K39*L39</f>
        <v>24622.35125</v>
      </c>
    </row>
    <row r="40" spans="1:19" ht="27.75" customHeight="1">
      <c r="B40" s="53" t="s">
        <v>85</v>
      </c>
      <c r="C40" s="363" t="s">
        <v>86</v>
      </c>
      <c r="D40" s="363"/>
      <c r="E40" s="363"/>
      <c r="F40" s="363"/>
      <c r="G40" s="363"/>
      <c r="H40" s="363"/>
      <c r="I40" s="363"/>
      <c r="J40" s="54"/>
      <c r="K40" s="112">
        <v>213942.02</v>
      </c>
      <c r="L40" s="364">
        <v>0.125</v>
      </c>
      <c r="M40" s="364"/>
      <c r="N40" s="234">
        <f>K40*L40</f>
        <v>26742.752499999999</v>
      </c>
    </row>
    <row r="41" spans="1:19" ht="27.75" customHeight="1">
      <c r="B41" s="53" t="s">
        <v>87</v>
      </c>
      <c r="C41" s="363" t="s">
        <v>88</v>
      </c>
      <c r="D41" s="363"/>
      <c r="E41" s="363"/>
      <c r="F41" s="363"/>
      <c r="G41" s="363"/>
      <c r="H41" s="363"/>
      <c r="I41" s="363"/>
      <c r="J41" s="54"/>
      <c r="K41" s="112">
        <v>226193.78</v>
      </c>
      <c r="L41" s="365">
        <v>0.1</v>
      </c>
      <c r="M41" s="366"/>
      <c r="N41" s="234">
        <f>K41*L41</f>
        <v>22619.378000000001</v>
      </c>
    </row>
    <row r="42" spans="1:19" ht="21" customHeight="1">
      <c r="B42" s="110"/>
      <c r="C42" s="327"/>
      <c r="D42" s="327"/>
      <c r="E42" s="327"/>
      <c r="F42" s="327"/>
      <c r="G42" s="327"/>
      <c r="H42" s="327"/>
      <c r="I42" s="327"/>
      <c r="J42" s="111"/>
      <c r="K42" s="112"/>
      <c r="L42" s="367"/>
      <c r="M42" s="367"/>
      <c r="N42" s="109"/>
    </row>
    <row r="43" spans="1:19" ht="21" customHeight="1">
      <c r="B43" s="110"/>
      <c r="C43" s="327"/>
      <c r="D43" s="327"/>
      <c r="E43" s="327"/>
      <c r="F43" s="327"/>
      <c r="G43" s="327"/>
      <c r="H43" s="327"/>
      <c r="I43" s="327"/>
      <c r="J43" s="111"/>
      <c r="K43" s="112"/>
      <c r="L43" s="360"/>
      <c r="M43" s="360"/>
      <c r="N43" s="109"/>
    </row>
    <row r="44" spans="1:19" ht="21" customHeight="1">
      <c r="B44" s="31"/>
      <c r="C44" s="327"/>
      <c r="D44" s="327"/>
      <c r="E44" s="327"/>
      <c r="F44" s="327"/>
      <c r="G44" s="327"/>
      <c r="H44" s="327"/>
      <c r="I44" s="327"/>
      <c r="J44" s="111"/>
      <c r="K44" s="112"/>
      <c r="L44" s="360"/>
      <c r="M44" s="360"/>
      <c r="N44" s="109">
        <f t="shared" ref="N44" si="0">K44*L44</f>
        <v>0</v>
      </c>
    </row>
    <row r="45" spans="1:19" ht="21" customHeight="1" thickBot="1">
      <c r="B45" s="113"/>
      <c r="C45" s="361" t="s">
        <v>89</v>
      </c>
      <c r="D45" s="361"/>
      <c r="E45" s="361"/>
      <c r="F45" s="361"/>
      <c r="G45" s="361"/>
      <c r="H45" s="361"/>
      <c r="I45" s="361"/>
      <c r="J45" s="114"/>
      <c r="K45" s="112">
        <v>25000</v>
      </c>
      <c r="L45" s="362">
        <v>0.1</v>
      </c>
      <c r="M45" s="362"/>
      <c r="N45" s="109">
        <v>2500</v>
      </c>
    </row>
    <row r="46" spans="1:19" ht="14.5" thickBot="1">
      <c r="A46" s="61"/>
      <c r="B46" s="374" t="s">
        <v>90</v>
      </c>
      <c r="C46" s="375"/>
      <c r="D46" s="375"/>
      <c r="E46" s="375"/>
      <c r="F46" s="375"/>
      <c r="G46" s="375"/>
      <c r="H46" s="375"/>
      <c r="I46" s="375"/>
      <c r="J46" s="375"/>
      <c r="K46" s="375"/>
      <c r="L46" s="375"/>
      <c r="M46" s="376"/>
      <c r="N46" s="115">
        <f>ROUND(SUM(N38:N45),0)</f>
        <v>78742</v>
      </c>
    </row>
    <row r="47" spans="1:19" ht="3" customHeight="1">
      <c r="A47" s="61"/>
      <c r="B47" s="116"/>
      <c r="C47" s="96"/>
      <c r="D47" s="96"/>
      <c r="E47" s="96"/>
      <c r="F47" s="96"/>
      <c r="G47" s="96"/>
      <c r="H47" s="96"/>
      <c r="I47" s="96"/>
      <c r="J47" s="96"/>
      <c r="K47" s="96"/>
      <c r="L47" s="96"/>
      <c r="M47" s="96"/>
      <c r="N47" s="97"/>
    </row>
    <row r="48" spans="1:19" ht="19.899999999999999" customHeight="1">
      <c r="A48" s="61"/>
      <c r="B48" s="377" t="s">
        <v>91</v>
      </c>
      <c r="C48" s="378"/>
      <c r="D48" s="378"/>
      <c r="E48" s="378"/>
      <c r="F48" s="378"/>
      <c r="G48" s="378"/>
      <c r="H48" s="378"/>
      <c r="I48" s="378"/>
      <c r="J48" s="378"/>
      <c r="K48" s="378"/>
      <c r="L48" s="378"/>
      <c r="M48" s="378"/>
      <c r="N48" s="379"/>
    </row>
    <row r="49" spans="1:14" ht="6.75" customHeight="1" thickBot="1">
      <c r="A49" s="61"/>
      <c r="B49" s="117"/>
      <c r="C49" s="118"/>
      <c r="D49" s="118"/>
      <c r="E49" s="118"/>
      <c r="F49" s="118"/>
      <c r="G49" s="118"/>
      <c r="H49" s="118"/>
      <c r="I49" s="118"/>
      <c r="J49" s="118"/>
      <c r="K49" s="118"/>
      <c r="L49" s="118"/>
      <c r="M49" s="118"/>
      <c r="N49" s="119"/>
    </row>
    <row r="50" spans="1:14" ht="21" customHeight="1">
      <c r="A50" s="61"/>
      <c r="B50" s="106" t="s">
        <v>36</v>
      </c>
      <c r="C50" s="324" t="s">
        <v>69</v>
      </c>
      <c r="D50" s="324"/>
      <c r="E50" s="324"/>
      <c r="F50" s="324"/>
      <c r="G50" s="324"/>
      <c r="H50" s="324"/>
      <c r="I50" s="324"/>
      <c r="J50" s="99" t="s">
        <v>71</v>
      </c>
      <c r="K50" s="99" t="s">
        <v>72</v>
      </c>
      <c r="L50" s="324" t="s">
        <v>92</v>
      </c>
      <c r="M50" s="324"/>
      <c r="N50" s="107" t="s">
        <v>80</v>
      </c>
    </row>
    <row r="51" spans="1:14">
      <c r="B51" s="108" t="s">
        <v>93</v>
      </c>
      <c r="C51" s="325" t="s">
        <v>94</v>
      </c>
      <c r="D51" s="325"/>
      <c r="E51" s="325"/>
      <c r="F51" s="325"/>
      <c r="G51" s="325"/>
      <c r="H51" s="325"/>
      <c r="I51" s="325"/>
      <c r="J51" s="120" t="s">
        <v>75</v>
      </c>
      <c r="K51" s="121">
        <v>1</v>
      </c>
      <c r="L51" s="380">
        <v>707570.99</v>
      </c>
      <c r="M51" s="381"/>
      <c r="N51" s="122">
        <f>K51*L51</f>
        <v>707570.99</v>
      </c>
    </row>
    <row r="52" spans="1:14" ht="14.5">
      <c r="B52" s="108" t="s">
        <v>95</v>
      </c>
      <c r="C52" s="363" t="s">
        <v>96</v>
      </c>
      <c r="D52" s="363"/>
      <c r="E52" s="363"/>
      <c r="F52" s="363"/>
      <c r="G52" s="363"/>
      <c r="H52" s="363"/>
      <c r="I52" s="363"/>
      <c r="J52" s="228" t="s">
        <v>97</v>
      </c>
      <c r="K52" s="51">
        <v>0.45</v>
      </c>
      <c r="L52" s="368">
        <v>2822.58</v>
      </c>
      <c r="M52" s="369"/>
      <c r="N52" s="52">
        <f>K52*L52</f>
        <v>1270.1610000000001</v>
      </c>
    </row>
    <row r="53" spans="1:14">
      <c r="B53" s="110"/>
      <c r="C53" s="327"/>
      <c r="D53" s="327"/>
      <c r="E53" s="327"/>
      <c r="F53" s="327"/>
      <c r="G53" s="327"/>
      <c r="H53" s="327"/>
      <c r="I53" s="327"/>
      <c r="J53" s="123"/>
      <c r="K53" s="124"/>
      <c r="L53" s="370"/>
      <c r="M53" s="371"/>
      <c r="N53" s="122">
        <f t="shared" ref="N53:N56" si="1">K53*L53</f>
        <v>0</v>
      </c>
    </row>
    <row r="54" spans="1:14">
      <c r="B54" s="110"/>
      <c r="C54" s="327"/>
      <c r="D54" s="327"/>
      <c r="E54" s="327"/>
      <c r="F54" s="327"/>
      <c r="G54" s="327"/>
      <c r="H54" s="327"/>
      <c r="I54" s="327"/>
      <c r="J54" s="123"/>
      <c r="K54" s="124"/>
      <c r="L54" s="372"/>
      <c r="M54" s="373"/>
      <c r="N54" s="122">
        <f t="shared" si="1"/>
        <v>0</v>
      </c>
    </row>
    <row r="55" spans="1:14">
      <c r="B55" s="110"/>
      <c r="C55" s="327"/>
      <c r="D55" s="327"/>
      <c r="E55" s="327"/>
      <c r="F55" s="327"/>
      <c r="G55" s="327"/>
      <c r="H55" s="327"/>
      <c r="I55" s="327"/>
      <c r="J55" s="123"/>
      <c r="K55" s="124"/>
      <c r="L55" s="372"/>
      <c r="M55" s="373"/>
      <c r="N55" s="122">
        <f t="shared" si="1"/>
        <v>0</v>
      </c>
    </row>
    <row r="56" spans="1:14" ht="14.5" thickBot="1">
      <c r="B56" s="125"/>
      <c r="C56" s="391"/>
      <c r="D56" s="391"/>
      <c r="E56" s="391"/>
      <c r="F56" s="391"/>
      <c r="G56" s="391"/>
      <c r="H56" s="391"/>
      <c r="I56" s="391"/>
      <c r="J56" s="114"/>
      <c r="K56" s="126"/>
      <c r="L56" s="392"/>
      <c r="M56" s="393"/>
      <c r="N56" s="127">
        <f t="shared" si="1"/>
        <v>0</v>
      </c>
    </row>
    <row r="57" spans="1:14" ht="14.5" thickBot="1">
      <c r="A57" s="61"/>
      <c r="B57" s="374" t="s">
        <v>90</v>
      </c>
      <c r="C57" s="375"/>
      <c r="D57" s="375"/>
      <c r="E57" s="375"/>
      <c r="F57" s="375"/>
      <c r="G57" s="375"/>
      <c r="H57" s="375"/>
      <c r="I57" s="375"/>
      <c r="J57" s="375"/>
      <c r="K57" s="375"/>
      <c r="L57" s="375"/>
      <c r="M57" s="376"/>
      <c r="N57" s="128">
        <f>ROUND(SUM(N51:N56),0)</f>
        <v>708841</v>
      </c>
    </row>
    <row r="58" spans="1:14" ht="4.5" customHeight="1">
      <c r="A58" s="61"/>
      <c r="B58" s="95"/>
      <c r="C58" s="96"/>
      <c r="D58" s="96"/>
      <c r="E58" s="96"/>
      <c r="F58" s="96"/>
      <c r="G58" s="96"/>
      <c r="H58" s="96"/>
      <c r="I58" s="96"/>
      <c r="J58" s="96"/>
      <c r="K58" s="96"/>
      <c r="L58" s="96"/>
      <c r="M58" s="96"/>
      <c r="N58" s="97"/>
    </row>
    <row r="59" spans="1:14" s="73" customFormat="1" ht="19.149999999999999" customHeight="1">
      <c r="B59" s="377" t="s">
        <v>98</v>
      </c>
      <c r="C59" s="378"/>
      <c r="D59" s="378"/>
      <c r="E59" s="378"/>
      <c r="F59" s="378"/>
      <c r="G59" s="378"/>
      <c r="H59" s="378"/>
      <c r="I59" s="378"/>
      <c r="J59" s="378"/>
      <c r="K59" s="378"/>
      <c r="L59" s="378"/>
      <c r="M59" s="378"/>
      <c r="N59" s="379"/>
    </row>
    <row r="60" spans="1:14" ht="6.75" customHeight="1" thickBot="1">
      <c r="A60" s="61"/>
      <c r="B60" s="129"/>
      <c r="C60" s="130"/>
      <c r="D60" s="130"/>
      <c r="E60" s="130"/>
      <c r="F60" s="130"/>
      <c r="G60" s="130"/>
      <c r="H60" s="130"/>
      <c r="I60" s="130"/>
      <c r="J60" s="130"/>
      <c r="K60" s="130"/>
      <c r="L60" s="130"/>
      <c r="M60" s="130"/>
      <c r="N60" s="131"/>
    </row>
    <row r="61" spans="1:14" ht="21" customHeight="1">
      <c r="A61" s="61"/>
      <c r="B61" s="106" t="s">
        <v>36</v>
      </c>
      <c r="C61" s="324" t="s">
        <v>69</v>
      </c>
      <c r="D61" s="324"/>
      <c r="E61" s="324"/>
      <c r="F61" s="324"/>
      <c r="G61" s="324"/>
      <c r="H61" s="324"/>
      <c r="I61" s="99" t="s">
        <v>71</v>
      </c>
      <c r="J61" s="99" t="s">
        <v>99</v>
      </c>
      <c r="K61" s="99" t="s">
        <v>100</v>
      </c>
      <c r="L61" s="99" t="s">
        <v>101</v>
      </c>
      <c r="M61" s="99" t="s">
        <v>102</v>
      </c>
      <c r="N61" s="107" t="s">
        <v>80</v>
      </c>
    </row>
    <row r="62" spans="1:14">
      <c r="B62" s="32" t="s">
        <v>103</v>
      </c>
      <c r="C62" s="382" t="s">
        <v>104</v>
      </c>
      <c r="D62" s="383"/>
      <c r="E62" s="383"/>
      <c r="F62" s="383"/>
      <c r="G62" s="383"/>
      <c r="H62" s="384"/>
      <c r="I62" s="132" t="s">
        <v>105</v>
      </c>
      <c r="J62" s="133">
        <v>1</v>
      </c>
      <c r="K62" s="229">
        <v>250</v>
      </c>
      <c r="L62" s="133">
        <f>J62*K62</f>
        <v>250</v>
      </c>
      <c r="M62" s="134">
        <v>1822.32</v>
      </c>
      <c r="N62" s="135">
        <f>L62*M62</f>
        <v>455580</v>
      </c>
    </row>
    <row r="63" spans="1:14">
      <c r="B63" s="33"/>
      <c r="C63" s="385"/>
      <c r="D63" s="386"/>
      <c r="E63" s="386"/>
      <c r="F63" s="386"/>
      <c r="G63" s="386"/>
      <c r="H63" s="387"/>
      <c r="I63" s="55"/>
      <c r="J63" s="59"/>
      <c r="K63" s="60"/>
      <c r="L63" s="58"/>
      <c r="M63" s="56"/>
      <c r="N63" s="57"/>
    </row>
    <row r="64" spans="1:14">
      <c r="B64" s="33"/>
      <c r="C64" s="385" t="s">
        <v>106</v>
      </c>
      <c r="D64" s="386"/>
      <c r="E64" s="386"/>
      <c r="F64" s="386"/>
      <c r="G64" s="386"/>
      <c r="H64" s="387"/>
      <c r="I64" s="55" t="s">
        <v>105</v>
      </c>
      <c r="J64" s="59">
        <v>1</v>
      </c>
      <c r="K64" s="137">
        <v>50</v>
      </c>
      <c r="L64" s="58">
        <f>J64*K64</f>
        <v>50</v>
      </c>
      <c r="M64" s="56">
        <v>1900</v>
      </c>
      <c r="N64" s="135">
        <f>L64*M64</f>
        <v>95000</v>
      </c>
    </row>
    <row r="65" spans="1:14">
      <c r="B65" s="33"/>
      <c r="C65" s="385"/>
      <c r="D65" s="386"/>
      <c r="E65" s="386"/>
      <c r="F65" s="386"/>
      <c r="G65" s="386"/>
      <c r="H65" s="387"/>
      <c r="I65" s="136"/>
      <c r="J65" s="137"/>
      <c r="K65" s="137"/>
      <c r="L65" s="137"/>
      <c r="M65" s="138"/>
      <c r="N65" s="135">
        <f>L65*M65</f>
        <v>0</v>
      </c>
    </row>
    <row r="66" spans="1:14" ht="15.75" customHeight="1" thickBot="1">
      <c r="B66" s="113"/>
      <c r="C66" s="388"/>
      <c r="D66" s="389"/>
      <c r="E66" s="389"/>
      <c r="F66" s="389"/>
      <c r="G66" s="389"/>
      <c r="H66" s="390"/>
      <c r="I66" s="139"/>
      <c r="J66" s="140"/>
      <c r="K66" s="140"/>
      <c r="L66" s="140"/>
      <c r="M66" s="141"/>
      <c r="N66" s="142">
        <f>L66*M66</f>
        <v>0</v>
      </c>
    </row>
    <row r="67" spans="1:14" ht="14.5" thickBot="1">
      <c r="A67" s="61"/>
      <c r="B67" s="374" t="s">
        <v>90</v>
      </c>
      <c r="C67" s="375"/>
      <c r="D67" s="375"/>
      <c r="E67" s="375"/>
      <c r="F67" s="375"/>
      <c r="G67" s="375"/>
      <c r="H67" s="375"/>
      <c r="I67" s="375"/>
      <c r="J67" s="375"/>
      <c r="K67" s="375"/>
      <c r="L67" s="375"/>
      <c r="M67" s="376"/>
      <c r="N67" s="128">
        <f>ROUND(SUM(N62:N66),0)</f>
        <v>550580</v>
      </c>
    </row>
    <row r="68" spans="1:14" ht="3.75" customHeight="1">
      <c r="A68" s="61"/>
      <c r="B68" s="95"/>
      <c r="C68" s="96"/>
      <c r="D68" s="96"/>
      <c r="E68" s="96"/>
      <c r="F68" s="96"/>
      <c r="G68" s="96"/>
      <c r="H68" s="96"/>
      <c r="I68" s="96"/>
      <c r="J68" s="96"/>
      <c r="K68" s="96"/>
      <c r="L68" s="96"/>
      <c r="M68" s="96"/>
      <c r="N68" s="97"/>
    </row>
    <row r="69" spans="1:14" ht="19.899999999999999" customHeight="1">
      <c r="A69" s="61"/>
      <c r="B69" s="313" t="s">
        <v>107</v>
      </c>
      <c r="C69" s="314"/>
      <c r="D69" s="314"/>
      <c r="E69" s="314"/>
      <c r="F69" s="314"/>
      <c r="G69" s="314"/>
      <c r="H69" s="314"/>
      <c r="I69" s="314"/>
      <c r="J69" s="314"/>
      <c r="K69" s="314"/>
      <c r="L69" s="314"/>
      <c r="M69" s="314"/>
      <c r="N69" s="315"/>
    </row>
    <row r="70" spans="1:14" ht="5.25" customHeight="1" thickBot="1">
      <c r="A70" s="61"/>
      <c r="B70" s="143"/>
      <c r="C70" s="144"/>
      <c r="D70" s="144"/>
      <c r="E70" s="144"/>
      <c r="F70" s="144"/>
      <c r="G70" s="144"/>
      <c r="H70" s="144"/>
      <c r="I70" s="144"/>
      <c r="J70" s="144"/>
      <c r="K70" s="144"/>
      <c r="L70" s="144"/>
      <c r="M70" s="144"/>
      <c r="N70" s="145"/>
    </row>
    <row r="71" spans="1:14" ht="21" customHeight="1">
      <c r="A71" s="61"/>
      <c r="B71" s="106" t="s">
        <v>36</v>
      </c>
      <c r="C71" s="324" t="s">
        <v>69</v>
      </c>
      <c r="D71" s="324"/>
      <c r="E71" s="324"/>
      <c r="F71" s="324"/>
      <c r="G71" s="324"/>
      <c r="H71" s="324"/>
      <c r="I71" s="99" t="s">
        <v>108</v>
      </c>
      <c r="J71" s="99" t="s">
        <v>109</v>
      </c>
      <c r="K71" s="99" t="s">
        <v>110</v>
      </c>
      <c r="L71" s="324" t="s">
        <v>79</v>
      </c>
      <c r="M71" s="324"/>
      <c r="N71" s="107" t="s">
        <v>80</v>
      </c>
    </row>
    <row r="72" spans="1:14">
      <c r="B72" s="146"/>
      <c r="C72" s="401"/>
      <c r="D72" s="402"/>
      <c r="E72" s="402"/>
      <c r="F72" s="402"/>
      <c r="G72" s="402"/>
      <c r="H72" s="402"/>
      <c r="I72" s="134"/>
      <c r="J72" s="39"/>
      <c r="K72" s="40"/>
      <c r="L72" s="397"/>
      <c r="M72" s="398"/>
      <c r="N72" s="35"/>
    </row>
    <row r="73" spans="1:14">
      <c r="B73" s="147"/>
      <c r="C73" s="394"/>
      <c r="D73" s="395"/>
      <c r="E73" s="395"/>
      <c r="F73" s="395"/>
      <c r="G73" s="395"/>
      <c r="H73" s="396"/>
      <c r="I73" s="138"/>
      <c r="J73" s="34"/>
      <c r="K73" s="41"/>
      <c r="L73" s="397"/>
      <c r="M73" s="398"/>
      <c r="N73" s="35"/>
    </row>
    <row r="74" spans="1:14">
      <c r="B74" s="147"/>
      <c r="C74" s="394"/>
      <c r="D74" s="395"/>
      <c r="E74" s="395"/>
      <c r="F74" s="395"/>
      <c r="G74" s="395"/>
      <c r="H74" s="396"/>
      <c r="I74" s="138"/>
      <c r="J74" s="34"/>
      <c r="K74" s="41"/>
      <c r="L74" s="397"/>
      <c r="M74" s="398"/>
      <c r="N74" s="36"/>
    </row>
    <row r="75" spans="1:14">
      <c r="B75" s="147"/>
      <c r="C75" s="394"/>
      <c r="D75" s="395"/>
      <c r="E75" s="395"/>
      <c r="F75" s="395"/>
      <c r="G75" s="395"/>
      <c r="H75" s="396"/>
      <c r="I75" s="138"/>
      <c r="J75" s="34"/>
      <c r="K75" s="41"/>
      <c r="L75" s="399"/>
      <c r="M75" s="400"/>
      <c r="N75" s="36"/>
    </row>
    <row r="76" spans="1:14">
      <c r="B76" s="147"/>
      <c r="C76" s="394"/>
      <c r="D76" s="395"/>
      <c r="E76" s="395"/>
      <c r="F76" s="395"/>
      <c r="G76" s="395"/>
      <c r="H76" s="396"/>
      <c r="I76" s="138"/>
      <c r="J76" s="34"/>
      <c r="K76" s="41"/>
      <c r="L76" s="399"/>
      <c r="M76" s="400"/>
      <c r="N76" s="36"/>
    </row>
    <row r="77" spans="1:14">
      <c r="B77" s="147"/>
      <c r="C77" s="394"/>
      <c r="D77" s="395"/>
      <c r="E77" s="395"/>
      <c r="F77" s="395"/>
      <c r="G77" s="395"/>
      <c r="H77" s="396"/>
      <c r="I77" s="138"/>
      <c r="J77" s="34"/>
      <c r="K77" s="41"/>
      <c r="L77" s="399"/>
      <c r="M77" s="400"/>
      <c r="N77" s="36"/>
    </row>
    <row r="78" spans="1:14">
      <c r="B78" s="147"/>
      <c r="C78" s="394"/>
      <c r="D78" s="395"/>
      <c r="E78" s="395"/>
      <c r="F78" s="395"/>
      <c r="G78" s="395"/>
      <c r="H78" s="396"/>
      <c r="I78" s="138"/>
      <c r="J78" s="34"/>
      <c r="K78" s="41"/>
      <c r="L78" s="399"/>
      <c r="M78" s="400"/>
      <c r="N78" s="36"/>
    </row>
    <row r="79" spans="1:14">
      <c r="B79" s="147"/>
      <c r="C79" s="394"/>
      <c r="D79" s="395"/>
      <c r="E79" s="395"/>
      <c r="F79" s="395"/>
      <c r="G79" s="395"/>
      <c r="H79" s="396"/>
      <c r="I79" s="138"/>
      <c r="J79" s="34"/>
      <c r="K79" s="37"/>
      <c r="L79" s="399"/>
      <c r="M79" s="400"/>
      <c r="N79" s="36"/>
    </row>
    <row r="80" spans="1:14">
      <c r="B80" s="147"/>
      <c r="C80" s="394"/>
      <c r="D80" s="395"/>
      <c r="E80" s="395"/>
      <c r="F80" s="395"/>
      <c r="G80" s="395"/>
      <c r="H80" s="396"/>
      <c r="I80" s="138"/>
      <c r="J80" s="34"/>
      <c r="K80" s="37"/>
      <c r="L80" s="399"/>
      <c r="M80" s="400"/>
      <c r="N80" s="36"/>
    </row>
    <row r="81" spans="1:14" ht="15.75" customHeight="1" thickBot="1">
      <c r="B81" s="148"/>
      <c r="C81" s="403"/>
      <c r="D81" s="404"/>
      <c r="E81" s="404"/>
      <c r="F81" s="404"/>
      <c r="G81" s="404"/>
      <c r="H81" s="405"/>
      <c r="I81" s="149"/>
      <c r="J81" s="150"/>
      <c r="K81" s="149"/>
      <c r="L81" s="406"/>
      <c r="M81" s="407"/>
      <c r="N81" s="151"/>
    </row>
    <row r="82" spans="1:14" ht="14.5" thickBot="1">
      <c r="A82" s="61"/>
      <c r="B82" s="420" t="s">
        <v>90</v>
      </c>
      <c r="C82" s="421"/>
      <c r="D82" s="421"/>
      <c r="E82" s="421"/>
      <c r="F82" s="421"/>
      <c r="G82" s="421"/>
      <c r="H82" s="421"/>
      <c r="I82" s="421"/>
      <c r="J82" s="421"/>
      <c r="K82" s="421"/>
      <c r="L82" s="421"/>
      <c r="M82" s="422"/>
      <c r="N82" s="38">
        <f>SUM(N72:N81)</f>
        <v>0</v>
      </c>
    </row>
    <row r="83" spans="1:14" ht="5.15" customHeight="1" thickBot="1">
      <c r="A83" s="61"/>
      <c r="B83" s="95"/>
      <c r="C83" s="96"/>
      <c r="D83" s="96"/>
      <c r="E83" s="96"/>
      <c r="F83" s="96"/>
      <c r="G83" s="96"/>
      <c r="H83" s="96"/>
      <c r="I83" s="96"/>
      <c r="J83" s="96"/>
      <c r="K83" s="96"/>
      <c r="L83" s="96"/>
      <c r="M83" s="96"/>
      <c r="N83" s="97"/>
    </row>
    <row r="84" spans="1:14" ht="14.5" thickBot="1">
      <c r="A84" s="61"/>
      <c r="B84" s="423" t="s">
        <v>111</v>
      </c>
      <c r="C84" s="424"/>
      <c r="D84" s="424"/>
      <c r="E84" s="424"/>
      <c r="F84" s="424"/>
      <c r="G84" s="424"/>
      <c r="H84" s="424"/>
      <c r="I84" s="424"/>
      <c r="J84" s="424"/>
      <c r="K84" s="424"/>
      <c r="L84" s="424"/>
      <c r="M84" s="425"/>
      <c r="N84" s="38">
        <f>N46+N57+N67+N82</f>
        <v>1338163</v>
      </c>
    </row>
    <row r="85" spans="1:14" ht="5.15" customHeight="1">
      <c r="A85" s="61"/>
      <c r="B85" s="95"/>
      <c r="C85" s="96"/>
      <c r="D85" s="96"/>
      <c r="E85" s="96"/>
      <c r="F85" s="96"/>
      <c r="G85" s="96"/>
      <c r="H85" s="96"/>
      <c r="I85" s="96"/>
      <c r="J85" s="96"/>
      <c r="K85" s="96"/>
      <c r="L85" s="96"/>
      <c r="M85" s="96"/>
      <c r="N85" s="97"/>
    </row>
    <row r="86" spans="1:14" ht="22.5" customHeight="1">
      <c r="A86" s="61"/>
      <c r="B86" s="313" t="s">
        <v>112</v>
      </c>
      <c r="C86" s="314"/>
      <c r="D86" s="314"/>
      <c r="E86" s="314"/>
      <c r="F86" s="314"/>
      <c r="G86" s="314"/>
      <c r="H86" s="314"/>
      <c r="I86" s="314"/>
      <c r="J86" s="314"/>
      <c r="K86" s="314"/>
      <c r="L86" s="314"/>
      <c r="M86" s="314"/>
      <c r="N86" s="315"/>
    </row>
    <row r="87" spans="1:14" ht="6.75" customHeight="1" thickBot="1">
      <c r="A87" s="61"/>
      <c r="B87" s="152"/>
      <c r="C87" s="153"/>
      <c r="D87" s="153"/>
      <c r="E87" s="153"/>
      <c r="F87" s="153"/>
      <c r="G87" s="153"/>
      <c r="H87" s="153"/>
      <c r="I87" s="153"/>
      <c r="J87" s="153"/>
      <c r="K87" s="153"/>
      <c r="L87" s="153"/>
      <c r="M87" s="153"/>
      <c r="N87" s="154"/>
    </row>
    <row r="88" spans="1:14" ht="17.25" customHeight="1">
      <c r="A88" s="61"/>
      <c r="B88" s="426" t="s">
        <v>69</v>
      </c>
      <c r="C88" s="427"/>
      <c r="D88" s="427"/>
      <c r="E88" s="427"/>
      <c r="F88" s="427"/>
      <c r="G88" s="427"/>
      <c r="H88" s="427"/>
      <c r="I88" s="155"/>
      <c r="J88" s="156"/>
      <c r="K88" s="99" t="s">
        <v>113</v>
      </c>
      <c r="L88" s="428" t="s">
        <v>114</v>
      </c>
      <c r="M88" s="429"/>
      <c r="N88" s="430"/>
    </row>
    <row r="89" spans="1:14">
      <c r="B89" s="431" t="s">
        <v>29</v>
      </c>
      <c r="C89" s="432"/>
      <c r="D89" s="432"/>
      <c r="E89" s="432"/>
      <c r="F89" s="432"/>
      <c r="G89" s="432"/>
      <c r="H89" s="432"/>
      <c r="I89" s="157"/>
      <c r="J89" s="158"/>
      <c r="K89" s="159">
        <v>0.2</v>
      </c>
      <c r="L89" s="433">
        <f>K89*N84</f>
        <v>267632.60000000003</v>
      </c>
      <c r="M89" s="434"/>
      <c r="N89" s="435"/>
    </row>
    <row r="90" spans="1:14" s="73" customFormat="1" ht="24.75" customHeight="1">
      <c r="B90" s="411" t="s">
        <v>90</v>
      </c>
      <c r="C90" s="412"/>
      <c r="D90" s="412"/>
      <c r="E90" s="412"/>
      <c r="F90" s="412"/>
      <c r="G90" s="412"/>
      <c r="H90" s="412"/>
      <c r="I90" s="412"/>
      <c r="J90" s="412"/>
      <c r="K90" s="412"/>
      <c r="L90" s="412"/>
      <c r="M90" s="413"/>
      <c r="N90" s="128">
        <f>ROUND((L89),0)</f>
        <v>267633</v>
      </c>
    </row>
    <row r="91" spans="1:14" ht="6.75" customHeight="1" thickBot="1">
      <c r="A91" s="61"/>
      <c r="B91" s="95"/>
      <c r="C91" s="96"/>
      <c r="D91" s="96"/>
      <c r="E91" s="96"/>
      <c r="F91" s="96"/>
      <c r="G91" s="96"/>
      <c r="H91" s="96"/>
      <c r="I91" s="96"/>
      <c r="J91" s="96"/>
      <c r="K91" s="96"/>
      <c r="L91" s="96"/>
      <c r="M91" s="96"/>
      <c r="N91" s="97"/>
    </row>
    <row r="92" spans="1:14" ht="22.5" customHeight="1" thickBot="1">
      <c r="A92" s="61"/>
      <c r="B92" s="414" t="s">
        <v>115</v>
      </c>
      <c r="C92" s="415"/>
      <c r="D92" s="415"/>
      <c r="E92" s="415"/>
      <c r="F92" s="415"/>
      <c r="G92" s="415"/>
      <c r="H92" s="415"/>
      <c r="I92" s="415"/>
      <c r="J92" s="415"/>
      <c r="K92" s="415"/>
      <c r="L92" s="415"/>
      <c r="M92" s="416"/>
      <c r="N92" s="230">
        <f>N84+N90</f>
        <v>1605796</v>
      </c>
    </row>
    <row r="93" spans="1:14" ht="7.5" customHeight="1">
      <c r="B93" s="63"/>
      <c r="C93" s="64"/>
      <c r="D93" s="64"/>
      <c r="E93" s="64"/>
      <c r="F93" s="64"/>
      <c r="G93" s="64"/>
      <c r="H93" s="64"/>
      <c r="I93" s="64"/>
      <c r="J93" s="64"/>
      <c r="K93" s="64"/>
      <c r="L93" s="64"/>
      <c r="M93" s="64"/>
      <c r="N93" s="65"/>
    </row>
    <row r="94" spans="1:14" ht="7.5" customHeight="1">
      <c r="B94" s="92"/>
      <c r="C94" s="93"/>
      <c r="D94" s="93"/>
      <c r="E94" s="93"/>
      <c r="F94" s="93"/>
      <c r="G94" s="93"/>
      <c r="H94" s="93"/>
      <c r="I94" s="93"/>
      <c r="J94" s="93"/>
      <c r="K94" s="93"/>
      <c r="L94" s="93"/>
      <c r="M94" s="93"/>
      <c r="N94" s="94"/>
    </row>
    <row r="95" spans="1:14" ht="10.5" customHeight="1">
      <c r="B95" s="92"/>
      <c r="C95" s="93"/>
      <c r="D95" s="93"/>
      <c r="E95" s="93"/>
      <c r="F95" s="93"/>
      <c r="G95" s="93"/>
      <c r="H95" s="93"/>
      <c r="I95" s="93"/>
      <c r="J95" s="93"/>
      <c r="K95" s="93"/>
      <c r="L95" s="93"/>
      <c r="M95" s="93"/>
      <c r="N95" s="94"/>
    </row>
    <row r="96" spans="1:14" ht="12" customHeight="1">
      <c r="B96" s="92"/>
      <c r="C96" s="93"/>
      <c r="D96" s="93"/>
      <c r="E96" s="93"/>
      <c r="F96" s="93"/>
      <c r="G96" s="93"/>
      <c r="H96" s="93"/>
      <c r="I96" s="93"/>
      <c r="J96" s="93"/>
      <c r="K96" s="93"/>
      <c r="L96" s="93"/>
      <c r="M96" s="93"/>
      <c r="N96" s="94"/>
    </row>
    <row r="97" spans="1:14">
      <c r="B97" s="92"/>
      <c r="C97" s="93"/>
      <c r="D97" s="93"/>
      <c r="E97" s="160" t="s">
        <v>116</v>
      </c>
      <c r="F97" s="160"/>
      <c r="G97" s="160"/>
      <c r="H97" s="160"/>
      <c r="I97" s="160"/>
      <c r="J97" s="160"/>
      <c r="K97" s="93"/>
      <c r="L97" s="93"/>
      <c r="M97" s="93"/>
      <c r="N97" s="94"/>
    </row>
    <row r="98" spans="1:14">
      <c r="B98" s="92"/>
      <c r="C98" s="93"/>
      <c r="D98" s="93"/>
      <c r="E98" s="93" t="s">
        <v>117</v>
      </c>
      <c r="F98" s="93"/>
      <c r="G98" s="93"/>
      <c r="H98" s="93"/>
      <c r="I98" s="93"/>
      <c r="J98" s="93"/>
      <c r="K98" s="93"/>
      <c r="L98" s="93"/>
      <c r="M98" s="93"/>
      <c r="N98" s="94"/>
    </row>
    <row r="99" spans="1:14">
      <c r="B99" s="92"/>
      <c r="C99" s="93"/>
      <c r="D99" s="93"/>
      <c r="E99" s="93" t="s">
        <v>118</v>
      </c>
      <c r="F99" s="93"/>
      <c r="G99" s="93"/>
      <c r="H99" s="93"/>
      <c r="I99" s="93"/>
      <c r="J99" s="93"/>
      <c r="K99" s="93"/>
      <c r="L99" s="93"/>
      <c r="M99" s="93"/>
      <c r="N99" s="94"/>
    </row>
    <row r="100" spans="1:14">
      <c r="B100" s="92"/>
      <c r="C100" s="93"/>
      <c r="D100" s="93"/>
      <c r="E100" s="93" t="s">
        <v>119</v>
      </c>
      <c r="F100" s="93"/>
      <c r="G100" s="93"/>
      <c r="H100" s="93"/>
      <c r="I100" s="93"/>
      <c r="J100" s="93"/>
      <c r="K100" s="93"/>
      <c r="L100" s="93"/>
      <c r="M100" s="93"/>
      <c r="N100" s="94"/>
    </row>
    <row r="101" spans="1:14" ht="10.5" customHeight="1" thickBot="1">
      <c r="B101" s="92"/>
      <c r="C101" s="93"/>
      <c r="D101" s="93"/>
      <c r="E101" s="93"/>
      <c r="F101" s="93" t="s">
        <v>120</v>
      </c>
      <c r="G101" s="93"/>
      <c r="H101" s="93"/>
      <c r="I101" s="93"/>
      <c r="J101" s="93"/>
      <c r="K101" s="93"/>
      <c r="L101" s="93"/>
      <c r="M101" s="93"/>
      <c r="N101" s="94"/>
    </row>
    <row r="102" spans="1:14">
      <c r="B102" s="161" t="s">
        <v>121</v>
      </c>
      <c r="C102" s="162"/>
      <c r="D102" s="162"/>
      <c r="E102" s="162"/>
      <c r="F102" s="162"/>
      <c r="G102" s="162"/>
      <c r="H102" s="162"/>
      <c r="I102" s="162"/>
      <c r="J102" s="162"/>
      <c r="K102" s="162"/>
      <c r="L102" s="162"/>
      <c r="M102" s="162"/>
      <c r="N102" s="163"/>
    </row>
    <row r="103" spans="1:14">
      <c r="B103" s="164"/>
      <c r="C103" s="165"/>
      <c r="D103" s="165"/>
      <c r="E103" s="165"/>
      <c r="F103" s="165"/>
      <c r="G103" s="165"/>
      <c r="H103" s="165"/>
      <c r="I103" s="165"/>
      <c r="J103" s="165"/>
      <c r="K103" s="165"/>
      <c r="L103" s="165"/>
      <c r="M103" s="165"/>
      <c r="N103" s="166"/>
    </row>
    <row r="104" spans="1:14">
      <c r="B104" s="164"/>
      <c r="C104" s="165"/>
      <c r="D104" s="165"/>
      <c r="E104" s="165"/>
      <c r="F104" s="165"/>
      <c r="G104" s="165"/>
      <c r="H104" s="165"/>
      <c r="I104" s="165"/>
      <c r="J104" s="165"/>
      <c r="K104" s="165"/>
      <c r="L104" s="165"/>
      <c r="M104" s="165"/>
      <c r="N104" s="166"/>
    </row>
    <row r="105" spans="1:14" ht="14.5" thickBot="1">
      <c r="B105" s="167"/>
      <c r="C105" s="168"/>
      <c r="D105" s="168"/>
      <c r="E105" s="168"/>
      <c r="F105" s="168"/>
      <c r="G105" s="168"/>
      <c r="H105" s="168"/>
      <c r="I105" s="168"/>
      <c r="J105" s="168"/>
      <c r="K105" s="168"/>
      <c r="L105" s="168"/>
      <c r="M105" s="168"/>
      <c r="N105" s="169"/>
    </row>
    <row r="106" spans="1:14" ht="7.5" customHeight="1">
      <c r="A106" s="61"/>
      <c r="B106" s="170"/>
      <c r="C106" s="171"/>
      <c r="D106" s="171"/>
      <c r="E106" s="171"/>
      <c r="F106" s="171"/>
      <c r="G106" s="171"/>
      <c r="H106" s="171"/>
      <c r="I106" s="171"/>
      <c r="J106" s="171"/>
      <c r="K106" s="171"/>
      <c r="L106" s="171"/>
      <c r="M106" s="171"/>
      <c r="N106" s="172"/>
    </row>
    <row r="107" spans="1:14" ht="18" customHeight="1">
      <c r="A107" s="61"/>
      <c r="B107" s="67" t="s">
        <v>122</v>
      </c>
      <c r="C107" s="173"/>
      <c r="D107" s="173"/>
      <c r="E107" s="173"/>
      <c r="F107" s="173"/>
      <c r="G107" s="173"/>
      <c r="H107" s="173"/>
      <c r="I107" s="173"/>
      <c r="J107" s="173"/>
      <c r="K107" s="173"/>
      <c r="L107" s="173"/>
      <c r="M107" s="173"/>
      <c r="N107" s="174"/>
    </row>
    <row r="108" spans="1:14">
      <c r="A108" s="61"/>
      <c r="B108" s="417" t="s">
        <v>123</v>
      </c>
      <c r="C108" s="418"/>
      <c r="D108" s="418"/>
      <c r="E108" s="418"/>
      <c r="F108" s="418"/>
      <c r="G108" s="418"/>
      <c r="H108" s="418"/>
      <c r="I108" s="418"/>
      <c r="J108" s="418"/>
      <c r="K108" s="418"/>
      <c r="L108" s="418"/>
      <c r="M108" s="418"/>
      <c r="N108" s="419"/>
    </row>
    <row r="109" spans="1:14">
      <c r="A109" s="61"/>
      <c r="B109" s="417"/>
      <c r="C109" s="418"/>
      <c r="D109" s="418"/>
      <c r="E109" s="418"/>
      <c r="F109" s="418"/>
      <c r="G109" s="418"/>
      <c r="H109" s="418"/>
      <c r="I109" s="418"/>
      <c r="J109" s="418"/>
      <c r="K109" s="418"/>
      <c r="L109" s="418"/>
      <c r="M109" s="418"/>
      <c r="N109" s="419"/>
    </row>
    <row r="110" spans="1:14" ht="21" customHeight="1">
      <c r="A110" s="61"/>
      <c r="B110" s="417" t="s">
        <v>124</v>
      </c>
      <c r="C110" s="418"/>
      <c r="D110" s="418"/>
      <c r="E110" s="418"/>
      <c r="F110" s="418"/>
      <c r="G110" s="418"/>
      <c r="H110" s="418"/>
      <c r="I110" s="418"/>
      <c r="J110" s="418"/>
      <c r="K110" s="418"/>
      <c r="L110" s="418"/>
      <c r="M110" s="418"/>
      <c r="N110" s="419"/>
    </row>
    <row r="111" spans="1:14" ht="9.75" customHeight="1">
      <c r="A111" s="61"/>
      <c r="B111" s="417"/>
      <c r="C111" s="418"/>
      <c r="D111" s="418"/>
      <c r="E111" s="418"/>
      <c r="F111" s="418"/>
      <c r="G111" s="418"/>
      <c r="H111" s="418"/>
      <c r="I111" s="418"/>
      <c r="J111" s="418"/>
      <c r="K111" s="418"/>
      <c r="L111" s="418"/>
      <c r="M111" s="418"/>
      <c r="N111" s="419"/>
    </row>
    <row r="112" spans="1:14" ht="5.25" customHeight="1">
      <c r="A112" s="61"/>
      <c r="B112" s="175"/>
      <c r="C112" s="176"/>
      <c r="D112" s="176"/>
      <c r="E112" s="176"/>
      <c r="F112" s="176"/>
      <c r="G112" s="176"/>
      <c r="H112" s="176"/>
      <c r="I112" s="176"/>
      <c r="J112" s="176"/>
      <c r="K112" s="176"/>
      <c r="L112" s="176"/>
      <c r="M112" s="176"/>
      <c r="N112" s="177"/>
    </row>
    <row r="113" spans="1:14" ht="5.25" customHeight="1">
      <c r="B113" s="178"/>
      <c r="C113" s="179"/>
      <c r="D113" s="179"/>
      <c r="E113" s="179"/>
      <c r="F113" s="179"/>
      <c r="G113" s="179"/>
      <c r="H113" s="179"/>
      <c r="I113" s="179"/>
      <c r="J113" s="179"/>
      <c r="K113" s="179"/>
      <c r="L113" s="179"/>
      <c r="M113" s="179"/>
      <c r="N113" s="180"/>
    </row>
    <row r="114" spans="1:14" ht="9.75" customHeight="1">
      <c r="B114" s="178"/>
      <c r="C114" s="179"/>
      <c r="D114" s="179"/>
      <c r="E114" s="179"/>
      <c r="F114" s="179"/>
      <c r="G114" s="179"/>
      <c r="H114" s="179"/>
      <c r="I114" s="179"/>
      <c r="J114" s="179"/>
      <c r="K114" s="179"/>
      <c r="L114" s="179"/>
      <c r="M114" s="179"/>
      <c r="N114" s="180"/>
    </row>
    <row r="115" spans="1:14">
      <c r="B115" s="181"/>
      <c r="C115" s="182"/>
      <c r="D115" s="182"/>
      <c r="E115" s="182"/>
      <c r="F115" s="182"/>
      <c r="G115" s="182"/>
      <c r="H115" s="182"/>
      <c r="I115" s="182"/>
      <c r="J115" s="182"/>
      <c r="K115" s="182"/>
      <c r="L115" s="182"/>
      <c r="M115" s="182"/>
      <c r="N115" s="183"/>
    </row>
    <row r="116" spans="1:14">
      <c r="B116" s="92"/>
      <c r="C116" s="93"/>
      <c r="D116" s="93"/>
      <c r="E116" s="93" t="s">
        <v>116</v>
      </c>
      <c r="F116" s="160"/>
      <c r="G116" s="160"/>
      <c r="H116" s="93"/>
      <c r="I116" s="93"/>
      <c r="J116" s="93"/>
      <c r="K116" s="93"/>
      <c r="L116" s="93"/>
      <c r="M116" s="93"/>
      <c r="N116" s="94"/>
    </row>
    <row r="117" spans="1:14">
      <c r="B117" s="92"/>
      <c r="C117" s="93"/>
      <c r="D117" s="93"/>
      <c r="E117" s="184" t="s">
        <v>117</v>
      </c>
      <c r="F117" s="93"/>
      <c r="G117" s="93"/>
      <c r="H117" s="184"/>
      <c r="I117" s="184"/>
      <c r="J117" s="184"/>
      <c r="K117" s="93"/>
      <c r="L117" s="93"/>
      <c r="M117" s="93"/>
      <c r="N117" s="94"/>
    </row>
    <row r="118" spans="1:14">
      <c r="B118" s="92"/>
      <c r="C118" s="93"/>
      <c r="D118" s="93"/>
      <c r="E118" s="185" t="s">
        <v>125</v>
      </c>
      <c r="F118" s="93"/>
      <c r="G118" s="93"/>
      <c r="H118" s="185"/>
      <c r="I118" s="185"/>
      <c r="J118" s="185"/>
      <c r="K118" s="93"/>
      <c r="L118" s="93"/>
      <c r="M118" s="93"/>
      <c r="N118" s="94"/>
    </row>
    <row r="119" spans="1:14">
      <c r="B119" s="186"/>
      <c r="C119" s="182"/>
      <c r="D119" s="182"/>
      <c r="E119" s="93" t="s">
        <v>119</v>
      </c>
      <c r="F119" s="93"/>
      <c r="G119" s="93"/>
      <c r="H119" s="93"/>
      <c r="I119" s="93"/>
      <c r="J119" s="93"/>
      <c r="K119" s="182"/>
      <c r="L119" s="182"/>
      <c r="M119" s="182"/>
      <c r="N119" s="183"/>
    </row>
    <row r="120" spans="1:14" ht="12.75" customHeight="1">
      <c r="B120" s="186"/>
      <c r="C120" s="182"/>
      <c r="D120" s="182"/>
      <c r="E120" s="182"/>
      <c r="F120" s="93"/>
      <c r="G120" s="93"/>
      <c r="H120" s="93"/>
      <c r="I120" s="93"/>
      <c r="J120" s="93"/>
      <c r="K120" s="182"/>
      <c r="L120" s="182"/>
      <c r="M120" s="182"/>
      <c r="N120" s="183"/>
    </row>
    <row r="121" spans="1:14" ht="24.75" customHeight="1">
      <c r="A121" s="61"/>
      <c r="B121" s="408" t="s">
        <v>126</v>
      </c>
      <c r="C121" s="409"/>
      <c r="D121" s="409"/>
      <c r="E121" s="409"/>
      <c r="F121" s="409"/>
      <c r="G121" s="409"/>
      <c r="H121" s="409"/>
      <c r="I121" s="409"/>
      <c r="J121" s="409"/>
      <c r="K121" s="409"/>
      <c r="L121" s="409"/>
      <c r="M121" s="409"/>
      <c r="N121" s="410"/>
    </row>
    <row r="122" spans="1:14" ht="7.5" customHeight="1" thickBot="1">
      <c r="B122" s="187"/>
      <c r="C122" s="188"/>
      <c r="D122" s="188"/>
      <c r="E122" s="189"/>
      <c r="F122" s="189"/>
      <c r="G122" s="189"/>
      <c r="H122" s="189"/>
      <c r="I122" s="189"/>
      <c r="J122" s="190"/>
      <c r="K122" s="190"/>
      <c r="L122" s="190"/>
      <c r="M122" s="190"/>
      <c r="N122" s="191"/>
    </row>
  </sheetData>
  <mergeCells count="112">
    <mergeCell ref="B121:N121"/>
    <mergeCell ref="B90:M90"/>
    <mergeCell ref="B92:M92"/>
    <mergeCell ref="B108:N109"/>
    <mergeCell ref="B110:N111"/>
    <mergeCell ref="B82:M82"/>
    <mergeCell ref="B84:M84"/>
    <mergeCell ref="B86:N86"/>
    <mergeCell ref="B88:H88"/>
    <mergeCell ref="L88:N88"/>
    <mergeCell ref="B89:H89"/>
    <mergeCell ref="L89:N89"/>
    <mergeCell ref="C79:H79"/>
    <mergeCell ref="L79:M79"/>
    <mergeCell ref="C80:H80"/>
    <mergeCell ref="L80:M80"/>
    <mergeCell ref="C81:H81"/>
    <mergeCell ref="L81:M81"/>
    <mergeCell ref="C76:H76"/>
    <mergeCell ref="L76:M76"/>
    <mergeCell ref="C77:H77"/>
    <mergeCell ref="L77:M77"/>
    <mergeCell ref="C78:H78"/>
    <mergeCell ref="L78:M78"/>
    <mergeCell ref="C73:H73"/>
    <mergeCell ref="L73:M73"/>
    <mergeCell ref="C74:H74"/>
    <mergeCell ref="L74:M74"/>
    <mergeCell ref="C75:H75"/>
    <mergeCell ref="L75:M75"/>
    <mergeCell ref="B67:M67"/>
    <mergeCell ref="B69:N69"/>
    <mergeCell ref="C71:H71"/>
    <mergeCell ref="L71:M71"/>
    <mergeCell ref="C72:H72"/>
    <mergeCell ref="L72:M72"/>
    <mergeCell ref="C61:H61"/>
    <mergeCell ref="C62:H62"/>
    <mergeCell ref="C63:H63"/>
    <mergeCell ref="C64:H64"/>
    <mergeCell ref="C65:H65"/>
    <mergeCell ref="C66:H66"/>
    <mergeCell ref="C55:I55"/>
    <mergeCell ref="L55:M55"/>
    <mergeCell ref="C56:I56"/>
    <mergeCell ref="L56:M56"/>
    <mergeCell ref="B57:M57"/>
    <mergeCell ref="B59:N59"/>
    <mergeCell ref="C52:I52"/>
    <mergeCell ref="L52:M52"/>
    <mergeCell ref="C53:I53"/>
    <mergeCell ref="L53:M53"/>
    <mergeCell ref="C54:I54"/>
    <mergeCell ref="L54:M54"/>
    <mergeCell ref="B46:M46"/>
    <mergeCell ref="B48:N48"/>
    <mergeCell ref="C50:I50"/>
    <mergeCell ref="L50:M50"/>
    <mergeCell ref="C51:I51"/>
    <mergeCell ref="L51:M51"/>
    <mergeCell ref="C43:I43"/>
    <mergeCell ref="L43:M43"/>
    <mergeCell ref="C44:I44"/>
    <mergeCell ref="L44:M44"/>
    <mergeCell ref="C45:I45"/>
    <mergeCell ref="L45:M45"/>
    <mergeCell ref="C40:I40"/>
    <mergeCell ref="L40:M40"/>
    <mergeCell ref="C41:I41"/>
    <mergeCell ref="L41:M41"/>
    <mergeCell ref="C42:I42"/>
    <mergeCell ref="L42:M42"/>
    <mergeCell ref="C38:I38"/>
    <mergeCell ref="L38:M38"/>
    <mergeCell ref="C39:I39"/>
    <mergeCell ref="L39:M39"/>
    <mergeCell ref="B30:N30"/>
    <mergeCell ref="C32:I32"/>
    <mergeCell ref="J32:K32"/>
    <mergeCell ref="L32:M32"/>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P32:S37"/>
    <mergeCell ref="C33:I33"/>
    <mergeCell ref="J33:K33"/>
    <mergeCell ref="L33:M33"/>
    <mergeCell ref="B34:N34"/>
    <mergeCell ref="B35:N35"/>
    <mergeCell ref="B12:E12"/>
    <mergeCell ref="B13:D13"/>
    <mergeCell ref="H13:I13"/>
    <mergeCell ref="K13:L13"/>
    <mergeCell ref="D14:E14"/>
    <mergeCell ref="L15:N15"/>
    <mergeCell ref="C37:I37"/>
    <mergeCell ref="L37:M37"/>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Ppto Corregi- Mezcla Asfaltica</vt:lpstr>
      <vt:lpstr>450.1P (2)</vt:lpstr>
      <vt:lpstr>'Ppto Corregi- Mezcla Asfaltica'!Área_de_impresión</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GABRIELA LUCIA ARIAS POSSO</cp:lastModifiedBy>
  <cp:revision/>
  <dcterms:created xsi:type="dcterms:W3CDTF">2020-03-25T15:54:24Z</dcterms:created>
  <dcterms:modified xsi:type="dcterms:W3CDTF">2025-11-25T17:10:34Z</dcterms:modified>
  <cp:category/>
  <cp:contentStatus/>
</cp:coreProperties>
</file>