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SPIRON\Documents\PROYECTOS VIGENCIA 2025\PROYECTO DE PUBLICIDAD R 01\PROCESO DE PUBLICIDAD\"/>
    </mc:Choice>
  </mc:AlternateContent>
  <xr:revisionPtr revIDLastSave="0" documentId="13_ncr:1_{58FC44AF-7898-40A7-85D5-9A50CA1AE4C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STUDIO DE MERCADO PUBLICIDAD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5" i="2" l="1"/>
  <c r="J30" i="2"/>
  <c r="I27" i="2"/>
  <c r="I17" i="2"/>
  <c r="J11" i="2"/>
  <c r="J10" i="2"/>
  <c r="I9" i="2"/>
  <c r="F43" i="2"/>
  <c r="G43" i="2"/>
  <c r="J4" i="2"/>
  <c r="J5" i="2"/>
  <c r="J6" i="2"/>
  <c r="J7" i="2"/>
  <c r="J8" i="2"/>
  <c r="J12" i="2"/>
  <c r="J13" i="2"/>
  <c r="J14" i="2"/>
  <c r="J15" i="2"/>
  <c r="J16" i="2"/>
  <c r="J18" i="2"/>
  <c r="J19" i="2"/>
  <c r="J20" i="2"/>
  <c r="J21" i="2"/>
  <c r="J22" i="2"/>
  <c r="J23" i="2"/>
  <c r="J24" i="2"/>
  <c r="J25" i="2"/>
  <c r="J26" i="2"/>
  <c r="J28" i="2"/>
  <c r="J29" i="2"/>
  <c r="J31" i="2"/>
  <c r="J32" i="2"/>
  <c r="J33" i="2"/>
  <c r="J34" i="2"/>
  <c r="J36" i="2"/>
  <c r="J37" i="2"/>
  <c r="J38" i="2"/>
  <c r="J39" i="2"/>
  <c r="J40" i="2"/>
  <c r="J41" i="2"/>
  <c r="J42" i="2"/>
  <c r="I4" i="2"/>
  <c r="I5" i="2"/>
  <c r="I6" i="2"/>
  <c r="I7" i="2"/>
  <c r="I8" i="2"/>
  <c r="I10" i="2"/>
  <c r="I11" i="2"/>
  <c r="I12" i="2"/>
  <c r="I13" i="2"/>
  <c r="I14" i="2"/>
  <c r="I15" i="2"/>
  <c r="I16" i="2"/>
  <c r="I18" i="2"/>
  <c r="I19" i="2"/>
  <c r="I20" i="2"/>
  <c r="I21" i="2"/>
  <c r="I22" i="2"/>
  <c r="I23" i="2"/>
  <c r="I24" i="2"/>
  <c r="I25" i="2"/>
  <c r="I26" i="2"/>
  <c r="I28" i="2"/>
  <c r="I29" i="2"/>
  <c r="I30" i="2"/>
  <c r="I31" i="2"/>
  <c r="I32" i="2"/>
  <c r="I33" i="2"/>
  <c r="I34" i="2"/>
  <c r="I36" i="2"/>
  <c r="I37" i="2"/>
  <c r="I38" i="2"/>
  <c r="I39" i="2"/>
  <c r="I40" i="2"/>
  <c r="I41" i="2"/>
  <c r="I42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 l="1"/>
  <c r="E43" i="2"/>
  <c r="J35" i="2"/>
  <c r="J27" i="2"/>
  <c r="J17" i="2"/>
  <c r="J9" i="2"/>
  <c r="I43" i="2"/>
  <c r="J43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INSPIRON</author>
  </authors>
  <commentList>
    <comment ref="H25" authorId="0" shapeId="0" xr:uid="{AB92F52F-F0EE-41E5-8C8A-785864C91ED7}">
      <text/>
    </comment>
  </commentList>
</comments>
</file>

<file path=xl/sharedStrings.xml><?xml version="1.0" encoding="utf-8"?>
<sst xmlns="http://schemas.openxmlformats.org/spreadsheetml/2006/main" count="93" uniqueCount="57">
  <si>
    <t>UNIDAD 
DE MEDIDIDA</t>
  </si>
  <si>
    <t>ITEM</t>
  </si>
  <si>
    <t>CANT.</t>
  </si>
  <si>
    <t>Etiqueta de producto</t>
  </si>
  <si>
    <t>Etiqueta marquilla</t>
  </si>
  <si>
    <t>Plegable  Brochure 3 cuerpos</t>
  </si>
  <si>
    <t>Afiches impresión litografica de 35X50cm full color propaalcote 150g</t>
  </si>
  <si>
    <t>Volante Media Carta 1 cara papel propalcote de 150 gr a full color 1 cara</t>
  </si>
  <si>
    <t>Volante Media Carta 2 caras en papel propalcote de 150gr a full colors</t>
  </si>
  <si>
    <t>Backing publicitario e impresión digital 13 onza de 300x200</t>
  </si>
  <si>
    <t>Buzón estándar en acrílico con su replectivo adhesivo</t>
  </si>
  <si>
    <t>Suministros de lapiceros plásticos Sublimado tinta negra</t>
  </si>
  <si>
    <t>Suministros de lapiceros ecológicos Sublimado tinta negra</t>
  </si>
  <si>
    <t>Señaléticas en hierro 1x1 lámina metálica con soportes en las partes laterales</t>
  </si>
  <si>
    <t>Banderas de distintos colores en tela de 1x1</t>
  </si>
  <si>
    <t>Tarjetas de invitación para los distintos eventos de 20cm x13cm full color</t>
  </si>
  <si>
    <t>Habladores para identificación de oficinas y cargos de 30cmx5</t>
  </si>
  <si>
    <t>COLOR DIGITAL
NIT: 900050548-2</t>
  </si>
  <si>
    <t>Metro</t>
  </si>
  <si>
    <t>GRÁFICAS DEL COMERCIO S.A.S.
NIT: 900050548-3</t>
  </si>
  <si>
    <t>IDEAS GRÁFICAS 
DEL CESAR S.A.S.
NIT: 901464911-4</t>
  </si>
  <si>
    <t>TOTAL</t>
  </si>
  <si>
    <t>Suministro de MEMORIAS USB TIPO TIPO CARNET SWIVEL 4 GB impreso uno de sus lados con foto e diseños.</t>
  </si>
  <si>
    <t>m²</t>
  </si>
  <si>
    <t>DESCRIPCIÓN</t>
  </si>
  <si>
    <t xml:space="preserve">Unidad  </t>
  </si>
  <si>
    <t>PRECIO
MÁS BAJO</t>
  </si>
  <si>
    <t>PRECIO
PROMEDIO</t>
  </si>
  <si>
    <t>PRECIO
MÁS ALTO</t>
  </si>
  <si>
    <t>Rompe trafico elaborado en mdf calibre 12 mm doble cara impresión en vinilo adherido en todos sus lados</t>
  </si>
  <si>
    <t>Folleto propalcote 150 con impresión a lasser con acabado fotográfico</t>
  </si>
  <si>
    <t>Impresión digital en banner 13 onzas</t>
  </si>
  <si>
    <t>Impresión digital en micro perforado</t>
  </si>
  <si>
    <t>Impresión digital en vinilo brillante y matte</t>
  </si>
  <si>
    <t>Impresión digital en banner 13 onzas más instalación</t>
  </si>
  <si>
    <t>Impresión digital en microperforado mas instalación</t>
  </si>
  <si>
    <t>Impresión digital en vinilo brillante y matte más instalación</t>
  </si>
  <si>
    <t>Abanicos de mano medida 20x20cms propalcote 320 gr plastificado mate a full color policromía</t>
  </si>
  <si>
    <t>Señalizaciones de 28x12cm en acrílico con sus respectivos distanciadores</t>
  </si>
  <si>
    <t>Tarjetas para eventos cuarto de carta impresas en laser a full color calidad photografica sin sobre</t>
  </si>
  <si>
    <t>Instalación de ojetes metálicos</t>
  </si>
  <si>
    <t>Tubos plásticos para pendones con su respectivos tapones</t>
  </si>
  <si>
    <t>Camisa manga larga tela de dotación blanca tallas desde S a Xl con bordado personalizado tipo bolsillo logo institucional</t>
  </si>
  <si>
    <t>Araña porta pendón portátil 2x1 con impresión de banner 13 oz full color calidad HD con ojetes</t>
  </si>
  <si>
    <t>Botones institucionales 5x5cm con la imagen del evento o logos institucionales impresos en calidad fotográfica</t>
  </si>
  <si>
    <t>Sombrillas sublimadas con nano impermeabilidad</t>
  </si>
  <si>
    <t>Elaboración e instalación de valla metálica  tubos de hierro calibre 16 redondo lamina metálicas calibre 22 con soportes en la parte trasera</t>
  </si>
  <si>
    <t>Bastidor metálico con tubo de media pulgada según su necesidad</t>
  </si>
  <si>
    <t>Suéter tipo polo con cuello tallas desde S a XL con bordado personalizado tipo bolsillo logo institucional</t>
  </si>
  <si>
    <t>ALCALDIA MUNICIPAL DE VALLEDUPAR</t>
  </si>
  <si>
    <t>Aviso luminoso: Dimensiones: Alto de 23,2 cm y ancho de 5,5 cm, aunque puede variar según el modelo.
Potencia: Algunos modelos pueden tener una potencia de 1.8 W o 60 W, dependiendo del tipo de iluminación.
Fuente de luz: Puede ser LED, neón o otra tecnología de iluminación.
Material: El material del aviso puede ser plástico, metal o otro material resistente.
Garantía: Algunos productos pueden tener una garantía de 1 año o más.
Peso: El peso del aviso puede variar según el modelo y el material, pero algunos pueden pesar alrededor de 1,5 Kg.</t>
  </si>
  <si>
    <t>Camiseta con cuello en V y logotipo suave para hombre</t>
  </si>
  <si>
    <t xml:space="preserve">Carnet: # Medidas para el carnet
1. Tamaño: El tamaño estándar para un carnet es de 85 x 54 mm (3,35 x 2,13 pulgadas).
2. Espesor: El espesor recomendado es de 0,5 a 1 mm (0,02 a 0,04 pulgadas).
3. Material: en PVC una sola cara calidad HD con su porta carnet
# Medidas para la porta carnet
1. Tamaño: El tamaño de la porta carnet debe ser ligeramente mayor que el del carnet, para que quepa cómodamente. Un tamaño recomendado es de 90 x 60 mm (3,54 x 2,36 pulgadas).
2. Espesor: El espesor recomendado es de 1 a 2 mm (0,04 a 0,08 pulgadas).
3. Material: El material más común es el plástico rígido o flexible, o el cuero.
# Consideraciones adicionales
1. Diseño: Asegúrate de que el diseño del carnet y el porta carnet sean coherentes y reflejen la identidad de la organización o institución.
3. Durabilidad: Asegúrate de que el carnet y el porta carnet sean duraderos y resistentes al desgaste.
</t>
  </si>
  <si>
    <t>Aviso exterior: Medidas 1 Metro Cuadrado. Tipo de señalización que se utiliza para comunicar información a personas que se encuentran en el exterior de un edificio, establecimiento o área específica. 
# Características
1. Resistencia al clima: Los avisos exteriores deben ser resistentes a las condiciones climáticas, como la lluvia, el sol, el viento y la nieve.
2. Visibilidad: Los avisos exteriores deben ser visibles desde una distancia y en diferentes condiciones de iluminación.
3. Durabilidad: Los avisos exteriores deben ser duraderos y resistentes al desgaste.
4. Legibilidad: Los avisos exteriores deben ser fáciles de leer y entender.
#Medidas:
# Tipos de avisos exteriores
1. Avisos de tráfico: Se utilizan para indicar la dirección del tráfico, la velocidad máxima permitida, etc.
2. Avisos de seguridad: Se utilizan para alertar a las personas sobre posibles peligros, como la presencia de cámaras de seguridad, alarmas, etc.
3. Avisos publicitarios: Se utilizan para promocionar productos o servicios.
4. Avisos informativos: Se utilizan para proporcionar información sobre eventos, horarios, direcciones, etc.
# Materiales comunes. Acero Galvanizado: Es un material resistente al clima y a la corrosión.
# Consideraciones
1. Normativas locales: Es importante cumplir con las normativas locales sobre señalización exterior.
2. Seguridad: Es importante considerar la seguridad de las personas que se encuentran en el área.
3. Estética: Es importante considerar la estética del aviso y su impacto en el entorno.
4. Mantenimiento: Es importante considerar el mantenimiento del aviso y su durabilidad</t>
  </si>
  <si>
    <t>PRESUPUESTO</t>
  </si>
  <si>
    <t xml:space="preserve">GUDO ANDRES CASTILLA </t>
  </si>
  <si>
    <t xml:space="preserve">Secretario General Municipal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</si>
</sst>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$-240A]\ #,##0"/>
  </numFmts>
  <fonts count="14" x14ac:knownFonts="1">
    <font>
      <sz val="10"/>
      <color rgb="FF000000"/>
      <name val="Times New Roman"/>
      <charset val="204"/>
    </font>
    <font>
      <sz val="8"/>
      <name val="Times New Roman"/>
      <family val="1"/>
    </font>
    <font>
      <sz val="10"/>
      <color rgb="FF000000"/>
      <name val="Times New Roman"/>
      <charset val="204"/>
    </font>
    <font>
      <u/>
      <sz val="10"/>
      <color theme="10"/>
      <name val="Times New Roman"/>
      <charset val="204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sz val="10"/>
      <name val="Aptos"/>
      <family val="2"/>
    </font>
    <font>
      <u/>
      <sz val="10"/>
      <name val="Times New Roman"/>
      <family val="1"/>
    </font>
    <font>
      <b/>
      <sz val="10"/>
      <name val="Times New Roman"/>
      <family val="1"/>
    </font>
    <font>
      <b/>
      <sz val="10"/>
      <name val="Calibri"/>
      <family val="2"/>
    </font>
    <font>
      <b/>
      <sz val="10"/>
      <name val="Arial"/>
      <family val="2"/>
    </font>
    <font>
      <u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2">
    <xf numFmtId="0" fontId="0" fillId="0" borderId="0" xfId="0" applyAlignment="1">
      <alignment horizontal="left" vertical="top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/>
    </xf>
    <xf numFmtId="164" fontId="5" fillId="0" borderId="1" xfId="0" applyNumberFormat="1" applyFont="1" applyBorder="1" applyAlignment="1">
      <alignment horizontal="right" vertical="center" shrinkToFit="1"/>
    </xf>
    <xf numFmtId="0" fontId="7" fillId="0" borderId="0" xfId="0" applyFont="1" applyAlignment="1">
      <alignment horizontal="left" vertical="top"/>
    </xf>
    <xf numFmtId="0" fontId="4" fillId="2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right" vertical="center"/>
    </xf>
    <xf numFmtId="0" fontId="8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164" fontId="5" fillId="3" borderId="1" xfId="0" applyNumberFormat="1" applyFont="1" applyFill="1" applyBorder="1" applyAlignment="1">
      <alignment horizontal="right" vertical="center"/>
    </xf>
    <xf numFmtId="0" fontId="9" fillId="0" borderId="0" xfId="2" applyFont="1" applyAlignment="1">
      <alignment horizontal="left" vertical="top"/>
    </xf>
    <xf numFmtId="164" fontId="4" fillId="4" borderId="1" xfId="0" applyNumberFormat="1" applyFont="1" applyFill="1" applyBorder="1" applyAlignment="1">
      <alignment horizontal="right" vertical="center"/>
    </xf>
    <xf numFmtId="164" fontId="4" fillId="5" borderId="1" xfId="0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left" vertical="top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top"/>
    </xf>
    <xf numFmtId="0" fontId="5" fillId="0" borderId="0" xfId="0" applyFont="1" applyAlignment="1">
      <alignment horizontal="left" vertical="center"/>
    </xf>
    <xf numFmtId="0" fontId="9" fillId="0" borderId="0" xfId="2" applyFont="1" applyAlignment="1">
      <alignment vertical="top" wrapText="1"/>
    </xf>
    <xf numFmtId="0" fontId="4" fillId="0" borderId="1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7" fillId="0" borderId="1" xfId="0" applyFont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2" applyFont="1" applyAlignment="1">
      <alignment horizontal="center" vertical="top" wrapText="1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1AC60-2765-4F2D-AAC5-B8BDFEC3B6E8}">
  <dimension ref="A1:Z62"/>
  <sheetViews>
    <sheetView showGridLines="0" tabSelected="1" topLeftCell="A34" workbookViewId="0">
      <selection activeCell="L6" sqref="L6"/>
    </sheetView>
  </sheetViews>
  <sheetFormatPr baseColWidth="10" defaultRowHeight="13.2" x14ac:dyDescent="0.25"/>
  <cols>
    <col min="1" max="1" width="5.109375" style="9" customWidth="1"/>
    <col min="2" max="2" width="65.77734375" style="9" customWidth="1"/>
    <col min="3" max="3" width="6.44140625" style="9" bestFit="1" customWidth="1"/>
    <col min="4" max="4" width="11.6640625" style="9" customWidth="1"/>
    <col min="5" max="5" width="15.44140625" style="9" hidden="1" customWidth="1"/>
    <col min="6" max="6" width="16.5546875" style="9" hidden="1" customWidth="1"/>
    <col min="7" max="7" width="16.33203125" style="9" hidden="1" customWidth="1"/>
    <col min="8" max="8" width="12.5546875" style="9" bestFit="1" customWidth="1"/>
    <col min="9" max="10" width="12.5546875" style="9" hidden="1" customWidth="1"/>
    <col min="11" max="14" width="11.5546875" style="9"/>
    <col min="15" max="15" width="8.5546875" style="9" customWidth="1"/>
    <col min="16" max="16" width="11.5546875" style="9"/>
    <col min="17" max="17" width="0.109375" style="9" customWidth="1"/>
    <col min="18" max="18" width="12.44140625" style="9" customWidth="1"/>
    <col min="19" max="16384" width="11.5546875" style="9"/>
  </cols>
  <sheetData>
    <row r="1" spans="1:26" ht="13.8" x14ac:dyDescent="0.25">
      <c r="A1" s="29" t="s">
        <v>49</v>
      </c>
      <c r="B1" s="29"/>
      <c r="C1" s="29"/>
      <c r="D1" s="29"/>
      <c r="E1" s="29"/>
      <c r="F1" s="29"/>
      <c r="G1" s="29"/>
      <c r="H1" s="29"/>
      <c r="I1" s="29"/>
      <c r="J1" s="29"/>
    </row>
    <row r="2" spans="1:26" ht="13.2" customHeight="1" x14ac:dyDescent="0.25">
      <c r="A2" s="28" t="s">
        <v>54</v>
      </c>
      <c r="B2" s="28"/>
      <c r="C2" s="28"/>
      <c r="D2" s="28"/>
      <c r="E2" s="28"/>
      <c r="F2" s="28"/>
      <c r="G2" s="28"/>
      <c r="H2" s="28"/>
      <c r="I2" s="28"/>
      <c r="J2" s="28"/>
    </row>
    <row r="3" spans="1:26" ht="36" x14ac:dyDescent="0.25">
      <c r="A3" s="1" t="s">
        <v>1</v>
      </c>
      <c r="B3" s="1" t="s">
        <v>24</v>
      </c>
      <c r="C3" s="1" t="s">
        <v>2</v>
      </c>
      <c r="D3" s="2" t="s">
        <v>0</v>
      </c>
      <c r="E3" s="10" t="s">
        <v>17</v>
      </c>
      <c r="F3" s="10" t="s">
        <v>19</v>
      </c>
      <c r="G3" s="10" t="s">
        <v>20</v>
      </c>
      <c r="H3" s="10" t="s">
        <v>26</v>
      </c>
      <c r="I3" s="10" t="s">
        <v>27</v>
      </c>
      <c r="J3" s="10" t="s">
        <v>28</v>
      </c>
    </row>
    <row r="4" spans="1:26" ht="15.6" customHeight="1" x14ac:dyDescent="0.25">
      <c r="A4" s="5">
        <v>1</v>
      </c>
      <c r="B4" s="4" t="s">
        <v>31</v>
      </c>
      <c r="C4" s="5">
        <v>1</v>
      </c>
      <c r="D4" s="11" t="s">
        <v>23</v>
      </c>
      <c r="E4" s="12">
        <v>50000</v>
      </c>
      <c r="F4" s="12">
        <v>60000</v>
      </c>
      <c r="G4" s="7">
        <v>45000</v>
      </c>
      <c r="H4" s="7">
        <f t="shared" ref="H4:H24" si="0">MIN(E4:G4)</f>
        <v>45000</v>
      </c>
      <c r="I4" s="7">
        <f t="shared" ref="I4:I42" si="1">AVERAGE(E4:G4)</f>
        <v>51666.666666666664</v>
      </c>
      <c r="J4" s="7">
        <f t="shared" ref="J4:J42" si="2">MAX(E4:G4)</f>
        <v>60000</v>
      </c>
      <c r="T4" s="13"/>
      <c r="U4" s="13"/>
      <c r="V4" s="13"/>
      <c r="W4" s="13"/>
      <c r="X4" s="13"/>
      <c r="Y4" s="13"/>
      <c r="Z4" s="13"/>
    </row>
    <row r="5" spans="1:26" ht="13.2" customHeight="1" x14ac:dyDescent="0.25">
      <c r="A5" s="5">
        <v>2</v>
      </c>
      <c r="B5" s="4" t="s">
        <v>32</v>
      </c>
      <c r="C5" s="5">
        <v>1</v>
      </c>
      <c r="D5" s="11" t="s">
        <v>23</v>
      </c>
      <c r="E5" s="7">
        <v>95000</v>
      </c>
      <c r="F5" s="7">
        <v>95000</v>
      </c>
      <c r="G5" s="7">
        <v>90000</v>
      </c>
      <c r="H5" s="7">
        <f t="shared" si="0"/>
        <v>90000</v>
      </c>
      <c r="I5" s="7">
        <f t="shared" si="1"/>
        <v>93333.333333333328</v>
      </c>
      <c r="J5" s="7">
        <f t="shared" si="2"/>
        <v>95000</v>
      </c>
      <c r="T5" s="13"/>
      <c r="U5" s="13"/>
      <c r="V5" s="13"/>
      <c r="W5" s="13"/>
      <c r="X5" s="13"/>
      <c r="Y5" s="13"/>
      <c r="Z5" s="13"/>
    </row>
    <row r="6" spans="1:26" ht="106.8" customHeight="1" x14ac:dyDescent="0.25">
      <c r="A6" s="5">
        <v>3</v>
      </c>
      <c r="B6" s="14" t="s">
        <v>50</v>
      </c>
      <c r="C6" s="5">
        <v>1</v>
      </c>
      <c r="D6" s="6" t="s">
        <v>18</v>
      </c>
      <c r="E6" s="7">
        <v>500000</v>
      </c>
      <c r="F6" s="7">
        <v>550000</v>
      </c>
      <c r="G6" s="7">
        <v>450000</v>
      </c>
      <c r="H6" s="7">
        <f t="shared" si="0"/>
        <v>450000</v>
      </c>
      <c r="I6" s="7">
        <f t="shared" si="1"/>
        <v>500000</v>
      </c>
      <c r="J6" s="7">
        <f t="shared" si="2"/>
        <v>550000</v>
      </c>
      <c r="T6" s="13"/>
      <c r="U6" s="13"/>
      <c r="V6" s="13"/>
      <c r="W6" s="13"/>
      <c r="X6" s="13"/>
      <c r="Y6" s="13"/>
      <c r="Z6" s="13"/>
    </row>
    <row r="7" spans="1:26" x14ac:dyDescent="0.25">
      <c r="A7" s="5">
        <v>4</v>
      </c>
      <c r="B7" s="4" t="s">
        <v>33</v>
      </c>
      <c r="C7" s="5">
        <v>1</v>
      </c>
      <c r="D7" s="6" t="s">
        <v>18</v>
      </c>
      <c r="E7" s="7">
        <v>60000</v>
      </c>
      <c r="F7" s="7">
        <v>65000</v>
      </c>
      <c r="G7" s="7">
        <v>50000</v>
      </c>
      <c r="H7" s="7">
        <f t="shared" si="0"/>
        <v>50000</v>
      </c>
      <c r="I7" s="7">
        <f t="shared" si="1"/>
        <v>58333.333333333336</v>
      </c>
      <c r="J7" s="7">
        <f t="shared" si="2"/>
        <v>65000</v>
      </c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x14ac:dyDescent="0.25">
      <c r="A8" s="5">
        <v>5</v>
      </c>
      <c r="B8" s="4" t="s">
        <v>34</v>
      </c>
      <c r="C8" s="5">
        <v>1</v>
      </c>
      <c r="D8" s="6" t="s">
        <v>18</v>
      </c>
      <c r="E8" s="7">
        <v>97000</v>
      </c>
      <c r="F8" s="7">
        <v>100000</v>
      </c>
      <c r="G8" s="7">
        <v>90000</v>
      </c>
      <c r="H8" s="7">
        <f t="shared" si="0"/>
        <v>90000</v>
      </c>
      <c r="I8" s="7">
        <f t="shared" si="1"/>
        <v>95666.666666666672</v>
      </c>
      <c r="J8" s="7">
        <f t="shared" si="2"/>
        <v>100000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x14ac:dyDescent="0.25">
      <c r="A9" s="5">
        <v>6</v>
      </c>
      <c r="B9" s="4" t="s">
        <v>35</v>
      </c>
      <c r="C9" s="5">
        <v>1</v>
      </c>
      <c r="D9" s="6" t="s">
        <v>18</v>
      </c>
      <c r="E9" s="7">
        <v>160000</v>
      </c>
      <c r="F9" s="7">
        <v>170000</v>
      </c>
      <c r="G9" s="7">
        <v>150000</v>
      </c>
      <c r="H9" s="7">
        <f t="shared" si="0"/>
        <v>150000</v>
      </c>
      <c r="I9" s="7">
        <f t="shared" si="1"/>
        <v>160000</v>
      </c>
      <c r="J9" s="7">
        <f t="shared" si="2"/>
        <v>170000</v>
      </c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26" x14ac:dyDescent="0.25">
      <c r="A10" s="5">
        <v>7</v>
      </c>
      <c r="B10" s="4" t="s">
        <v>36</v>
      </c>
      <c r="C10" s="5">
        <v>1</v>
      </c>
      <c r="D10" s="6" t="s">
        <v>18</v>
      </c>
      <c r="E10" s="15">
        <v>120000</v>
      </c>
      <c r="F10" s="7">
        <v>110000</v>
      </c>
      <c r="G10" s="7">
        <v>100000</v>
      </c>
      <c r="H10" s="7">
        <f t="shared" si="0"/>
        <v>100000</v>
      </c>
      <c r="I10" s="7">
        <f t="shared" si="1"/>
        <v>110000</v>
      </c>
      <c r="J10" s="7">
        <f t="shared" si="2"/>
        <v>120000</v>
      </c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6" x14ac:dyDescent="0.25">
      <c r="A11" s="5">
        <v>8</v>
      </c>
      <c r="B11" s="4" t="s">
        <v>3</v>
      </c>
      <c r="C11" s="5">
        <v>1</v>
      </c>
      <c r="D11" s="6" t="s">
        <v>25</v>
      </c>
      <c r="E11" s="7">
        <v>700</v>
      </c>
      <c r="F11" s="7">
        <v>600</v>
      </c>
      <c r="G11" s="7">
        <v>500</v>
      </c>
      <c r="H11" s="7">
        <f t="shared" si="0"/>
        <v>500</v>
      </c>
      <c r="I11" s="7">
        <f t="shared" si="1"/>
        <v>600</v>
      </c>
      <c r="J11" s="7">
        <f t="shared" si="2"/>
        <v>700</v>
      </c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26" x14ac:dyDescent="0.25">
      <c r="A12" s="5">
        <v>9</v>
      </c>
      <c r="B12" s="4" t="s">
        <v>4</v>
      </c>
      <c r="C12" s="5">
        <v>1</v>
      </c>
      <c r="D12" s="6" t="s">
        <v>25</v>
      </c>
      <c r="E12" s="7">
        <v>1000</v>
      </c>
      <c r="F12" s="7">
        <v>1100</v>
      </c>
      <c r="G12" s="7">
        <v>700</v>
      </c>
      <c r="H12" s="7">
        <f t="shared" si="0"/>
        <v>700</v>
      </c>
      <c r="I12" s="7">
        <f t="shared" si="1"/>
        <v>933.33333333333337</v>
      </c>
      <c r="J12" s="7">
        <f t="shared" si="2"/>
        <v>1100</v>
      </c>
    </row>
    <row r="13" spans="1:26" x14ac:dyDescent="0.25">
      <c r="A13" s="5">
        <v>10</v>
      </c>
      <c r="B13" s="4" t="s">
        <v>5</v>
      </c>
      <c r="C13" s="5">
        <v>1</v>
      </c>
      <c r="D13" s="6" t="s">
        <v>25</v>
      </c>
      <c r="E13" s="7">
        <v>1400</v>
      </c>
      <c r="F13" s="7">
        <v>1300</v>
      </c>
      <c r="G13" s="7">
        <v>1000</v>
      </c>
      <c r="H13" s="7">
        <f t="shared" si="0"/>
        <v>1000</v>
      </c>
      <c r="I13" s="7">
        <f t="shared" si="1"/>
        <v>1233.3333333333333</v>
      </c>
      <c r="J13" s="7">
        <f t="shared" si="2"/>
        <v>1400</v>
      </c>
    </row>
    <row r="14" spans="1:26" x14ac:dyDescent="0.25">
      <c r="A14" s="5">
        <v>11</v>
      </c>
      <c r="B14" s="4" t="s">
        <v>30</v>
      </c>
      <c r="C14" s="5">
        <v>1</v>
      </c>
      <c r="D14" s="6" t="s">
        <v>25</v>
      </c>
      <c r="E14" s="7">
        <v>3800</v>
      </c>
      <c r="F14" s="7">
        <v>4000</v>
      </c>
      <c r="G14" s="7">
        <v>3500</v>
      </c>
      <c r="H14" s="7">
        <f t="shared" si="0"/>
        <v>3500</v>
      </c>
      <c r="I14" s="7">
        <f t="shared" si="1"/>
        <v>3766.6666666666665</v>
      </c>
      <c r="J14" s="7">
        <f t="shared" si="2"/>
        <v>4000</v>
      </c>
    </row>
    <row r="15" spans="1:26" x14ac:dyDescent="0.25">
      <c r="A15" s="5">
        <v>12</v>
      </c>
      <c r="B15" s="4" t="s">
        <v>6</v>
      </c>
      <c r="C15" s="5">
        <v>1</v>
      </c>
      <c r="D15" s="6" t="s">
        <v>25</v>
      </c>
      <c r="E15" s="7">
        <v>1200</v>
      </c>
      <c r="F15" s="7">
        <v>1100</v>
      </c>
      <c r="G15" s="7">
        <v>1000</v>
      </c>
      <c r="H15" s="7">
        <f t="shared" si="0"/>
        <v>1000</v>
      </c>
      <c r="I15" s="7">
        <f t="shared" si="1"/>
        <v>1100</v>
      </c>
      <c r="J15" s="7">
        <f t="shared" si="2"/>
        <v>1200</v>
      </c>
    </row>
    <row r="16" spans="1:26" x14ac:dyDescent="0.25">
      <c r="A16" s="5">
        <v>13</v>
      </c>
      <c r="B16" s="4" t="s">
        <v>7</v>
      </c>
      <c r="C16" s="5">
        <v>1</v>
      </c>
      <c r="D16" s="6" t="s">
        <v>25</v>
      </c>
      <c r="E16" s="7">
        <v>600</v>
      </c>
      <c r="F16" s="7">
        <v>500</v>
      </c>
      <c r="G16" s="7">
        <v>400</v>
      </c>
      <c r="H16" s="7">
        <f t="shared" si="0"/>
        <v>400</v>
      </c>
      <c r="I16" s="7">
        <f t="shared" si="1"/>
        <v>500</v>
      </c>
      <c r="J16" s="7">
        <f t="shared" si="2"/>
        <v>600</v>
      </c>
    </row>
    <row r="17" spans="1:11" x14ac:dyDescent="0.25">
      <c r="A17" s="5">
        <v>14</v>
      </c>
      <c r="B17" s="4" t="s">
        <v>8</v>
      </c>
      <c r="C17" s="5">
        <v>1</v>
      </c>
      <c r="D17" s="6" t="s">
        <v>25</v>
      </c>
      <c r="E17" s="7">
        <v>1000</v>
      </c>
      <c r="F17" s="7">
        <v>1100</v>
      </c>
      <c r="G17" s="7">
        <v>700</v>
      </c>
      <c r="H17" s="7">
        <f t="shared" si="0"/>
        <v>700</v>
      </c>
      <c r="I17" s="7">
        <f t="shared" si="1"/>
        <v>933.33333333333337</v>
      </c>
      <c r="J17" s="7">
        <f t="shared" si="2"/>
        <v>1100</v>
      </c>
    </row>
    <row r="18" spans="1:11" x14ac:dyDescent="0.25">
      <c r="A18" s="5">
        <v>15</v>
      </c>
      <c r="B18" s="4" t="s">
        <v>9</v>
      </c>
      <c r="C18" s="5">
        <v>1</v>
      </c>
      <c r="D18" s="6" t="s">
        <v>25</v>
      </c>
      <c r="E18" s="7">
        <v>740000</v>
      </c>
      <c r="F18" s="7">
        <v>800000</v>
      </c>
      <c r="G18" s="7">
        <v>700000</v>
      </c>
      <c r="H18" s="7">
        <f t="shared" si="0"/>
        <v>700000</v>
      </c>
      <c r="I18" s="7">
        <f t="shared" si="1"/>
        <v>746666.66666666663</v>
      </c>
      <c r="J18" s="7">
        <f t="shared" si="2"/>
        <v>800000</v>
      </c>
    </row>
    <row r="19" spans="1:11" x14ac:dyDescent="0.25">
      <c r="A19" s="5">
        <v>16</v>
      </c>
      <c r="B19" s="4" t="s">
        <v>10</v>
      </c>
      <c r="C19" s="5">
        <v>1</v>
      </c>
      <c r="D19" s="6" t="s">
        <v>25</v>
      </c>
      <c r="E19" s="7">
        <v>530000</v>
      </c>
      <c r="F19" s="7">
        <v>550000</v>
      </c>
      <c r="G19" s="7">
        <v>500000</v>
      </c>
      <c r="H19" s="7">
        <f t="shared" si="0"/>
        <v>500000</v>
      </c>
      <c r="I19" s="7">
        <f t="shared" si="1"/>
        <v>526666.66666666663</v>
      </c>
      <c r="J19" s="7">
        <f t="shared" si="2"/>
        <v>550000</v>
      </c>
    </row>
    <row r="20" spans="1:11" ht="387.6" x14ac:dyDescent="0.25">
      <c r="A20" s="5">
        <v>17</v>
      </c>
      <c r="B20" s="14" t="s">
        <v>53</v>
      </c>
      <c r="C20" s="5">
        <v>1</v>
      </c>
      <c r="D20" s="6" t="s">
        <v>18</v>
      </c>
      <c r="E20" s="7">
        <v>680000</v>
      </c>
      <c r="F20" s="7">
        <v>750000</v>
      </c>
      <c r="G20" s="7">
        <v>600000</v>
      </c>
      <c r="H20" s="7">
        <f t="shared" si="0"/>
        <v>600000</v>
      </c>
      <c r="I20" s="7">
        <f t="shared" si="1"/>
        <v>676666.66666666663</v>
      </c>
      <c r="J20" s="7">
        <f t="shared" si="2"/>
        <v>750000</v>
      </c>
    </row>
    <row r="21" spans="1:11" ht="22.8" x14ac:dyDescent="0.25">
      <c r="A21" s="5">
        <v>18</v>
      </c>
      <c r="B21" s="4" t="s">
        <v>22</v>
      </c>
      <c r="C21" s="5">
        <v>1</v>
      </c>
      <c r="D21" s="6" t="s">
        <v>25</v>
      </c>
      <c r="E21" s="7">
        <v>88000</v>
      </c>
      <c r="F21" s="7">
        <v>85000</v>
      </c>
      <c r="G21" s="7">
        <v>80000</v>
      </c>
      <c r="H21" s="7">
        <f t="shared" si="0"/>
        <v>80000</v>
      </c>
      <c r="I21" s="7">
        <f t="shared" si="1"/>
        <v>84333.333333333328</v>
      </c>
      <c r="J21" s="7">
        <f t="shared" si="2"/>
        <v>88000</v>
      </c>
    </row>
    <row r="22" spans="1:11" ht="14.4" customHeight="1" x14ac:dyDescent="0.25">
      <c r="A22" s="5">
        <v>19</v>
      </c>
      <c r="B22" s="4" t="s">
        <v>11</v>
      </c>
      <c r="C22" s="5">
        <v>1</v>
      </c>
      <c r="D22" s="6" t="s">
        <v>25</v>
      </c>
      <c r="E22" s="7">
        <v>4800</v>
      </c>
      <c r="F22" s="7">
        <v>4500</v>
      </c>
      <c r="G22" s="7">
        <v>4000</v>
      </c>
      <c r="H22" s="7">
        <f t="shared" si="0"/>
        <v>4000</v>
      </c>
      <c r="I22" s="7">
        <f t="shared" si="1"/>
        <v>4433.333333333333</v>
      </c>
      <c r="J22" s="7">
        <f t="shared" si="2"/>
        <v>4800</v>
      </c>
    </row>
    <row r="23" spans="1:11" x14ac:dyDescent="0.25">
      <c r="A23" s="5">
        <v>20</v>
      </c>
      <c r="B23" s="4" t="s">
        <v>12</v>
      </c>
      <c r="C23" s="5">
        <v>1</v>
      </c>
      <c r="D23" s="6" t="s">
        <v>25</v>
      </c>
      <c r="E23" s="7">
        <v>8000</v>
      </c>
      <c r="F23" s="7">
        <v>7500</v>
      </c>
      <c r="G23" s="7">
        <v>7000</v>
      </c>
      <c r="H23" s="7">
        <f t="shared" si="0"/>
        <v>7000</v>
      </c>
      <c r="I23" s="7">
        <f t="shared" si="1"/>
        <v>7500</v>
      </c>
      <c r="J23" s="7">
        <f t="shared" si="2"/>
        <v>8000</v>
      </c>
    </row>
    <row r="24" spans="1:11" ht="35.4" customHeight="1" x14ac:dyDescent="0.25">
      <c r="A24" s="5">
        <v>21</v>
      </c>
      <c r="B24" s="4" t="s">
        <v>48</v>
      </c>
      <c r="C24" s="5">
        <v>1</v>
      </c>
      <c r="D24" s="6" t="s">
        <v>25</v>
      </c>
      <c r="E24" s="7">
        <v>78000</v>
      </c>
      <c r="F24" s="7">
        <v>75000</v>
      </c>
      <c r="G24" s="7">
        <v>57600</v>
      </c>
      <c r="H24" s="7">
        <f t="shared" si="0"/>
        <v>57600</v>
      </c>
      <c r="I24" s="7">
        <f t="shared" si="1"/>
        <v>70200</v>
      </c>
      <c r="J24" s="7">
        <f t="shared" si="2"/>
        <v>78000</v>
      </c>
    </row>
    <row r="25" spans="1:11" ht="13.2" customHeight="1" x14ac:dyDescent="0.25">
      <c r="A25" s="5">
        <v>22</v>
      </c>
      <c r="B25" s="4" t="s">
        <v>51</v>
      </c>
      <c r="C25" s="5">
        <v>1</v>
      </c>
      <c r="D25" s="6" t="s">
        <v>25</v>
      </c>
      <c r="E25" s="7">
        <v>70000</v>
      </c>
      <c r="F25" s="7">
        <v>65000</v>
      </c>
      <c r="G25" s="7">
        <v>60000</v>
      </c>
      <c r="H25" s="7">
        <v>58083</v>
      </c>
      <c r="I25" s="7">
        <f t="shared" si="1"/>
        <v>65000</v>
      </c>
      <c r="J25" s="7">
        <f t="shared" si="2"/>
        <v>70000</v>
      </c>
      <c r="K25" s="16"/>
    </row>
    <row r="26" spans="1:11" ht="30.6" customHeight="1" x14ac:dyDescent="0.25">
      <c r="A26" s="5">
        <v>23</v>
      </c>
      <c r="B26" s="4" t="s">
        <v>42</v>
      </c>
      <c r="C26" s="5">
        <v>1</v>
      </c>
      <c r="D26" s="6" t="s">
        <v>25</v>
      </c>
      <c r="E26" s="7">
        <v>95000</v>
      </c>
      <c r="F26" s="7">
        <v>95000</v>
      </c>
      <c r="G26" s="7">
        <v>65000</v>
      </c>
      <c r="H26" s="7">
        <v>83200</v>
      </c>
      <c r="I26" s="7">
        <f t="shared" si="1"/>
        <v>85000</v>
      </c>
      <c r="J26" s="7">
        <f t="shared" si="2"/>
        <v>95000</v>
      </c>
    </row>
    <row r="27" spans="1:11" ht="22.8" x14ac:dyDescent="0.25">
      <c r="A27" s="5">
        <v>24</v>
      </c>
      <c r="B27" s="4" t="s">
        <v>29</v>
      </c>
      <c r="C27" s="5">
        <v>1</v>
      </c>
      <c r="D27" s="6" t="s">
        <v>25</v>
      </c>
      <c r="E27" s="7">
        <v>750000</v>
      </c>
      <c r="F27" s="7">
        <v>780000</v>
      </c>
      <c r="G27" s="7">
        <v>700000</v>
      </c>
      <c r="H27" s="7">
        <f t="shared" ref="H27:H42" si="3">MIN(E27:G27)</f>
        <v>700000</v>
      </c>
      <c r="I27" s="7">
        <f t="shared" si="1"/>
        <v>743333.33333333337</v>
      </c>
      <c r="J27" s="7">
        <f t="shared" si="2"/>
        <v>780000</v>
      </c>
    </row>
    <row r="28" spans="1:11" ht="22.8" x14ac:dyDescent="0.25">
      <c r="A28" s="5">
        <v>25</v>
      </c>
      <c r="B28" s="4" t="s">
        <v>46</v>
      </c>
      <c r="C28" s="5">
        <v>1</v>
      </c>
      <c r="D28" s="11" t="s">
        <v>23</v>
      </c>
      <c r="E28" s="7">
        <v>800000</v>
      </c>
      <c r="F28" s="7">
        <v>750000</v>
      </c>
      <c r="G28" s="7">
        <v>600000</v>
      </c>
      <c r="H28" s="7">
        <f t="shared" si="3"/>
        <v>600000</v>
      </c>
      <c r="I28" s="7">
        <f t="shared" si="1"/>
        <v>716666.66666666663</v>
      </c>
      <c r="J28" s="7">
        <f t="shared" si="2"/>
        <v>800000</v>
      </c>
    </row>
    <row r="29" spans="1:11" ht="29.4" customHeight="1" x14ac:dyDescent="0.25">
      <c r="A29" s="5">
        <v>26</v>
      </c>
      <c r="B29" s="4" t="s">
        <v>43</v>
      </c>
      <c r="C29" s="5">
        <v>1</v>
      </c>
      <c r="D29" s="6" t="s">
        <v>25</v>
      </c>
      <c r="E29" s="7">
        <v>470000</v>
      </c>
      <c r="F29" s="8">
        <v>450000</v>
      </c>
      <c r="G29" s="7">
        <v>400000</v>
      </c>
      <c r="H29" s="7">
        <f t="shared" si="3"/>
        <v>400000</v>
      </c>
      <c r="I29" s="7">
        <f t="shared" si="1"/>
        <v>440000</v>
      </c>
      <c r="J29" s="7">
        <f t="shared" si="2"/>
        <v>470000</v>
      </c>
    </row>
    <row r="30" spans="1:11" ht="22.8" x14ac:dyDescent="0.25">
      <c r="A30" s="5">
        <v>27</v>
      </c>
      <c r="B30" s="4" t="s">
        <v>44</v>
      </c>
      <c r="C30" s="5">
        <v>1</v>
      </c>
      <c r="D30" s="6" t="s">
        <v>25</v>
      </c>
      <c r="E30" s="7">
        <v>3800</v>
      </c>
      <c r="F30" s="8">
        <v>3500</v>
      </c>
      <c r="G30" s="7">
        <v>3000</v>
      </c>
      <c r="H30" s="7">
        <f t="shared" si="3"/>
        <v>3000</v>
      </c>
      <c r="I30" s="7">
        <f t="shared" si="1"/>
        <v>3433.3333333333335</v>
      </c>
      <c r="J30" s="7">
        <f t="shared" si="2"/>
        <v>3800</v>
      </c>
    </row>
    <row r="31" spans="1:11" ht="16.2" customHeight="1" x14ac:dyDescent="0.25">
      <c r="A31" s="5">
        <v>28</v>
      </c>
      <c r="B31" s="4" t="s">
        <v>45</v>
      </c>
      <c r="C31" s="5">
        <v>1</v>
      </c>
      <c r="D31" s="6" t="s">
        <v>25</v>
      </c>
      <c r="E31" s="7">
        <v>145000</v>
      </c>
      <c r="F31" s="3">
        <v>150000</v>
      </c>
      <c r="G31" s="7">
        <v>120000</v>
      </c>
      <c r="H31" s="7">
        <f t="shared" si="3"/>
        <v>120000</v>
      </c>
      <c r="I31" s="7">
        <f t="shared" si="1"/>
        <v>138333.33333333334</v>
      </c>
      <c r="J31" s="7">
        <f t="shared" si="2"/>
        <v>150000</v>
      </c>
    </row>
    <row r="32" spans="1:11" ht="22.8" customHeight="1" x14ac:dyDescent="0.25">
      <c r="A32" s="5">
        <v>29</v>
      </c>
      <c r="B32" s="4" t="s">
        <v>37</v>
      </c>
      <c r="C32" s="5">
        <v>1</v>
      </c>
      <c r="D32" s="6" t="s">
        <v>25</v>
      </c>
      <c r="E32" s="7">
        <v>4000</v>
      </c>
      <c r="F32" s="8">
        <v>3500</v>
      </c>
      <c r="G32" s="7">
        <v>3000</v>
      </c>
      <c r="H32" s="7">
        <f t="shared" si="3"/>
        <v>3000</v>
      </c>
      <c r="I32" s="7">
        <f t="shared" si="1"/>
        <v>3500</v>
      </c>
      <c r="J32" s="7">
        <f t="shared" si="2"/>
        <v>4000</v>
      </c>
    </row>
    <row r="33" spans="1:10" x14ac:dyDescent="0.25">
      <c r="A33" s="5">
        <v>30</v>
      </c>
      <c r="B33" s="4" t="s">
        <v>38</v>
      </c>
      <c r="C33" s="5">
        <v>1</v>
      </c>
      <c r="D33" s="6" t="s">
        <v>25</v>
      </c>
      <c r="E33" s="7">
        <v>80000</v>
      </c>
      <c r="F33" s="8">
        <v>65000</v>
      </c>
      <c r="G33" s="7">
        <v>60000</v>
      </c>
      <c r="H33" s="7">
        <f t="shared" si="3"/>
        <v>60000</v>
      </c>
      <c r="I33" s="7">
        <f t="shared" si="1"/>
        <v>68333.333333333328</v>
      </c>
      <c r="J33" s="7">
        <f t="shared" si="2"/>
        <v>80000</v>
      </c>
    </row>
    <row r="34" spans="1:10" ht="216.6" x14ac:dyDescent="0.25">
      <c r="A34" s="5">
        <v>31</v>
      </c>
      <c r="B34" s="4" t="s">
        <v>52</v>
      </c>
      <c r="C34" s="5">
        <v>1</v>
      </c>
      <c r="D34" s="6" t="s">
        <v>25</v>
      </c>
      <c r="E34" s="7">
        <v>60000</v>
      </c>
      <c r="F34" s="8">
        <v>45000</v>
      </c>
      <c r="G34" s="7">
        <v>40000</v>
      </c>
      <c r="H34" s="7">
        <f t="shared" si="3"/>
        <v>40000</v>
      </c>
      <c r="I34" s="7">
        <f t="shared" si="1"/>
        <v>48333.333333333336</v>
      </c>
      <c r="J34" s="7">
        <f t="shared" si="2"/>
        <v>60000</v>
      </c>
    </row>
    <row r="35" spans="1:10" ht="22.8" x14ac:dyDescent="0.25">
      <c r="A35" s="5">
        <v>32</v>
      </c>
      <c r="B35" s="4" t="s">
        <v>39</v>
      </c>
      <c r="C35" s="5">
        <v>1</v>
      </c>
      <c r="D35" s="6" t="s">
        <v>25</v>
      </c>
      <c r="E35" s="7">
        <v>9000</v>
      </c>
      <c r="F35" s="8">
        <v>8500</v>
      </c>
      <c r="G35" s="7">
        <v>8000</v>
      </c>
      <c r="H35" s="7">
        <f t="shared" si="3"/>
        <v>8000</v>
      </c>
      <c r="I35" s="7">
        <f t="shared" si="1"/>
        <v>8500</v>
      </c>
      <c r="J35" s="7">
        <f t="shared" si="2"/>
        <v>9000</v>
      </c>
    </row>
    <row r="36" spans="1:10" x14ac:dyDescent="0.25">
      <c r="A36" s="5">
        <v>33</v>
      </c>
      <c r="B36" s="4" t="s">
        <v>40</v>
      </c>
      <c r="C36" s="5">
        <v>1</v>
      </c>
      <c r="D36" s="6" t="s">
        <v>25</v>
      </c>
      <c r="E36" s="7">
        <v>2800</v>
      </c>
      <c r="F36" s="8">
        <v>2500</v>
      </c>
      <c r="G36" s="7">
        <v>2000</v>
      </c>
      <c r="H36" s="7">
        <f t="shared" si="3"/>
        <v>2000</v>
      </c>
      <c r="I36" s="7">
        <f t="shared" si="1"/>
        <v>2433.3333333333335</v>
      </c>
      <c r="J36" s="7">
        <f t="shared" si="2"/>
        <v>2800</v>
      </c>
    </row>
    <row r="37" spans="1:10" x14ac:dyDescent="0.25">
      <c r="A37" s="5">
        <v>34</v>
      </c>
      <c r="B37" s="4" t="s">
        <v>41</v>
      </c>
      <c r="C37" s="5">
        <v>1</v>
      </c>
      <c r="D37" s="6" t="s">
        <v>25</v>
      </c>
      <c r="E37" s="7">
        <v>8800</v>
      </c>
      <c r="F37" s="8">
        <v>8500</v>
      </c>
      <c r="G37" s="7">
        <v>8000</v>
      </c>
      <c r="H37" s="7">
        <f t="shared" si="3"/>
        <v>8000</v>
      </c>
      <c r="I37" s="7">
        <f t="shared" si="1"/>
        <v>8433.3333333333339</v>
      </c>
      <c r="J37" s="7">
        <f t="shared" si="2"/>
        <v>8800</v>
      </c>
    </row>
    <row r="38" spans="1:10" x14ac:dyDescent="0.25">
      <c r="A38" s="5">
        <v>35</v>
      </c>
      <c r="B38" s="4" t="s">
        <v>47</v>
      </c>
      <c r="C38" s="5">
        <v>1</v>
      </c>
      <c r="D38" s="6" t="s">
        <v>18</v>
      </c>
      <c r="E38" s="7">
        <v>190000</v>
      </c>
      <c r="F38" s="8">
        <v>185000</v>
      </c>
      <c r="G38" s="7">
        <v>150000</v>
      </c>
      <c r="H38" s="7">
        <f t="shared" si="3"/>
        <v>150000</v>
      </c>
      <c r="I38" s="7">
        <f t="shared" si="1"/>
        <v>175000</v>
      </c>
      <c r="J38" s="7">
        <f t="shared" si="2"/>
        <v>190000</v>
      </c>
    </row>
    <row r="39" spans="1:10" x14ac:dyDescent="0.25">
      <c r="A39" s="5">
        <v>36</v>
      </c>
      <c r="B39" s="4" t="s">
        <v>13</v>
      </c>
      <c r="C39" s="5">
        <v>1</v>
      </c>
      <c r="D39" s="6" t="s">
        <v>18</v>
      </c>
      <c r="E39" s="7">
        <v>750000</v>
      </c>
      <c r="F39" s="3">
        <v>750000</v>
      </c>
      <c r="G39" s="7">
        <v>700000</v>
      </c>
      <c r="H39" s="7">
        <f t="shared" si="3"/>
        <v>700000</v>
      </c>
      <c r="I39" s="7">
        <f t="shared" si="1"/>
        <v>733333.33333333337</v>
      </c>
      <c r="J39" s="7">
        <f t="shared" si="2"/>
        <v>750000</v>
      </c>
    </row>
    <row r="40" spans="1:10" x14ac:dyDescent="0.25">
      <c r="A40" s="5">
        <v>37</v>
      </c>
      <c r="B40" s="4" t="s">
        <v>14</v>
      </c>
      <c r="C40" s="5">
        <v>1</v>
      </c>
      <c r="D40" s="6" t="s">
        <v>18</v>
      </c>
      <c r="E40" s="7">
        <v>190000</v>
      </c>
      <c r="F40" s="3">
        <v>180000</v>
      </c>
      <c r="G40" s="7">
        <v>150000</v>
      </c>
      <c r="H40" s="7">
        <f t="shared" si="3"/>
        <v>150000</v>
      </c>
      <c r="I40" s="7">
        <f t="shared" si="1"/>
        <v>173333.33333333334</v>
      </c>
      <c r="J40" s="7">
        <f t="shared" si="2"/>
        <v>190000</v>
      </c>
    </row>
    <row r="41" spans="1:10" x14ac:dyDescent="0.25">
      <c r="A41" s="5">
        <v>38</v>
      </c>
      <c r="B41" s="4" t="s">
        <v>15</v>
      </c>
      <c r="C41" s="6">
        <v>1</v>
      </c>
      <c r="D41" s="6" t="s">
        <v>25</v>
      </c>
      <c r="E41" s="7">
        <v>6800</v>
      </c>
      <c r="F41" s="3">
        <v>6500</v>
      </c>
      <c r="G41" s="7">
        <v>6000</v>
      </c>
      <c r="H41" s="7">
        <f t="shared" si="3"/>
        <v>6000</v>
      </c>
      <c r="I41" s="7">
        <f t="shared" si="1"/>
        <v>6433.333333333333</v>
      </c>
      <c r="J41" s="7">
        <f t="shared" si="2"/>
        <v>6800</v>
      </c>
    </row>
    <row r="42" spans="1:10" x14ac:dyDescent="0.25">
      <c r="A42" s="5">
        <v>39</v>
      </c>
      <c r="B42" s="4" t="s">
        <v>16</v>
      </c>
      <c r="C42" s="6">
        <v>1</v>
      </c>
      <c r="D42" s="6" t="s">
        <v>25</v>
      </c>
      <c r="E42" s="7">
        <v>40000</v>
      </c>
      <c r="F42" s="8">
        <v>35000</v>
      </c>
      <c r="G42" s="7">
        <v>30000</v>
      </c>
      <c r="H42" s="7">
        <f t="shared" si="3"/>
        <v>30000</v>
      </c>
      <c r="I42" s="7">
        <f t="shared" si="1"/>
        <v>35000</v>
      </c>
      <c r="J42" s="7">
        <f t="shared" si="2"/>
        <v>40000</v>
      </c>
    </row>
    <row r="43" spans="1:10" x14ac:dyDescent="0.25">
      <c r="A43" s="26"/>
      <c r="B43" s="24" t="s">
        <v>21</v>
      </c>
      <c r="C43" s="25"/>
      <c r="D43" s="25"/>
      <c r="E43" s="17">
        <f t="shared" ref="E43:J43" si="4">SUM(E4:E42)</f>
        <v>6895700</v>
      </c>
      <c r="F43" s="17">
        <f t="shared" si="4"/>
        <v>7014700</v>
      </c>
      <c r="G43" s="17">
        <f t="shared" si="4"/>
        <v>6036400</v>
      </c>
      <c r="H43" s="18">
        <f t="shared" si="4"/>
        <v>6052683</v>
      </c>
      <c r="I43" s="18">
        <f t="shared" si="4"/>
        <v>6648933.3333333302</v>
      </c>
      <c r="J43" s="18">
        <f t="shared" si="4"/>
        <v>7159100</v>
      </c>
    </row>
    <row r="49" spans="1:10" x14ac:dyDescent="0.25">
      <c r="A49" s="19"/>
      <c r="B49" s="30" t="s">
        <v>55</v>
      </c>
      <c r="C49" s="30"/>
      <c r="D49" s="30"/>
      <c r="E49" s="30"/>
      <c r="F49" s="30"/>
      <c r="G49" s="30"/>
      <c r="H49" s="30"/>
    </row>
    <row r="50" spans="1:10" x14ac:dyDescent="0.25">
      <c r="A50" s="23"/>
      <c r="B50" s="31" t="s">
        <v>56</v>
      </c>
      <c r="C50" s="31"/>
      <c r="D50" s="31"/>
      <c r="E50" s="31"/>
      <c r="F50" s="31"/>
      <c r="G50" s="31"/>
      <c r="H50" s="31"/>
      <c r="I50" s="23"/>
      <c r="J50" s="23"/>
    </row>
    <row r="52" spans="1:10" x14ac:dyDescent="0.25">
      <c r="A52" s="27"/>
      <c r="B52" s="27"/>
    </row>
    <row r="53" spans="1:10" x14ac:dyDescent="0.25">
      <c r="A53" s="16"/>
    </row>
    <row r="60" spans="1:10" ht="13.8" x14ac:dyDescent="0.25">
      <c r="A60" s="20"/>
      <c r="D60" s="21"/>
    </row>
    <row r="61" spans="1:10" x14ac:dyDescent="0.25">
      <c r="A61" s="22"/>
      <c r="D61" s="22"/>
    </row>
    <row r="62" spans="1:10" x14ac:dyDescent="0.25">
      <c r="A62" s="22"/>
      <c r="D62" s="22"/>
    </row>
  </sheetData>
  <mergeCells count="5">
    <mergeCell ref="A52:B52"/>
    <mergeCell ref="A2:J2"/>
    <mergeCell ref="A1:J1"/>
    <mergeCell ref="B49:H49"/>
    <mergeCell ref="B50:H50"/>
  </mergeCells>
  <phoneticPr fontId="1" type="noConversion"/>
  <conditionalFormatting sqref="E43:G43">
    <cfRule type="iconSet" priority="2">
      <iconSet iconSet="3Arrows">
        <cfvo type="percent" val="0"/>
        <cfvo type="percent" val="33"/>
        <cfvo type="percent" val="67"/>
      </iconSet>
    </cfRule>
  </conditionalFormatting>
  <pageMargins left="0.98425196850393704" right="0.70866141732283472" top="0.74803149606299213" bottom="0.74803149606299213" header="0.31496062992125984" footer="0.31496062992125984"/>
  <pageSetup paperSize="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 PUBLICIDAD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Romero Daza</dc:creator>
  <cp:lastModifiedBy>INSPIRON</cp:lastModifiedBy>
  <cp:lastPrinted>2025-02-03T17:11:40Z</cp:lastPrinted>
  <dcterms:created xsi:type="dcterms:W3CDTF">2025-01-22T22:49:10Z</dcterms:created>
  <dcterms:modified xsi:type="dcterms:W3CDTF">2025-11-25T16:52:51Z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2024-09-02T00:00:00Z</vt:filetime>
  </property>
  <property fmtid="{D5CDD505-2E9C-101B-9397-08002B2CF9AE}" pid="3" name="Creator">
    <vt:lpwstr>Microsoft® Word LTSC</vt:lpwstr>
  </property>
  <property fmtid="{D5CDD505-2E9C-101B-9397-08002B2CF9AE}" pid="4" name="LastSaved">
    <vt:filetime>2025-01-22T00:00:00Z</vt:filetime>
  </property>
  <property fmtid="{D5CDD505-2E9C-101B-9397-08002B2CF9AE}" pid="5" name="Producer">
    <vt:lpwstr>Microsoft® Word LTSC</vt:lpwstr>
  </property>
</Properties>
</file>