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tbcsj-my.sharepoint.com/personal/adminsinc_cendoj_ramajudicial_gov_co/Documents/RAMA CONTRATACION/2025/PROCESOS CONTRACTUALES 2025/4. MINIMA CUANTIA/MC XX 2025 BOTIQUINES/"/>
    </mc:Choice>
  </mc:AlternateContent>
  <xr:revisionPtr revIDLastSave="169" documentId="11_9283F96C69801C8DA72F051CF3078919C8890BC7" xr6:coauthVersionLast="47" xr6:coauthVersionMax="47" xr10:uidLastSave="{7C7A085A-F091-4375-B9A0-7A928B38813B}"/>
  <bookViews>
    <workbookView xWindow="-120" yWindow="-120" windowWidth="29040" windowHeight="15840" xr2:uid="{00000000-000D-0000-FFFF-FFFF00000000}"/>
  </bookViews>
  <sheets>
    <sheet name="ESTUDIO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7" i="2" l="1"/>
  <c r="J18" i="2"/>
  <c r="J19" i="2"/>
  <c r="K19" i="2" s="1"/>
  <c r="J20" i="2"/>
  <c r="K20" i="2" s="1"/>
  <c r="J21" i="2"/>
  <c r="J22" i="2"/>
  <c r="J23" i="2"/>
  <c r="K23" i="2" s="1"/>
  <c r="J16" i="2"/>
  <c r="G22" i="2"/>
  <c r="G20" i="2"/>
  <c r="G19" i="2"/>
  <c r="G18" i="2"/>
  <c r="G17" i="2"/>
  <c r="G16" i="2"/>
  <c r="G23" i="2"/>
  <c r="G21" i="2"/>
  <c r="K22" i="2"/>
  <c r="K21" i="2"/>
  <c r="K18" i="2"/>
  <c r="K17" i="2"/>
  <c r="K16" i="2" l="1"/>
  <c r="I23" i="2"/>
  <c r="I22" i="2"/>
  <c r="I21" i="2"/>
  <c r="I20" i="2"/>
  <c r="I19" i="2"/>
  <c r="I18" i="2"/>
  <c r="I17" i="2"/>
  <c r="I16" i="2"/>
  <c r="I24" i="2" l="1"/>
  <c r="G24" i="2"/>
  <c r="K24" i="2" s="1"/>
</calcChain>
</file>

<file path=xl/sharedStrings.xml><?xml version="1.0" encoding="utf-8"?>
<sst xmlns="http://schemas.openxmlformats.org/spreadsheetml/2006/main" count="51" uniqueCount="44">
  <si>
    <t>ESTUDIO DE MERCADO</t>
  </si>
  <si>
    <t xml:space="preserve">OBJETO: </t>
  </si>
  <si>
    <t>DATOS DE LA EMPRESA</t>
  </si>
  <si>
    <t>COTIZACION 1</t>
  </si>
  <si>
    <t>COTIZACION 2</t>
  </si>
  <si>
    <t>PROMEDIOS</t>
  </si>
  <si>
    <t>NOMBRE DE LA EMPRESA</t>
  </si>
  <si>
    <t>CONTACTO</t>
  </si>
  <si>
    <t>TELEFONO</t>
  </si>
  <si>
    <t>ITEM</t>
  </si>
  <si>
    <t xml:space="preserve">CANTIDAD </t>
  </si>
  <si>
    <t>V. UNITARIO</t>
  </si>
  <si>
    <t>VALOR TOTAL</t>
  </si>
  <si>
    <t>PROMEDIO UNITARIO</t>
  </si>
  <si>
    <t>PROMEDIO TOTAL</t>
  </si>
  <si>
    <t>TOTAL</t>
  </si>
  <si>
    <t>ADQUISICIÓN DE DOTACIÓN PARA BOTIQUINES DE ATENCIÓN ANTE EMERGENCIAS Y COMPRA DE PARCHES ADULTO/PEDIATRICOS MR62</t>
  </si>
  <si>
    <t>ESTUDIO DE MERCADO - MC-XX-2025</t>
  </si>
  <si>
    <t>GASA</t>
  </si>
  <si>
    <t>GASA LIMPIA PAQ X 100 UND</t>
  </si>
  <si>
    <t>PAQUETE X 100</t>
  </si>
  <si>
    <t xml:space="preserve">GASA ESTÉRIL 7.5 X 7.5 POR 5 UND </t>
  </si>
  <si>
    <t>PAQUETE X 5 UND</t>
  </si>
  <si>
    <t xml:space="preserve">YODOPOVIDONA </t>
  </si>
  <si>
    <t>YODOPOVIDONA SOLUCIÓN 120ML</t>
  </si>
  <si>
    <t>UND</t>
  </si>
  <si>
    <t>SOLUCIÓN SALINA</t>
  </si>
  <si>
    <t xml:space="preserve">SOLUCIÓN SALINA 250ML </t>
  </si>
  <si>
    <t xml:space="preserve">GUANTE LATEX </t>
  </si>
  <si>
    <t>GUANTE LATEX POR CAJA DE 100</t>
  </si>
  <si>
    <t>CAJA X 100</t>
  </si>
  <si>
    <t xml:space="preserve">ALCOHOL ANTISÉPTICO </t>
  </si>
  <si>
    <t xml:space="preserve">ALCOHOL ANTISÉPTICO FRASCO X 300ML </t>
  </si>
  <si>
    <t>HIDROXIDO DE ALUMINIO</t>
  </si>
  <si>
    <t>HIDROXIDO DE ALUMINIO FRASCO 350 ml</t>
  </si>
  <si>
    <t>Electrodo
(Parche)</t>
  </si>
  <si>
    <t>Electrodo (Parche) Mindray Adulto/Pediátrico MR62</t>
  </si>
  <si>
    <t>UNIDAD DE MEDIDA</t>
  </si>
  <si>
    <t xml:space="preserve">ELEMENTO </t>
  </si>
  <si>
    <t>DESCRIPCION</t>
  </si>
  <si>
    <t>INDUMASAS S.A.S.</t>
  </si>
  <si>
    <t>SUHAIL HERRERA MONTENEGRO</t>
  </si>
  <si>
    <t>INTERCOMERCIAL MEDICA S.A.S.</t>
  </si>
  <si>
    <t>LELYS MORALES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</si>
</sst>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(&quot;$&quot;\ * #,##0_);_(&quot;$&quot;\ * \(#,##0\);_(&quot;$&quot;\ * &quot;-&quot;??_);_(@_)"/>
    <numFmt numFmtId="167" formatCode="_ * #,##0.00_ ;_ * \-#,##0.00_ ;_ * &quot;-&quot;??_ ;_ @_ "/>
    <numFmt numFmtId="168" formatCode="_-* #,##0.00\ _P_t_s_-;\-* #,##0.00\ _P_t_s_-;_-* &quot;-&quot;??\ _P_t_s_-;_-@_-"/>
    <numFmt numFmtId="169" formatCode="&quot;$&quot;\ #,##0;&quot;$&quot;\ \-#,##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name val="Arial"/>
      <family val="2"/>
    </font>
    <font>
      <sz val="11"/>
      <color theme="1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sz val="10"/>
      <color theme="1"/>
      <name val="Century Gothic"/>
      <family val="2"/>
    </font>
    <font>
      <b/>
      <sz val="10"/>
      <color theme="1"/>
      <name val="Century Gothic"/>
      <family val="2"/>
    </font>
    <font>
      <sz val="12"/>
      <color theme="1"/>
      <name val="Palatino Linotype"/>
      <family val="1"/>
    </font>
    <font>
      <sz val="12"/>
      <name val="Times New Roman"/>
      <family val="1"/>
    </font>
    <font>
      <b/>
      <sz val="12"/>
      <color theme="1"/>
      <name val="Century Gothic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3">
    <xf numFmtId="0" fontId="0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1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7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10" fillId="0" borderId="0"/>
    <xf numFmtId="164" fontId="1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3" fillId="0" borderId="0"/>
    <xf numFmtId="164" fontId="1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1" fillId="0" borderId="0"/>
    <xf numFmtId="0" fontId="1" fillId="0" borderId="0"/>
  </cellStyleXfs>
  <cellXfs count="55">
    <xf numFmtId="0" fontId="0" fillId="0" borderId="0" xfId="0"/>
    <xf numFmtId="0" fontId="4" fillId="0" borderId="0" xfId="0" applyFont="1"/>
    <xf numFmtId="3" fontId="0" fillId="0" borderId="0" xfId="0" applyNumberFormat="1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4" applyFont="1" applyAlignment="1">
      <alignment horizontal="center" vertical="center"/>
    </xf>
    <xf numFmtId="0" fontId="5" fillId="0" borderId="0" xfId="4" applyFont="1" applyAlignment="1">
      <alignment horizontal="left" vertical="center"/>
    </xf>
    <xf numFmtId="0" fontId="9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66" fontId="7" fillId="2" borderId="1" xfId="5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2" fontId="7" fillId="0" borderId="0" xfId="0" applyNumberFormat="1" applyFont="1" applyAlignment="1">
      <alignment horizontal="center" vertical="center" wrapText="1"/>
    </xf>
    <xf numFmtId="166" fontId="8" fillId="0" borderId="0" xfId="5" applyNumberFormat="1" applyFont="1" applyFill="1" applyBorder="1" applyAlignment="1">
      <alignment horizontal="center" vertical="center" wrapText="1"/>
    </xf>
    <xf numFmtId="166" fontId="7" fillId="0" borderId="0" xfId="5" applyNumberFormat="1" applyFont="1" applyFill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0" fontId="6" fillId="0" borderId="0" xfId="4" applyFont="1" applyAlignment="1">
      <alignment vertical="center"/>
    </xf>
    <xf numFmtId="0" fontId="15" fillId="0" borderId="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/>
    </xf>
    <xf numFmtId="3" fontId="12" fillId="0" borderId="1" xfId="0" applyNumberFormat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vertical="center" wrapText="1"/>
    </xf>
    <xf numFmtId="3" fontId="12" fillId="0" borderId="1" xfId="0" applyNumberFormat="1" applyFont="1" applyBorder="1" applyAlignment="1">
      <alignment horizontal="center" vertical="center"/>
    </xf>
    <xf numFmtId="3" fontId="12" fillId="0" borderId="1" xfId="0" applyNumberFormat="1" applyFont="1" applyBorder="1" applyAlignment="1">
      <alignment horizontal="right"/>
    </xf>
    <xf numFmtId="3" fontId="12" fillId="0" borderId="6" xfId="5" applyNumberFormat="1" applyFont="1" applyFill="1" applyBorder="1" applyAlignment="1">
      <alignment horizontal="right" wrapText="1"/>
    </xf>
    <xf numFmtId="3" fontId="16" fillId="0" borderId="1" xfId="0" applyNumberFormat="1" applyFont="1" applyBorder="1" applyAlignment="1">
      <alignment horizontal="center" vertical="center" wrapText="1"/>
    </xf>
    <xf numFmtId="3" fontId="16" fillId="0" borderId="1" xfId="0" applyNumberFormat="1" applyFont="1" applyBorder="1" applyAlignment="1">
      <alignment horizontal="center" vertical="center"/>
    </xf>
    <xf numFmtId="3" fontId="8" fillId="0" borderId="6" xfId="5" applyNumberFormat="1" applyFont="1" applyFill="1" applyBorder="1" applyAlignment="1">
      <alignment horizontal="center" vertical="center" wrapText="1"/>
    </xf>
    <xf numFmtId="3" fontId="7" fillId="0" borderId="6" xfId="5" applyNumberFormat="1" applyFont="1" applyFill="1" applyBorder="1" applyAlignment="1">
      <alignment horizontal="center" vertical="center" wrapText="1"/>
    </xf>
    <xf numFmtId="3" fontId="7" fillId="0" borderId="6" xfId="5" applyNumberFormat="1" applyFont="1" applyFill="1" applyBorder="1" applyAlignment="1">
      <alignment horizontal="right" wrapText="1"/>
    </xf>
    <xf numFmtId="0" fontId="13" fillId="0" borderId="0" xfId="0" applyFont="1" applyAlignment="1">
      <alignment horizontal="center"/>
    </xf>
    <xf numFmtId="0" fontId="14" fillId="0" borderId="7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1" fontId="12" fillId="0" borderId="7" xfId="0" applyNumberFormat="1" applyFont="1" applyBorder="1" applyAlignment="1">
      <alignment horizontal="center"/>
    </xf>
    <xf numFmtId="1" fontId="12" fillId="0" borderId="2" xfId="0" applyNumberFormat="1" applyFont="1" applyBorder="1" applyAlignment="1">
      <alignment horizontal="center"/>
    </xf>
  </cellXfs>
  <cellStyles count="23">
    <cellStyle name="Millares 2" xfId="6" xr:uid="{00000000-0005-0000-0000-000000000000}"/>
    <cellStyle name="Millares 2 2" xfId="9" xr:uid="{00000000-0005-0000-0000-000001000000}"/>
    <cellStyle name="Millares 3" xfId="11" xr:uid="{00000000-0005-0000-0000-000002000000}"/>
    <cellStyle name="Millares 4" xfId="7" xr:uid="{00000000-0005-0000-0000-000003000000}"/>
    <cellStyle name="Millares 4 12" xfId="20" xr:uid="{00000000-0005-0000-0000-000004000000}"/>
    <cellStyle name="Millares 4 2" xfId="12" xr:uid="{00000000-0005-0000-0000-000005000000}"/>
    <cellStyle name="Millares 5" xfId="13" xr:uid="{00000000-0005-0000-0000-000006000000}"/>
    <cellStyle name="Millares 5 5" xfId="16" xr:uid="{00000000-0005-0000-0000-000007000000}"/>
    <cellStyle name="Moneda" xfId="5" builtinId="4"/>
    <cellStyle name="Moneda 5" xfId="8" xr:uid="{00000000-0005-0000-0000-000009000000}"/>
    <cellStyle name="Moneda 5 10" xfId="18" xr:uid="{00000000-0005-0000-0000-00000A000000}"/>
    <cellStyle name="Moneda 5 3" xfId="10" xr:uid="{00000000-0005-0000-0000-00000B000000}"/>
    <cellStyle name="Moneda 5 4" xfId="15" xr:uid="{00000000-0005-0000-0000-00000C000000}"/>
    <cellStyle name="Normal" xfId="0" builtinId="0"/>
    <cellStyle name="Normal 16" xfId="17" xr:uid="{00000000-0005-0000-0000-00000E000000}"/>
    <cellStyle name="Normal 2 2 2" xfId="4" xr:uid="{00000000-0005-0000-0000-00000F000000}"/>
    <cellStyle name="Normal 2 22" xfId="21" xr:uid="{00000000-0005-0000-0000-000010000000}"/>
    <cellStyle name="Normal 3" xfId="22" xr:uid="{00000000-0005-0000-0000-000011000000}"/>
    <cellStyle name="Normal 4 2" xfId="19" xr:uid="{00000000-0005-0000-0000-000012000000}"/>
    <cellStyle name="Normal 5" xfId="3" xr:uid="{00000000-0005-0000-0000-000013000000}"/>
    <cellStyle name="Normal 6 2" xfId="1" xr:uid="{00000000-0005-0000-0000-000014000000}"/>
    <cellStyle name="Normal 7" xfId="2" xr:uid="{00000000-0005-0000-0000-000015000000}"/>
    <cellStyle name="Normal 9" xfId="14" xr:uid="{00000000-0005-0000-0000-00001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123826</xdr:colOff>
      <xdr:row>0</xdr:row>
      <xdr:rowOff>180976</xdr:rowOff>
    </xdr:from>
    <xdr:to>
      <xdr:col>2</xdr:col>
      <xdr:colOff>1228726</xdr:colOff>
      <xdr:row>5</xdr:row>
      <xdr:rowOff>161925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3826" y="180976"/>
          <a:ext cx="3219450" cy="9334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Q29"/>
  <sheetViews>
    <sheetView tabSelected="1" topLeftCell="A4" workbookViewId="0">
      <selection activeCell="O21" sqref="O21"/>
    </sheetView>
  </sheetViews>
  <sheetFormatPr baseColWidth="10" defaultColWidth="11.42578125" defaultRowHeight="15" x14ac:dyDescent="0.25"/>
  <cols>
    <col min="1" max="1" width="9.140625" style="5" bestFit="1" customWidth="1"/>
    <col min="2" max="2" width="22.5703125" style="5" customWidth="1"/>
    <col min="3" max="3" width="35.140625" style="5" customWidth="1"/>
    <col min="4" max="4" width="20.28515625" style="5" customWidth="1"/>
    <col min="5" max="5" width="10.5703125" style="5" customWidth="1"/>
    <col min="6" max="10" width="13.85546875" style="2" customWidth="1"/>
    <col min="11" max="11" width="14.85546875" style="2" customWidth="1"/>
    <col min="12" max="13" width="9.140625" customWidth="1"/>
  </cols>
  <sheetData>
    <row r="3" spans="1:17" x14ac:dyDescent="0.25">
      <c r="E3" s="37"/>
      <c r="F3" s="37"/>
      <c r="G3" s="37"/>
      <c r="H3" s="37"/>
      <c r="I3" s="37"/>
      <c r="J3" s="37"/>
      <c r="K3" s="37"/>
    </row>
    <row r="4" spans="1:17" x14ac:dyDescent="0.25">
      <c r="E4" s="37"/>
      <c r="F4" s="37"/>
      <c r="G4" s="37"/>
      <c r="H4" s="37"/>
      <c r="I4" s="37"/>
      <c r="J4" s="37"/>
      <c r="K4" s="37"/>
    </row>
    <row r="5" spans="1:17" x14ac:dyDescent="0.25">
      <c r="E5" s="37"/>
      <c r="F5" s="37"/>
      <c r="G5" s="37"/>
      <c r="H5" s="37"/>
      <c r="I5" s="37"/>
      <c r="J5" s="37"/>
      <c r="K5" s="37"/>
    </row>
    <row r="6" spans="1:17" x14ac:dyDescent="0.25">
      <c r="E6" s="3"/>
      <c r="F6" s="9"/>
      <c r="G6" s="9"/>
      <c r="H6" s="9"/>
      <c r="I6" s="9"/>
      <c r="J6" s="9"/>
      <c r="K6" s="9"/>
    </row>
    <row r="7" spans="1:17" x14ac:dyDescent="0.25">
      <c r="E7" s="3"/>
      <c r="F7" s="9"/>
      <c r="G7" s="9"/>
      <c r="H7" s="9"/>
      <c r="I7" s="9"/>
      <c r="J7" s="9"/>
      <c r="K7" s="9"/>
    </row>
    <row r="8" spans="1:17" ht="18" customHeight="1" x14ac:dyDescent="0.35">
      <c r="A8" s="38" t="s">
        <v>0</v>
      </c>
      <c r="B8" s="39"/>
      <c r="C8" s="39"/>
      <c r="D8" s="39"/>
      <c r="E8" s="39"/>
      <c r="F8" s="39"/>
      <c r="G8" s="39"/>
      <c r="H8" s="39"/>
      <c r="I8" s="39"/>
      <c r="J8" s="39"/>
      <c r="K8" s="40"/>
      <c r="Q8" s="8"/>
    </row>
    <row r="9" spans="1:17" ht="30" customHeight="1" x14ac:dyDescent="0.35">
      <c r="A9" s="42" t="s">
        <v>1</v>
      </c>
      <c r="B9" s="43"/>
      <c r="C9" s="19"/>
      <c r="D9" s="19"/>
      <c r="E9" s="41" t="s">
        <v>16</v>
      </c>
      <c r="F9" s="41"/>
      <c r="G9" s="41"/>
      <c r="H9" s="41"/>
      <c r="I9" s="41"/>
      <c r="J9" s="41"/>
      <c r="K9" s="41"/>
      <c r="Q9" s="8"/>
    </row>
    <row r="10" spans="1:17" ht="18.75" customHeight="1" x14ac:dyDescent="0.35">
      <c r="A10" s="41" t="s">
        <v>17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Q10" s="8"/>
    </row>
    <row r="11" spans="1:17" ht="20.25" customHeight="1" x14ac:dyDescent="0.35">
      <c r="A11" s="50" t="s">
        <v>2</v>
      </c>
      <c r="B11" s="50"/>
      <c r="C11" s="50"/>
      <c r="D11" s="50"/>
      <c r="E11" s="50"/>
      <c r="F11" s="42" t="s">
        <v>3</v>
      </c>
      <c r="G11" s="43"/>
      <c r="H11" s="42" t="s">
        <v>4</v>
      </c>
      <c r="I11" s="43"/>
      <c r="J11" s="44" t="s">
        <v>5</v>
      </c>
      <c r="K11" s="45"/>
      <c r="Q11" s="8"/>
    </row>
    <row r="12" spans="1:17" ht="29.25" customHeight="1" x14ac:dyDescent="0.35">
      <c r="A12" s="50" t="s">
        <v>6</v>
      </c>
      <c r="B12" s="50"/>
      <c r="C12" s="50"/>
      <c r="D12" s="50"/>
      <c r="E12" s="50"/>
      <c r="F12" s="51" t="s">
        <v>40</v>
      </c>
      <c r="G12" s="52"/>
      <c r="H12" s="51" t="s">
        <v>42</v>
      </c>
      <c r="I12" s="52"/>
      <c r="J12" s="46"/>
      <c r="K12" s="47"/>
      <c r="Q12" s="8"/>
    </row>
    <row r="13" spans="1:17" ht="27" customHeight="1" x14ac:dyDescent="0.35">
      <c r="A13" s="50" t="s">
        <v>7</v>
      </c>
      <c r="B13" s="50"/>
      <c r="C13" s="50"/>
      <c r="D13" s="50"/>
      <c r="E13" s="50"/>
      <c r="F13" s="51" t="s">
        <v>41</v>
      </c>
      <c r="G13" s="52"/>
      <c r="H13" s="51" t="s">
        <v>43</v>
      </c>
      <c r="I13" s="52"/>
      <c r="J13" s="46"/>
      <c r="K13" s="47"/>
      <c r="Q13" s="8"/>
    </row>
    <row r="14" spans="1:17" x14ac:dyDescent="0.25">
      <c r="A14" s="50" t="s">
        <v>8</v>
      </c>
      <c r="B14" s="50"/>
      <c r="C14" s="50"/>
      <c r="D14" s="50"/>
      <c r="E14" s="50"/>
      <c r="F14" s="53">
        <v>3167865860</v>
      </c>
      <c r="G14" s="54"/>
      <c r="H14" s="53">
        <v>3113818951</v>
      </c>
      <c r="I14" s="54"/>
      <c r="J14" s="48"/>
      <c r="K14" s="49"/>
    </row>
    <row r="15" spans="1:17" ht="27" x14ac:dyDescent="0.25">
      <c r="A15" s="22" t="s">
        <v>9</v>
      </c>
      <c r="B15" s="22" t="s">
        <v>38</v>
      </c>
      <c r="C15" s="22" t="s">
        <v>39</v>
      </c>
      <c r="D15" s="22" t="s">
        <v>37</v>
      </c>
      <c r="E15" s="22" t="s">
        <v>10</v>
      </c>
      <c r="F15" s="10" t="s">
        <v>11</v>
      </c>
      <c r="G15" s="10" t="s">
        <v>12</v>
      </c>
      <c r="H15" s="10" t="s">
        <v>11</v>
      </c>
      <c r="I15" s="10" t="s">
        <v>12</v>
      </c>
      <c r="J15" s="10" t="s">
        <v>13</v>
      </c>
      <c r="K15" s="10" t="s">
        <v>14</v>
      </c>
    </row>
    <row r="16" spans="1:17" x14ac:dyDescent="0.25">
      <c r="A16" s="23">
        <v>1</v>
      </c>
      <c r="B16" s="16" t="s">
        <v>18</v>
      </c>
      <c r="C16" s="28" t="s">
        <v>19</v>
      </c>
      <c r="D16" s="24" t="s">
        <v>20</v>
      </c>
      <c r="E16" s="23">
        <v>49</v>
      </c>
      <c r="F16" s="21">
        <v>4500</v>
      </c>
      <c r="G16" s="29">
        <f t="shared" ref="G16:G23" si="0">+F16*E16</f>
        <v>220500</v>
      </c>
      <c r="H16" s="30">
        <v>9342</v>
      </c>
      <c r="I16" s="30">
        <f t="shared" ref="I16:I23" si="1">+H16*E16</f>
        <v>457758</v>
      </c>
      <c r="J16" s="31">
        <f>+(F16+H16)/2</f>
        <v>6921</v>
      </c>
      <c r="K16" s="31">
        <f t="shared" ref="K16:K23" si="2">+J16*E16</f>
        <v>339129</v>
      </c>
    </row>
    <row r="17" spans="1:11" x14ac:dyDescent="0.25">
      <c r="A17" s="23">
        <v>2</v>
      </c>
      <c r="B17" s="20" t="s">
        <v>18</v>
      </c>
      <c r="C17" s="28" t="s">
        <v>21</v>
      </c>
      <c r="D17" s="25" t="s">
        <v>22</v>
      </c>
      <c r="E17" s="23">
        <v>49</v>
      </c>
      <c r="F17" s="32">
        <v>450</v>
      </c>
      <c r="G17" s="29">
        <f t="shared" si="0"/>
        <v>22050</v>
      </c>
      <c r="H17" s="30">
        <v>450</v>
      </c>
      <c r="I17" s="30">
        <f t="shared" si="1"/>
        <v>22050</v>
      </c>
      <c r="J17" s="31">
        <f t="shared" ref="J17:J23" si="3">+(F17+H17)/2</f>
        <v>450</v>
      </c>
      <c r="K17" s="31">
        <f t="shared" si="2"/>
        <v>22050</v>
      </c>
    </row>
    <row r="18" spans="1:11" x14ac:dyDescent="0.25">
      <c r="A18" s="23">
        <v>3</v>
      </c>
      <c r="B18" s="20" t="s">
        <v>23</v>
      </c>
      <c r="C18" s="27" t="s">
        <v>24</v>
      </c>
      <c r="D18" s="25" t="s">
        <v>25</v>
      </c>
      <c r="E18" s="23">
        <v>49</v>
      </c>
      <c r="F18" s="32">
        <v>8900</v>
      </c>
      <c r="G18" s="29">
        <f t="shared" si="0"/>
        <v>436100</v>
      </c>
      <c r="H18" s="30">
        <v>11160</v>
      </c>
      <c r="I18" s="30">
        <f t="shared" si="1"/>
        <v>546840</v>
      </c>
      <c r="J18" s="31">
        <f t="shared" si="3"/>
        <v>10030</v>
      </c>
      <c r="K18" s="31">
        <f t="shared" si="2"/>
        <v>491470</v>
      </c>
    </row>
    <row r="19" spans="1:11" x14ac:dyDescent="0.25">
      <c r="A19" s="23">
        <v>4</v>
      </c>
      <c r="B19" s="20" t="s">
        <v>26</v>
      </c>
      <c r="C19" s="27" t="s">
        <v>27</v>
      </c>
      <c r="D19" s="23" t="s">
        <v>25</v>
      </c>
      <c r="E19" s="23">
        <v>245</v>
      </c>
      <c r="F19" s="29">
        <v>4300</v>
      </c>
      <c r="G19" s="29">
        <f t="shared" si="0"/>
        <v>1053500</v>
      </c>
      <c r="H19" s="30">
        <v>4284</v>
      </c>
      <c r="I19" s="30">
        <f t="shared" si="1"/>
        <v>1049580</v>
      </c>
      <c r="J19" s="31">
        <f t="shared" si="3"/>
        <v>4292</v>
      </c>
      <c r="K19" s="31">
        <f t="shared" si="2"/>
        <v>1051540</v>
      </c>
    </row>
    <row r="20" spans="1:11" x14ac:dyDescent="0.25">
      <c r="A20" s="23">
        <v>5</v>
      </c>
      <c r="B20" s="20" t="s">
        <v>28</v>
      </c>
      <c r="C20" s="27" t="s">
        <v>29</v>
      </c>
      <c r="D20" s="26" t="s">
        <v>30</v>
      </c>
      <c r="E20" s="23">
        <v>49</v>
      </c>
      <c r="F20" s="33">
        <v>21428</v>
      </c>
      <c r="G20" s="29">
        <f t="shared" si="0"/>
        <v>1049972</v>
      </c>
      <c r="H20" s="30">
        <v>22491</v>
      </c>
      <c r="I20" s="30">
        <f t="shared" si="1"/>
        <v>1102059</v>
      </c>
      <c r="J20" s="31">
        <f t="shared" si="3"/>
        <v>21959.5</v>
      </c>
      <c r="K20" s="31">
        <f t="shared" si="2"/>
        <v>1076015.5</v>
      </c>
    </row>
    <row r="21" spans="1:11" ht="31.5" customHeight="1" x14ac:dyDescent="0.25">
      <c r="A21" s="23">
        <v>6</v>
      </c>
      <c r="B21" s="16" t="s">
        <v>31</v>
      </c>
      <c r="C21" s="27" t="s">
        <v>32</v>
      </c>
      <c r="D21" s="26" t="s">
        <v>25</v>
      </c>
      <c r="E21" s="23">
        <v>49</v>
      </c>
      <c r="F21" s="33">
        <v>4650</v>
      </c>
      <c r="G21" s="29">
        <f t="shared" si="0"/>
        <v>227850</v>
      </c>
      <c r="H21" s="30">
        <v>5533</v>
      </c>
      <c r="I21" s="30">
        <f t="shared" si="1"/>
        <v>271117</v>
      </c>
      <c r="J21" s="31">
        <f t="shared" si="3"/>
        <v>5091.5</v>
      </c>
      <c r="K21" s="31">
        <f t="shared" si="2"/>
        <v>249483.5</v>
      </c>
    </row>
    <row r="22" spans="1:11" ht="27" customHeight="1" x14ac:dyDescent="0.25">
      <c r="A22" s="23">
        <v>7</v>
      </c>
      <c r="B22" s="16" t="s">
        <v>33</v>
      </c>
      <c r="C22" s="27" t="s">
        <v>34</v>
      </c>
      <c r="D22" s="23" t="s">
        <v>25</v>
      </c>
      <c r="E22" s="23">
        <v>49</v>
      </c>
      <c r="F22" s="29">
        <v>11500</v>
      </c>
      <c r="G22" s="29">
        <f t="shared" si="0"/>
        <v>563500</v>
      </c>
      <c r="H22" s="30">
        <v>9749</v>
      </c>
      <c r="I22" s="30">
        <f t="shared" si="1"/>
        <v>477701</v>
      </c>
      <c r="J22" s="31">
        <f t="shared" si="3"/>
        <v>10624.5</v>
      </c>
      <c r="K22" s="31">
        <f t="shared" si="2"/>
        <v>520600.5</v>
      </c>
    </row>
    <row r="23" spans="1:11" ht="25.5" x14ac:dyDescent="0.25">
      <c r="A23" s="23">
        <v>8</v>
      </c>
      <c r="B23" s="16" t="s">
        <v>35</v>
      </c>
      <c r="C23" s="27" t="s">
        <v>36</v>
      </c>
      <c r="D23" s="23" t="s">
        <v>25</v>
      </c>
      <c r="E23" s="23">
        <v>4</v>
      </c>
      <c r="F23" s="29">
        <v>440300</v>
      </c>
      <c r="G23" s="29">
        <f t="shared" si="0"/>
        <v>1761200</v>
      </c>
      <c r="H23" s="30">
        <v>351288</v>
      </c>
      <c r="I23" s="30">
        <f t="shared" si="1"/>
        <v>1405152</v>
      </c>
      <c r="J23" s="31">
        <f t="shared" si="3"/>
        <v>395794</v>
      </c>
      <c r="K23" s="31">
        <f t="shared" si="2"/>
        <v>1583176</v>
      </c>
    </row>
    <row r="24" spans="1:11" x14ac:dyDescent="0.25">
      <c r="A24" s="11"/>
      <c r="B24" s="11"/>
      <c r="C24" s="11"/>
      <c r="D24" s="11"/>
      <c r="E24" s="15" t="s">
        <v>15</v>
      </c>
      <c r="F24" s="34"/>
      <c r="G24" s="35">
        <f>SUM(G16:G23)</f>
        <v>5334672</v>
      </c>
      <c r="H24" s="36"/>
      <c r="I24" s="36">
        <f>SUM(I16:I23)</f>
        <v>5332257</v>
      </c>
      <c r="J24" s="36"/>
      <c r="K24" s="36">
        <f>+(G24+I24)/2</f>
        <v>5333464.5</v>
      </c>
    </row>
    <row r="25" spans="1:11" x14ac:dyDescent="0.25">
      <c r="A25" s="11"/>
      <c r="B25" s="11"/>
      <c r="C25" s="11"/>
      <c r="D25" s="11"/>
      <c r="E25" s="12"/>
      <c r="F25" s="13"/>
      <c r="G25" s="14"/>
      <c r="H25" s="14"/>
      <c r="I25" s="14"/>
      <c r="J25" s="14"/>
      <c r="K25" s="14"/>
    </row>
    <row r="26" spans="1:11" ht="16.5" x14ac:dyDescent="0.3">
      <c r="A26" s="7"/>
      <c r="B26" s="7"/>
      <c r="C26" s="7"/>
      <c r="D26" s="7"/>
      <c r="E26" s="4"/>
      <c r="F26" s="1"/>
      <c r="G26" s="1"/>
      <c r="H26" s="1"/>
      <c r="I26" s="1"/>
      <c r="J26"/>
      <c r="K26"/>
    </row>
    <row r="27" spans="1:11" ht="16.5" x14ac:dyDescent="0.3">
      <c r="A27" s="6"/>
      <c r="B27" s="6"/>
      <c r="C27" s="6"/>
      <c r="D27" s="6"/>
      <c r="E27" s="4"/>
      <c r="F27" s="1"/>
      <c r="G27" s="1"/>
      <c r="H27" s="1"/>
      <c r="I27" s="1"/>
      <c r="J27"/>
      <c r="K27"/>
    </row>
    <row r="28" spans="1:11" ht="16.5" x14ac:dyDescent="0.3">
      <c r="A28" s="18"/>
      <c r="B28" s="18"/>
      <c r="C28" s="18"/>
      <c r="D28" s="18"/>
      <c r="E28" s="4"/>
      <c r="F28" s="1"/>
      <c r="G28" s="1"/>
      <c r="H28" s="1"/>
      <c r="I28" s="1"/>
      <c r="J28"/>
      <c r="K28"/>
    </row>
    <row r="29" spans="1:11" ht="16.5" x14ac:dyDescent="0.25">
      <c r="A29" s="17"/>
      <c r="B29" s="17"/>
      <c r="C29" s="17"/>
      <c r="D29" s="17"/>
    </row>
  </sheetData>
  <mergeCells count="20">
    <mergeCell ref="J11:K14"/>
    <mergeCell ref="A12:E12"/>
    <mergeCell ref="F12:G12"/>
    <mergeCell ref="A10:K10"/>
    <mergeCell ref="A14:E14"/>
    <mergeCell ref="A13:E13"/>
    <mergeCell ref="A11:E11"/>
    <mergeCell ref="H11:I11"/>
    <mergeCell ref="H12:I12"/>
    <mergeCell ref="H13:I13"/>
    <mergeCell ref="H14:I14"/>
    <mergeCell ref="F13:G13"/>
    <mergeCell ref="F14:G14"/>
    <mergeCell ref="F11:G11"/>
    <mergeCell ref="E3:K3"/>
    <mergeCell ref="E4:K4"/>
    <mergeCell ref="E5:K5"/>
    <mergeCell ref="A8:K8"/>
    <mergeCell ref="E9:K9"/>
    <mergeCell ref="A9:B9"/>
  </mergeCells>
  <pageMargins left="0.70866141732283472" right="0.70866141732283472" top="0.74803149606299213" bottom="0.74803149606299213" header="0.31496062992125984" footer="0.31496062992125984"/>
  <pageSetup scale="60" orientation="landscape" horizontalDpi="4294967293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Seccional Administrativa - Sucre - Sincelejo</cp:lastModifiedBy>
  <cp:revision/>
  <dcterms:created xsi:type="dcterms:W3CDTF">2015-06-19T22:27:59Z</dcterms:created>
  <dcterms:modified xsi:type="dcterms:W3CDTF">2025-11-21T20:35:29Z</dcterms:modified>
  <cp:category/>
  <cp:contentStatus/>
</cp:coreProperties>
</file>