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PERSONERIA\Downloads\"/>
    </mc:Choice>
  </mc:AlternateContent>
  <xr:revisionPtr revIDLastSave="0" documentId="13_ncr:1_{A81236D6-519E-4C26-8E81-7C20305B27F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1" i="2" l="1"/>
  <c r="E11" i="2"/>
  <c r="F11" i="2"/>
  <c r="F9" i="2"/>
  <c r="E9" i="2"/>
  <c r="D9" i="2"/>
  <c r="F8" i="2"/>
  <c r="E8" i="2"/>
  <c r="D8" i="2"/>
  <c r="F7" i="2"/>
  <c r="E7" i="2"/>
  <c r="D7" i="2"/>
  <c r="F5" i="2"/>
  <c r="G5" i="2" s="1"/>
  <c r="E5" i="2"/>
  <c r="D5" i="2"/>
  <c r="F10" i="2"/>
  <c r="E10" i="2"/>
  <c r="D10" i="2"/>
  <c r="G4" i="2"/>
  <c r="G10" i="2" l="1"/>
  <c r="G9" i="2"/>
  <c r="G8" i="2"/>
  <c r="G7" i="2"/>
  <c r="G6" i="2"/>
  <c r="G12" i="2" s="1"/>
</calcChain>
</file>

<file path=xl/sharedStrings.xml><?xml version="1.0" encoding="utf-8"?>
<sst xmlns="http://schemas.openxmlformats.org/spreadsheetml/2006/main" count="18" uniqueCount="18">
  <si>
    <t xml:space="preserve">cantidad </t>
  </si>
  <si>
    <t>DETALLE DE ARTICULO</t>
  </si>
  <si>
    <t>ITEM</t>
  </si>
  <si>
    <t>COTIZACION 1</t>
  </si>
  <si>
    <t>COTIZACION 2</t>
  </si>
  <si>
    <t>COTIZACION 3</t>
  </si>
  <si>
    <t>promedio</t>
  </si>
  <si>
    <t xml:space="preserve">Resmas de papel tipo carta </t>
  </si>
  <si>
    <t xml:space="preserve">Resmas de papel tipo oficio </t>
  </si>
  <si>
    <t>TOTAL VALORES PROMEDIO INCLUIDO IMPUESTOS</t>
  </si>
  <si>
    <t>PERSONERIA MUNICIPAL DE AGUA DE DIOS</t>
  </si>
  <si>
    <t>VALORES PROMEDIO</t>
  </si>
  <si>
    <t>Escáner a color dúplex de una pasada con alimentación de hojas, Carro fi-jo y documento en movimiento, Alimentación vertical (cara abajo), Sensor de imagen de contacto a color (CIS), LED RGB de 3 colores, Resolución óptica 600 dpi, Máxima resolución interpolada 1.200 dp, Velocidad del escáner1 (ADF) Blanco y negro, color, escala de grises, 300 dpi y 300 dpi: 35 ppm (simplex)/70 ipm (dúplex), Profundidad de bits del escáner, RGB: 30 bits de entrada/24 bits de salida, Fuente de alimentación.</t>
  </si>
  <si>
    <t>gancho legajador plástico: elaborado en polipropileno de alta densidad, flexible, durable, resistente, ph neutro, material anti cortante, sin filos para proteger los documentos. ref 201 x 20 unidades</t>
  </si>
  <si>
    <t xml:space="preserve">15 cajas </t>
  </si>
  <si>
    <t>cosedora estándar hasta para 20 hojas, cuerpo de acero con base y capuchón de goma, utiliza grapas 26/6</t>
  </si>
  <si>
    <t xml:space="preserve">Carpetas de dos tapas para archivo </t>
  </si>
  <si>
    <t xml:space="preserve">Cajas de archivo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</si>
</sst>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&quot;$&quot;\ * #,##0.000_-;\-&quot;$&quot;\ * #,##0.000_-;_-&quot;$&quot;\ * &quot;-&quot;??_-;_-@_-"/>
    <numFmt numFmtId="166" formatCode="_-&quot;$&quot;\ * #,##0_-;\-&quot;$&quot;\ * #,##0_-;_-&quot;$&quot;\ * &quot;-&quot;?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Candar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4" xfId="0" applyFont="1" applyBorder="1"/>
    <xf numFmtId="164" fontId="1" fillId="0" borderId="1" xfId="1" applyNumberFormat="1" applyFont="1" applyFill="1" applyBorder="1"/>
    <xf numFmtId="0" fontId="0" fillId="0" borderId="3" xfId="0" applyBorder="1"/>
    <xf numFmtId="0" fontId="0" fillId="0" borderId="1" xfId="0" applyBorder="1" applyAlignment="1">
      <alignment wrapText="1"/>
    </xf>
    <xf numFmtId="0" fontId="0" fillId="0" borderId="2" xfId="0" applyBorder="1"/>
    <xf numFmtId="0" fontId="3" fillId="0" borderId="5" xfId="0" applyFont="1" applyBorder="1" applyAlignment="1">
      <alignment horizontal="right" vertical="center"/>
    </xf>
    <xf numFmtId="164" fontId="0" fillId="0" borderId="1" xfId="1" applyNumberFormat="1" applyFont="1" applyBorder="1"/>
    <xf numFmtId="164" fontId="0" fillId="0" borderId="7" xfId="0" applyNumberFormat="1" applyBorder="1"/>
    <xf numFmtId="164" fontId="0" fillId="2" borderId="1" xfId="0" applyNumberFormat="1" applyFill="1" applyBorder="1"/>
    <xf numFmtId="0" fontId="2" fillId="0" borderId="8" xfId="0" applyFont="1" applyBorder="1"/>
    <xf numFmtId="164" fontId="2" fillId="0" borderId="9" xfId="1" applyNumberFormat="1" applyFont="1" applyFill="1" applyBorder="1"/>
    <xf numFmtId="0" fontId="2" fillId="0" borderId="10" xfId="0" applyFont="1" applyBorder="1"/>
    <xf numFmtId="0" fontId="2" fillId="2" borderId="9" xfId="0" applyFont="1" applyFill="1" applyBorder="1"/>
    <xf numFmtId="0" fontId="0" fillId="0" borderId="11" xfId="0" applyBorder="1"/>
    <xf numFmtId="0" fontId="3" fillId="0" borderId="0" xfId="0" applyFont="1"/>
    <xf numFmtId="0" fontId="3" fillId="0" borderId="0" xfId="0" applyFont="1" applyAlignment="1">
      <alignment wrapText="1"/>
    </xf>
    <xf numFmtId="0" fontId="0" fillId="0" borderId="8" xfId="0" applyFill="1" applyBorder="1"/>
    <xf numFmtId="0" fontId="3" fillId="0" borderId="12" xfId="0" applyFont="1" applyFill="1" applyBorder="1" applyAlignment="1">
      <alignment horizontal="right" vertical="center"/>
    </xf>
    <xf numFmtId="166" fontId="0" fillId="0" borderId="0" xfId="0" applyNumberFormat="1"/>
    <xf numFmtId="165" fontId="1" fillId="0" borderId="1" xfId="1" applyNumberFormat="1" applyFont="1" applyFill="1" applyBorder="1"/>
    <xf numFmtId="0" fontId="2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0" xfId="0" applyFill="1" applyBorder="1"/>
    <xf numFmtId="0" fontId="3" fillId="0" borderId="0" xfId="0" applyFont="1" applyFill="1" applyBorder="1" applyAlignment="1">
      <alignment horizontal="right" vertical="center"/>
    </xf>
    <xf numFmtId="164" fontId="1" fillId="0" borderId="0" xfId="1" applyNumberFormat="1" applyFont="1" applyFill="1" applyBorder="1"/>
    <xf numFmtId="164" fontId="0" fillId="0" borderId="6" xfId="1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topLeftCell="A7" workbookViewId="0">
      <selection activeCell="E18" sqref="E18"/>
    </sheetView>
  </sheetViews>
  <sheetFormatPr baseColWidth="10" defaultRowHeight="15" x14ac:dyDescent="0.25"/>
  <cols>
    <col min="1" max="1" width="3.28515625" customWidth="1"/>
    <col min="2" max="2" width="33.85546875" customWidth="1"/>
    <col min="4" max="4" width="19.28515625" customWidth="1"/>
    <col min="5" max="5" width="15.28515625" customWidth="1"/>
    <col min="6" max="6" width="16.28515625" customWidth="1"/>
    <col min="7" max="7" width="20.85546875" customWidth="1"/>
  </cols>
  <sheetData>
    <row r="1" spans="1:7" x14ac:dyDescent="0.25">
      <c r="A1" s="23" t="s">
        <v>10</v>
      </c>
      <c r="B1" s="23"/>
      <c r="C1" s="23"/>
      <c r="D1" s="23"/>
      <c r="E1" s="23"/>
      <c r="F1" s="23"/>
      <c r="G1" s="23"/>
    </row>
    <row r="2" spans="1:7" x14ac:dyDescent="0.25">
      <c r="A2" s="23" t="s">
        <v>11</v>
      </c>
      <c r="B2" s="23"/>
      <c r="C2" s="23"/>
      <c r="D2" s="23"/>
      <c r="E2" s="23"/>
      <c r="F2" s="23"/>
      <c r="G2" s="23"/>
    </row>
    <row r="3" spans="1:7" ht="15.75" thickBot="1" x14ac:dyDescent="0.3">
      <c r="A3" t="s">
        <v>2</v>
      </c>
      <c r="B3" s="10" t="s">
        <v>1</v>
      </c>
      <c r="C3" s="1" t="s">
        <v>0</v>
      </c>
      <c r="D3" s="11" t="s">
        <v>3</v>
      </c>
      <c r="E3" s="11" t="s">
        <v>4</v>
      </c>
      <c r="F3" s="12" t="s">
        <v>5</v>
      </c>
      <c r="G3" s="13" t="s">
        <v>6</v>
      </c>
    </row>
    <row r="4" spans="1:7" ht="225.75" thickBot="1" x14ac:dyDescent="0.3">
      <c r="A4" s="5">
        <v>1</v>
      </c>
      <c r="B4" s="4" t="s">
        <v>12</v>
      </c>
      <c r="C4" s="6">
        <v>1</v>
      </c>
      <c r="D4" s="7">
        <v>3503360</v>
      </c>
      <c r="E4" s="2">
        <v>3421250</v>
      </c>
      <c r="F4" s="8">
        <v>2618000</v>
      </c>
      <c r="G4" s="9">
        <f>(D4+E4+F4)/3</f>
        <v>3180870</v>
      </c>
    </row>
    <row r="5" spans="1:7" ht="61.5" thickBot="1" x14ac:dyDescent="0.3">
      <c r="A5" s="14">
        <v>2</v>
      </c>
      <c r="B5" s="16" t="s">
        <v>13</v>
      </c>
      <c r="C5" s="6" t="s">
        <v>14</v>
      </c>
      <c r="D5">
        <f>6093*15</f>
        <v>91395</v>
      </c>
      <c r="E5">
        <f>5950*15</f>
        <v>89250</v>
      </c>
      <c r="F5">
        <f>6545*15</f>
        <v>98175</v>
      </c>
      <c r="G5" s="9">
        <f>(D5+E5+F5)/3</f>
        <v>92940</v>
      </c>
    </row>
    <row r="6" spans="1:7" ht="15.75" thickBot="1" x14ac:dyDescent="0.3">
      <c r="A6" s="3">
        <v>3</v>
      </c>
      <c r="B6" s="15" t="s">
        <v>15</v>
      </c>
      <c r="C6" s="6">
        <v>1</v>
      </c>
      <c r="D6" s="7">
        <v>27418</v>
      </c>
      <c r="E6" s="2">
        <v>26775</v>
      </c>
      <c r="F6" s="8">
        <v>20230</v>
      </c>
      <c r="G6" s="9">
        <f t="shared" ref="G6:G8" si="0">(D6+E6+F6)/3</f>
        <v>24807.666666666668</v>
      </c>
    </row>
    <row r="7" spans="1:7" ht="15.75" thickBot="1" x14ac:dyDescent="0.3">
      <c r="A7" s="3">
        <v>4</v>
      </c>
      <c r="B7" s="4" t="s">
        <v>7</v>
      </c>
      <c r="C7" s="6">
        <v>5</v>
      </c>
      <c r="D7" s="7">
        <f>29398*5</f>
        <v>146990</v>
      </c>
      <c r="E7" s="2">
        <f>28709*5</f>
        <v>143545</v>
      </c>
      <c r="F7" s="8">
        <f>26180*5</f>
        <v>130900</v>
      </c>
      <c r="G7" s="9">
        <f t="shared" si="0"/>
        <v>140478.33333333334</v>
      </c>
    </row>
    <row r="8" spans="1:7" ht="15.75" thickBot="1" x14ac:dyDescent="0.3">
      <c r="A8" s="3">
        <v>5</v>
      </c>
      <c r="B8" s="4" t="s">
        <v>8</v>
      </c>
      <c r="C8" s="6">
        <v>5</v>
      </c>
      <c r="D8" s="7">
        <f>32901*5</f>
        <v>164505</v>
      </c>
      <c r="E8" s="2">
        <f>32130*5</f>
        <v>160650</v>
      </c>
      <c r="F8" s="8">
        <f>29750*5</f>
        <v>148750</v>
      </c>
      <c r="G8" s="9">
        <f t="shared" si="0"/>
        <v>157968.33333333334</v>
      </c>
    </row>
    <row r="9" spans="1:7" ht="19.5" customHeight="1" thickBot="1" x14ac:dyDescent="0.3">
      <c r="A9" s="3">
        <v>6</v>
      </c>
      <c r="B9" s="15" t="s">
        <v>16</v>
      </c>
      <c r="C9" s="6">
        <v>400</v>
      </c>
      <c r="D9" s="7">
        <f>7540*400</f>
        <v>3016000</v>
      </c>
      <c r="E9" s="2">
        <f>7363*400</f>
        <v>2945200</v>
      </c>
      <c r="F9" s="8">
        <f>6545*400</f>
        <v>2618000</v>
      </c>
      <c r="G9" s="9">
        <f>(D9+E9+F9)/3</f>
        <v>2859733.3333333335</v>
      </c>
    </row>
    <row r="10" spans="1:7" x14ac:dyDescent="0.25">
      <c r="A10" s="17">
        <v>7</v>
      </c>
      <c r="B10" s="15" t="s">
        <v>17</v>
      </c>
      <c r="C10" s="18">
        <v>20</v>
      </c>
      <c r="D10" s="20">
        <f>10.662*20</f>
        <v>213.24</v>
      </c>
      <c r="E10" s="2">
        <f>10413*20</f>
        <v>208260</v>
      </c>
      <c r="F10" s="7">
        <f>8925*20</f>
        <v>178500</v>
      </c>
      <c r="G10" s="19">
        <f>(D10+E10+F10)/3</f>
        <v>128991.08</v>
      </c>
    </row>
    <row r="11" spans="1:7" x14ac:dyDescent="0.25">
      <c r="A11" s="24"/>
      <c r="B11" s="15"/>
      <c r="C11" s="25"/>
      <c r="D11" s="26">
        <f>SUM(D4:D10)</f>
        <v>6949881.2400000002</v>
      </c>
      <c r="E11" s="26">
        <f>SUM(E4:E10)</f>
        <v>6994930</v>
      </c>
      <c r="F11" s="27">
        <f>SUM(F4:F10)</f>
        <v>5812555</v>
      </c>
      <c r="G11" s="19"/>
    </row>
    <row r="12" spans="1:7" x14ac:dyDescent="0.25">
      <c r="A12" s="21" t="s">
        <v>9</v>
      </c>
      <c r="B12" s="21"/>
      <c r="C12" s="21"/>
      <c r="D12" s="21"/>
      <c r="E12" s="21"/>
      <c r="F12" s="22"/>
      <c r="G12" s="9">
        <f>SUM(G4:G10)</f>
        <v>6585788.7466666671</v>
      </c>
    </row>
  </sheetData>
  <mergeCells count="3">
    <mergeCell ref="A12:F12"/>
    <mergeCell ref="A1:G1"/>
    <mergeCell ref="A2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NBR</dc:creator>
  <cp:lastModifiedBy>PERSONERIA</cp:lastModifiedBy>
  <cp:lastPrinted>2024-12-03T20:24:09Z</cp:lastPrinted>
  <dcterms:created xsi:type="dcterms:W3CDTF">2024-11-27T04:01:43Z</dcterms:created>
  <dcterms:modified xsi:type="dcterms:W3CDTF">2025-11-18T19:36:23Z</dcterms:modified>
</cp:coreProperties>
</file>