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DOCUMENOS 2025\DOCUMENTOS JOHANA 2025\EMPRESA\MINIMA\COMPRA DE CHAQUETAS\"/>
    </mc:Choice>
  </mc:AlternateContent>
  <xr:revisionPtr revIDLastSave="0" documentId="13_ncr:1_{C024A0A1-5E9F-4A5B-BD5C-DB83D46A70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0" i="1"/>
  <c r="K11" i="1"/>
  <c r="K12" i="1"/>
  <c r="K4" i="1"/>
  <c r="J5" i="1"/>
  <c r="J6" i="1"/>
  <c r="J10" i="1"/>
  <c r="J11" i="1"/>
  <c r="J12" i="1"/>
  <c r="J4" i="1"/>
  <c r="I5" i="1"/>
  <c r="I6" i="1"/>
  <c r="I7" i="1"/>
  <c r="J7" i="1" s="1"/>
  <c r="I8" i="1"/>
  <c r="J8" i="1" s="1"/>
  <c r="I9" i="1"/>
  <c r="J9" i="1" s="1"/>
  <c r="I10" i="1"/>
  <c r="I11" i="1"/>
  <c r="I12" i="1"/>
  <c r="I4" i="1"/>
  <c r="G8" i="1"/>
  <c r="G9" i="1"/>
  <c r="G10" i="1"/>
  <c r="G11" i="1"/>
  <c r="G4" i="1"/>
  <c r="F5" i="1"/>
  <c r="G5" i="1" s="1"/>
  <c r="F6" i="1"/>
  <c r="G6" i="1" s="1"/>
  <c r="F7" i="1"/>
  <c r="G7" i="1" s="1"/>
  <c r="F8" i="1"/>
  <c r="F9" i="1"/>
  <c r="F10" i="1"/>
  <c r="F11" i="1"/>
  <c r="F12" i="1"/>
  <c r="G12" i="1" s="1"/>
  <c r="F4" i="1"/>
  <c r="K9" i="1" l="1"/>
  <c r="K8" i="1"/>
  <c r="K7" i="1"/>
  <c r="K6" i="1"/>
  <c r="K5" i="1"/>
  <c r="J13" i="1"/>
  <c r="G13" i="1"/>
</calcChain>
</file>

<file path=xl/sharedStrings.xml><?xml version="1.0" encoding="utf-8"?>
<sst xmlns="http://schemas.openxmlformats.org/spreadsheetml/2006/main" count="34" uniqueCount="24">
  <si>
    <t>Item </t>
  </si>
  <si>
    <t>Parámetro</t>
  </si>
  <si>
    <t xml:space="preserve">Unidad medida </t>
  </si>
  <si>
    <t> Valor Unitario </t>
  </si>
  <si>
    <t>IVA (19%), solamente en el caso que aplique</t>
  </si>
  <si>
    <t>TOTAL</t>
  </si>
  <si>
    <t>Cant.</t>
  </si>
  <si>
    <t>IVA (19%)</t>
  </si>
  <si>
    <t>unidad</t>
  </si>
  <si>
    <t>CHAQUETA DEPORTIVA
COMPLETAMENTE EN TRANSFER CON
LOGO INSTITUCIONAL Y DISEÑO
PERSONALIZADO, MATERIAL
IMPERMEABLE, FORRADA EN FLEECE,
CON CIERRE FRONTAL EN CREMALLERA,
PUÑOS Y PRETINA RESORTADOS. CON
BOLSILLOS EXTERNOS FUNCIONALES,
BOLSILLO INTERNO.</t>
  </si>
  <si>
    <t xml:space="preserve">CAMISETA TIPO POLO MANGA LARGA
CON LOGO BORDADO INSTITUCIONAL
BORDADO EN PECHO Y ESPALDA
</t>
  </si>
  <si>
    <t>CARNETS</t>
  </si>
  <si>
    <t>BOTAS DE SEGURIDAD, DIELECTRICA PUNTERA, RESISTENCIA AL IMPACTO, LIVIANAS, SUELA CON RESISTENCIA QUIMICA EN PRESENCIA DE ACIDOS</t>
  </si>
  <si>
    <t>OVEROL ENTERIZO EN DRIL. TIPO PILOTO.
LOGO INSTITUCIONAL BORDADO EN LA
PARTE FRONTAL Y EN LA ESPALDA.</t>
  </si>
  <si>
    <t xml:space="preserve">OVEROL DOS PIEZAS EN POLIÉSTER,CON
CINTA REFLECTIVA. CON LOGO BORDADO
EN LA PARTE FRONTAL Y ESPALDA
</t>
  </si>
  <si>
    <t xml:space="preserve">SOMBREO BORDADO: TIPO PESQUERO
DE ALA ANCHA, CON SOLAPA TRASERA
QUE CUBRE EL CUELLO DESMONTABLE,
EN DRIL RAZA 100% ALGODÓN, TALLA
UNICA, CON LOGO DE LA
ADMINISTRACION MUNICIPAL, COLOR A
DEFINIR POR LA ALCALDIA </t>
  </si>
  <si>
    <t xml:space="preserve">JEAN CLASICO, 14ONZ, 5 BOLSILLOS,
COLOR AZUL OSCURO, CIERRE EN
CREMALLERA, CON LOGO INSTITUCIONAL
BORDADO AL FRENTE </t>
  </si>
  <si>
    <t>INTEGRA PROVEEDORES EMPRESARIALES SAS</t>
  </si>
  <si>
    <t>SERLOTE SAS</t>
  </si>
  <si>
    <t>CHAQUETA RED CIVICA DE APOYO.
CHAQUETA EN MATERIAL ORION
IMPERMEABLE COLOR AZUL OSCURO
CON CUELLO ALTO Y CAPOTA
INDEPENDIENTES, FORRADA EN
PERCHADO NACIONAL DE 180GR, DOS
BOLSILLOS LATERALES CON
CREMALLERA Y BOLSILLO INTERNO,
BANDAS REFLECTIVAS DE 2" EN LAS
MANGAS, FRENTE Y ESPALDA.
BORDADOS INSTITUCIONALES FULL
COLOR, 1 EN EL PECHO TAMAÑO
BOLSILLO Y 1 EN LA ESPALDA DE 22CM
DE ANCHO X 15CM DE ALTO.</t>
  </si>
  <si>
    <t xml:space="preserve">VALOR TOTAL </t>
  </si>
  <si>
    <t>VALOR TOTAL</t>
  </si>
  <si>
    <t xml:space="preserve">VALOR PROMEDIO UNITARIO INCLUIDO IVA </t>
  </si>
  <si>
    <t xml:space="preserve">EL VALOR DEL PRESUPUESTO ES LA SUMA DE VEINTITRES MILLONES NOVECIENTOS CINCUENTA Y CUATRO MIL TREINTA Y TRES PESOS ($23.957.033) M/CTE A MONTO AGOTABLE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</si>
</sst>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2" borderId="3" xfId="0" applyFont="1" applyFill="1" applyBorder="1" applyAlignment="1">
      <alignment vertical="center"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164" fontId="0" fillId="0" borderId="0" xfId="0" applyNumberFormat="1"/>
    <xf numFmtId="0" fontId="4" fillId="5" borderId="3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3" fillId="0" borderId="0" xfId="0" applyFont="1" applyBorder="1" applyAlignment="1">
      <alignment horizontal="left" vertical="top"/>
    </xf>
    <xf numFmtId="164" fontId="0" fillId="0" borderId="3" xfId="1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44" fontId="0" fillId="0" borderId="3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11" workbookViewId="0">
      <selection activeCell="K15" sqref="K15"/>
    </sheetView>
  </sheetViews>
  <sheetFormatPr baseColWidth="10" defaultRowHeight="15" x14ac:dyDescent="0.25"/>
  <cols>
    <col min="1" max="1" width="5.42578125" customWidth="1"/>
    <col min="2" max="2" width="31.42578125" style="10" customWidth="1"/>
    <col min="3" max="3" width="11.42578125" customWidth="1"/>
    <col min="4" max="4" width="5.28515625" customWidth="1"/>
    <col min="5" max="5" width="12.85546875" bestFit="1" customWidth="1"/>
    <col min="6" max="6" width="10.42578125" bestFit="1" customWidth="1"/>
    <col min="7" max="7" width="12" bestFit="1" customWidth="1"/>
    <col min="8" max="8" width="12.85546875" bestFit="1" customWidth="1"/>
    <col min="9" max="9" width="14.28515625" bestFit="1" customWidth="1"/>
    <col min="10" max="10" width="12" bestFit="1" customWidth="1"/>
    <col min="11" max="11" width="13" bestFit="1" customWidth="1"/>
    <col min="12" max="12" width="16" customWidth="1"/>
  </cols>
  <sheetData>
    <row r="1" spans="1:12" ht="19.5" thickBot="1" x14ac:dyDescent="0.3">
      <c r="A1" s="11"/>
      <c r="B1" s="18"/>
      <c r="C1" s="18"/>
      <c r="D1" s="18"/>
      <c r="E1" s="12"/>
      <c r="F1" s="12"/>
      <c r="G1" s="13"/>
    </row>
    <row r="2" spans="1:12" x14ac:dyDescent="0.25">
      <c r="B2" s="3"/>
      <c r="C2" s="2"/>
      <c r="D2" s="2"/>
      <c r="E2" s="14" t="s">
        <v>17</v>
      </c>
      <c r="F2" s="14"/>
      <c r="G2" s="14"/>
      <c r="H2" s="15" t="s">
        <v>18</v>
      </c>
      <c r="I2" s="15"/>
      <c r="J2" s="15"/>
      <c r="K2" s="2"/>
    </row>
    <row r="3" spans="1:12" ht="48" x14ac:dyDescent="0.25">
      <c r="A3" s="16" t="s">
        <v>0</v>
      </c>
      <c r="B3" s="1" t="s">
        <v>1</v>
      </c>
      <c r="C3" s="1" t="s">
        <v>2</v>
      </c>
      <c r="D3" s="1" t="s">
        <v>6</v>
      </c>
      <c r="E3" s="4" t="s">
        <v>3</v>
      </c>
      <c r="F3" s="5" t="s">
        <v>7</v>
      </c>
      <c r="G3" s="4" t="s">
        <v>20</v>
      </c>
      <c r="H3" s="6" t="s">
        <v>3</v>
      </c>
      <c r="I3" s="7" t="s">
        <v>4</v>
      </c>
      <c r="J3" s="6" t="s">
        <v>21</v>
      </c>
      <c r="K3" s="9" t="s">
        <v>22</v>
      </c>
    </row>
    <row r="4" spans="1:12" ht="210" x14ac:dyDescent="0.25">
      <c r="A4" s="17">
        <v>1</v>
      </c>
      <c r="B4" s="3" t="s">
        <v>9</v>
      </c>
      <c r="C4" s="2" t="s">
        <v>8</v>
      </c>
      <c r="D4" s="2">
        <v>1</v>
      </c>
      <c r="E4" s="19">
        <v>210000</v>
      </c>
      <c r="F4" s="19">
        <f>E4*19%</f>
        <v>39900</v>
      </c>
      <c r="G4" s="20">
        <f>(E4+F4)*D4</f>
        <v>249900</v>
      </c>
      <c r="H4" s="19">
        <v>200000</v>
      </c>
      <c r="I4" s="19">
        <f>H4*19%</f>
        <v>38000</v>
      </c>
      <c r="J4" s="20">
        <f>(H4+I4)*D4</f>
        <v>238000</v>
      </c>
      <c r="K4" s="24">
        <f>(E4+F4+H4+I4)/2</f>
        <v>243950</v>
      </c>
      <c r="L4" s="8"/>
    </row>
    <row r="5" spans="1:12" ht="90" x14ac:dyDescent="0.25">
      <c r="A5" s="17">
        <v>2</v>
      </c>
      <c r="B5" s="3" t="s">
        <v>10</v>
      </c>
      <c r="C5" s="2" t="s">
        <v>8</v>
      </c>
      <c r="D5" s="2">
        <v>1</v>
      </c>
      <c r="E5" s="19">
        <v>68000</v>
      </c>
      <c r="F5" s="19">
        <f t="shared" ref="F5:F12" si="0">E5*19%</f>
        <v>12920</v>
      </c>
      <c r="G5" s="20">
        <f t="shared" ref="G5:G12" si="1">(E5+F5)*D5</f>
        <v>80920</v>
      </c>
      <c r="H5" s="19">
        <v>70000</v>
      </c>
      <c r="I5" s="19">
        <f t="shared" ref="I5:I12" si="2">H5*19%</f>
        <v>13300</v>
      </c>
      <c r="J5" s="20">
        <f t="shared" ref="J5:J12" si="3">(H5+I5)*D5</f>
        <v>83300</v>
      </c>
      <c r="K5" s="24">
        <f t="shared" ref="K5:K12" si="4">(E5+F5+H5+I5)/2</f>
        <v>82110</v>
      </c>
      <c r="L5" s="8"/>
    </row>
    <row r="6" spans="1:12" x14ac:dyDescent="0.25">
      <c r="A6" s="17">
        <v>3</v>
      </c>
      <c r="B6" s="3" t="s">
        <v>11</v>
      </c>
      <c r="C6" s="2" t="s">
        <v>8</v>
      </c>
      <c r="D6" s="2">
        <v>1</v>
      </c>
      <c r="E6" s="19">
        <v>25000</v>
      </c>
      <c r="F6" s="19">
        <f t="shared" si="0"/>
        <v>4750</v>
      </c>
      <c r="G6" s="20">
        <f t="shared" si="1"/>
        <v>29750</v>
      </c>
      <c r="H6" s="19">
        <v>25000</v>
      </c>
      <c r="I6" s="19">
        <f t="shared" si="2"/>
        <v>4750</v>
      </c>
      <c r="J6" s="20">
        <f t="shared" si="3"/>
        <v>29750</v>
      </c>
      <c r="K6" s="24">
        <f t="shared" si="4"/>
        <v>29750</v>
      </c>
      <c r="L6" s="8"/>
    </row>
    <row r="7" spans="1:12" ht="93.75" customHeight="1" x14ac:dyDescent="0.25">
      <c r="A7" s="17">
        <v>4</v>
      </c>
      <c r="B7" s="3" t="s">
        <v>12</v>
      </c>
      <c r="C7" s="2" t="s">
        <v>8</v>
      </c>
      <c r="D7" s="2">
        <v>1</v>
      </c>
      <c r="E7" s="19">
        <v>187000</v>
      </c>
      <c r="F7" s="19">
        <f t="shared" si="0"/>
        <v>35530</v>
      </c>
      <c r="G7" s="20">
        <f t="shared" si="1"/>
        <v>222530</v>
      </c>
      <c r="H7" s="19">
        <v>195000</v>
      </c>
      <c r="I7" s="19">
        <f t="shared" si="2"/>
        <v>37050</v>
      </c>
      <c r="J7" s="20">
        <f t="shared" si="3"/>
        <v>232050</v>
      </c>
      <c r="K7" s="24">
        <f t="shared" si="4"/>
        <v>227290</v>
      </c>
      <c r="L7" s="8"/>
    </row>
    <row r="8" spans="1:12" ht="75" x14ac:dyDescent="0.25">
      <c r="A8" s="17">
        <v>5</v>
      </c>
      <c r="B8" s="3" t="s">
        <v>13</v>
      </c>
      <c r="C8" s="2" t="s">
        <v>8</v>
      </c>
      <c r="D8" s="2">
        <v>1</v>
      </c>
      <c r="E8" s="19">
        <v>198000</v>
      </c>
      <c r="F8" s="19">
        <f t="shared" si="0"/>
        <v>37620</v>
      </c>
      <c r="G8" s="20">
        <f t="shared" si="1"/>
        <v>235620</v>
      </c>
      <c r="H8" s="19">
        <v>170000</v>
      </c>
      <c r="I8" s="19">
        <f t="shared" si="2"/>
        <v>32300</v>
      </c>
      <c r="J8" s="20">
        <f t="shared" si="3"/>
        <v>202300</v>
      </c>
      <c r="K8" s="24">
        <f t="shared" si="4"/>
        <v>218960</v>
      </c>
      <c r="L8" s="8"/>
    </row>
    <row r="9" spans="1:12" ht="90" x14ac:dyDescent="0.25">
      <c r="A9" s="17">
        <v>6</v>
      </c>
      <c r="B9" s="3" t="s">
        <v>14</v>
      </c>
      <c r="C9" s="2" t="s">
        <v>8</v>
      </c>
      <c r="D9" s="2">
        <v>1</v>
      </c>
      <c r="E9" s="19">
        <v>198000</v>
      </c>
      <c r="F9" s="19">
        <f t="shared" si="0"/>
        <v>37620</v>
      </c>
      <c r="G9" s="20">
        <f t="shared" si="1"/>
        <v>235620</v>
      </c>
      <c r="H9" s="19">
        <v>180000</v>
      </c>
      <c r="I9" s="19">
        <f t="shared" si="2"/>
        <v>34200</v>
      </c>
      <c r="J9" s="20">
        <f t="shared" si="3"/>
        <v>214200</v>
      </c>
      <c r="K9" s="24">
        <f t="shared" si="4"/>
        <v>224910</v>
      </c>
      <c r="L9" s="8"/>
    </row>
    <row r="10" spans="1:12" ht="180" x14ac:dyDescent="0.25">
      <c r="A10" s="17">
        <v>7</v>
      </c>
      <c r="B10" s="3" t="s">
        <v>15</v>
      </c>
      <c r="C10" s="2" t="s">
        <v>8</v>
      </c>
      <c r="D10" s="2">
        <v>1</v>
      </c>
      <c r="E10" s="19">
        <v>46000</v>
      </c>
      <c r="F10" s="19">
        <f t="shared" si="0"/>
        <v>8740</v>
      </c>
      <c r="G10" s="20">
        <f t="shared" si="1"/>
        <v>54740</v>
      </c>
      <c r="H10" s="19">
        <v>49000</v>
      </c>
      <c r="I10" s="19">
        <f t="shared" si="2"/>
        <v>9310</v>
      </c>
      <c r="J10" s="20">
        <f t="shared" si="3"/>
        <v>58310</v>
      </c>
      <c r="K10" s="24">
        <f t="shared" si="4"/>
        <v>56525</v>
      </c>
      <c r="L10" s="8"/>
    </row>
    <row r="11" spans="1:12" ht="90" x14ac:dyDescent="0.25">
      <c r="A11" s="17">
        <v>8</v>
      </c>
      <c r="B11" s="3" t="s">
        <v>16</v>
      </c>
      <c r="C11" s="2" t="s">
        <v>8</v>
      </c>
      <c r="D11" s="2">
        <v>1</v>
      </c>
      <c r="E11" s="19">
        <v>175000</v>
      </c>
      <c r="F11" s="19">
        <f t="shared" si="0"/>
        <v>33250</v>
      </c>
      <c r="G11" s="20">
        <f t="shared" si="1"/>
        <v>208250</v>
      </c>
      <c r="H11" s="19">
        <v>165000</v>
      </c>
      <c r="I11" s="19">
        <f t="shared" si="2"/>
        <v>31350</v>
      </c>
      <c r="J11" s="20">
        <f t="shared" si="3"/>
        <v>196350</v>
      </c>
      <c r="K11" s="24">
        <f t="shared" si="4"/>
        <v>202300</v>
      </c>
      <c r="L11" s="8"/>
    </row>
    <row r="12" spans="1:12" ht="270" x14ac:dyDescent="0.25">
      <c r="A12" s="17">
        <v>9</v>
      </c>
      <c r="B12" s="3" t="s">
        <v>19</v>
      </c>
      <c r="C12" s="2" t="s">
        <v>8</v>
      </c>
      <c r="D12" s="2">
        <v>1</v>
      </c>
      <c r="E12" s="19">
        <v>372000</v>
      </c>
      <c r="F12" s="19">
        <f t="shared" si="0"/>
        <v>70680</v>
      </c>
      <c r="G12" s="20">
        <f t="shared" si="1"/>
        <v>442680</v>
      </c>
      <c r="H12" s="19">
        <v>380000</v>
      </c>
      <c r="I12" s="19">
        <f t="shared" si="2"/>
        <v>72200</v>
      </c>
      <c r="J12" s="20">
        <f t="shared" si="3"/>
        <v>452200</v>
      </c>
      <c r="K12" s="24">
        <f t="shared" si="4"/>
        <v>447440</v>
      </c>
      <c r="L12" s="8"/>
    </row>
    <row r="13" spans="1:12" x14ac:dyDescent="0.25">
      <c r="B13" s="3"/>
      <c r="C13" s="2"/>
      <c r="D13" s="2"/>
      <c r="E13" s="20"/>
      <c r="F13" s="21" t="s">
        <v>5</v>
      </c>
      <c r="G13" s="19">
        <f>+SUM(G4:G12)</f>
        <v>1760010</v>
      </c>
      <c r="H13" s="20"/>
      <c r="I13" s="21" t="s">
        <v>5</v>
      </c>
      <c r="J13" s="19">
        <f>+SUM(J4:J12)</f>
        <v>1706460</v>
      </c>
      <c r="K13" s="22">
        <f>SUM(K4:K12)</f>
        <v>1733235</v>
      </c>
      <c r="L13" s="8"/>
    </row>
    <row r="15" spans="1:12" x14ac:dyDescent="0.25">
      <c r="L15" s="8"/>
    </row>
    <row r="16" spans="1:12" x14ac:dyDescent="0.25">
      <c r="B16" s="23" t="s">
        <v>23</v>
      </c>
      <c r="C16" s="23"/>
      <c r="D16" s="23"/>
      <c r="E16" s="23"/>
      <c r="F16" s="23"/>
      <c r="G16" s="23"/>
      <c r="H16" s="23"/>
      <c r="I16" s="23"/>
      <c r="J16" s="23"/>
      <c r="K16" s="23"/>
    </row>
  </sheetData>
  <mergeCells count="4">
    <mergeCell ref="A1:G1"/>
    <mergeCell ref="E2:G2"/>
    <mergeCell ref="H2:J2"/>
    <mergeCell ref="B16:K1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GISELLA RODRIGUEZ AGUILAR</dc:creator>
  <cp:lastModifiedBy>LADY JOHANA BELLO LANCHEROS</cp:lastModifiedBy>
  <dcterms:created xsi:type="dcterms:W3CDTF">2025-08-05T16:56:51Z</dcterms:created>
  <dcterms:modified xsi:type="dcterms:W3CDTF">2025-11-18T22:48:36Z</dcterms:modified>
</cp:coreProperties>
</file>