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SDS-SDS-ADULTO MAYOR 2025\"/>
    </mc:Choice>
  </mc:AlternateContent>
  <xr:revisionPtr revIDLastSave="0" documentId="8_{70FEFCEC-2169-4E93-ADC6-043FCFA7CF0C}" xr6:coauthVersionLast="47" xr6:coauthVersionMax="47" xr10:uidLastSave="{00000000-0000-0000-0000-000000000000}"/>
  <bookViews>
    <workbookView xWindow="-110" yWindow="-110" windowWidth="19420" windowHeight="10420" tabRatio="455" xr2:uid="{BBE4D0FA-CB4E-4F0B-AF0F-47E297D81821}"/>
  </bookViews>
  <sheets>
    <sheet name="CV - CB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0" i="7" l="1"/>
  <c r="Q20" i="7" s="1"/>
  <c r="Q18" i="7" s="1"/>
  <c r="S8" i="7"/>
  <c r="Q8" i="7" s="1"/>
  <c r="Q6" i="7" s="1"/>
  <c r="O20" i="7" l="1"/>
  <c r="O8" i="7"/>
  <c r="S18" i="7"/>
  <c r="Q22" i="7" s="1"/>
  <c r="S6" i="7"/>
  <c r="Q10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GOD</author>
  </authors>
  <commentList>
    <comment ref="K4" authorId="0" shapeId="0" xr:uid="{94D413BC-AA38-4EA5-B1C0-CD17CE821DDC}">
      <text>
        <r>
          <rPr>
            <b/>
            <sz val="9"/>
            <color indexed="81"/>
            <rFont val="Arial Narrow"/>
            <family val="2"/>
          </rPr>
          <t xml:space="preserve"> (Conforme al ppto oficial a aportar por el municipio de Bucaramanga, cuyo aporte maximo asciende al 53% del valor cupo)</t>
        </r>
      </text>
    </comment>
    <comment ref="K16" authorId="0" shapeId="0" xr:uid="{C0653C99-594B-44B1-BB8F-3327ABC3AAF2}">
      <text>
        <r>
          <rPr>
            <b/>
            <sz val="9"/>
            <color indexed="81"/>
            <rFont val="Arial Narrow"/>
            <family val="2"/>
          </rPr>
          <t xml:space="preserve"> (Conforme al ppto oficial a aportar por el municipio de Bucaramanga, cuyo aporte maximo asciende al 56% del valor cupo)</t>
        </r>
      </text>
    </comment>
  </commentList>
</comments>
</file>

<file path=xl/sharedStrings.xml><?xml version="1.0" encoding="utf-8"?>
<sst xmlns="http://schemas.openxmlformats.org/spreadsheetml/2006/main" count="30" uniqueCount="20">
  <si>
    <t>Aporte ESAL</t>
  </si>
  <si>
    <t>Modalidad</t>
  </si>
  <si>
    <t>Centro de bienestar</t>
  </si>
  <si>
    <t>Centro vida</t>
  </si>
  <si>
    <t>Valor día</t>
  </si>
  <si>
    <t>Porcentaje de aporte</t>
  </si>
  <si>
    <t>CENTRO VIDA</t>
  </si>
  <si>
    <t>CENTRO BIENESTAR</t>
  </si>
  <si>
    <t>Cantidad de Cupos</t>
  </si>
  <si>
    <t xml:space="preserve">Aporte Municipio de Bucaramanga </t>
  </si>
  <si>
    <t>Nombre de la ESAL</t>
  </si>
  <si>
    <t xml:space="preserve">Plazo en días </t>
  </si>
  <si>
    <t>Número del Lote</t>
  </si>
  <si>
    <t>LOTE</t>
  </si>
  <si>
    <t xml:space="preserve">Atención de lunes a viernes. (días habiles) </t>
  </si>
  <si>
    <t>Atención todos los días del mes. (días calendario)</t>
  </si>
  <si>
    <t>Aporte ESAL (Igual o mayor a 47%)</t>
  </si>
  <si>
    <t>Aporte ESAL (Igual o mayor a 44%)</t>
  </si>
  <si>
    <t>VAOR TOTAL DEL FUTURO CONVENIO</t>
  </si>
  <si>
    <t>VALOR TOTAL DEL FUTURO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</si>
</sst>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_ ;_-[$$-240A]\ * \-#,##0\ ;_-[$$-240A]\ * &quot;-&quot;??_ ;_-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indexed="81"/>
      <name val="Arial Narrow"/>
      <family val="2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/>
        <bgColor rgb="FFD6DCE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42" fontId="3" fillId="0" borderId="0" xfId="0" applyNumberFormat="1" applyFont="1" applyAlignment="1">
      <alignment vertical="center"/>
    </xf>
    <xf numFmtId="9" fontId="2" fillId="0" borderId="0" xfId="1" applyFont="1" applyFill="1" applyBorder="1" applyAlignment="1">
      <alignment horizontal="center"/>
    </xf>
    <xf numFmtId="44" fontId="2" fillId="0" borderId="0" xfId="2" applyFont="1"/>
    <xf numFmtId="0" fontId="6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9" xfId="0" applyFont="1" applyFill="1" applyBorder="1" applyAlignment="1">
      <alignment horizontal="center" vertical="center" wrapText="1"/>
    </xf>
    <xf numFmtId="0" fontId="6" fillId="2" borderId="0" xfId="0" applyFont="1" applyFill="1"/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/>
    <xf numFmtId="0" fontId="6" fillId="2" borderId="6" xfId="0" applyFont="1" applyFill="1" applyBorder="1"/>
    <xf numFmtId="0" fontId="6" fillId="2" borderId="7" xfId="0" applyFont="1" applyFill="1" applyBorder="1"/>
    <xf numFmtId="164" fontId="8" fillId="2" borderId="5" xfId="0" applyNumberFormat="1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4" fontId="6" fillId="0" borderId="0" xfId="2" applyFont="1"/>
    <xf numFmtId="42" fontId="6" fillId="0" borderId="0" xfId="0" applyNumberFormat="1" applyFont="1"/>
    <xf numFmtId="9" fontId="6" fillId="0" borderId="0" xfId="1" applyFont="1"/>
    <xf numFmtId="0" fontId="6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1" xfId="0" applyNumberFormat="1" applyFont="1" applyBorder="1" applyAlignment="1">
      <alignment vertical="center"/>
    </xf>
    <xf numFmtId="9" fontId="8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7" fillId="0" borderId="1" xfId="1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vertical="center"/>
    </xf>
    <xf numFmtId="9" fontId="2" fillId="0" borderId="0" xfId="0" applyNumberFormat="1" applyFont="1"/>
    <xf numFmtId="9" fontId="2" fillId="0" borderId="0" xfId="2" applyNumberFormat="1" applyFont="1"/>
    <xf numFmtId="9" fontId="6" fillId="2" borderId="0" xfId="0" applyNumberFormat="1" applyFont="1" applyFill="1" applyAlignment="1">
      <alignment vertical="center" wrapText="1"/>
    </xf>
    <xf numFmtId="9" fontId="12" fillId="7" borderId="2" xfId="1" applyFont="1" applyFill="1" applyBorder="1" applyAlignment="1">
      <alignment horizontal="center" vertical="center" wrapText="1"/>
    </xf>
    <xf numFmtId="9" fontId="12" fillId="7" borderId="11" xfId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8" borderId="19" xfId="0" applyFont="1" applyFill="1" applyBorder="1" applyAlignment="1">
      <alignment horizontal="center" vertical="center" wrapText="1"/>
    </xf>
    <xf numFmtId="9" fontId="8" fillId="8" borderId="2" xfId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6" fillId="2" borderId="19" xfId="0" applyFont="1" applyFill="1" applyBorder="1"/>
    <xf numFmtId="42" fontId="10" fillId="9" borderId="19" xfId="0" applyNumberFormat="1" applyFont="1" applyFill="1" applyBorder="1" applyAlignment="1">
      <alignment vertical="center"/>
    </xf>
    <xf numFmtId="0" fontId="6" fillId="2" borderId="22" xfId="0" applyFont="1" applyFill="1" applyBorder="1"/>
    <xf numFmtId="42" fontId="10" fillId="9" borderId="19" xfId="0" applyNumberFormat="1" applyFont="1" applyFill="1" applyBorder="1" applyAlignment="1">
      <alignment horizontal="center" vertical="center"/>
    </xf>
    <xf numFmtId="42" fontId="10" fillId="3" borderId="20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8" borderId="19" xfId="0" applyFont="1" applyFill="1" applyBorder="1" applyAlignment="1" applyProtection="1">
      <alignment horizontal="center" vertical="center" wrapText="1"/>
      <protection locked="0"/>
    </xf>
    <xf numFmtId="9" fontId="9" fillId="8" borderId="20" xfId="0" applyNumberFormat="1" applyFont="1" applyFill="1" applyBorder="1" applyAlignment="1" applyProtection="1">
      <alignment horizontal="center" vertical="center"/>
      <protection locked="0"/>
    </xf>
    <xf numFmtId="0" fontId="7" fillId="6" borderId="10" xfId="0" applyFont="1" applyFill="1" applyBorder="1" applyAlignment="1">
      <alignment vertical="center"/>
    </xf>
    <xf numFmtId="0" fontId="9" fillId="4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left" vertical="center"/>
    </xf>
    <xf numFmtId="9" fontId="7" fillId="0" borderId="9" xfId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8" fillId="8" borderId="18" xfId="0" applyFont="1" applyFill="1" applyBorder="1" applyAlignment="1" applyProtection="1">
      <alignment horizontal="left" vertical="center" wrapText="1"/>
      <protection locked="0"/>
    </xf>
    <xf numFmtId="0" fontId="13" fillId="7" borderId="23" xfId="0" applyFont="1" applyFill="1" applyBorder="1" applyAlignment="1">
      <alignment horizontal="center"/>
    </xf>
    <xf numFmtId="0" fontId="13" fillId="7" borderId="24" xfId="0" applyFont="1" applyFill="1" applyBorder="1" applyAlignment="1">
      <alignment horizontal="center"/>
    </xf>
    <xf numFmtId="0" fontId="13" fillId="7" borderId="25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42" fontId="5" fillId="6" borderId="17" xfId="1" applyNumberFormat="1" applyFont="1" applyFill="1" applyBorder="1" applyAlignment="1">
      <alignment horizontal="right" vertical="center"/>
    </xf>
    <xf numFmtId="9" fontId="5" fillId="6" borderId="3" xfId="1" applyFont="1" applyFill="1" applyBorder="1" applyAlignment="1">
      <alignment horizontal="right" vertical="center"/>
    </xf>
    <xf numFmtId="9" fontId="5" fillId="6" borderId="21" xfId="1" applyFont="1" applyFill="1" applyBorder="1" applyAlignment="1">
      <alignment horizontal="right" vertical="center"/>
    </xf>
    <xf numFmtId="164" fontId="8" fillId="6" borderId="26" xfId="0" applyNumberFormat="1" applyFont="1" applyFill="1" applyBorder="1" applyAlignment="1">
      <alignment horizontal="center" vertical="center"/>
    </xf>
    <xf numFmtId="164" fontId="8" fillId="6" borderId="16" xfId="0" applyNumberFormat="1" applyFont="1" applyFill="1" applyBorder="1" applyAlignment="1">
      <alignment horizontal="center" vertical="center"/>
    </xf>
    <xf numFmtId="164" fontId="8" fillId="8" borderId="12" xfId="0" applyNumberFormat="1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308A2-A10D-4C27-9379-646148472080}">
  <dimension ref="B1:V30"/>
  <sheetViews>
    <sheetView showGridLines="0" tabSelected="1" workbookViewId="0">
      <selection activeCell="M18" sqref="M18"/>
    </sheetView>
  </sheetViews>
  <sheetFormatPr baseColWidth="10" defaultColWidth="11.54296875" defaultRowHeight="14" x14ac:dyDescent="0.3"/>
  <cols>
    <col min="1" max="1" width="3.81640625" style="1" customWidth="1"/>
    <col min="2" max="2" width="17.26953125" style="7" customWidth="1"/>
    <col min="3" max="3" width="2.453125" style="7" customWidth="1"/>
    <col min="4" max="4" width="15.81640625" style="7" bestFit="1" customWidth="1"/>
    <col min="5" max="5" width="2.1796875" style="7" customWidth="1"/>
    <col min="6" max="6" width="7.54296875" style="7" customWidth="1"/>
    <col min="7" max="7" width="7.7265625" style="7" customWidth="1"/>
    <col min="8" max="8" width="2.1796875" style="7" customWidth="1"/>
    <col min="9" max="9" width="8.453125" style="7" customWidth="1"/>
    <col min="10" max="10" width="2.54296875" style="7" customWidth="1"/>
    <col min="11" max="11" width="14.81640625" style="7" customWidth="1"/>
    <col min="12" max="12" width="2.81640625" style="7" customWidth="1"/>
    <col min="13" max="13" width="6.54296875" style="7" customWidth="1"/>
    <col min="14" max="14" width="2.81640625" style="7" customWidth="1"/>
    <col min="15" max="15" width="10" style="7" customWidth="1"/>
    <col min="16" max="16" width="2.26953125" style="7" customWidth="1"/>
    <col min="17" max="17" width="21.26953125" style="7" customWidth="1"/>
    <col min="18" max="18" width="3.1796875" style="7" customWidth="1"/>
    <col min="19" max="19" width="21.453125" style="7" customWidth="1"/>
    <col min="20" max="20" width="3.7265625" style="1" customWidth="1"/>
    <col min="21" max="21" width="11.7265625" style="1" bestFit="1" customWidth="1"/>
    <col min="22" max="16384" width="11.54296875" style="1"/>
  </cols>
  <sheetData>
    <row r="1" spans="2:22" ht="14.5" thickBot="1" x14ac:dyDescent="0.35"/>
    <row r="2" spans="2:22" ht="15.5" x14ac:dyDescent="0.35">
      <c r="B2" s="61" t="s">
        <v>7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3"/>
    </row>
    <row r="3" spans="2:22" x14ac:dyDescent="0.3">
      <c r="B3" s="6"/>
      <c r="S3" s="8"/>
    </row>
    <row r="4" spans="2:22" ht="39" customHeight="1" x14ac:dyDescent="0.3">
      <c r="B4" s="9" t="s">
        <v>1</v>
      </c>
      <c r="C4" s="10"/>
      <c r="D4" s="54" t="s">
        <v>10</v>
      </c>
      <c r="E4" s="11"/>
      <c r="F4" s="11"/>
      <c r="G4" s="54" t="s">
        <v>12</v>
      </c>
      <c r="H4" s="11"/>
      <c r="I4" s="55" t="s">
        <v>8</v>
      </c>
      <c r="J4" s="12"/>
      <c r="K4" s="56" t="s">
        <v>16</v>
      </c>
      <c r="L4" s="13"/>
      <c r="M4" s="12" t="s">
        <v>11</v>
      </c>
      <c r="N4" s="13"/>
      <c r="O4" s="14" t="s">
        <v>4</v>
      </c>
      <c r="P4" s="14"/>
      <c r="Q4" s="14" t="s">
        <v>9</v>
      </c>
      <c r="R4" s="15"/>
      <c r="S4" s="16" t="s">
        <v>0</v>
      </c>
    </row>
    <row r="5" spans="2:22" ht="6.75" customHeight="1" thickBot="1" x14ac:dyDescent="0.35">
      <c r="B5" s="9"/>
      <c r="C5" s="10"/>
      <c r="D5" s="11"/>
      <c r="E5" s="11"/>
      <c r="F5" s="11"/>
      <c r="G5" s="11"/>
      <c r="H5" s="11"/>
      <c r="I5" s="12"/>
      <c r="J5" s="12"/>
      <c r="K5" s="17"/>
      <c r="L5" s="17"/>
      <c r="M5" s="12"/>
      <c r="N5" s="17"/>
      <c r="O5" s="12"/>
      <c r="P5" s="18"/>
      <c r="Q5" s="12"/>
      <c r="R5" s="19"/>
      <c r="S5" s="42"/>
    </row>
    <row r="6" spans="2:22" ht="31.15" customHeight="1" thickBot="1" x14ac:dyDescent="0.35">
      <c r="B6" s="53" t="s">
        <v>2</v>
      </c>
      <c r="C6" s="39"/>
      <c r="D6" s="60"/>
      <c r="E6" s="50"/>
      <c r="F6" s="40" t="s">
        <v>13</v>
      </c>
      <c r="G6" s="51"/>
      <c r="H6" s="49"/>
      <c r="I6" s="51"/>
      <c r="J6" s="48"/>
      <c r="K6" s="52"/>
      <c r="L6" s="17"/>
      <c r="M6" s="59">
        <v>209</v>
      </c>
      <c r="N6" s="43"/>
      <c r="O6" s="44">
        <v>42900</v>
      </c>
      <c r="P6" s="45"/>
      <c r="Q6" s="46" t="str">
        <f>IF(I6="","",IF(Q8="Esal no aportó el porcentaje mínimo - RECHAZADO","LOTE CON RECHAZO",(O6*M6*I6)*(Q8)))</f>
        <v/>
      </c>
      <c r="R6" s="45"/>
      <c r="S6" s="47" t="str">
        <f>IF(I6="","",IF(S8="No aporta el mínimo establecido","LOTE CON RECHAZO",(O6*M6*I6)*(S8)))</f>
        <v/>
      </c>
    </row>
    <row r="7" spans="2:22" x14ac:dyDescent="0.3">
      <c r="B7" s="20"/>
      <c r="C7" s="17"/>
      <c r="D7" s="17"/>
      <c r="E7" s="17"/>
      <c r="F7" s="17"/>
      <c r="G7" s="17"/>
      <c r="H7" s="17"/>
      <c r="I7" s="17"/>
      <c r="J7" s="17"/>
      <c r="K7" s="17"/>
      <c r="L7" s="17"/>
      <c r="N7" s="17"/>
      <c r="O7" s="17"/>
      <c r="P7" s="17"/>
      <c r="Q7" s="17"/>
      <c r="R7" s="17"/>
      <c r="S7" s="21"/>
      <c r="U7" s="34"/>
      <c r="V7" s="34"/>
    </row>
    <row r="8" spans="2:22" ht="25.5" customHeight="1" x14ac:dyDescent="0.3">
      <c r="B8" s="72" t="s">
        <v>5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4"/>
      <c r="N8" s="22"/>
      <c r="O8" s="41" t="str">
        <f>IF(G6="","",Q8+S8)</f>
        <v/>
      </c>
      <c r="P8" s="23"/>
      <c r="Q8" s="37" t="str">
        <f>IF(S8="","",IF(S8="No aporta el mínimo establecido","Esal no aportó el porcentaje mínimo - RECHAZADO",100%-S8))</f>
        <v/>
      </c>
      <c r="R8" s="36"/>
      <c r="S8" s="38" t="str">
        <f>IF(K6="","",IF(K6&lt;47%,"No aporta el mínimo establecido",K6))</f>
        <v/>
      </c>
    </row>
    <row r="9" spans="2:22" x14ac:dyDescent="0.3">
      <c r="B9" s="6"/>
      <c r="S9" s="8"/>
    </row>
    <row r="10" spans="2:22" ht="25.9" customHeight="1" x14ac:dyDescent="0.3">
      <c r="B10" s="70" t="s">
        <v>19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27"/>
      <c r="Q10" s="67" t="str">
        <f>+IF(I6="","",Q6+S6)</f>
        <v/>
      </c>
      <c r="R10" s="68"/>
      <c r="S10" s="69"/>
    </row>
    <row r="11" spans="2:22" ht="15" customHeight="1" x14ac:dyDescent="0.3">
      <c r="B11" s="57"/>
      <c r="C11" s="28"/>
      <c r="D11" s="28"/>
      <c r="E11" s="28"/>
      <c r="F11" s="28"/>
      <c r="G11" s="28"/>
      <c r="H11" s="28"/>
      <c r="I11" s="28"/>
      <c r="J11" s="28"/>
      <c r="K11" s="28"/>
      <c r="L11" s="29"/>
      <c r="M11" s="29"/>
      <c r="N11" s="29"/>
      <c r="O11" s="30"/>
      <c r="P11" s="31"/>
      <c r="Q11" s="32"/>
      <c r="R11" s="33"/>
      <c r="S11" s="58"/>
    </row>
    <row r="12" spans="2:22" ht="15" customHeight="1" thickBot="1" x14ac:dyDescent="0.35">
      <c r="B12" s="64" t="s">
        <v>15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</row>
    <row r="13" spans="2:22" ht="14.5" thickBot="1" x14ac:dyDescent="0.35"/>
    <row r="14" spans="2:22" ht="15.5" x14ac:dyDescent="0.35">
      <c r="B14" s="61" t="s">
        <v>6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3"/>
    </row>
    <row r="15" spans="2:22" ht="11.25" customHeight="1" x14ac:dyDescent="0.3">
      <c r="B15" s="6"/>
      <c r="S15" s="8"/>
    </row>
    <row r="16" spans="2:22" ht="38.25" customHeight="1" x14ac:dyDescent="0.3">
      <c r="B16" s="9" t="s">
        <v>1</v>
      </c>
      <c r="C16" s="10"/>
      <c r="D16" s="54" t="s">
        <v>10</v>
      </c>
      <c r="E16" s="54"/>
      <c r="F16" s="54"/>
      <c r="G16" s="54" t="s">
        <v>12</v>
      </c>
      <c r="H16" s="54"/>
      <c r="I16" s="55" t="s">
        <v>8</v>
      </c>
      <c r="J16" s="55"/>
      <c r="K16" s="56" t="s">
        <v>17</v>
      </c>
      <c r="L16" s="13"/>
      <c r="M16" s="12" t="s">
        <v>11</v>
      </c>
      <c r="N16" s="13"/>
      <c r="O16" s="14" t="s">
        <v>4</v>
      </c>
      <c r="P16" s="14"/>
      <c r="Q16" s="14" t="s">
        <v>9</v>
      </c>
      <c r="R16" s="15"/>
      <c r="S16" s="16" t="s">
        <v>0</v>
      </c>
    </row>
    <row r="17" spans="2:22" ht="14.5" thickBot="1" x14ac:dyDescent="0.35">
      <c r="B17" s="9"/>
      <c r="C17" s="10"/>
      <c r="D17" s="11"/>
      <c r="E17" s="11"/>
      <c r="F17" s="11"/>
      <c r="G17" s="11"/>
      <c r="H17" s="11"/>
      <c r="I17" s="12"/>
      <c r="J17" s="12"/>
      <c r="K17" s="17"/>
      <c r="L17" s="17"/>
      <c r="M17" s="12"/>
      <c r="N17" s="17"/>
      <c r="O17" s="12"/>
      <c r="P17" s="18"/>
      <c r="Q17" s="12"/>
      <c r="R17" s="19"/>
      <c r="S17" s="42"/>
    </row>
    <row r="18" spans="2:22" ht="28.9" customHeight="1" thickBot="1" x14ac:dyDescent="0.35">
      <c r="B18" s="53" t="s">
        <v>3</v>
      </c>
      <c r="C18" s="39"/>
      <c r="D18" s="60"/>
      <c r="E18" s="50"/>
      <c r="F18" s="40" t="s">
        <v>13</v>
      </c>
      <c r="G18" s="51"/>
      <c r="H18" s="49"/>
      <c r="I18" s="51"/>
      <c r="J18" s="48"/>
      <c r="K18" s="52"/>
      <c r="L18" s="17"/>
      <c r="M18" s="59">
        <v>137</v>
      </c>
      <c r="N18" s="43"/>
      <c r="O18" s="44">
        <v>48575</v>
      </c>
      <c r="P18" s="45"/>
      <c r="Q18" s="46" t="str">
        <f>IF(I18="","",IF(Q20="Esal no aportó el porcentaje mínimo - RECHAZADO","LOTE CON RECHAZO",(O18*M18*I18)*(Q20)))</f>
        <v/>
      </c>
      <c r="R18" s="45"/>
      <c r="S18" s="47" t="str">
        <f>IF(I18="","",IF(S20="No aporta el mínimo establecido","LOTE CON RECHAZO",(O18*M18*I18)*(S20)))</f>
        <v/>
      </c>
      <c r="U18" s="5"/>
    </row>
    <row r="19" spans="2:22" x14ac:dyDescent="0.3">
      <c r="B19" s="20"/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17"/>
      <c r="O19" s="17"/>
      <c r="P19" s="17"/>
      <c r="Q19" s="17"/>
      <c r="R19" s="17"/>
      <c r="S19" s="21"/>
      <c r="U19" s="5"/>
    </row>
    <row r="20" spans="2:22" ht="28.9" customHeight="1" x14ac:dyDescent="0.3">
      <c r="B20" s="72" t="s">
        <v>5</v>
      </c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4"/>
      <c r="N20" s="22"/>
      <c r="O20" s="41" t="str">
        <f>IF(G18="","",Q20+S20)</f>
        <v/>
      </c>
      <c r="P20" s="23"/>
      <c r="Q20" s="37" t="str">
        <f>IF(S20="","",IF(S20="No aporta el mínimo establecido","Esal no aportó el porcentaje mínimo - RECHAZADO",100%-S20))</f>
        <v/>
      </c>
      <c r="R20" s="36"/>
      <c r="S20" s="38" t="str">
        <f>IF(K18="","",IF(K18&lt;44%,"No aporta el mínimo establecido",K18))</f>
        <v/>
      </c>
      <c r="U20" s="35"/>
      <c r="V20" s="34"/>
    </row>
    <row r="21" spans="2:22" ht="15" customHeight="1" x14ac:dyDescent="0.3">
      <c r="B21" s="6"/>
      <c r="S21" s="8"/>
      <c r="U21" s="5"/>
    </row>
    <row r="22" spans="2:22" ht="28.9" customHeight="1" x14ac:dyDescent="0.3">
      <c r="B22" s="70" t="s">
        <v>18</v>
      </c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27"/>
      <c r="Q22" s="67" t="str">
        <f>+IF(I18="","",Q18+S18)</f>
        <v/>
      </c>
      <c r="R22" s="68"/>
      <c r="S22" s="69"/>
      <c r="U22" s="5"/>
    </row>
    <row r="23" spans="2:22" ht="9.75" customHeight="1" x14ac:dyDescent="0.3">
      <c r="B23" s="57"/>
      <c r="C23" s="28"/>
      <c r="D23" s="28"/>
      <c r="E23" s="28"/>
      <c r="F23" s="28"/>
      <c r="G23" s="28"/>
      <c r="H23" s="28"/>
      <c r="I23" s="28"/>
      <c r="J23" s="28"/>
      <c r="K23" s="28"/>
      <c r="L23" s="29"/>
      <c r="M23" s="29"/>
      <c r="N23" s="29"/>
      <c r="O23" s="30"/>
      <c r="P23" s="31"/>
      <c r="Q23" s="32"/>
      <c r="R23" s="33"/>
      <c r="S23" s="58"/>
    </row>
    <row r="24" spans="2:22" ht="14.5" thickBot="1" x14ac:dyDescent="0.35">
      <c r="B24" s="64" t="s">
        <v>14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6"/>
    </row>
    <row r="25" spans="2:22" x14ac:dyDescent="0.3">
      <c r="K25" s="24"/>
      <c r="O25" s="24"/>
      <c r="P25" s="24"/>
      <c r="Q25" s="24"/>
      <c r="R25" s="24"/>
      <c r="S25" s="24"/>
    </row>
    <row r="26" spans="2:22" x14ac:dyDescent="0.3">
      <c r="O26" s="24"/>
      <c r="P26" s="24"/>
      <c r="Q26" s="24"/>
      <c r="R26" s="24"/>
      <c r="S26" s="24"/>
      <c r="T26" s="2"/>
    </row>
    <row r="27" spans="2:22" x14ac:dyDescent="0.3">
      <c r="T27" s="2"/>
    </row>
    <row r="28" spans="2:22" ht="28.15" customHeight="1" x14ac:dyDescent="0.3">
      <c r="T28" s="3"/>
    </row>
    <row r="29" spans="2:22" x14ac:dyDescent="0.3">
      <c r="O29" s="25"/>
    </row>
    <row r="30" spans="2:22" x14ac:dyDescent="0.3">
      <c r="O30" s="26"/>
      <c r="T30" s="4"/>
    </row>
  </sheetData>
  <mergeCells count="10">
    <mergeCell ref="B2:S2"/>
    <mergeCell ref="B24:S24"/>
    <mergeCell ref="B14:S14"/>
    <mergeCell ref="Q22:S22"/>
    <mergeCell ref="B22:O22"/>
    <mergeCell ref="B10:O10"/>
    <mergeCell ref="Q10:S10"/>
    <mergeCell ref="B12:S12"/>
    <mergeCell ref="B8:M8"/>
    <mergeCell ref="B20:M20"/>
  </mergeCells>
  <dataValidations count="2">
    <dataValidation type="decimal" allowBlank="1" showInputMessage="1" showErrorMessage="1" error="1. No se aceptan letras._x000a__x000a_2. Esal aporta un valor menor al minimo establecido en el pliego." promptTitle="APORTE ESAL:" prompt="1. Inserte el valor a aportar e incluya el signo %_x000a_ " sqref="K6" xr:uid="{C5ACB125-32B6-4E95-A9F8-BB4160C65C5B}">
      <formula1>0.47</formula1>
      <formula2>0.99</formula2>
    </dataValidation>
    <dataValidation type="decimal" allowBlank="1" showInputMessage="1" showErrorMessage="1" error="1. No se aceptan letras._x000a__x000a_2. Esal aporta un valor menor al minimo establecido en el pliego." promptTitle="APORTE ESAL:" prompt="1. Inserte el valor a aportar e incluya el signo %_x000a_ " sqref="K18" xr:uid="{4FE0E6D0-E112-4679-B24B-319AB1DAADAB}">
      <formula1>0.44</formula1>
      <formula2>0.99</formula2>
    </dataValidation>
  </dataValidations>
  <pageMargins left="0.7" right="0.7" top="0.75" bottom="0.75" header="0.3" footer="0.3"/>
  <pageSetup paperSize="4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CV - 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cp:lastPrinted>2024-08-22T21:13:50Z</cp:lastPrinted>
  <dcterms:created xsi:type="dcterms:W3CDTF">2023-03-13T21:58:25Z</dcterms:created>
  <dcterms:modified xsi:type="dcterms:W3CDTF">2025-11-22T02:08:40Z</dcterms:modified>
</cp:coreProperties>
</file>