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C697B2FA-B5EE-4EB7-9862-5795DBF9AF0C}" xr6:coauthVersionLast="47" xr6:coauthVersionMax="47" xr10:uidLastSave="{00000000-0000-0000-0000-000000000000}"/>
  <bookViews>
    <workbookView xWindow="-108" yWindow="-108" windowWidth="23256" windowHeight="12456" xr2:uid="{A1EFB014-3C23-4C1C-B9C9-585308E1F054}"/>
  </bookViews>
  <sheets>
    <sheet name="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7" i="1" l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E96" i="1"/>
  <c r="F96" i="1" s="1"/>
  <c r="F95" i="1"/>
  <c r="F94" i="1"/>
  <c r="F93" i="1"/>
  <c r="F92" i="1"/>
  <c r="F91" i="1"/>
  <c r="E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C50" i="1"/>
  <c r="F50" i="1" s="1"/>
  <c r="C49" i="1"/>
  <c r="F49" i="1" s="1"/>
  <c r="F48" i="1"/>
  <c r="E47" i="1"/>
  <c r="F47" i="1" s="1"/>
  <c r="F46" i="1"/>
  <c r="F45" i="1"/>
  <c r="F44" i="1"/>
  <c r="F43" i="1"/>
  <c r="C42" i="1"/>
  <c r="F42" i="1" s="1"/>
  <c r="E41" i="1"/>
  <c r="F41" i="1" s="1"/>
  <c r="F40" i="1"/>
  <c r="F39" i="1"/>
  <c r="F38" i="1"/>
  <c r="F37" i="1"/>
  <c r="C36" i="1"/>
  <c r="F36" i="1" s="1"/>
  <c r="C35" i="1"/>
  <c r="F35" i="1" s="1"/>
  <c r="F34" i="1"/>
  <c r="D34" i="1"/>
  <c r="F33" i="1"/>
  <c r="E32" i="1"/>
  <c r="F32" i="1" s="1"/>
  <c r="C31" i="1"/>
  <c r="F31" i="1" s="1"/>
  <c r="F30" i="1"/>
  <c r="F29" i="1"/>
  <c r="C28" i="1"/>
  <c r="F28" i="1" s="1"/>
  <c r="E27" i="1"/>
  <c r="F27" i="1" s="1"/>
  <c r="F26" i="1"/>
  <c r="F25" i="1"/>
  <c r="F24" i="1"/>
  <c r="F23" i="1"/>
  <c r="E23" i="1"/>
  <c r="F22" i="1"/>
  <c r="C21" i="1"/>
  <c r="F21" i="1" s="1"/>
  <c r="F20" i="1"/>
  <c r="F19" i="1"/>
  <c r="F18" i="1"/>
  <c r="F17" i="1"/>
  <c r="C16" i="1"/>
  <c r="F16" i="1" s="1"/>
  <c r="E15" i="1"/>
  <c r="F15" i="1" s="1"/>
  <c r="E14" i="1"/>
  <c r="F14" i="1" s="1"/>
  <c r="F13" i="1"/>
  <c r="C13" i="1"/>
  <c r="C12" i="1"/>
  <c r="F12" i="1" s="1"/>
  <c r="F11" i="1"/>
  <c r="C10" i="1"/>
  <c r="F10" i="1" s="1"/>
  <c r="E9" i="1"/>
  <c r="F9" i="1" s="1"/>
  <c r="C8" i="1"/>
  <c r="F8" i="1" s="1"/>
  <c r="F7" i="1"/>
  <c r="C6" i="1"/>
  <c r="C118" i="1" s="1"/>
  <c r="F5" i="1"/>
  <c r="D4" i="1"/>
  <c r="F4" i="1" s="1"/>
  <c r="D118" i="1" l="1"/>
  <c r="E118" i="1"/>
  <c r="F6" i="1"/>
  <c r="F118" i="1" s="1"/>
</calcChain>
</file>

<file path=xl/sharedStrings.xml><?xml version="1.0" encoding="utf-8"?>
<sst xmlns="http://schemas.openxmlformats.org/spreadsheetml/2006/main" count="237" uniqueCount="124">
  <si>
    <t>MUNICIPIO DE BUCARAMANGA
SECRETARIA DE EDUCACION
PROGRAMA DE ALIMENTACION ESCOLAR - COBERTURA DÍARIA</t>
  </si>
  <si>
    <t>COBERTURA ASIGNADA A LAS SEDES EDUCATIVAS OFICIALES POR MODALIDAD</t>
  </si>
  <si>
    <t>SEDE EDUCATIBA</t>
  </si>
  <si>
    <t>RURAL</t>
  </si>
  <si>
    <t>ALMUERZO</t>
  </si>
  <si>
    <t>JM/JT</t>
  </si>
  <si>
    <t>REFRIGERIO</t>
  </si>
  <si>
    <t>TOTAL</t>
  </si>
  <si>
    <t>SEDE A: INSTITUCIÓN EDUCATIVA SANTA MARÍA GORETTI</t>
  </si>
  <si>
    <t>NO</t>
  </si>
  <si>
    <t>SEDE B: LA HORMIGA, INSTITUCIÓN EDUCATIVA BICENTENARIO DE LA INDEPENDENCIA DE LA REPUBLICA DE COLOMB</t>
  </si>
  <si>
    <t>SEDE A: INSTITUCIÓN EDUCATIVA CLUB UNIÓN</t>
  </si>
  <si>
    <t>INSTITUCIÓN EDUCATIVA LAS AMÉRICAS</t>
  </si>
  <si>
    <t>SEDE A: INSTITUCIÓN EDUCATIVA RURAL VIJAGUAL</t>
  </si>
  <si>
    <t>SI</t>
  </si>
  <si>
    <t>SEDE A: INSTITUCIÓN EDUCATIVA PROMOCIÓN SOCIAL DEL NORTE</t>
  </si>
  <si>
    <t>INSTITUCIÓN EDUCATIVA LOS COLORADOS</t>
  </si>
  <si>
    <t>INSTITUCIÓN EDUCATIVA VILLAS DE SAN IGNACIO</t>
  </si>
  <si>
    <t>SEDE A: INSTITUCIÓN EDUCATIVA LA JUVENTUD</t>
  </si>
  <si>
    <t>SEDE B: INSTITUCIÓN EDUCATIVA NUESTRA SEÑORA DEL PILAR</t>
  </si>
  <si>
    <t>SEDE E: INSTITUCIÓN EDUCATIVA PROMOCIÓN SOCIAL DEL NORTE</t>
  </si>
  <si>
    <t>SEDE C: INSTITUCIÓN EDUCATIVA PROMOCIÓN SOCIAL DEL NORTE</t>
  </si>
  <si>
    <t>SEDE A: INSTITUCIÓN EDUCATIVA JORGE ELIECER GAITÁN</t>
  </si>
  <si>
    <t>SEDE C: INSTITUCIÓN EDUCATIVA CLUB UNIÓN</t>
  </si>
  <si>
    <t>SEDE F: INSTITUCIÓN EDUCATIVA NUESTRA SEÑORA DEL PILAR</t>
  </si>
  <si>
    <t>INSTITUCIÓN EDUCATIVA SAN FRANCISCO DE ASÍS</t>
  </si>
  <si>
    <t>INSTITUCIÓN EDUCATIVA SANTO ÁNGEL</t>
  </si>
  <si>
    <t>INSTITUCIÓN EDUCATIVA TÉCNICO EMPRESARIAL JOSÉ MARÍA ESTÉVEZ</t>
  </si>
  <si>
    <t>SEDE C: INSTITUCIÓN EDUCATIVA CAMPO HERMOSO</t>
  </si>
  <si>
    <t>SEDE B: INSTITUCIÓN EDUCATIVA DE SANTANDER</t>
  </si>
  <si>
    <t>SEDE C: LA VICTORIA, INSTITUCIÓN EDUCATIVA AURELIO MARTÍNEZ MUTIS</t>
  </si>
  <si>
    <t>SEDE B: PILOTO, INSTITUCIÓN EDUCATIVA AURELIO MARTÍNEZ MUTIS</t>
  </si>
  <si>
    <t>SEDE D: INSTITUCIÓN EDUCATIVA NUESTRA SEÑORA DEL PILAR</t>
  </si>
  <si>
    <t>SEDE D: INSTITUCIÓN EDUCATIVA CAMPO HERMOSO</t>
  </si>
  <si>
    <t>SEDE C: INSTITUCIÓN EDUCATIVA ORIENTE MIRAFLORES</t>
  </si>
  <si>
    <t>INSTITUCIÓN EDUCATIVA JOSÉ CELESTINO MUTIS</t>
  </si>
  <si>
    <t>SEDE A:INSTITUCIÓN EDUCATIVA CAMACHO CARREÑO</t>
  </si>
  <si>
    <t>SEDE B: INSTITUCIÓN EDUCATIVA FRANCISCO DE PAULA SANTANDER</t>
  </si>
  <si>
    <t>SEDE A: CENTRO EDUCATIVO RURAL LA MALAÑA</t>
  </si>
  <si>
    <t>SEDE A: INSTITUCIÓN EDUCATIVA ESCUELA NORMAL SUPERIOR</t>
  </si>
  <si>
    <t>CENTRO EDUCATIVO RURAL EL PAULON</t>
  </si>
  <si>
    <t>SEDE B: INSTITUCIÓN EDUCATIVA JORGE ELIECER GAITÁN</t>
  </si>
  <si>
    <t>SEDE B: INSTITUCIÓN EDUCATIVA POLITÉCNICO</t>
  </si>
  <si>
    <t>SEDE D: INSTITUCIÓN EDUCATIVA CLUB UNIÓN</t>
  </si>
  <si>
    <t>SEDE A: INSTITUCIÓN EDUCATIVA DE SANTANDER</t>
  </si>
  <si>
    <t>SEDE A: INSTITUCIÓN EDUCATIVA MAIPORE</t>
  </si>
  <si>
    <t>SEDE B: INSTITUCIÓN EDUCATIVA CLUB UNIÓN</t>
  </si>
  <si>
    <t>SEDE B: INSTITUCIÓN EDUCATIVA CAMPO HERMOSO</t>
  </si>
  <si>
    <t>SEDE C: INSTITUCIÓN EDUCATIVA SANTA MARÍA GORETTI</t>
  </si>
  <si>
    <t>SEDE C: INSTITUCIÓN EDUCATIVA POLITÉCNICO</t>
  </si>
  <si>
    <t>INSTITUCIÓN EDUCATIVA LA MEDALLA MILAGROSA</t>
  </si>
  <si>
    <t>SEDE A: INSTITUCIÓN EDUCATIVA TÉCNICO NACIONAL DE COMERCIO</t>
  </si>
  <si>
    <t>SEDE A: INSTITUCIÓN EDUCATIVA CAMPO HERMOSO</t>
  </si>
  <si>
    <t>SEDE H: INSTITUCIÓN EDUCATIVA INEM CUSTODIO GARCÍA ROVIRA</t>
  </si>
  <si>
    <t>SEDE B: INSTITUCIÓN EDUCATIVA PROMOCIÓN SOCIAL DEL NORTE</t>
  </si>
  <si>
    <t>SEDE C: INSTITUCIÓN EDUCATIVA DE SANTANDER</t>
  </si>
  <si>
    <t>SEDE E: INSTITUCIÓN EDUCATIVA ORIENTE MIRAFLORES</t>
  </si>
  <si>
    <t>INSTITUCIÓN EDUCATIVA CLAVERIANO FE Y ALEGRÍA</t>
  </si>
  <si>
    <t>SEDE A: INSTITUCIÓN EDUCATIVA NUESTRA SEÑORA DEL PILAR</t>
  </si>
  <si>
    <t>SEDE B: INSTITUCIÓN EDUCATIVA MAIPORE</t>
  </si>
  <si>
    <t>INSTITUCIÓN EDUCATIVA LUIS CARLOS GALÁN SARMIENTO</t>
  </si>
  <si>
    <t>SEDE C: INSTITUCIÓN EDUCATIVA MAIPORE</t>
  </si>
  <si>
    <t>SEDE G: INSTITUCIÓN EDUCATIVA INEM CUSTODIO GARCÍA ROVIRA</t>
  </si>
  <si>
    <t>SEDE D: INSTITUCIÓN EDUCATIVA PROMOCIÓN SOCIAL DEL NORTE</t>
  </si>
  <si>
    <t>SEDE E: INSTITUCIÓN EDUCATIVA NUESTRA SEÑORA DEL PILAR</t>
  </si>
  <si>
    <t>INSTITUCIÓN EDUCATIVA CENTRO PILOTO SIMÓN BOLÍVAR</t>
  </si>
  <si>
    <t>INSTITUCIÓN EDUCATIVA GABRIELA MISTRAL</t>
  </si>
  <si>
    <t>SEDE A: INSTITUCIÓN EDUCATIVA FRANCISCO DE PAULA SANTANDER</t>
  </si>
  <si>
    <t>SEDE A: INSTITUCIÓN EDUCATIVA POLITÉCNICO</t>
  </si>
  <si>
    <t>SEDE C: INSTITUCIÓN EDUCATIVA NUESTRA SEÑORA DEL PILAR</t>
  </si>
  <si>
    <t>SEDE H: INSTITUCIÓN EDUCATIVA RURAL VIJAGUAL</t>
  </si>
  <si>
    <t>SEDE E: INSTITUCIÓN EDUCATIVA POLITÉCNICO</t>
  </si>
  <si>
    <t>SEDE F: INSTITUCIÓN EDUCATIVA DE SANTANDER</t>
  </si>
  <si>
    <t>INSTITUCIÓN EDUCATIVA GUSTAVO COTE URIBE</t>
  </si>
  <si>
    <t>SEDE A: INSTITUCIÓN EDUCATIVA ORIENTE MIRAFLORES</t>
  </si>
  <si>
    <t>SEDE B: INSTITUCIÓN EDUCATIVA RURAL VIJAGUAL</t>
  </si>
  <si>
    <t>SEDE B: INSTITUCIÓN EDUCATIVA SANTA MARÍA GORETTI</t>
  </si>
  <si>
    <t>SEDE D: INSTITUCIÓN EDUCATIVA RURAL VIJAGUAL</t>
  </si>
  <si>
    <t>SEDE G: INSTITUCIÓN EDUCATIVA RURAL VIJAGUAL</t>
  </si>
  <si>
    <t>INSTITUCIÓN EDUCATIVA LA LIBERTAD</t>
  </si>
  <si>
    <t>SEDE A: INSTITUCIÓN EDUCATIVA AURELIO MARTÍNEZ MUTIS</t>
  </si>
  <si>
    <t>SEDE A: INSTITUCIÓN EDUCATIVA BICENTENARIO DE LA INDEPENDENCIA DE LA REPUBLICA DE COLOMBIA</t>
  </si>
  <si>
    <t>SEDE D: INSTITUCIÓN EDUCATIVA POLITÉCNICO</t>
  </si>
  <si>
    <t>IE RURAL VIJAGUAL SEDE C</t>
  </si>
  <si>
    <t>SEDE F: INSTITUCIÓN EDUCATIVA INEM CUSTODIO GARCÍA ROVIRA</t>
  </si>
  <si>
    <t>INSTITUCIÓN EDUCATIVA LICEO PATRIA</t>
  </si>
  <si>
    <t>INSTITUCIÓN EDUCATIVA RAFAEL GARCÍA HERREROS</t>
  </si>
  <si>
    <t>SEDE A: INSTITUCIÓN EDUCATIVA ANDRÉS PÁEZ DE SOTOMAYOR</t>
  </si>
  <si>
    <t>SEDE A: INSTITUCIÓN EDUCATIVA RURAL  BOSCONIA</t>
  </si>
  <si>
    <t>SEDE B: CENTRO EDUCATIVO RURAL LA MALAÑA</t>
  </si>
  <si>
    <t>SEDE B: INSTITUCIÓN EDUCATIVA TECNOLÓGICO SALESIANO ELOY VALENZUELA</t>
  </si>
  <si>
    <t>SEDE C: INSTITUCIÓN EDUCATIVA TÉCNICO DÁMASO ZAPATA</t>
  </si>
  <si>
    <t>SEDE E: INSTITUCIÓN EDUCATIVA CLUB UNIÓN</t>
  </si>
  <si>
    <t>SEDE C: INSTITUCIÓN EDUCATIVA RURAL  BOSCONIA</t>
  </si>
  <si>
    <t>SEDE D: INSTITUCIÓN EDUCATIVA ORIENTE MIRAFLORES</t>
  </si>
  <si>
    <t>SEDE E: INSTITUCIÓN EDUCATIVA RURAL  BOSCONIA</t>
  </si>
  <si>
    <t>SEDE F: INSTITUCIÓN EDUCATIVA ORIENTE MIRAFLORES</t>
  </si>
  <si>
    <t>INSTITUCIÓN EDUCATIVA CAFÉ MADRID</t>
  </si>
  <si>
    <t>INSTITUCIÓN EDUCATIVA COMUNEROS</t>
  </si>
  <si>
    <t>SEDE A: INSTITUCIÓN EDUCATIVA INEM CUSTODIO GARCÍA ROVIRA</t>
  </si>
  <si>
    <t>SEDE A: INSTITUCIÓN EDUCATIVA JORGE ARDILA DUARTE</t>
  </si>
  <si>
    <t>SEDE A: INSTITUCIÓN EDUCATIVA PROVENZA</t>
  </si>
  <si>
    <t>SEDE A: INSTITUCIÓN EDUCATIVA TÉCNICO DÁMASO ZAPATA</t>
  </si>
  <si>
    <t>SEDE A: INSTITUCIÓN EDUCATIVA TECNOLÓGICO SALESIANO ELOY VALENZUELA</t>
  </si>
  <si>
    <t>SEDE B: INSTITUCIÓN EDUCATIVA INEM CUSTODIO GARCÍA ROVIRA</t>
  </si>
  <si>
    <t>SEDE B: INSTITUCIÓN EDUCATIVA JORGE ARDILA DUARTE</t>
  </si>
  <si>
    <t>SEDE B: INSTITUCIÓN EDUCATIVA PROVENZA</t>
  </si>
  <si>
    <t>SEDE B: INSTITUCIÓN EDUCATIVA RURAL  BOSCONIA</t>
  </si>
  <si>
    <t>SEDE B: INSTITUCIÓN EDUCATIVA TÉCNICO DÁMASO ZAPATA</t>
  </si>
  <si>
    <t>SEDE B: INSTITUCIÓN EDUCATIVA TÉCNICO NACIONAL DE COMERCIO</t>
  </si>
  <si>
    <t>SEDE C: INSTITUCIÓN EDUCATIVA FRANCISCO DE PAULA SANTANDER</t>
  </si>
  <si>
    <t>SEDE C: INSTITUCIÓN EDUCATIVA INEM CUSTODIO GARCÍA ROVIRA</t>
  </si>
  <si>
    <t>SEDE C: INSTITUCIÓN EDUCATIVA PROVENZA</t>
  </si>
  <si>
    <t>SEDE C: INSTITUCIÓN EDUCATIVA TECNOLÓGICO SALESIANO ELOY VALENZUELA</t>
  </si>
  <si>
    <t>SEDE D: INSTITUCIÓN EDUCATIVA DE SANTANDER</t>
  </si>
  <si>
    <t>SEDE D: INSTITUCIÓN EDUCATIVA INEM CUSTODIO GARCÍA ROVIRA</t>
  </si>
  <si>
    <t>SEDE D: INSTITUCIÓN EDUCATIVA RURAL  BOSCONIA</t>
  </si>
  <si>
    <t>SEDE D: INSTITUCIÓN EDUCATIVA TÉCNICO DÁMASO ZAPATA</t>
  </si>
  <si>
    <t>SEDE E: INSTITUCIÓN EDUCATIVA INEM CUSTODIO GARCÍA ROVIRA</t>
  </si>
  <si>
    <t>SEDE E: INSTITUCIÓN EDUCATIVA RURAL VIJAGUAL</t>
  </si>
  <si>
    <t>SEDE F: INSTITUCIÓN EDUCATIVA RURAL  BOSCONIA</t>
  </si>
  <si>
    <t>SEDE F: INSTITUCIÓN EDUCATIVA RURAL VIJAGUAL</t>
  </si>
  <si>
    <t>SEDE G: INSTITUCIÓN EDUCATIVA RURAL  BOSCONIA</t>
  </si>
  <si>
    <t>SEDE I: INSTITUCIÓN EDUCATIVA RURAL VIJAGUAL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</si>
</sst>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33F7-E29C-4338-B78C-D5D882C93F15}">
  <dimension ref="A1:F118"/>
  <sheetViews>
    <sheetView showGridLines="0" tabSelected="1" workbookViewId="0">
      <selection activeCell="A4" sqref="A4"/>
    </sheetView>
  </sheetViews>
  <sheetFormatPr baseColWidth="10" defaultRowHeight="14.4" x14ac:dyDescent="0.3"/>
  <cols>
    <col min="1" max="1" width="99.77734375" bestFit="1" customWidth="1"/>
  </cols>
  <sheetData>
    <row r="1" spans="1:6" x14ac:dyDescent="0.3">
      <c r="A1" s="1" t="s">
        <v>0</v>
      </c>
      <c r="B1" s="2"/>
      <c r="C1" s="2"/>
      <c r="D1" s="2"/>
      <c r="E1" s="2"/>
      <c r="F1" s="2"/>
    </row>
    <row r="2" spans="1:6" x14ac:dyDescent="0.3">
      <c r="A2" s="2" t="s">
        <v>1</v>
      </c>
      <c r="B2" s="2"/>
      <c r="C2" s="2"/>
      <c r="D2" s="2"/>
      <c r="E2" s="2"/>
      <c r="F2" s="2"/>
    </row>
    <row r="3" spans="1:6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x14ac:dyDescent="0.3">
      <c r="A4" s="4" t="s">
        <v>8</v>
      </c>
      <c r="B4" s="5" t="s">
        <v>9</v>
      </c>
      <c r="C4" s="5">
        <v>385</v>
      </c>
      <c r="D4" s="5">
        <f>369-33</f>
        <v>336</v>
      </c>
      <c r="E4" s="5">
        <v>0</v>
      </c>
      <c r="F4" s="5">
        <f t="shared" ref="F4:F67" si="0">+SUM(C4:E4)</f>
        <v>721</v>
      </c>
    </row>
    <row r="5" spans="1:6" x14ac:dyDescent="0.3">
      <c r="A5" s="4" t="s">
        <v>10</v>
      </c>
      <c r="B5" s="5" t="s">
        <v>9</v>
      </c>
      <c r="C5" s="5">
        <v>0</v>
      </c>
      <c r="D5" s="5">
        <v>570</v>
      </c>
      <c r="E5" s="5">
        <v>0</v>
      </c>
      <c r="F5" s="5">
        <f t="shared" si="0"/>
        <v>570</v>
      </c>
    </row>
    <row r="6" spans="1:6" x14ac:dyDescent="0.3">
      <c r="A6" s="4" t="s">
        <v>11</v>
      </c>
      <c r="B6" s="5" t="s">
        <v>9</v>
      </c>
      <c r="C6" s="5">
        <f>421-70</f>
        <v>351</v>
      </c>
      <c r="D6" s="5">
        <v>0</v>
      </c>
      <c r="E6" s="5">
        <v>0</v>
      </c>
      <c r="F6" s="5">
        <f t="shared" si="0"/>
        <v>351</v>
      </c>
    </row>
    <row r="7" spans="1:6" x14ac:dyDescent="0.3">
      <c r="A7" s="4" t="s">
        <v>12</v>
      </c>
      <c r="B7" s="5" t="s">
        <v>9</v>
      </c>
      <c r="C7" s="5">
        <v>426</v>
      </c>
      <c r="D7" s="5">
        <v>0</v>
      </c>
      <c r="E7" s="5">
        <v>483</v>
      </c>
      <c r="F7" s="5">
        <f t="shared" si="0"/>
        <v>909</v>
      </c>
    </row>
    <row r="8" spans="1:6" x14ac:dyDescent="0.3">
      <c r="A8" s="4" t="s">
        <v>13</v>
      </c>
      <c r="B8" s="5" t="s">
        <v>14</v>
      </c>
      <c r="C8" s="5">
        <f>556-70</f>
        <v>486</v>
      </c>
      <c r="D8" s="5">
        <v>0</v>
      </c>
      <c r="E8" s="5">
        <v>0</v>
      </c>
      <c r="F8" s="5">
        <f t="shared" si="0"/>
        <v>486</v>
      </c>
    </row>
    <row r="9" spans="1:6" x14ac:dyDescent="0.3">
      <c r="A9" s="4" t="s">
        <v>15</v>
      </c>
      <c r="B9" s="5" t="s">
        <v>9</v>
      </c>
      <c r="C9" s="5">
        <v>106</v>
      </c>
      <c r="D9" s="5">
        <v>0</v>
      </c>
      <c r="E9" s="5">
        <f>511-42</f>
        <v>469</v>
      </c>
      <c r="F9" s="5">
        <f t="shared" si="0"/>
        <v>575</v>
      </c>
    </row>
    <row r="10" spans="1:6" x14ac:dyDescent="0.3">
      <c r="A10" s="4" t="s">
        <v>16</v>
      </c>
      <c r="B10" s="5" t="s">
        <v>9</v>
      </c>
      <c r="C10" s="5">
        <f>1402-50</f>
        <v>1352</v>
      </c>
      <c r="D10" s="5">
        <v>0</v>
      </c>
      <c r="E10" s="5">
        <v>0</v>
      </c>
      <c r="F10" s="5">
        <f t="shared" si="0"/>
        <v>1352</v>
      </c>
    </row>
    <row r="11" spans="1:6" x14ac:dyDescent="0.3">
      <c r="A11" s="4" t="s">
        <v>17</v>
      </c>
      <c r="B11" s="5" t="s">
        <v>9</v>
      </c>
      <c r="C11" s="5">
        <v>1286</v>
      </c>
      <c r="D11" s="5">
        <v>0</v>
      </c>
      <c r="E11" s="5">
        <v>0</v>
      </c>
      <c r="F11" s="5">
        <f t="shared" si="0"/>
        <v>1286</v>
      </c>
    </row>
    <row r="12" spans="1:6" x14ac:dyDescent="0.3">
      <c r="A12" s="4" t="s">
        <v>18</v>
      </c>
      <c r="B12" s="5" t="s">
        <v>9</v>
      </c>
      <c r="C12" s="5">
        <f>615-50</f>
        <v>565</v>
      </c>
      <c r="D12" s="5">
        <v>0</v>
      </c>
      <c r="E12" s="5">
        <v>0</v>
      </c>
      <c r="F12" s="5">
        <f t="shared" si="0"/>
        <v>565</v>
      </c>
    </row>
    <row r="13" spans="1:6" x14ac:dyDescent="0.3">
      <c r="A13" s="4" t="s">
        <v>19</v>
      </c>
      <c r="B13" s="5" t="s">
        <v>9</v>
      </c>
      <c r="C13" s="5">
        <f>180+191-33</f>
        <v>338</v>
      </c>
      <c r="D13" s="5">
        <v>0</v>
      </c>
      <c r="E13" s="5">
        <v>0</v>
      </c>
      <c r="F13" s="5">
        <f t="shared" si="0"/>
        <v>338</v>
      </c>
    </row>
    <row r="14" spans="1:6" x14ac:dyDescent="0.3">
      <c r="A14" s="4" t="s">
        <v>20</v>
      </c>
      <c r="B14" s="5" t="s">
        <v>9</v>
      </c>
      <c r="C14" s="5">
        <v>160</v>
      </c>
      <c r="D14" s="5">
        <v>0</v>
      </c>
      <c r="E14" s="5">
        <f>145-34</f>
        <v>111</v>
      </c>
      <c r="F14" s="5">
        <f t="shared" si="0"/>
        <v>271</v>
      </c>
    </row>
    <row r="15" spans="1:6" x14ac:dyDescent="0.3">
      <c r="A15" s="4" t="s">
        <v>21</v>
      </c>
      <c r="B15" s="5" t="s">
        <v>9</v>
      </c>
      <c r="C15" s="5">
        <v>110</v>
      </c>
      <c r="D15" s="5">
        <v>0</v>
      </c>
      <c r="E15" s="5">
        <f>243-24</f>
        <v>219</v>
      </c>
      <c r="F15" s="5">
        <f t="shared" si="0"/>
        <v>329</v>
      </c>
    </row>
    <row r="16" spans="1:6" x14ac:dyDescent="0.3">
      <c r="A16" s="4" t="s">
        <v>22</v>
      </c>
      <c r="B16" s="5" t="s">
        <v>9</v>
      </c>
      <c r="C16" s="5">
        <f>199-30</f>
        <v>169</v>
      </c>
      <c r="D16" s="5">
        <v>0</v>
      </c>
      <c r="E16" s="5">
        <v>0</v>
      </c>
      <c r="F16" s="5">
        <f t="shared" si="0"/>
        <v>169</v>
      </c>
    </row>
    <row r="17" spans="1:6" x14ac:dyDescent="0.3">
      <c r="A17" s="4" t="s">
        <v>23</v>
      </c>
      <c r="B17" s="5" t="s">
        <v>9</v>
      </c>
      <c r="C17" s="5">
        <v>415</v>
      </c>
      <c r="D17" s="5">
        <v>0</v>
      </c>
      <c r="E17" s="5">
        <v>0</v>
      </c>
      <c r="F17" s="5">
        <f t="shared" si="0"/>
        <v>415</v>
      </c>
    </row>
    <row r="18" spans="1:6" x14ac:dyDescent="0.3">
      <c r="A18" s="4" t="s">
        <v>24</v>
      </c>
      <c r="B18" s="5" t="s">
        <v>9</v>
      </c>
      <c r="C18" s="5">
        <v>0</v>
      </c>
      <c r="D18" s="5">
        <v>0</v>
      </c>
      <c r="E18" s="5">
        <v>259</v>
      </c>
      <c r="F18" s="5">
        <f t="shared" si="0"/>
        <v>259</v>
      </c>
    </row>
    <row r="19" spans="1:6" x14ac:dyDescent="0.3">
      <c r="A19" s="4" t="s">
        <v>25</v>
      </c>
      <c r="B19" s="5" t="s">
        <v>9</v>
      </c>
      <c r="C19" s="5">
        <v>302</v>
      </c>
      <c r="D19" s="5">
        <v>0</v>
      </c>
      <c r="E19" s="5">
        <v>300</v>
      </c>
      <c r="F19" s="5">
        <f t="shared" si="0"/>
        <v>602</v>
      </c>
    </row>
    <row r="20" spans="1:6" x14ac:dyDescent="0.3">
      <c r="A20" s="4" t="s">
        <v>26</v>
      </c>
      <c r="B20" s="5" t="s">
        <v>9</v>
      </c>
      <c r="C20" s="5">
        <v>610</v>
      </c>
      <c r="D20" s="5">
        <v>0</v>
      </c>
      <c r="E20" s="5">
        <v>0</v>
      </c>
      <c r="F20" s="5">
        <f t="shared" si="0"/>
        <v>610</v>
      </c>
    </row>
    <row r="21" spans="1:6" x14ac:dyDescent="0.3">
      <c r="A21" s="4" t="s">
        <v>27</v>
      </c>
      <c r="B21" s="5" t="s">
        <v>9</v>
      </c>
      <c r="C21" s="5">
        <f>500-16</f>
        <v>484</v>
      </c>
      <c r="D21" s="5">
        <v>0</v>
      </c>
      <c r="E21" s="5">
        <v>0</v>
      </c>
      <c r="F21" s="5">
        <f t="shared" si="0"/>
        <v>484</v>
      </c>
    </row>
    <row r="22" spans="1:6" x14ac:dyDescent="0.3">
      <c r="A22" s="4" t="s">
        <v>28</v>
      </c>
      <c r="B22" s="5" t="s">
        <v>9</v>
      </c>
      <c r="C22" s="5">
        <v>250</v>
      </c>
      <c r="D22" s="5">
        <v>0</v>
      </c>
      <c r="E22" s="5">
        <v>0</v>
      </c>
      <c r="F22" s="5">
        <f t="shared" si="0"/>
        <v>250</v>
      </c>
    </row>
    <row r="23" spans="1:6" x14ac:dyDescent="0.3">
      <c r="A23" s="4" t="s">
        <v>29</v>
      </c>
      <c r="B23" s="5" t="s">
        <v>9</v>
      </c>
      <c r="C23" s="5">
        <v>0</v>
      </c>
      <c r="D23" s="5">
        <v>0</v>
      </c>
      <c r="E23" s="5">
        <f>129-24</f>
        <v>105</v>
      </c>
      <c r="F23" s="5">
        <f t="shared" si="0"/>
        <v>105</v>
      </c>
    </row>
    <row r="24" spans="1:6" x14ac:dyDescent="0.3">
      <c r="A24" s="4" t="s">
        <v>30</v>
      </c>
      <c r="B24" s="5" t="s">
        <v>9</v>
      </c>
      <c r="C24" s="5">
        <v>200</v>
      </c>
      <c r="D24" s="5">
        <v>0</v>
      </c>
      <c r="E24" s="5">
        <v>0</v>
      </c>
      <c r="F24" s="5">
        <f t="shared" si="0"/>
        <v>200</v>
      </c>
    </row>
    <row r="25" spans="1:6" x14ac:dyDescent="0.3">
      <c r="A25" s="4" t="s">
        <v>31</v>
      </c>
      <c r="B25" s="5" t="s">
        <v>9</v>
      </c>
      <c r="C25" s="5">
        <v>204</v>
      </c>
      <c r="D25" s="5">
        <v>0</v>
      </c>
      <c r="E25" s="5">
        <v>0</v>
      </c>
      <c r="F25" s="5">
        <f t="shared" si="0"/>
        <v>204</v>
      </c>
    </row>
    <row r="26" spans="1:6" x14ac:dyDescent="0.3">
      <c r="A26" s="4" t="s">
        <v>32</v>
      </c>
      <c r="B26" s="5" t="s">
        <v>9</v>
      </c>
      <c r="C26" s="5">
        <v>0</v>
      </c>
      <c r="D26" s="5">
        <v>300</v>
      </c>
      <c r="E26" s="5">
        <v>0</v>
      </c>
      <c r="F26" s="5">
        <f t="shared" si="0"/>
        <v>300</v>
      </c>
    </row>
    <row r="27" spans="1:6" x14ac:dyDescent="0.3">
      <c r="A27" s="4" t="s">
        <v>33</v>
      </c>
      <c r="B27" s="5" t="s">
        <v>9</v>
      </c>
      <c r="C27" s="5">
        <v>0</v>
      </c>
      <c r="D27" s="5">
        <v>0</v>
      </c>
      <c r="E27" s="5">
        <f>288-16</f>
        <v>272</v>
      </c>
      <c r="F27" s="5">
        <f t="shared" si="0"/>
        <v>272</v>
      </c>
    </row>
    <row r="28" spans="1:6" x14ac:dyDescent="0.3">
      <c r="A28" s="4" t="s">
        <v>34</v>
      </c>
      <c r="B28" s="5" t="s">
        <v>9</v>
      </c>
      <c r="C28" s="5">
        <f>324-19</f>
        <v>305</v>
      </c>
      <c r="D28" s="5">
        <v>0</v>
      </c>
      <c r="E28" s="5">
        <v>0</v>
      </c>
      <c r="F28" s="5">
        <f t="shared" si="0"/>
        <v>305</v>
      </c>
    </row>
    <row r="29" spans="1:6" x14ac:dyDescent="0.3">
      <c r="A29" s="4" t="s">
        <v>35</v>
      </c>
      <c r="B29" s="5" t="s">
        <v>9</v>
      </c>
      <c r="C29" s="5">
        <v>350</v>
      </c>
      <c r="D29" s="5">
        <v>0</v>
      </c>
      <c r="E29" s="5">
        <v>0</v>
      </c>
      <c r="F29" s="5">
        <f t="shared" si="0"/>
        <v>350</v>
      </c>
    </row>
    <row r="30" spans="1:6" x14ac:dyDescent="0.3">
      <c r="A30" s="4" t="s">
        <v>36</v>
      </c>
      <c r="B30" s="5" t="s">
        <v>9</v>
      </c>
      <c r="C30" s="5">
        <v>745</v>
      </c>
      <c r="D30" s="5">
        <v>0</v>
      </c>
      <c r="E30" s="5">
        <v>0</v>
      </c>
      <c r="F30" s="5">
        <f t="shared" si="0"/>
        <v>745</v>
      </c>
    </row>
    <row r="31" spans="1:6" x14ac:dyDescent="0.3">
      <c r="A31" s="4" t="s">
        <v>37</v>
      </c>
      <c r="B31" s="5" t="s">
        <v>9</v>
      </c>
      <c r="C31" s="5">
        <f>229-15</f>
        <v>214</v>
      </c>
      <c r="D31" s="5">
        <v>0</v>
      </c>
      <c r="E31" s="5">
        <v>0</v>
      </c>
      <c r="F31" s="5">
        <f t="shared" si="0"/>
        <v>214</v>
      </c>
    </row>
    <row r="32" spans="1:6" x14ac:dyDescent="0.3">
      <c r="A32" s="4" t="s">
        <v>38</v>
      </c>
      <c r="B32" s="5" t="s">
        <v>14</v>
      </c>
      <c r="C32" s="5">
        <v>0</v>
      </c>
      <c r="D32" s="5">
        <v>0</v>
      </c>
      <c r="E32" s="5">
        <f>108-11</f>
        <v>97</v>
      </c>
      <c r="F32" s="5">
        <f t="shared" si="0"/>
        <v>97</v>
      </c>
    </row>
    <row r="33" spans="1:6" x14ac:dyDescent="0.3">
      <c r="A33" s="4" t="s">
        <v>39</v>
      </c>
      <c r="B33" s="5" t="s">
        <v>9</v>
      </c>
      <c r="C33" s="5">
        <v>1350</v>
      </c>
      <c r="D33" s="5">
        <v>0</v>
      </c>
      <c r="E33" s="5">
        <v>0</v>
      </c>
      <c r="F33" s="5">
        <f t="shared" si="0"/>
        <v>1350</v>
      </c>
    </row>
    <row r="34" spans="1:6" x14ac:dyDescent="0.3">
      <c r="A34" s="4" t="s">
        <v>40</v>
      </c>
      <c r="B34" s="5" t="s">
        <v>14</v>
      </c>
      <c r="C34" s="5">
        <v>0</v>
      </c>
      <c r="D34" s="5">
        <f>245-13</f>
        <v>232</v>
      </c>
      <c r="E34" s="5">
        <v>0</v>
      </c>
      <c r="F34" s="5">
        <f t="shared" si="0"/>
        <v>232</v>
      </c>
    </row>
    <row r="35" spans="1:6" x14ac:dyDescent="0.3">
      <c r="A35" s="4" t="s">
        <v>41</v>
      </c>
      <c r="B35" s="5" t="s">
        <v>9</v>
      </c>
      <c r="C35" s="5">
        <f>145-13</f>
        <v>132</v>
      </c>
      <c r="D35" s="5">
        <v>0</v>
      </c>
      <c r="E35" s="5">
        <v>0</v>
      </c>
      <c r="F35" s="5">
        <f t="shared" si="0"/>
        <v>132</v>
      </c>
    </row>
    <row r="36" spans="1:6" x14ac:dyDescent="0.3">
      <c r="A36" s="4" t="s">
        <v>42</v>
      </c>
      <c r="B36" s="5" t="s">
        <v>9</v>
      </c>
      <c r="C36" s="5">
        <f>130-13</f>
        <v>117</v>
      </c>
      <c r="D36" s="5">
        <v>0</v>
      </c>
      <c r="E36" s="5">
        <v>0</v>
      </c>
      <c r="F36" s="5">
        <f t="shared" si="0"/>
        <v>117</v>
      </c>
    </row>
    <row r="37" spans="1:6" x14ac:dyDescent="0.3">
      <c r="A37" s="4" t="s">
        <v>43</v>
      </c>
      <c r="B37" s="5" t="s">
        <v>9</v>
      </c>
      <c r="C37" s="5">
        <v>121</v>
      </c>
      <c r="D37" s="5">
        <v>0</v>
      </c>
      <c r="E37" s="5">
        <v>0</v>
      </c>
      <c r="F37" s="5">
        <f t="shared" si="0"/>
        <v>121</v>
      </c>
    </row>
    <row r="38" spans="1:6" x14ac:dyDescent="0.3">
      <c r="A38" s="4" t="s">
        <v>44</v>
      </c>
      <c r="B38" s="5" t="s">
        <v>9</v>
      </c>
      <c r="C38" s="5">
        <v>840</v>
      </c>
      <c r="D38" s="5">
        <v>0</v>
      </c>
      <c r="E38" s="5">
        <v>0</v>
      </c>
      <c r="F38" s="5">
        <f t="shared" si="0"/>
        <v>840</v>
      </c>
    </row>
    <row r="39" spans="1:6" x14ac:dyDescent="0.3">
      <c r="A39" s="4" t="s">
        <v>45</v>
      </c>
      <c r="B39" s="5" t="s">
        <v>9</v>
      </c>
      <c r="C39" s="5">
        <v>0</v>
      </c>
      <c r="D39" s="5">
        <v>0</v>
      </c>
      <c r="E39" s="5">
        <v>351</v>
      </c>
      <c r="F39" s="5">
        <f t="shared" si="0"/>
        <v>351</v>
      </c>
    </row>
    <row r="40" spans="1:6" x14ac:dyDescent="0.3">
      <c r="A40" s="4" t="s">
        <v>46</v>
      </c>
      <c r="B40" s="5" t="s">
        <v>9</v>
      </c>
      <c r="C40" s="5">
        <v>220</v>
      </c>
      <c r="D40" s="5">
        <v>0</v>
      </c>
      <c r="E40" s="5">
        <v>0</v>
      </c>
      <c r="F40" s="5">
        <f t="shared" si="0"/>
        <v>220</v>
      </c>
    </row>
    <row r="41" spans="1:6" x14ac:dyDescent="0.3">
      <c r="A41" s="4" t="s">
        <v>47</v>
      </c>
      <c r="B41" s="5" t="s">
        <v>9</v>
      </c>
      <c r="C41" s="5">
        <v>0</v>
      </c>
      <c r="D41" s="5">
        <v>0</v>
      </c>
      <c r="E41" s="5">
        <f>58-12</f>
        <v>46</v>
      </c>
      <c r="F41" s="5">
        <f t="shared" si="0"/>
        <v>46</v>
      </c>
    </row>
    <row r="42" spans="1:6" x14ac:dyDescent="0.3">
      <c r="A42" s="4" t="s">
        <v>48</v>
      </c>
      <c r="B42" s="5" t="s">
        <v>9</v>
      </c>
      <c r="C42" s="5">
        <f>350-12</f>
        <v>338</v>
      </c>
      <c r="D42" s="5">
        <v>0</v>
      </c>
      <c r="E42" s="5">
        <v>0</v>
      </c>
      <c r="F42" s="5">
        <f t="shared" si="0"/>
        <v>338</v>
      </c>
    </row>
    <row r="43" spans="1:6" x14ac:dyDescent="0.3">
      <c r="A43" s="4" t="s">
        <v>49</v>
      </c>
      <c r="B43" s="5" t="s">
        <v>9</v>
      </c>
      <c r="C43" s="5">
        <v>0</v>
      </c>
      <c r="D43" s="5">
        <v>0</v>
      </c>
      <c r="E43" s="5">
        <v>289</v>
      </c>
      <c r="F43" s="5">
        <f t="shared" si="0"/>
        <v>289</v>
      </c>
    </row>
    <row r="44" spans="1:6" x14ac:dyDescent="0.3">
      <c r="A44" s="4" t="s">
        <v>50</v>
      </c>
      <c r="B44" s="5" t="s">
        <v>9</v>
      </c>
      <c r="C44" s="5">
        <v>0</v>
      </c>
      <c r="D44" s="5">
        <v>0</v>
      </c>
      <c r="E44" s="5">
        <v>391</v>
      </c>
      <c r="F44" s="5">
        <f t="shared" si="0"/>
        <v>391</v>
      </c>
    </row>
    <row r="45" spans="1:6" x14ac:dyDescent="0.3">
      <c r="A45" s="4" t="s">
        <v>51</v>
      </c>
      <c r="B45" s="5" t="s">
        <v>9</v>
      </c>
      <c r="C45" s="5">
        <v>0</v>
      </c>
      <c r="D45" s="5">
        <v>0</v>
      </c>
      <c r="E45" s="5">
        <v>196</v>
      </c>
      <c r="F45" s="5">
        <f t="shared" si="0"/>
        <v>196</v>
      </c>
    </row>
    <row r="46" spans="1:6" x14ac:dyDescent="0.3">
      <c r="A46" s="4" t="s">
        <v>52</v>
      </c>
      <c r="B46" s="5" t="s">
        <v>9</v>
      </c>
      <c r="C46" s="5">
        <v>250</v>
      </c>
      <c r="D46" s="5">
        <v>0</v>
      </c>
      <c r="E46" s="5">
        <v>0</v>
      </c>
      <c r="F46" s="5">
        <f t="shared" si="0"/>
        <v>250</v>
      </c>
    </row>
    <row r="47" spans="1:6" x14ac:dyDescent="0.3">
      <c r="A47" s="4" t="s">
        <v>53</v>
      </c>
      <c r="B47" s="5" t="s">
        <v>9</v>
      </c>
      <c r="C47" s="5">
        <v>0</v>
      </c>
      <c r="D47" s="5">
        <v>0</v>
      </c>
      <c r="E47" s="5">
        <f>184-9</f>
        <v>175</v>
      </c>
      <c r="F47" s="5">
        <f t="shared" si="0"/>
        <v>175</v>
      </c>
    </row>
    <row r="48" spans="1:6" x14ac:dyDescent="0.3">
      <c r="A48" s="4" t="s">
        <v>54</v>
      </c>
      <c r="B48" s="5" t="s">
        <v>9</v>
      </c>
      <c r="C48" s="5">
        <v>221</v>
      </c>
      <c r="D48" s="5">
        <v>0</v>
      </c>
      <c r="E48" s="5">
        <v>0</v>
      </c>
      <c r="F48" s="5">
        <f t="shared" si="0"/>
        <v>221</v>
      </c>
    </row>
    <row r="49" spans="1:6" x14ac:dyDescent="0.3">
      <c r="A49" s="4" t="s">
        <v>55</v>
      </c>
      <c r="B49" s="5" t="s">
        <v>9</v>
      </c>
      <c r="C49" s="5">
        <f>252-8</f>
        <v>244</v>
      </c>
      <c r="D49" s="5">
        <v>0</v>
      </c>
      <c r="E49" s="5">
        <v>0</v>
      </c>
      <c r="F49" s="5">
        <f t="shared" si="0"/>
        <v>244</v>
      </c>
    </row>
    <row r="50" spans="1:6" x14ac:dyDescent="0.3">
      <c r="A50" s="4" t="s">
        <v>56</v>
      </c>
      <c r="B50" s="5" t="s">
        <v>9</v>
      </c>
      <c r="C50" s="5">
        <f>90-8</f>
        <v>82</v>
      </c>
      <c r="D50" s="5">
        <v>0</v>
      </c>
      <c r="E50" s="5">
        <v>0</v>
      </c>
      <c r="F50" s="5">
        <f t="shared" si="0"/>
        <v>82</v>
      </c>
    </row>
    <row r="51" spans="1:6" x14ac:dyDescent="0.3">
      <c r="A51" s="4" t="s">
        <v>57</v>
      </c>
      <c r="B51" s="5" t="s">
        <v>9</v>
      </c>
      <c r="C51" s="5">
        <v>0</v>
      </c>
      <c r="D51" s="5">
        <v>0</v>
      </c>
      <c r="E51" s="5">
        <v>270</v>
      </c>
      <c r="F51" s="5">
        <f t="shared" si="0"/>
        <v>270</v>
      </c>
    </row>
    <row r="52" spans="1:6" x14ac:dyDescent="0.3">
      <c r="A52" s="4" t="s">
        <v>58</v>
      </c>
      <c r="B52" s="5" t="s">
        <v>9</v>
      </c>
      <c r="C52" s="5">
        <v>0</v>
      </c>
      <c r="D52" s="5">
        <v>0</v>
      </c>
      <c r="E52" s="5">
        <v>461</v>
      </c>
      <c r="F52" s="5">
        <f t="shared" si="0"/>
        <v>461</v>
      </c>
    </row>
    <row r="53" spans="1:6" x14ac:dyDescent="0.3">
      <c r="A53" s="4" t="s">
        <v>59</v>
      </c>
      <c r="B53" s="5" t="s">
        <v>9</v>
      </c>
      <c r="C53" s="5">
        <v>0</v>
      </c>
      <c r="D53" s="5">
        <v>0</v>
      </c>
      <c r="E53" s="5">
        <v>1056</v>
      </c>
      <c r="F53" s="5">
        <f t="shared" si="0"/>
        <v>1056</v>
      </c>
    </row>
    <row r="54" spans="1:6" x14ac:dyDescent="0.3">
      <c r="A54" s="4" t="s">
        <v>60</v>
      </c>
      <c r="B54" s="5" t="s">
        <v>9</v>
      </c>
      <c r="C54" s="5">
        <v>293</v>
      </c>
      <c r="D54" s="5">
        <v>0</v>
      </c>
      <c r="E54" s="5">
        <v>0</v>
      </c>
      <c r="F54" s="5">
        <f t="shared" si="0"/>
        <v>293</v>
      </c>
    </row>
    <row r="55" spans="1:6" x14ac:dyDescent="0.3">
      <c r="A55" s="4" t="s">
        <v>61</v>
      </c>
      <c r="B55" s="5" t="s">
        <v>9</v>
      </c>
      <c r="C55" s="5">
        <v>0</v>
      </c>
      <c r="D55" s="5">
        <v>0</v>
      </c>
      <c r="E55" s="5">
        <v>338</v>
      </c>
      <c r="F55" s="5">
        <f t="shared" si="0"/>
        <v>338</v>
      </c>
    </row>
    <row r="56" spans="1:6" x14ac:dyDescent="0.3">
      <c r="A56" s="4" t="s">
        <v>62</v>
      </c>
      <c r="B56" s="5" t="s">
        <v>9</v>
      </c>
      <c r="C56" s="5">
        <v>132</v>
      </c>
      <c r="D56" s="5">
        <v>0</v>
      </c>
      <c r="E56" s="5">
        <v>0</v>
      </c>
      <c r="F56" s="5">
        <f t="shared" si="0"/>
        <v>132</v>
      </c>
    </row>
    <row r="57" spans="1:6" x14ac:dyDescent="0.3">
      <c r="A57" s="4" t="s">
        <v>63</v>
      </c>
      <c r="B57" s="5" t="s">
        <v>9</v>
      </c>
      <c r="C57" s="5">
        <v>144</v>
      </c>
      <c r="D57" s="5">
        <v>0</v>
      </c>
      <c r="E57" s="5">
        <v>0</v>
      </c>
      <c r="F57" s="5">
        <f t="shared" si="0"/>
        <v>144</v>
      </c>
    </row>
    <row r="58" spans="1:6" x14ac:dyDescent="0.3">
      <c r="A58" s="4" t="s">
        <v>64</v>
      </c>
      <c r="B58" s="5" t="s">
        <v>9</v>
      </c>
      <c r="C58" s="5">
        <v>136</v>
      </c>
      <c r="D58" s="5">
        <v>0</v>
      </c>
      <c r="E58" s="5">
        <v>0</v>
      </c>
      <c r="F58" s="5">
        <f t="shared" si="0"/>
        <v>136</v>
      </c>
    </row>
    <row r="59" spans="1:6" x14ac:dyDescent="0.3">
      <c r="A59" s="4" t="s">
        <v>65</v>
      </c>
      <c r="B59" s="5" t="s">
        <v>9</v>
      </c>
      <c r="C59" s="5">
        <v>0</v>
      </c>
      <c r="D59" s="5">
        <v>0</v>
      </c>
      <c r="E59" s="5">
        <v>982</v>
      </c>
      <c r="F59" s="5">
        <f t="shared" si="0"/>
        <v>982</v>
      </c>
    </row>
    <row r="60" spans="1:6" x14ac:dyDescent="0.3">
      <c r="A60" s="4" t="s">
        <v>66</v>
      </c>
      <c r="B60" s="5" t="s">
        <v>9</v>
      </c>
      <c r="C60" s="5">
        <v>0</v>
      </c>
      <c r="D60" s="5">
        <v>0</v>
      </c>
      <c r="E60" s="5">
        <v>352</v>
      </c>
      <c r="F60" s="5">
        <f t="shared" si="0"/>
        <v>352</v>
      </c>
    </row>
    <row r="61" spans="1:6" x14ac:dyDescent="0.3">
      <c r="A61" s="4" t="s">
        <v>67</v>
      </c>
      <c r="B61" s="5" t="s">
        <v>9</v>
      </c>
      <c r="C61" s="5">
        <v>0</v>
      </c>
      <c r="D61" s="5">
        <v>0</v>
      </c>
      <c r="E61" s="5">
        <v>485</v>
      </c>
      <c r="F61" s="5">
        <f t="shared" si="0"/>
        <v>485</v>
      </c>
    </row>
    <row r="62" spans="1:6" x14ac:dyDescent="0.3">
      <c r="A62" s="4" t="s">
        <v>68</v>
      </c>
      <c r="B62" s="5" t="s">
        <v>9</v>
      </c>
      <c r="C62" s="5">
        <v>0</v>
      </c>
      <c r="D62" s="5">
        <v>0</v>
      </c>
      <c r="E62" s="5">
        <v>300</v>
      </c>
      <c r="F62" s="5">
        <f t="shared" si="0"/>
        <v>300</v>
      </c>
    </row>
    <row r="63" spans="1:6" x14ac:dyDescent="0.3">
      <c r="A63" s="4" t="s">
        <v>69</v>
      </c>
      <c r="B63" s="5" t="s">
        <v>9</v>
      </c>
      <c r="C63" s="5">
        <v>234</v>
      </c>
      <c r="D63" s="5">
        <v>0</v>
      </c>
      <c r="E63" s="5">
        <v>0</v>
      </c>
      <c r="F63" s="5">
        <f t="shared" si="0"/>
        <v>234</v>
      </c>
    </row>
    <row r="64" spans="1:6" x14ac:dyDescent="0.3">
      <c r="A64" s="4" t="s">
        <v>70</v>
      </c>
      <c r="B64" s="5" t="s">
        <v>14</v>
      </c>
      <c r="C64" s="5">
        <v>0</v>
      </c>
      <c r="D64" s="5">
        <v>0</v>
      </c>
      <c r="E64" s="5">
        <v>128</v>
      </c>
      <c r="F64" s="5">
        <f t="shared" si="0"/>
        <v>128</v>
      </c>
    </row>
    <row r="65" spans="1:6" x14ac:dyDescent="0.3">
      <c r="A65" s="4" t="s">
        <v>71</v>
      </c>
      <c r="B65" s="5" t="s">
        <v>9</v>
      </c>
      <c r="C65" s="5">
        <v>0</v>
      </c>
      <c r="D65" s="5">
        <v>0</v>
      </c>
      <c r="E65" s="5">
        <v>298</v>
      </c>
      <c r="F65" s="5">
        <f t="shared" si="0"/>
        <v>298</v>
      </c>
    </row>
    <row r="66" spans="1:6" x14ac:dyDescent="0.3">
      <c r="A66" s="4" t="s">
        <v>72</v>
      </c>
      <c r="B66" s="5" t="s">
        <v>9</v>
      </c>
      <c r="C66" s="5">
        <v>217</v>
      </c>
      <c r="D66" s="5">
        <v>0</v>
      </c>
      <c r="E66" s="5">
        <v>0</v>
      </c>
      <c r="F66" s="5">
        <f t="shared" si="0"/>
        <v>217</v>
      </c>
    </row>
    <row r="67" spans="1:6" x14ac:dyDescent="0.3">
      <c r="A67" s="4" t="s">
        <v>73</v>
      </c>
      <c r="B67" s="5" t="s">
        <v>9</v>
      </c>
      <c r="C67" s="5">
        <v>525</v>
      </c>
      <c r="D67" s="5">
        <v>0</v>
      </c>
      <c r="E67" s="5">
        <v>258</v>
      </c>
      <c r="F67" s="5">
        <f t="shared" si="0"/>
        <v>783</v>
      </c>
    </row>
    <row r="68" spans="1:6" x14ac:dyDescent="0.3">
      <c r="A68" s="4" t="s">
        <v>74</v>
      </c>
      <c r="B68" s="5" t="s">
        <v>9</v>
      </c>
      <c r="C68" s="5">
        <v>0</v>
      </c>
      <c r="D68" s="5">
        <v>0</v>
      </c>
      <c r="E68" s="5">
        <v>772</v>
      </c>
      <c r="F68" s="5">
        <f t="shared" ref="F68:F117" si="1">+SUM(C68:E68)</f>
        <v>772</v>
      </c>
    </row>
    <row r="69" spans="1:6" x14ac:dyDescent="0.3">
      <c r="A69" s="4" t="s">
        <v>75</v>
      </c>
      <c r="B69" s="5" t="s">
        <v>14</v>
      </c>
      <c r="C69" s="5">
        <v>25</v>
      </c>
      <c r="D69" s="5">
        <v>0</v>
      </c>
      <c r="E69" s="5">
        <v>0</v>
      </c>
      <c r="F69" s="5">
        <f t="shared" si="1"/>
        <v>25</v>
      </c>
    </row>
    <row r="70" spans="1:6" x14ac:dyDescent="0.3">
      <c r="A70" s="4" t="s">
        <v>76</v>
      </c>
      <c r="B70" s="5" t="s">
        <v>9</v>
      </c>
      <c r="C70" s="5">
        <v>0</v>
      </c>
      <c r="D70" s="5">
        <v>0</v>
      </c>
      <c r="E70" s="5">
        <v>296</v>
      </c>
      <c r="F70" s="5">
        <f t="shared" si="1"/>
        <v>296</v>
      </c>
    </row>
    <row r="71" spans="1:6" x14ac:dyDescent="0.3">
      <c r="A71" s="4" t="s">
        <v>77</v>
      </c>
      <c r="B71" s="5" t="s">
        <v>14</v>
      </c>
      <c r="C71" s="5">
        <v>16</v>
      </c>
      <c r="D71" s="5">
        <v>0</v>
      </c>
      <c r="E71" s="5">
        <v>0</v>
      </c>
      <c r="F71" s="5">
        <f t="shared" si="1"/>
        <v>16</v>
      </c>
    </row>
    <row r="72" spans="1:6" x14ac:dyDescent="0.3">
      <c r="A72" s="4" t="s">
        <v>78</v>
      </c>
      <c r="B72" s="5" t="s">
        <v>14</v>
      </c>
      <c r="C72" s="5">
        <v>16</v>
      </c>
      <c r="D72" s="5">
        <v>0</v>
      </c>
      <c r="E72" s="5">
        <v>0</v>
      </c>
      <c r="F72" s="5">
        <f t="shared" si="1"/>
        <v>16</v>
      </c>
    </row>
    <row r="73" spans="1:6" x14ac:dyDescent="0.3">
      <c r="A73" s="4" t="s">
        <v>79</v>
      </c>
      <c r="B73" s="5" t="s">
        <v>9</v>
      </c>
      <c r="C73" s="5">
        <v>450</v>
      </c>
      <c r="D73" s="5">
        <v>0</v>
      </c>
      <c r="E73" s="5">
        <v>0</v>
      </c>
      <c r="F73" s="5">
        <f t="shared" si="1"/>
        <v>450</v>
      </c>
    </row>
    <row r="74" spans="1:6" x14ac:dyDescent="0.3">
      <c r="A74" s="4" t="s">
        <v>80</v>
      </c>
      <c r="B74" s="5" t="s">
        <v>9</v>
      </c>
      <c r="C74" s="5">
        <v>0</v>
      </c>
      <c r="D74" s="5">
        <v>0</v>
      </c>
      <c r="E74" s="5">
        <v>471</v>
      </c>
      <c r="F74" s="5">
        <f t="shared" si="1"/>
        <v>471</v>
      </c>
    </row>
    <row r="75" spans="1:6" x14ac:dyDescent="0.3">
      <c r="A75" s="4" t="s">
        <v>81</v>
      </c>
      <c r="B75" s="5" t="s">
        <v>9</v>
      </c>
      <c r="C75" s="5">
        <v>0</v>
      </c>
      <c r="D75" s="5">
        <v>0</v>
      </c>
      <c r="E75" s="5">
        <v>284</v>
      </c>
      <c r="F75" s="5">
        <f t="shared" si="1"/>
        <v>284</v>
      </c>
    </row>
    <row r="76" spans="1:6" x14ac:dyDescent="0.3">
      <c r="A76" s="4" t="s">
        <v>82</v>
      </c>
      <c r="B76" s="5" t="s">
        <v>9</v>
      </c>
      <c r="C76" s="5">
        <v>0</v>
      </c>
      <c r="D76" s="5">
        <v>0</v>
      </c>
      <c r="E76" s="5">
        <v>242</v>
      </c>
      <c r="F76" s="5">
        <f t="shared" si="1"/>
        <v>242</v>
      </c>
    </row>
    <row r="77" spans="1:6" x14ac:dyDescent="0.3">
      <c r="A77" s="4" t="s">
        <v>83</v>
      </c>
      <c r="B77" s="5" t="s">
        <v>14</v>
      </c>
      <c r="C77" s="5">
        <v>25</v>
      </c>
      <c r="D77" s="5">
        <v>0</v>
      </c>
      <c r="E77" s="5">
        <v>0</v>
      </c>
      <c r="F77" s="5">
        <f t="shared" si="1"/>
        <v>25</v>
      </c>
    </row>
    <row r="78" spans="1:6" x14ac:dyDescent="0.3">
      <c r="A78" s="4" t="s">
        <v>84</v>
      </c>
      <c r="B78" s="5" t="s">
        <v>9</v>
      </c>
      <c r="C78" s="5">
        <v>0</v>
      </c>
      <c r="D78" s="5">
        <v>0</v>
      </c>
      <c r="E78" s="5">
        <v>312</v>
      </c>
      <c r="F78" s="5">
        <f t="shared" si="1"/>
        <v>312</v>
      </c>
    </row>
    <row r="79" spans="1:6" x14ac:dyDescent="0.3">
      <c r="A79" s="4" t="s">
        <v>85</v>
      </c>
      <c r="B79" s="5" t="s">
        <v>9</v>
      </c>
      <c r="C79" s="5">
        <v>0</v>
      </c>
      <c r="D79" s="5">
        <v>0</v>
      </c>
      <c r="E79" s="5">
        <v>446</v>
      </c>
      <c r="F79" s="5">
        <f t="shared" si="1"/>
        <v>446</v>
      </c>
    </row>
    <row r="80" spans="1:6" x14ac:dyDescent="0.3">
      <c r="A80" s="4" t="s">
        <v>86</v>
      </c>
      <c r="B80" s="5" t="s">
        <v>9</v>
      </c>
      <c r="C80" s="5">
        <v>0</v>
      </c>
      <c r="D80" s="5">
        <v>0</v>
      </c>
      <c r="E80" s="5">
        <v>863</v>
      </c>
      <c r="F80" s="5">
        <f t="shared" si="1"/>
        <v>863</v>
      </c>
    </row>
    <row r="81" spans="1:6" x14ac:dyDescent="0.3">
      <c r="A81" s="4" t="s">
        <v>87</v>
      </c>
      <c r="B81" s="5" t="s">
        <v>9</v>
      </c>
      <c r="C81" s="5">
        <v>0</v>
      </c>
      <c r="D81" s="5">
        <v>0</v>
      </c>
      <c r="E81" s="5">
        <v>406</v>
      </c>
      <c r="F81" s="5">
        <f t="shared" si="1"/>
        <v>406</v>
      </c>
    </row>
    <row r="82" spans="1:6" x14ac:dyDescent="0.3">
      <c r="A82" s="4" t="s">
        <v>88</v>
      </c>
      <c r="B82" s="5" t="s">
        <v>14</v>
      </c>
      <c r="C82" s="5">
        <v>177</v>
      </c>
      <c r="D82" s="5">
        <v>0</v>
      </c>
      <c r="E82" s="5">
        <v>0</v>
      </c>
      <c r="F82" s="5">
        <f t="shared" si="1"/>
        <v>177</v>
      </c>
    </row>
    <row r="83" spans="1:6" x14ac:dyDescent="0.3">
      <c r="A83" s="4" t="s">
        <v>89</v>
      </c>
      <c r="B83" s="5" t="s">
        <v>14</v>
      </c>
      <c r="C83" s="5">
        <v>26</v>
      </c>
      <c r="D83" s="5">
        <v>0</v>
      </c>
      <c r="E83" s="5">
        <v>0</v>
      </c>
      <c r="F83" s="5">
        <f t="shared" si="1"/>
        <v>26</v>
      </c>
    </row>
    <row r="84" spans="1:6" x14ac:dyDescent="0.3">
      <c r="A84" s="4" t="s">
        <v>90</v>
      </c>
      <c r="B84" s="5" t="s">
        <v>9</v>
      </c>
      <c r="C84" s="5">
        <v>0</v>
      </c>
      <c r="D84" s="5">
        <v>0</v>
      </c>
      <c r="E84" s="5">
        <v>418</v>
      </c>
      <c r="F84" s="5">
        <f t="shared" si="1"/>
        <v>418</v>
      </c>
    </row>
    <row r="85" spans="1:6" x14ac:dyDescent="0.3">
      <c r="A85" s="4" t="s">
        <v>91</v>
      </c>
      <c r="B85" s="5" t="s">
        <v>9</v>
      </c>
      <c r="C85" s="5">
        <v>0</v>
      </c>
      <c r="D85" s="5">
        <v>0</v>
      </c>
      <c r="E85" s="5">
        <v>261</v>
      </c>
      <c r="F85" s="5">
        <f t="shared" si="1"/>
        <v>261</v>
      </c>
    </row>
    <row r="86" spans="1:6" x14ac:dyDescent="0.3">
      <c r="A86" s="4" t="s">
        <v>92</v>
      </c>
      <c r="B86" s="5" t="s">
        <v>9</v>
      </c>
      <c r="C86" s="5">
        <v>340</v>
      </c>
      <c r="D86" s="5">
        <v>0</v>
      </c>
      <c r="E86" s="5">
        <v>0</v>
      </c>
      <c r="F86" s="5">
        <f t="shared" si="1"/>
        <v>340</v>
      </c>
    </row>
    <row r="87" spans="1:6" x14ac:dyDescent="0.3">
      <c r="A87" s="4" t="s">
        <v>93</v>
      </c>
      <c r="B87" s="5" t="s">
        <v>14</v>
      </c>
      <c r="C87" s="5">
        <v>12</v>
      </c>
      <c r="D87" s="5">
        <v>0</v>
      </c>
      <c r="E87" s="5">
        <v>0</v>
      </c>
      <c r="F87" s="5">
        <f t="shared" si="1"/>
        <v>12</v>
      </c>
    </row>
    <row r="88" spans="1:6" x14ac:dyDescent="0.3">
      <c r="A88" s="4" t="s">
        <v>94</v>
      </c>
      <c r="B88" s="5" t="s">
        <v>9</v>
      </c>
      <c r="C88" s="5">
        <v>0</v>
      </c>
      <c r="D88" s="5">
        <v>0</v>
      </c>
      <c r="E88" s="5">
        <v>139</v>
      </c>
      <c r="F88" s="5">
        <f t="shared" si="1"/>
        <v>139</v>
      </c>
    </row>
    <row r="89" spans="1:6" x14ac:dyDescent="0.3">
      <c r="A89" s="4" t="s">
        <v>95</v>
      </c>
      <c r="B89" s="5" t="s">
        <v>14</v>
      </c>
      <c r="C89" s="5">
        <v>36</v>
      </c>
      <c r="D89" s="5">
        <v>0</v>
      </c>
      <c r="E89" s="5">
        <v>0</v>
      </c>
      <c r="F89" s="5">
        <f t="shared" si="1"/>
        <v>36</v>
      </c>
    </row>
    <row r="90" spans="1:6" x14ac:dyDescent="0.3">
      <c r="A90" s="4" t="s">
        <v>96</v>
      </c>
      <c r="B90" s="5" t="s">
        <v>14</v>
      </c>
      <c r="C90" s="5">
        <v>0</v>
      </c>
      <c r="D90" s="5">
        <v>0</v>
      </c>
      <c r="E90" s="5">
        <v>32</v>
      </c>
      <c r="F90" s="5">
        <f t="shared" si="1"/>
        <v>32</v>
      </c>
    </row>
    <row r="91" spans="1:6" x14ac:dyDescent="0.3">
      <c r="A91" s="4" t="s">
        <v>97</v>
      </c>
      <c r="B91" s="5" t="s">
        <v>9</v>
      </c>
      <c r="C91" s="5">
        <v>0</v>
      </c>
      <c r="D91" s="5">
        <v>0</v>
      </c>
      <c r="E91" s="5">
        <f>1200+200</f>
        <v>1400</v>
      </c>
      <c r="F91" s="5">
        <f t="shared" si="1"/>
        <v>1400</v>
      </c>
    </row>
    <row r="92" spans="1:6" x14ac:dyDescent="0.3">
      <c r="A92" s="4" t="s">
        <v>98</v>
      </c>
      <c r="B92" s="5" t="s">
        <v>9</v>
      </c>
      <c r="C92" s="5">
        <v>0</v>
      </c>
      <c r="D92" s="5">
        <v>0</v>
      </c>
      <c r="E92" s="5">
        <v>563</v>
      </c>
      <c r="F92" s="5">
        <f t="shared" si="1"/>
        <v>563</v>
      </c>
    </row>
    <row r="93" spans="1:6" x14ac:dyDescent="0.3">
      <c r="A93" s="4" t="s">
        <v>99</v>
      </c>
      <c r="B93" s="5" t="s">
        <v>9</v>
      </c>
      <c r="C93" s="5">
        <v>680</v>
      </c>
      <c r="D93" s="5">
        <v>0</v>
      </c>
      <c r="E93" s="5">
        <v>0</v>
      </c>
      <c r="F93" s="5">
        <f t="shared" si="1"/>
        <v>680</v>
      </c>
    </row>
    <row r="94" spans="1:6" x14ac:dyDescent="0.3">
      <c r="A94" s="4" t="s">
        <v>100</v>
      </c>
      <c r="B94" s="5" t="s">
        <v>9</v>
      </c>
      <c r="C94" s="5">
        <v>0</v>
      </c>
      <c r="D94" s="5">
        <v>0</v>
      </c>
      <c r="E94" s="5">
        <v>298</v>
      </c>
      <c r="F94" s="5">
        <f t="shared" si="1"/>
        <v>298</v>
      </c>
    </row>
    <row r="95" spans="1:6" x14ac:dyDescent="0.3">
      <c r="A95" s="4" t="s">
        <v>101</v>
      </c>
      <c r="B95" s="5" t="s">
        <v>9</v>
      </c>
      <c r="C95" s="5">
        <v>0</v>
      </c>
      <c r="D95" s="5">
        <v>0</v>
      </c>
      <c r="E95" s="5">
        <v>415</v>
      </c>
      <c r="F95" s="5">
        <f t="shared" si="1"/>
        <v>415</v>
      </c>
    </row>
    <row r="96" spans="1:6" x14ac:dyDescent="0.3">
      <c r="A96" s="4" t="s">
        <v>102</v>
      </c>
      <c r="B96" s="5" t="s">
        <v>9</v>
      </c>
      <c r="C96" s="5">
        <v>250</v>
      </c>
      <c r="D96" s="5">
        <v>400</v>
      </c>
      <c r="E96" s="5">
        <f>1800-371-200</f>
        <v>1229</v>
      </c>
      <c r="F96" s="5">
        <f t="shared" si="1"/>
        <v>1879</v>
      </c>
    </row>
    <row r="97" spans="1:6" x14ac:dyDescent="0.3">
      <c r="A97" s="4" t="s">
        <v>103</v>
      </c>
      <c r="B97" s="5" t="s">
        <v>9</v>
      </c>
      <c r="C97" s="5">
        <v>212</v>
      </c>
      <c r="D97" s="5">
        <v>0</v>
      </c>
      <c r="E97" s="5">
        <v>0</v>
      </c>
      <c r="F97" s="5">
        <f t="shared" si="1"/>
        <v>212</v>
      </c>
    </row>
    <row r="98" spans="1:6" x14ac:dyDescent="0.3">
      <c r="A98" s="4" t="s">
        <v>104</v>
      </c>
      <c r="B98" s="5" t="s">
        <v>9</v>
      </c>
      <c r="C98" s="5">
        <v>0</v>
      </c>
      <c r="D98" s="5">
        <v>0</v>
      </c>
      <c r="E98" s="5">
        <v>513</v>
      </c>
      <c r="F98" s="5">
        <f t="shared" si="1"/>
        <v>513</v>
      </c>
    </row>
    <row r="99" spans="1:6" x14ac:dyDescent="0.3">
      <c r="A99" s="4" t="s">
        <v>105</v>
      </c>
      <c r="B99" s="5" t="s">
        <v>9</v>
      </c>
      <c r="C99" s="5">
        <v>0</v>
      </c>
      <c r="D99" s="5">
        <v>0</v>
      </c>
      <c r="E99" s="5">
        <v>96</v>
      </c>
      <c r="F99" s="5">
        <f t="shared" si="1"/>
        <v>96</v>
      </c>
    </row>
    <row r="100" spans="1:6" x14ac:dyDescent="0.3">
      <c r="A100" s="4" t="s">
        <v>106</v>
      </c>
      <c r="B100" s="5" t="s">
        <v>9</v>
      </c>
      <c r="C100" s="5">
        <v>0</v>
      </c>
      <c r="D100" s="5">
        <v>0</v>
      </c>
      <c r="E100" s="5">
        <v>137</v>
      </c>
      <c r="F100" s="5">
        <f t="shared" si="1"/>
        <v>137</v>
      </c>
    </row>
    <row r="101" spans="1:6" x14ac:dyDescent="0.3">
      <c r="A101" s="4" t="s">
        <v>107</v>
      </c>
      <c r="B101" s="5" t="s">
        <v>14</v>
      </c>
      <c r="C101" s="5">
        <v>135</v>
      </c>
      <c r="D101" s="5">
        <v>0</v>
      </c>
      <c r="E101" s="5">
        <v>0</v>
      </c>
      <c r="F101" s="5">
        <f t="shared" si="1"/>
        <v>135</v>
      </c>
    </row>
    <row r="102" spans="1:6" x14ac:dyDescent="0.3">
      <c r="A102" s="4" t="s">
        <v>108</v>
      </c>
      <c r="B102" s="5" t="s">
        <v>9</v>
      </c>
      <c r="C102" s="5">
        <v>0</v>
      </c>
      <c r="D102" s="5">
        <v>0</v>
      </c>
      <c r="E102" s="5">
        <v>88</v>
      </c>
      <c r="F102" s="5">
        <f t="shared" si="1"/>
        <v>88</v>
      </c>
    </row>
    <row r="103" spans="1:6" x14ac:dyDescent="0.3">
      <c r="A103" s="4" t="s">
        <v>109</v>
      </c>
      <c r="B103" s="5" t="s">
        <v>9</v>
      </c>
      <c r="C103" s="5">
        <v>0</v>
      </c>
      <c r="D103" s="5">
        <v>0</v>
      </c>
      <c r="E103" s="5">
        <v>58</v>
      </c>
      <c r="F103" s="5">
        <f t="shared" si="1"/>
        <v>58</v>
      </c>
    </row>
    <row r="104" spans="1:6" x14ac:dyDescent="0.3">
      <c r="A104" s="4" t="s">
        <v>110</v>
      </c>
      <c r="B104" s="5" t="s">
        <v>9</v>
      </c>
      <c r="C104" s="5">
        <v>0</v>
      </c>
      <c r="D104" s="5">
        <v>0</v>
      </c>
      <c r="E104" s="5">
        <v>84</v>
      </c>
      <c r="F104" s="5">
        <f t="shared" si="1"/>
        <v>84</v>
      </c>
    </row>
    <row r="105" spans="1:6" x14ac:dyDescent="0.3">
      <c r="A105" s="4" t="s">
        <v>111</v>
      </c>
      <c r="B105" s="5" t="s">
        <v>9</v>
      </c>
      <c r="C105" s="5">
        <v>0</v>
      </c>
      <c r="D105" s="5">
        <v>0</v>
      </c>
      <c r="E105" s="5">
        <v>225</v>
      </c>
      <c r="F105" s="5">
        <f t="shared" si="1"/>
        <v>225</v>
      </c>
    </row>
    <row r="106" spans="1:6" x14ac:dyDescent="0.3">
      <c r="A106" s="4" t="s">
        <v>112</v>
      </c>
      <c r="B106" s="5" t="s">
        <v>9</v>
      </c>
      <c r="C106" s="5">
        <v>0</v>
      </c>
      <c r="D106" s="5">
        <v>0</v>
      </c>
      <c r="E106" s="5">
        <v>244</v>
      </c>
      <c r="F106" s="5">
        <f t="shared" si="1"/>
        <v>244</v>
      </c>
    </row>
    <row r="107" spans="1:6" x14ac:dyDescent="0.3">
      <c r="A107" s="4" t="s">
        <v>113</v>
      </c>
      <c r="B107" s="5" t="s">
        <v>9</v>
      </c>
      <c r="C107" s="5">
        <v>0</v>
      </c>
      <c r="D107" s="5">
        <v>326</v>
      </c>
      <c r="E107" s="5">
        <v>0</v>
      </c>
      <c r="F107" s="5">
        <f t="shared" si="1"/>
        <v>326</v>
      </c>
    </row>
    <row r="108" spans="1:6" x14ac:dyDescent="0.3">
      <c r="A108" s="4" t="s">
        <v>114</v>
      </c>
      <c r="B108" s="5" t="s">
        <v>9</v>
      </c>
      <c r="C108" s="5">
        <v>133</v>
      </c>
      <c r="D108" s="5">
        <v>0</v>
      </c>
      <c r="E108" s="5">
        <v>0</v>
      </c>
      <c r="F108" s="5">
        <f t="shared" si="1"/>
        <v>133</v>
      </c>
    </row>
    <row r="109" spans="1:6" x14ac:dyDescent="0.3">
      <c r="A109" s="4" t="s">
        <v>115</v>
      </c>
      <c r="B109" s="5" t="s">
        <v>9</v>
      </c>
      <c r="C109" s="5">
        <v>0</v>
      </c>
      <c r="D109" s="5">
        <v>0</v>
      </c>
      <c r="E109" s="5">
        <v>332</v>
      </c>
      <c r="F109" s="5">
        <f t="shared" si="1"/>
        <v>332</v>
      </c>
    </row>
    <row r="110" spans="1:6" x14ac:dyDescent="0.3">
      <c r="A110" s="4" t="s">
        <v>116</v>
      </c>
      <c r="B110" s="5" t="s">
        <v>14</v>
      </c>
      <c r="C110" s="5">
        <v>30</v>
      </c>
      <c r="D110" s="5">
        <v>0</v>
      </c>
      <c r="E110" s="5">
        <v>0</v>
      </c>
      <c r="F110" s="5">
        <f t="shared" si="1"/>
        <v>30</v>
      </c>
    </row>
    <row r="111" spans="1:6" x14ac:dyDescent="0.3">
      <c r="A111" s="4" t="s">
        <v>117</v>
      </c>
      <c r="B111" s="5" t="s">
        <v>9</v>
      </c>
      <c r="C111" s="5">
        <v>0</v>
      </c>
      <c r="D111" s="5">
        <v>0</v>
      </c>
      <c r="E111" s="5">
        <v>228</v>
      </c>
      <c r="F111" s="5">
        <f t="shared" si="1"/>
        <v>228</v>
      </c>
    </row>
    <row r="112" spans="1:6" x14ac:dyDescent="0.3">
      <c r="A112" s="4" t="s">
        <v>118</v>
      </c>
      <c r="B112" s="5" t="s">
        <v>9</v>
      </c>
      <c r="C112" s="5">
        <v>0</v>
      </c>
      <c r="D112" s="5">
        <v>0</v>
      </c>
      <c r="E112" s="5">
        <v>236</v>
      </c>
      <c r="F112" s="5">
        <f t="shared" si="1"/>
        <v>236</v>
      </c>
    </row>
    <row r="113" spans="1:6" x14ac:dyDescent="0.3">
      <c r="A113" s="4" t="s">
        <v>119</v>
      </c>
      <c r="B113" s="5" t="s">
        <v>14</v>
      </c>
      <c r="C113" s="5">
        <v>25</v>
      </c>
      <c r="D113" s="5">
        <v>0</v>
      </c>
      <c r="E113" s="5">
        <v>0</v>
      </c>
      <c r="F113" s="5">
        <f t="shared" si="1"/>
        <v>25</v>
      </c>
    </row>
    <row r="114" spans="1:6" x14ac:dyDescent="0.3">
      <c r="A114" s="4" t="s">
        <v>120</v>
      </c>
      <c r="B114" s="5" t="s">
        <v>14</v>
      </c>
      <c r="C114" s="5">
        <v>13</v>
      </c>
      <c r="D114" s="5">
        <v>0</v>
      </c>
      <c r="E114" s="5">
        <v>0</v>
      </c>
      <c r="F114" s="5">
        <f t="shared" si="1"/>
        <v>13</v>
      </c>
    </row>
    <row r="115" spans="1:6" x14ac:dyDescent="0.3">
      <c r="A115" s="4" t="s">
        <v>121</v>
      </c>
      <c r="B115" s="5" t="s">
        <v>14</v>
      </c>
      <c r="C115" s="5">
        <v>0</v>
      </c>
      <c r="D115" s="5">
        <v>0</v>
      </c>
      <c r="E115" s="5">
        <v>6</v>
      </c>
      <c r="F115" s="5">
        <f t="shared" si="1"/>
        <v>6</v>
      </c>
    </row>
    <row r="116" spans="1:6" x14ac:dyDescent="0.3">
      <c r="A116" s="4" t="s">
        <v>122</v>
      </c>
      <c r="B116" s="5" t="s">
        <v>14</v>
      </c>
      <c r="C116" s="5">
        <v>3</v>
      </c>
      <c r="D116" s="5">
        <v>0</v>
      </c>
      <c r="E116" s="5">
        <v>0</v>
      </c>
      <c r="F116" s="5">
        <f t="shared" si="1"/>
        <v>3</v>
      </c>
    </row>
    <row r="117" spans="1:6" x14ac:dyDescent="0.3">
      <c r="A117" s="4" t="s">
        <v>123</v>
      </c>
      <c r="B117" s="5" t="s">
        <v>14</v>
      </c>
      <c r="C117" s="5">
        <v>38</v>
      </c>
      <c r="D117" s="5">
        <v>0</v>
      </c>
      <c r="E117" s="5">
        <v>0</v>
      </c>
      <c r="F117" s="5">
        <f t="shared" si="1"/>
        <v>38</v>
      </c>
    </row>
    <row r="118" spans="1:6" x14ac:dyDescent="0.3">
      <c r="A118" s="3" t="s">
        <v>7</v>
      </c>
      <c r="B118" s="6"/>
      <c r="C118" s="7">
        <f>+SUM(C4:C117)</f>
        <v>18051</v>
      </c>
      <c r="D118" s="7">
        <f t="shared" ref="D118:F118" si="2">+SUM(D4:D117)</f>
        <v>2164</v>
      </c>
      <c r="E118" s="7">
        <f t="shared" si="2"/>
        <v>19785</v>
      </c>
      <c r="F118" s="7">
        <f t="shared" si="2"/>
        <v>40000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2025-11-17T14:13:08Z</dcterms:created>
  <dcterms:modified xsi:type="dcterms:W3CDTF">2025-11-17T14:14:59Z</dcterms:modified>
</cp:coreProperties>
</file>