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Johana\Documents\FONDO\2326\2626 CARLOS VACA\"/>
    </mc:Choice>
  </mc:AlternateContent>
  <xr:revisionPtr revIDLastSave="0" documentId="13_ncr:1_{22806E75-CA61-4AB7-B3B2-D6A111BA9B05}" xr6:coauthVersionLast="47" xr6:coauthVersionMax="47" xr10:uidLastSave="{00000000-0000-0000-0000-000000000000}"/>
  <bookViews>
    <workbookView xWindow="-110" yWindow="-110" windowWidth="19420" windowHeight="10300" tabRatio="798"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TRATAMIENTO'!$B$2:$X$49</definedName>
    <definedName name="_xlnm.Print_Area" localSheetId="0">CONTEXTO!$B$2:$F$19</definedName>
    <definedName name="_xlnm.Print_Area" localSheetId="2">EVALUACION!$B$2:$L$64</definedName>
    <definedName name="_xlnm.Print_Area" localSheetId="3">'EVALUACION CON CONTROLES'!$B$2:$R$57</definedName>
    <definedName name="_xlnm.Print_Area" localSheetId="1">'IDENTIFICACION Y ANALISIS'!$B$2:$F$80</definedName>
    <definedName name="contratación">'IDENTIFICACION Y ANALISIS'!$B$42:$B$46</definedName>
    <definedName name="ejecución">'IDENTIFICACION Y ANALISIS'!$B$57:$B$80</definedName>
    <definedName name="OPCIONES">'ASIGNACION Y TRATAMIENTO'!$B$53:$B$55</definedName>
    <definedName name="planeación">'IDENTIFICACION Y ANALISIS'!$B$19:$B$29</definedName>
    <definedName name="selección">'IDENTIFICACION Y ANALISIS'!$B$33:$B$40</definedName>
    <definedName name="_xlnm.Print_Titles" localSheetId="4">'ASIGNACION Y TRATAMIENTO'!$2:$5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1" i="6" l="1"/>
  <c r="N30" i="6"/>
  <c r="N29" i="6"/>
  <c r="G31" i="6"/>
  <c r="G30" i="6"/>
  <c r="G29" i="6"/>
  <c r="X31" i="6"/>
  <c r="X30" i="6"/>
  <c r="X29" i="6"/>
  <c r="V31" i="6"/>
  <c r="V30" i="6"/>
  <c r="V29" i="6"/>
  <c r="U31" i="6"/>
  <c r="U30" i="6"/>
  <c r="U29" i="6"/>
  <c r="W31" i="6"/>
  <c r="T31" i="6"/>
  <c r="S31" i="6"/>
  <c r="O31" i="6"/>
  <c r="I31" i="6"/>
  <c r="H31" i="6"/>
  <c r="E31" i="6"/>
  <c r="J36" i="15"/>
  <c r="K36" i="15"/>
  <c r="L36" i="15"/>
  <c r="C36" i="15"/>
  <c r="C31" i="6"/>
  <c r="B36" i="15"/>
  <c r="C33" i="15"/>
  <c r="C28" i="6"/>
  <c r="C32" i="15"/>
  <c r="C31" i="15"/>
  <c r="X28" i="6"/>
  <c r="W28" i="6"/>
  <c r="V28" i="6"/>
  <c r="U28" i="6"/>
  <c r="T28" i="6"/>
  <c r="S28" i="6"/>
  <c r="O28" i="6"/>
  <c r="N28" i="6"/>
  <c r="I28" i="6"/>
  <c r="H28" i="6"/>
  <c r="G28" i="6"/>
  <c r="E28" i="6"/>
  <c r="X27" i="6"/>
  <c r="W27" i="6"/>
  <c r="V27" i="6"/>
  <c r="U27" i="6"/>
  <c r="T27" i="6"/>
  <c r="S27" i="6"/>
  <c r="P27" i="6"/>
  <c r="O27" i="6"/>
  <c r="N27" i="6"/>
  <c r="I27" i="6"/>
  <c r="H27" i="6"/>
  <c r="G27" i="6"/>
  <c r="E27" i="6"/>
  <c r="D27" i="6"/>
  <c r="X26" i="6"/>
  <c r="W26" i="6"/>
  <c r="V26" i="6"/>
  <c r="U26" i="6"/>
  <c r="T26" i="6"/>
  <c r="S26" i="6"/>
  <c r="P26" i="6"/>
  <c r="O26" i="6"/>
  <c r="N26" i="6"/>
  <c r="I26" i="6"/>
  <c r="H26" i="6"/>
  <c r="G26" i="6"/>
  <c r="E26" i="6"/>
  <c r="D26" i="6"/>
  <c r="W30" i="6"/>
  <c r="W29" i="6"/>
  <c r="W11" i="6"/>
  <c r="J35" i="15"/>
  <c r="J34" i="15"/>
  <c r="B34" i="15"/>
  <c r="D29" i="6"/>
  <c r="B35" i="15"/>
  <c r="D30" i="6"/>
  <c r="K34" i="15"/>
  <c r="K35" i="15"/>
  <c r="D31" i="6"/>
  <c r="B6" i="11"/>
  <c r="K36" i="11"/>
  <c r="C36" i="11"/>
  <c r="C35" i="11"/>
  <c r="K34" i="11"/>
  <c r="J28" i="6"/>
  <c r="K33" i="11"/>
  <c r="K32" i="11"/>
  <c r="X12" i="6"/>
  <c r="X13" i="6"/>
  <c r="X14" i="6"/>
  <c r="X15" i="6"/>
  <c r="X16" i="6"/>
  <c r="X17" i="6"/>
  <c r="X18" i="6"/>
  <c r="X19" i="6"/>
  <c r="X20" i="6"/>
  <c r="X21" i="6"/>
  <c r="X22" i="6"/>
  <c r="X23" i="6"/>
  <c r="X24" i="6"/>
  <c r="X25" i="6"/>
  <c r="W12" i="6"/>
  <c r="W13" i="6"/>
  <c r="W14" i="6"/>
  <c r="W15" i="6"/>
  <c r="W16" i="6"/>
  <c r="W17" i="6"/>
  <c r="W18" i="6"/>
  <c r="W19" i="6"/>
  <c r="W20" i="6"/>
  <c r="W21" i="6"/>
  <c r="W22" i="6"/>
  <c r="W23" i="6"/>
  <c r="W24" i="6"/>
  <c r="W25" i="6"/>
  <c r="V12" i="6"/>
  <c r="V13" i="6"/>
  <c r="V14" i="6"/>
  <c r="V15" i="6"/>
  <c r="V16" i="6"/>
  <c r="V17" i="6"/>
  <c r="V18" i="6"/>
  <c r="V19" i="6"/>
  <c r="V20" i="6"/>
  <c r="V21" i="6"/>
  <c r="V22" i="6"/>
  <c r="V23" i="6"/>
  <c r="V24" i="6"/>
  <c r="V25" i="6"/>
  <c r="U12" i="6"/>
  <c r="U13" i="6"/>
  <c r="U14" i="6"/>
  <c r="U15" i="6"/>
  <c r="U16" i="6"/>
  <c r="U17" i="6"/>
  <c r="U18" i="6"/>
  <c r="U19" i="6"/>
  <c r="U20" i="6"/>
  <c r="U21" i="6"/>
  <c r="U22" i="6"/>
  <c r="U23" i="6"/>
  <c r="U24" i="6"/>
  <c r="U25" i="6"/>
  <c r="T12" i="6"/>
  <c r="T13" i="6"/>
  <c r="T14" i="6"/>
  <c r="T15" i="6"/>
  <c r="T16" i="6"/>
  <c r="T17" i="6"/>
  <c r="T18" i="6"/>
  <c r="T19" i="6"/>
  <c r="T20" i="6"/>
  <c r="T21" i="6"/>
  <c r="T22" i="6"/>
  <c r="T23" i="6"/>
  <c r="T24" i="6"/>
  <c r="T25" i="6"/>
  <c r="T29" i="6"/>
  <c r="T30" i="6"/>
  <c r="S12" i="6"/>
  <c r="S13" i="6"/>
  <c r="S14" i="6"/>
  <c r="S15" i="6"/>
  <c r="S16" i="6"/>
  <c r="S17" i="6"/>
  <c r="S18" i="6"/>
  <c r="S19" i="6"/>
  <c r="S20" i="6"/>
  <c r="S21" i="6"/>
  <c r="S22" i="6"/>
  <c r="S23" i="6"/>
  <c r="S24" i="6"/>
  <c r="S25" i="6"/>
  <c r="S29" i="6"/>
  <c r="S30" i="6"/>
  <c r="P12" i="6"/>
  <c r="P20" i="6"/>
  <c r="P29" i="6"/>
  <c r="O17" i="6"/>
  <c r="O19" i="6"/>
  <c r="O24" i="6"/>
  <c r="O29" i="6"/>
  <c r="N12" i="6"/>
  <c r="N13" i="6"/>
  <c r="N14" i="6"/>
  <c r="N15" i="6"/>
  <c r="N16" i="6"/>
  <c r="N17" i="6"/>
  <c r="N18" i="6"/>
  <c r="N19" i="6"/>
  <c r="N20" i="6"/>
  <c r="N21" i="6"/>
  <c r="N22" i="6"/>
  <c r="N23" i="6"/>
  <c r="N24" i="6"/>
  <c r="N25" i="6"/>
  <c r="I12" i="6"/>
  <c r="I13" i="6"/>
  <c r="I14" i="6"/>
  <c r="I15" i="6"/>
  <c r="I16" i="6"/>
  <c r="I17" i="6"/>
  <c r="I18" i="6"/>
  <c r="I19" i="6"/>
  <c r="I20" i="6"/>
  <c r="I21" i="6"/>
  <c r="I22" i="6"/>
  <c r="I23" i="6"/>
  <c r="I24" i="6"/>
  <c r="I25" i="6"/>
  <c r="I29" i="6"/>
  <c r="I30" i="6"/>
  <c r="H12" i="6"/>
  <c r="H13" i="6"/>
  <c r="H14" i="6"/>
  <c r="H15" i="6"/>
  <c r="H16" i="6"/>
  <c r="H17" i="6"/>
  <c r="H18" i="6"/>
  <c r="H19" i="6"/>
  <c r="H20" i="6"/>
  <c r="H21" i="6"/>
  <c r="H22" i="6"/>
  <c r="H23" i="6"/>
  <c r="H24" i="6"/>
  <c r="H25" i="6"/>
  <c r="H29" i="6"/>
  <c r="H30" i="6"/>
  <c r="G12" i="6"/>
  <c r="G13" i="6"/>
  <c r="G14" i="6"/>
  <c r="G15" i="6"/>
  <c r="G16" i="6"/>
  <c r="G17" i="6"/>
  <c r="G18" i="6"/>
  <c r="G19" i="6"/>
  <c r="G20" i="6"/>
  <c r="G21" i="6"/>
  <c r="G22" i="6"/>
  <c r="G23" i="6"/>
  <c r="G24" i="6"/>
  <c r="G25" i="6"/>
  <c r="E21" i="6"/>
  <c r="E22" i="6"/>
  <c r="E23" i="6"/>
  <c r="E24" i="6"/>
  <c r="E25" i="6"/>
  <c r="E29" i="6"/>
  <c r="E30" i="6"/>
  <c r="E20" i="6"/>
  <c r="E16" i="6"/>
  <c r="E17" i="6"/>
  <c r="E18" i="6"/>
  <c r="E19" i="6"/>
  <c r="E15" i="6"/>
  <c r="E14" i="6"/>
  <c r="E13" i="6"/>
  <c r="E12" i="6"/>
  <c r="E11" i="6"/>
  <c r="K25" i="15"/>
  <c r="L25" i="15"/>
  <c r="R20" i="6"/>
  <c r="P13" i="6"/>
  <c r="P14" i="6"/>
  <c r="P15" i="6"/>
  <c r="P16" i="6"/>
  <c r="P18" i="6"/>
  <c r="P19" i="6"/>
  <c r="P21" i="6"/>
  <c r="P22" i="6"/>
  <c r="P23" i="6"/>
  <c r="P25" i="6"/>
  <c r="P30" i="6"/>
  <c r="J33" i="15"/>
  <c r="P31" i="6"/>
  <c r="I17" i="15"/>
  <c r="L17" i="15"/>
  <c r="R12" i="6"/>
  <c r="K19" i="15"/>
  <c r="L19" i="15"/>
  <c r="R14" i="6"/>
  <c r="I20" i="15"/>
  <c r="K20" i="15"/>
  <c r="L20" i="15"/>
  <c r="R15" i="6"/>
  <c r="O16" i="6"/>
  <c r="O18" i="6"/>
  <c r="K24" i="15"/>
  <c r="L24" i="15"/>
  <c r="R19" i="6"/>
  <c r="O20" i="6"/>
  <c r="K27" i="15"/>
  <c r="O23" i="6"/>
  <c r="O25" i="6"/>
  <c r="K31" i="15"/>
  <c r="K32" i="15"/>
  <c r="C18" i="15"/>
  <c r="C19" i="15"/>
  <c r="C20" i="15"/>
  <c r="C21" i="15"/>
  <c r="C22" i="15"/>
  <c r="C23" i="15"/>
  <c r="C24" i="15"/>
  <c r="C25" i="15"/>
  <c r="C26" i="15"/>
  <c r="C21" i="6"/>
  <c r="C27" i="15"/>
  <c r="C28" i="15"/>
  <c r="C29" i="15"/>
  <c r="C30" i="15"/>
  <c r="C17" i="15"/>
  <c r="B33" i="15"/>
  <c r="D28" i="6"/>
  <c r="L36" i="11"/>
  <c r="K30" i="6"/>
  <c r="K28" i="11"/>
  <c r="J22" i="6"/>
  <c r="K29" i="11"/>
  <c r="J23" i="6"/>
  <c r="K30" i="11"/>
  <c r="L30" i="11"/>
  <c r="K24" i="6"/>
  <c r="L35" i="15"/>
  <c r="L34" i="15"/>
  <c r="L33" i="11"/>
  <c r="K27" i="6"/>
  <c r="J27" i="6"/>
  <c r="L34" i="11"/>
  <c r="K28" i="6"/>
  <c r="C26" i="6"/>
  <c r="F27" i="6"/>
  <c r="C34" i="15"/>
  <c r="C29" i="6"/>
  <c r="C27" i="6"/>
  <c r="F28" i="6"/>
  <c r="C35" i="15"/>
  <c r="C30" i="6"/>
  <c r="F31" i="6"/>
  <c r="L32" i="11"/>
  <c r="K26" i="6"/>
  <c r="J26" i="6"/>
  <c r="K33" i="15"/>
  <c r="Q31" i="6"/>
  <c r="P28" i="6"/>
  <c r="L31" i="15"/>
  <c r="Q26" i="6"/>
  <c r="L32" i="15"/>
  <c r="Q27" i="6"/>
  <c r="Q19" i="6"/>
  <c r="Q30" i="6"/>
  <c r="L27" i="15"/>
  <c r="R22" i="6"/>
  <c r="Q22" i="6"/>
  <c r="K29" i="15"/>
  <c r="K22" i="15"/>
  <c r="Q20" i="6"/>
  <c r="Q12" i="6"/>
  <c r="K26" i="15"/>
  <c r="K18" i="15"/>
  <c r="J30" i="6"/>
  <c r="P17" i="6"/>
  <c r="Q29" i="6"/>
  <c r="O22" i="6"/>
  <c r="O15" i="6"/>
  <c r="P24" i="6"/>
  <c r="O14" i="6"/>
  <c r="J24" i="6"/>
  <c r="O21" i="6"/>
  <c r="O13" i="6"/>
  <c r="Q15" i="6"/>
  <c r="L28" i="11"/>
  <c r="K22" i="6"/>
  <c r="O30" i="6"/>
  <c r="O12" i="6"/>
  <c r="Q14" i="6"/>
  <c r="L29" i="11"/>
  <c r="K23" i="6"/>
  <c r="K21" i="15"/>
  <c r="K28" i="15"/>
  <c r="K30" i="15"/>
  <c r="K23" i="15"/>
  <c r="R29" i="6"/>
  <c r="R26" i="6"/>
  <c r="R30" i="6"/>
  <c r="R27" i="6"/>
  <c r="L33" i="15"/>
  <c r="R31" i="6"/>
  <c r="Q28" i="6"/>
  <c r="L23" i="15"/>
  <c r="R18" i="6"/>
  <c r="Q18" i="6"/>
  <c r="L26" i="15"/>
  <c r="R21" i="6"/>
  <c r="Q21" i="6"/>
  <c r="L30" i="15"/>
  <c r="R25" i="6"/>
  <c r="Q25" i="6"/>
  <c r="L21" i="15"/>
  <c r="R16" i="6"/>
  <c r="Q16" i="6"/>
  <c r="L22" i="15"/>
  <c r="R17" i="6"/>
  <c r="Q17" i="6"/>
  <c r="L18" i="15"/>
  <c r="R13" i="6"/>
  <c r="Q13" i="6"/>
  <c r="L29" i="15"/>
  <c r="R24" i="6"/>
  <c r="Q24" i="6"/>
  <c r="L28" i="15"/>
  <c r="R23" i="6"/>
  <c r="Q23" i="6"/>
  <c r="I16" i="15"/>
  <c r="O11" i="6"/>
  <c r="J16" i="15"/>
  <c r="P11" i="6"/>
  <c r="C16" i="15"/>
  <c r="C11" i="6"/>
  <c r="K17" i="11"/>
  <c r="J11" i="6"/>
  <c r="D23" i="6"/>
  <c r="C23" i="6"/>
  <c r="D24" i="6"/>
  <c r="C24" i="6"/>
  <c r="D25" i="6"/>
  <c r="C25" i="6"/>
  <c r="D13" i="6"/>
  <c r="C13" i="6"/>
  <c r="D14" i="6"/>
  <c r="C14" i="6"/>
  <c r="D15" i="6"/>
  <c r="C15" i="6"/>
  <c r="D16" i="6"/>
  <c r="C16" i="6"/>
  <c r="D17" i="6"/>
  <c r="C17" i="6"/>
  <c r="F18" i="6"/>
  <c r="D18" i="6"/>
  <c r="C18" i="6"/>
  <c r="D19" i="6"/>
  <c r="C19" i="6"/>
  <c r="D20" i="6"/>
  <c r="C20" i="6"/>
  <c r="D21" i="6"/>
  <c r="D22" i="6"/>
  <c r="C22" i="6"/>
  <c r="F22" i="6"/>
  <c r="D12" i="6"/>
  <c r="C12" i="6"/>
  <c r="B6" i="15"/>
  <c r="K37" i="11"/>
  <c r="J31" i="6"/>
  <c r="K35" i="11"/>
  <c r="K31" i="11"/>
  <c r="K27" i="11"/>
  <c r="J21" i="6"/>
  <c r="K26" i="11"/>
  <c r="K25" i="11"/>
  <c r="J19" i="6"/>
  <c r="K24" i="11"/>
  <c r="J18" i="6"/>
  <c r="K23" i="11"/>
  <c r="K22" i="11"/>
  <c r="K21" i="11"/>
  <c r="K20" i="11"/>
  <c r="K19" i="11"/>
  <c r="K18" i="11"/>
  <c r="J12" i="6"/>
  <c r="D11" i="6"/>
  <c r="X11" i="6"/>
  <c r="V11" i="6"/>
  <c r="U11" i="6"/>
  <c r="T11" i="6"/>
  <c r="S11" i="6"/>
  <c r="N11" i="6"/>
  <c r="I11" i="6"/>
  <c r="H11" i="6"/>
  <c r="G11" i="6"/>
  <c r="F25" i="6"/>
  <c r="F26" i="6"/>
  <c r="R28" i="6"/>
  <c r="F11" i="6"/>
  <c r="F12" i="6"/>
  <c r="F21" i="6"/>
  <c r="L20" i="11"/>
  <c r="K14" i="6"/>
  <c r="J14" i="6"/>
  <c r="L23" i="11"/>
  <c r="K17" i="6"/>
  <c r="J17" i="6"/>
  <c r="L26" i="11"/>
  <c r="K20" i="6"/>
  <c r="J20" i="6"/>
  <c r="L19" i="11"/>
  <c r="K13" i="6"/>
  <c r="J13" i="6"/>
  <c r="L21" i="11"/>
  <c r="K15" i="6"/>
  <c r="J15" i="6"/>
  <c r="L31" i="11"/>
  <c r="K25" i="6"/>
  <c r="J25" i="6"/>
  <c r="L22" i="11"/>
  <c r="K16" i="6"/>
  <c r="J16" i="6"/>
  <c r="L35" i="11"/>
  <c r="K29" i="6"/>
  <c r="J29" i="6"/>
  <c r="L24" i="11"/>
  <c r="K18" i="6"/>
  <c r="L18" i="11"/>
  <c r="K12" i="6"/>
  <c r="F17" i="6"/>
  <c r="F19" i="6"/>
  <c r="F16" i="6"/>
  <c r="F20" i="6"/>
  <c r="L37" i="11"/>
  <c r="K31" i="6"/>
  <c r="L25" i="11"/>
  <c r="K19" i="6"/>
  <c r="L27" i="11"/>
  <c r="K21" i="6"/>
  <c r="F15" i="6"/>
  <c r="F14" i="6"/>
  <c r="F13" i="6"/>
  <c r="F30" i="6"/>
  <c r="F29" i="6"/>
  <c r="F24" i="6"/>
  <c r="F23" i="6"/>
  <c r="K16" i="15"/>
  <c r="L17" i="11"/>
  <c r="K11" i="6"/>
  <c r="Q11" i="6"/>
  <c r="L16" i="15"/>
  <c r="R11" i="6"/>
</calcChain>
</file>

<file path=xl/sharedStrings.xml><?xml version="1.0" encoding="utf-8"?>
<sst xmlns="http://schemas.openxmlformats.org/spreadsheetml/2006/main" count="644" uniqueCount="267">
  <si>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</si>
  <si>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</si>
  <si>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</si>
  <si>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</si>
  <si>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rFont val="Garamond"/>
        <family val="1"/>
      </rPr>
      <t xml:space="preserve"> "PRESTAR SERVICIOS PARA FORMAR Y SESIBILIZAR A LÍDERES SOCIALES, CIUDADANOS Y GRUPOS DE INTERÉS DE LA LOCALIDAD DE CHAPINERO EN CULTURA Y CONVIVENCIA CIUDADANA ORIENTADA A LA PREVENCIÓN DE DELITOS Y CONTRAVENCIONES”. </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</si>
  <si>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</si>
  <si>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</si>
  <si>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</si>
  <si>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</si>
  <si>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</si>
  <si>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Ruralidad de la localidad de Chapinero - Cerros orientales</t>
    </r>
  </si>
  <si>
    <r>
      <t xml:space="preserve">Condiciones políticas: </t>
    </r>
    <r>
      <rPr>
        <i/>
        <sz val="12"/>
        <rFont val="Garamond"/>
        <family val="1"/>
      </rPr>
      <t>Si aplican</t>
    </r>
  </si>
  <si>
    <r>
      <t xml:space="preserve">Factores ambientales:  </t>
    </r>
    <r>
      <rPr>
        <sz val="12"/>
        <rFont val="Garamond"/>
        <family val="1"/>
      </rPr>
      <t>En consecuencia, la Entidad desarrolla los lineamientos sectoriales contenidos en el Plan Institucional de Gestión Ambiental-PIGA, que se concreta a través de los programas de gestión de agua, energía, residuos, prácticas ambientales y consumo sostenible. Dichos programas están sujetos al mejoramiento continuo por parte de la Entidad para beneficio general, adicional a lo anterior se tendrá en cuenta como factor ambiental lo expresado en el Decreto 485 de 2015, “Por el cual se adopta el Plan de Manejo para el área de canteras, vegetación natural, pastos, plantaciones de bosques y agricultura que corresponde al área de ocupación pública prioritaria de la Franja de Adecuación, y se dictan otras disposiciones” y la Resolución No. 1766 del 27 de octubre de 2016, Por la cual se adopta el Plan de Manejo de la Reserva Forestal Protectora Bosque Oriental de Bogotá y se establecen otras determinaciones.</t>
    </r>
  </si>
  <si>
    <r>
      <t xml:space="preserve">Sector del objeto del Proceso de Contratación y su mercado: </t>
    </r>
    <r>
      <rPr>
        <sz val="12"/>
        <rFont val="Garamond"/>
        <family val="1"/>
      </rPr>
      <t>Empresas con experiencia en ejecución de actividades relacionadas con Servicios de contratación en extension agropecuaria, Agrícola, Pesquera, Forestal y de fauna, Servicios medioambientales y Maquinaria y accesorios para agricultura, pesca, silvicultura y fauna.</t>
    </r>
  </si>
  <si>
    <r>
      <t xml:space="preserve">Normativa aplicable al objeto del Proceso de Contratación: </t>
    </r>
    <r>
      <rPr>
        <sz val="12"/>
        <rFont val="Garamond"/>
        <family val="1"/>
      </rPr>
      <t>Lo vigente que sea referente a La función administrativa de las alcaldías locales, las funciones de los alcaldes Locales, responsabilidades de la Alcaldía Local de formular, ejecutar y hacer seguimiento a los proyectos de inversión, y la política pública referente de las acciones de la Administración Distrital.</t>
    </r>
    <r>
      <rPr>
        <b/>
        <sz val="12"/>
        <rFont val="Garamond"/>
        <family val="1"/>
      </rPr>
      <t xml:space="preserve">
</t>
    </r>
  </si>
  <si>
    <r>
      <t>Experiencia propia y de otras Entidades Estatales en Procesos de Contratación del mismo tipo.</t>
    </r>
    <r>
      <rPr>
        <sz val="12"/>
        <rFont val="Garamond"/>
        <family val="1"/>
      </rPr>
      <t xml:space="preserve"> Procesos en servicios de contratación agrícola y/o pesquera y/o forestal y de fauna y/o Preparación, Gestión protección del terreno y del suelo, Servicios Medioambientales, Servicio de Fortalecimiento a Unidades Productivas Agrícola, Servicios educativos y de Formación y/o Organizaciones y clubes.</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</si>
  <si>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</si>
  <si>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</si>
  <si>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</si>
  <si>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</si>
  <si>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</si>
  <si>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</si>
  <si>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</si>
  <si>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</si>
  <si>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</si>
  <si>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</si>
  <si>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</si>
  <si>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</si>
  <si>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</si>
  <si>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</si>
  <si>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Económicos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</si>
  <si>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</si>
  <si>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</si>
  <si>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</si>
  <si>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</si>
  <si>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</si>
  <si>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</si>
  <si>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</si>
  <si>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</si>
  <si>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Errores en la formulación o los documentos del proceso por equivocación, falta de exactitud o imprecisión de la información</t>
  </si>
  <si>
    <t>General</t>
  </si>
  <si>
    <t>Interno</t>
  </si>
  <si>
    <t>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</si>
  <si>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</si>
  <si>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</si>
  <si>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</si>
  <si>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</si>
  <si>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</si>
  <si>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</si>
  <si>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</si>
  <si>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</si>
  <si>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Externo</t>
  </si>
  <si>
    <t>Declaratoria  Desierta del Proceso de Contratación, por que los oferentes no cumplen la totalidad de Requisitos Habilitantes o por encontrarse incursos en alguna inhabilidad o incompatibilidad</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</si>
  <si>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</si>
  <si>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</si>
  <si>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</si>
  <si>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</si>
  <si>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</si>
  <si>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</si>
  <si>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El equipo humano seleccionado no cumple con las capacidades requeridas para el cumplimiento del contrato</t>
  </si>
  <si>
    <t>Incremento de los precios, debido a la fluctuación del dólar (TRM).</t>
  </si>
  <si>
    <t>Afectación del flujo de caja del contratista como consecuencia de no radicar de forma oportuna, completa y con aval de supervisión, los informes o presentarlos sin atender las fechas de programación del Plan Anual Mensualizado de Caja PAC, que señale la entidad contratante.</t>
  </si>
  <si>
    <t>Ejecución en tiempos distintos a los inicialmente programados por circunstancias no imputables a las partes.</t>
  </si>
  <si>
    <t>Especifico</t>
  </si>
  <si>
    <t>Incumplimiento en los tiempos de entrega y/o en la calidad de los bienes y/o servicios contratados.</t>
  </si>
  <si>
    <t>Entrega de bienes y servicios de mala calidad o en mal estado o que no cumplen con las especificaciones técnicas solicitadas.</t>
  </si>
  <si>
    <t>Dificultad en la entrega de insumos, bienes y servicios que no se encuentran en el mercado</t>
  </si>
  <si>
    <t>Contingencias con el equipo de trabajo del contratista en cuanto a incumplimientos, calidad y disponibilidad.</t>
  </si>
  <si>
    <t>Pérdida de elementos por robo a alguno de los proveedores de los elementos, antes o durante la entrega de los mismos a los beneficiarios.</t>
  </si>
  <si>
    <t>Vandalismo y robo de elementos entregados a los beneficiarios del proyecto</t>
  </si>
  <si>
    <t>Sociales o Políticos</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</si>
  <si>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</si>
  <si>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</si>
  <si>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</si>
  <si>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</si>
  <si>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</si>
  <si>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</si>
  <si>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</si>
  <si>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</si>
  <si>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</si>
  <si>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</si>
  <si>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</si>
  <si>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</si>
  <si>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</si>
  <si>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</si>
  <si>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</si>
  <si>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</si>
  <si>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</si>
  <si>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</si>
  <si>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</si>
  <si>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</si>
  <si>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Riesgo   geológico</t>
  </si>
  <si>
    <t>Eventos naturales tales como lluvias, inundaciones y sequias entre otros</t>
  </si>
  <si>
    <t>Incumplimiento derivado del trámite de los permisos con autoridades ambientales, la obtención de los mismos, paz y salvos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</si>
  <si>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</si>
  <si>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</si>
  <si>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</si>
  <si>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</si>
  <si>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</si>
  <si>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</si>
  <si>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</si>
  <si>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</si>
  <si>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</si>
  <si>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</si>
  <si>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</si>
  <si>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</si>
  <si>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</si>
  <si>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</si>
  <si>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</si>
  <si>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</si>
  <si>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contrato, necesidades de modificación en sus alcances, actividades, presupuesto, etc.</t>
  </si>
  <si>
    <t>a) Pérdida de Tiempo
b) Necesidad de iniciar un nuevo proceso contractual
c) No se puede satisfacer la necesidad de la entidad</t>
  </si>
  <si>
    <t>a) No se puede satisfacer la necesidad de la Entidad,
b) Se adjudica el proceso a un contratista que ofreció precios artíficamente bajos poniendo en
riesgo la ejecución contractual.</t>
  </si>
  <si>
    <t xml:space="preserve">Incumplimiento en la atención de la necesidad que da origen al proceso contractual y a la meta a atender. </t>
  </si>
  <si>
    <t>Incumplimiento en la atención de la necesidad que da origen al proceso contractual y a la meta a atender o el detrimento patrimonial del FDLCH.</t>
  </si>
  <si>
    <t>Pérdida de tiempo por la necesidad de generar el registro presupuestal, sin que sea atendida la necesidad de la entidad. Cancelación del proceso contractual.</t>
  </si>
  <si>
    <t>Adjudicar el contrato  a un proponente que pueda suministrar bienes de mala calidad o que preste servicios de forma incorrecta, debido a la presentación de ofertas artificialmente baja.</t>
  </si>
  <si>
    <t>No se satisface la necesidad a la que atiende el proceso contractual. Se adjudica el proceso a un contratista que pone en riesgo la ejecución contractual.</t>
  </si>
  <si>
    <t>Demora en la ejecución contractual. Riesgo de suspensión de proceso contractual.</t>
  </si>
  <si>
    <t>El equipo contratado por el operador no cuenta con las capacidades para cumplir con las labores asignadas en tiempos y calidad</t>
  </si>
  <si>
    <t>Incremento de los precios, debido a la fluctuación del dólar (TRM) o IPC o precios del mercado</t>
  </si>
  <si>
    <t>Afectación del presupuesto y demoras en la selección del proveedor y demoras en las entregas.</t>
  </si>
  <si>
    <t>a) Mayores costos que afectan la ejecución del contrato, 
b) Atraso en el cronograma.</t>
  </si>
  <si>
    <t>a) Mala ejecución del objeto contratado, 
b) No se puede satisfacer la necesidad de la Entidad.</t>
  </si>
  <si>
    <t>a) No contar con los elementos para cubrir la necesidad en el tiempo previsto,
 b) No se pueden recibir los elementos debido a incumplimiento del anexo técnico.</t>
  </si>
  <si>
    <t>Incumplimiento en la entrega de insumos, bienes y servicios que no se encuentran en los documentos del proceso</t>
  </si>
  <si>
    <t>a) Retraso en los cronogramas establecidos.
b) Prórrogas en los cronogramas establecidos.
 c) No se satisface la necesidad requerida por la Alcaldía Local
de chapinero.</t>
  </si>
  <si>
    <t>Retraso en los cronogramas establecidos, prórrogas en el plazo de ejecución</t>
  </si>
  <si>
    <t xml:space="preserve">a) Daños ocasionados a terceros.
 b) No se puede lograr el objeto contratado.
</t>
  </si>
  <si>
    <t xml:space="preserve">Agotamiento del presupuesto en aquellos ítems determinados por bolsa por monto agotable </t>
  </si>
  <si>
    <t>Retraso en los cronogramas establecidos, prórrogas en el plazo de ejecución o adiciones presupuestales</t>
  </si>
  <si>
    <t>Probabilidad</t>
  </si>
  <si>
    <t>Categoría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</si>
  <si>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</si>
  <si>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</si>
  <si>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</si>
  <si>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</si>
  <si>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</si>
  <si>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</si>
  <si>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</si>
  <si>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</si>
  <si>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</si>
  <si>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mayoría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</si>
  <si>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</si>
  <si>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</si>
  <si>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</si>
  <si>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</si>
  <si>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</si>
  <si>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</si>
  <si>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</si>
  <si>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</si>
  <si>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</si>
  <si>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</si>
  <si>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</si>
  <si>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</si>
  <si>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</si>
  <si>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</si>
  <si>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</si>
  <si>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</si>
  <si>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</si>
  <si>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</si>
  <si>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</si>
  <si>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</si>
  <si>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</si>
  <si>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</si>
  <si>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</si>
  <si>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</si>
  <si>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</si>
  <si>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</si>
  <si>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</si>
  <si>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</si>
  <si>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</si>
  <si>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</si>
  <si>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</si>
  <si>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</si>
  <si>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</si>
  <si>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documentos del proceso en cada uno de sus componentes por parte de los profesionales y técnicos involucrados y presentación de la documentación ante el sector y ante el comité de contratación</t>
  </si>
  <si>
    <t>Verificacion de los documentos del proceso en cada uno de sus componentes por parte de los profesionales y tecnicos involucrados y presentacion de la documentacion ante el sector y ante el comité de contratacion</t>
  </si>
  <si>
    <t>SI</t>
  </si>
  <si>
    <t>FDLCH</t>
  </si>
  <si>
    <t>Posterior al proceso de planeación.</t>
  </si>
  <si>
    <t>Previo al  proceso de contratación.</t>
  </si>
  <si>
    <t>Generación de VoBo de área de contratación del FDLCH</t>
  </si>
  <si>
    <t>Inicio de tapa de contratación</t>
  </si>
  <si>
    <t xml:space="preserve">Efectuar revisiones en cada una de la disponibilidad presupuestal impidiendo el cumplimiento de los compromisos adquiridos, generando problemas financieros y legales
</t>
  </si>
  <si>
    <t>Efectuar revisiones en cada una de las
Etapas de elaboración de los Estudios Previos, Estudios de Sector y Pliegos de
Condiciones del proceso de contratación</t>
  </si>
  <si>
    <t>Mediante una revisión técnica, jurídica, económica financiera minuciosa de los documentos del proceso contractual espacio de presentación y retroalimentación de la propuesta con promotores de iniciativas y espacios de control social.</t>
  </si>
  <si>
    <t>Revisión exhaustiva del manejo administrativo de cada oferta en cada uno de sus componentes por parte de los profesionales y técnicos involucrados en el proceso de selección.</t>
  </si>
  <si>
    <t>Dentro del mismo tiempo de la afectación.</t>
  </si>
  <si>
    <t>Fecha en la que finaliza la etapa precontractual.</t>
  </si>
  <si>
    <t>Generación de VoBo de área de Planeación del FDLCH</t>
  </si>
  <si>
    <t>SEMANAL</t>
  </si>
  <si>
    <t>Elaborar los Estudios de Sector, de acuerdo a la Metodología establecida
por Colombia Compra Eficiente y dando cumplimiento a la normatividad vigente, para que una vez hecho se reduzca la probabilidad de recibir ofertas
artíficamente bajas.</t>
  </si>
  <si>
    <t>Generación de VoBo de área de Contratación del FDLCH</t>
  </si>
  <si>
    <t>Reestructuración con condiciones equitativas de los documentos precontractuales.</t>
  </si>
  <si>
    <t>NO</t>
  </si>
  <si>
    <t>Posterior al proceso de selección.</t>
  </si>
  <si>
    <t>Mediante una revisión técnica, jurídica, económica financiera minuciosa de los documentos del proceso contractual.</t>
  </si>
  <si>
    <t>Previo al acta de inicio</t>
  </si>
  <si>
    <t xml:space="preserve">Verificación de características de garantías de cumplimiento previo a la aceptación. </t>
  </si>
  <si>
    <t>Posterior al proceso de contratación</t>
  </si>
  <si>
    <t>Previo al  proceso de acta de inicio del contrato</t>
  </si>
  <si>
    <t>Mediante una revisión jurídica,  minuciosa de las garantías cargadas a SECOP II.</t>
  </si>
  <si>
    <t>Previo al inicio de tapa de contratación</t>
  </si>
  <si>
    <t>Firma de acta de inicio posterior al aseguramiento de la generación de registro presupuestal.</t>
  </si>
  <si>
    <t>Previo a la etapa de contratación.</t>
  </si>
  <si>
    <t>Previo al  proceso de firma del contrato</t>
  </si>
  <si>
    <t>Confirmación de existencia del registro presupuestal por parte del área contable del FDLCH.</t>
  </si>
  <si>
    <t>Elaborar los Estudios de Sector, de acuerdo con la metodología establecida por Colombia Compra Eficiente y dando cumplimiento a la normatividad vigente, para que una vez hecho se reduzca la probabilidad de recibir ofertas artificialmente bajas.</t>
  </si>
  <si>
    <t>Inicio del contrato</t>
  </si>
  <si>
    <t>Durante la ejecución del contrato.</t>
  </si>
  <si>
    <t>Muestreos aleatorios de calidad.</t>
  </si>
  <si>
    <t>MENSUAL</t>
  </si>
  <si>
    <t>Revisión de reclamos con base en las condiciones precontractuales y la normatividad vigente.</t>
  </si>
  <si>
    <t>Etapa de contratación.</t>
  </si>
  <si>
    <t>Etapa precontractual</t>
  </si>
  <si>
    <t xml:space="preserve">Establecer requisito técnico de experiencia y cualificación certificada para equipo humano. Perfiles requeridos para el desarrollo de las actividades </t>
  </si>
  <si>
    <t>CONTRATISTA</t>
  </si>
  <si>
    <t>Fecha en que finaliza el contrato.</t>
  </si>
  <si>
    <t>seguimiento equipo de trabajo conforme hojas de vida</t>
  </si>
  <si>
    <t>durante toda la ejecución</t>
  </si>
  <si>
    <t>A partir del estudio de mercado realizado y las cotizaciones que lo soportan, verificar los precios entregados con los proveedores en el momento del estudio, para así solicitar que mantengan los precios ofertados.</t>
  </si>
  <si>
    <t>Revisión de los precios del mercado antes del proceso de selección del proveedor de las ayudas técnicas.</t>
  </si>
  <si>
    <t>Mensual</t>
  </si>
  <si>
    <t>Planeación técnica del cronograma de actividades.</t>
  </si>
  <si>
    <t>Durante la etapa precontractual y ejecución del contrato.</t>
  </si>
  <si>
    <t>Evaluación semanal</t>
  </si>
  <si>
    <t>Permanente durante la ejecución del contrato</t>
  </si>
  <si>
    <t>Exigencia por parte del supervisor del cumplimiento en el cronograma de entregas de los elementos, exigir al contratista la suscripción de una póliza que contenga coberturas como la Calidad de los Bienes y/o Servicios  y el Cumplimiento en la entrega de los mismos.</t>
  </si>
  <si>
    <t>Desde la formalización del contrato.</t>
  </si>
  <si>
    <t>Evaluación semanal del cumplimiento de las entregas,</t>
  </si>
  <si>
    <t>Durante la  planeación. 
Durante la ejecución.
Permanente.</t>
  </si>
  <si>
    <t>Solicitar al contratista que tome las medidas para el respectivo aseguramiento de calidad de los elementos a entregar, elegir un proveedor idóneo para la compra de estos.</t>
  </si>
  <si>
    <t>CONTRATISTA / FDLCH</t>
  </si>
  <si>
    <t>Fecha de liquidación del contrato.</t>
  </si>
  <si>
    <t>Una adecuada supervisión del contrato</t>
  </si>
  <si>
    <t>El contratista debe proveer las demoras que puedan ocurrir por temas de importación y así establecer el cronograma.</t>
  </si>
  <si>
    <t>El contratista debe preveer las demoras que puedan ocurrir por temas de importación y así establecer el cronograma.</t>
  </si>
  <si>
    <t>Desde el periodo de ejecución</t>
  </si>
  <si>
    <t>Una supervisión adecuada de los cronogramas establecidos por el contratista.</t>
  </si>
  <si>
    <t>El contratista deberá buscar otro personal. También se debe adquirir y hacer efectiva la garantía de cumplimiento del contrato</t>
  </si>
  <si>
    <t>Exigir al contratista la suscripción de unan póliza que tenga la cobertura denominada Responsabilidad Civil a favor de terceros.</t>
  </si>
  <si>
    <t>Exigir al contratista la suscripción de unan póliza que tenga la cobertura denominada Reponsabilidad Civil a favor de terceros.</t>
  </si>
  <si>
    <t>Verificando las pólizas correspondientes con los proveedores y contratista.</t>
  </si>
  <si>
    <t>Fecha en la que se finaliza la afectación.</t>
  </si>
  <si>
    <t>Una supervisión adecuada del presupuesto y verificación del método para la aprobación de insumos que se pretendan adquirir por las bolsas de monto agotable</t>
  </si>
  <si>
    <t>Seguimiento al contratista a la Planeación técnica del cronograma de actividades.</t>
  </si>
  <si>
    <t>Una supervisión adecuada del presupuesto y verificación del método para la aprobación de insumos que se pretendan adquirir</t>
  </si>
  <si>
    <t>Seguimiento a los compromisos adquiridos por el contratista y la ejecución de la Planeación técnica del cronograma de actividades.</t>
  </si>
  <si>
    <t xml:space="preserve">Una supervisión adecuada del cumplimiento junto a la verificación del método para la aprobación de insumos que se pretendan adquirir </t>
  </si>
  <si>
    <t>Seguimiento al contratista a la Planeación técnica del presupuesto según las actividades programadas previamente en el cronograma.</t>
  </si>
  <si>
    <t xml:space="preserve">Una supervisión adecuada del presupuesto y ejecución de los insumos que se pretendan adquirir </t>
  </si>
  <si>
    <t>Impacto del Riesgo</t>
  </si>
  <si>
    <t>Esta matriz es un documento anexo del Estudio Previo</t>
  </si>
  <si>
    <t>No</t>
  </si>
  <si>
    <t>Etapa</t>
  </si>
  <si>
    <t>Clase</t>
  </si>
  <si>
    <t>Fuente</t>
  </si>
  <si>
    <t>Calificación total</t>
  </si>
  <si>
    <t>¿A quien se le asigna?</t>
  </si>
  <si>
    <t>%</t>
  </si>
  <si>
    <t>¿Cómo se realiza el monitoreo</t>
  </si>
  <si>
    <t>FDLCH / CONTRATISTA</t>
  </si>
  <si>
    <t xml:space="preserve">Categoría </t>
  </si>
  <si>
    <t>SDG</t>
  </si>
  <si>
    <t>CONTRATISTA Y SDG</t>
  </si>
  <si>
    <t>PRESTAR LOS SERVICIOS PARA FORMAR Y SENSIBILIZAR A LÍDERES SOCIALES, CIUDADANOS Y GRUPOS DE INTERÉS DE LA LOCALIDAD DE CHAPINERO EN CULTURA Y CONVIVENCIA CIUDADANA ORIENTADA A LA PREVENCIÓN DE DELITOS Y CONTRAVENCIONES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</si>
</sst>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sz val="28"/>
      <color rgb="FF000000"/>
      <name val="Garamond"/>
      <charset val="1"/>
    </font>
    <font>
      <b/>
      <sz val="28"/>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48">
    <xf numFmtId="0" fontId="0" fillId="0" borderId="0" xfId="0"/>
    <xf numFmtId="0" fontId="2" fillId="2" borderId="0" xfId="0" applyFont="1" applyFill="1" applyAlignment="1">
      <alignment vertical="top" wrapText="1" readingOrder="1"/>
    </xf>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0" fillId="0" borderId="11"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5"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4" fillId="0" borderId="3"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16" fillId="0" borderId="34" xfId="0" applyFont="1" applyBorder="1" applyAlignment="1">
      <alignment horizontal="center" vertical="center" wrapText="1"/>
    </xf>
    <xf numFmtId="0" fontId="16" fillId="5" borderId="14" xfId="0" applyFont="1" applyFill="1" applyBorder="1" applyAlignment="1">
      <alignment vertical="center"/>
    </xf>
    <xf numFmtId="0" fontId="16" fillId="5" borderId="6" xfId="0" applyFont="1" applyFill="1" applyBorder="1" applyAlignment="1">
      <alignment vertical="center"/>
    </xf>
    <xf numFmtId="0" fontId="20" fillId="5" borderId="23" xfId="0" applyFont="1" applyFill="1" applyBorder="1" applyAlignment="1">
      <alignment vertical="center" wrapText="1"/>
    </xf>
    <xf numFmtId="0" fontId="20" fillId="5" borderId="23" xfId="0" applyFont="1" applyFill="1" applyBorder="1"/>
    <xf numFmtId="0" fontId="17" fillId="5" borderId="15" xfId="0" applyFont="1" applyFill="1" applyBorder="1" applyAlignment="1">
      <alignment vertical="center" wrapText="1"/>
    </xf>
    <xf numFmtId="0" fontId="16" fillId="11" borderId="14" xfId="0" applyFont="1" applyFill="1" applyBorder="1" applyAlignment="1">
      <alignment vertical="center"/>
    </xf>
    <xf numFmtId="0" fontId="20" fillId="11" borderId="23" xfId="0" applyFont="1" applyFill="1" applyBorder="1" applyAlignment="1">
      <alignment vertical="center" wrapText="1"/>
    </xf>
    <xf numFmtId="0" fontId="20" fillId="11" borderId="23" xfId="0" applyFont="1" applyFill="1" applyBorder="1"/>
    <xf numFmtId="0" fontId="17" fillId="11" borderId="15" xfId="0" applyFont="1" applyFill="1" applyBorder="1" applyAlignment="1">
      <alignment vertical="center" wrapText="1"/>
    </xf>
    <xf numFmtId="0" fontId="16" fillId="11" borderId="17" xfId="0" applyFont="1" applyFill="1" applyBorder="1" applyAlignment="1">
      <alignment vertical="center"/>
    </xf>
    <xf numFmtId="0" fontId="16" fillId="11" borderId="24" xfId="0" applyFont="1" applyFill="1" applyBorder="1" applyAlignment="1">
      <alignment vertical="center"/>
    </xf>
    <xf numFmtId="0" fontId="20" fillId="11" borderId="24" xfId="0" applyFont="1" applyFill="1" applyBorder="1" applyAlignment="1">
      <alignment vertical="center" wrapText="1"/>
    </xf>
    <xf numFmtId="0" fontId="20" fillId="11" borderId="24" xfId="0" applyFont="1" applyFill="1" applyBorder="1"/>
    <xf numFmtId="0" fontId="17" fillId="11" borderId="18" xfId="0" applyFont="1" applyFill="1" applyBorder="1" applyAlignment="1">
      <alignment vertical="center" wrapText="1"/>
    </xf>
    <xf numFmtId="0" fontId="20" fillId="11" borderId="22" xfId="0" applyFont="1" applyFill="1" applyBorder="1"/>
    <xf numFmtId="0" fontId="17" fillId="11" borderId="13" xfId="0" applyFont="1" applyFill="1" applyBorder="1" applyAlignment="1">
      <alignment vertical="center" wrapText="1"/>
    </xf>
    <xf numFmtId="0" fontId="16" fillId="5" borderId="23" xfId="0" applyFont="1" applyFill="1" applyBorder="1" applyAlignment="1">
      <alignment vertical="center"/>
    </xf>
    <xf numFmtId="0" fontId="16" fillId="11" borderId="23" xfId="0" applyFont="1" applyFill="1" applyBorder="1" applyAlignment="1">
      <alignment vertical="center"/>
    </xf>
    <xf numFmtId="0" fontId="16" fillId="5" borderId="27" xfId="0" applyFont="1" applyFill="1" applyBorder="1" applyAlignment="1">
      <alignment vertical="center"/>
    </xf>
    <xf numFmtId="0" fontId="16" fillId="5" borderId="25" xfId="0" applyFont="1" applyFill="1" applyBorder="1" applyAlignment="1">
      <alignment vertical="center"/>
    </xf>
    <xf numFmtId="0" fontId="20" fillId="5" borderId="25" xfId="0" applyFont="1" applyFill="1" applyBorder="1" applyAlignment="1">
      <alignment vertical="center" wrapText="1"/>
    </xf>
    <xf numFmtId="0" fontId="20" fillId="5" borderId="25" xfId="0" applyFont="1" applyFill="1" applyBorder="1"/>
    <xf numFmtId="0" fontId="17" fillId="5" borderId="21" xfId="0" applyFont="1" applyFill="1" applyBorder="1" applyAlignment="1">
      <alignment vertical="center" wrapText="1"/>
    </xf>
    <xf numFmtId="0" fontId="16" fillId="11" borderId="63" xfId="0" applyFont="1" applyFill="1" applyBorder="1" applyAlignment="1">
      <alignment vertical="center"/>
    </xf>
    <xf numFmtId="0" fontId="16" fillId="11" borderId="62" xfId="0" applyFont="1" applyFill="1" applyBorder="1" applyAlignment="1">
      <alignment vertical="center"/>
    </xf>
    <xf numFmtId="0" fontId="17" fillId="11" borderId="7" xfId="0" applyFont="1" applyFill="1" applyBorder="1" applyAlignment="1">
      <alignment vertical="center" wrapText="1"/>
    </xf>
    <xf numFmtId="0" fontId="20" fillId="11" borderId="22" xfId="0" applyFont="1" applyFill="1" applyBorder="1" applyAlignment="1">
      <alignment vertical="center" wrapText="1"/>
    </xf>
    <xf numFmtId="0" fontId="20" fillId="11" borderId="14" xfId="0" applyFont="1" applyFill="1" applyBorder="1" applyAlignment="1">
      <alignment vertical="center"/>
    </xf>
    <xf numFmtId="0" fontId="17" fillId="11" borderId="5" xfId="0" applyFont="1" applyFill="1" applyBorder="1" applyAlignment="1">
      <alignment vertical="center" wrapText="1"/>
    </xf>
    <xf numFmtId="0" fontId="17" fillId="5" borderId="35" xfId="0" applyFont="1" applyFill="1" applyBorder="1" applyAlignment="1">
      <alignment horizontal="left" vertical="center" wrapText="1"/>
    </xf>
    <xf numFmtId="0" fontId="20" fillId="5" borderId="3" xfId="0" applyFont="1" applyFill="1" applyBorder="1" applyAlignment="1">
      <alignment horizontal="left" vertical="center" wrapText="1"/>
    </xf>
    <xf numFmtId="0" fontId="16" fillId="5" borderId="3" xfId="0" applyFont="1" applyFill="1" applyBorder="1" applyAlignment="1">
      <alignment horizontal="left" vertical="center" wrapText="1"/>
    </xf>
    <xf numFmtId="0" fontId="22" fillId="4" borderId="68" xfId="0" applyFont="1" applyFill="1" applyBorder="1" applyAlignment="1">
      <alignment horizontal="center" vertical="center" wrapText="1"/>
    </xf>
    <xf numFmtId="0" fontId="22" fillId="4" borderId="69" xfId="0" applyFont="1" applyFill="1" applyBorder="1" applyAlignment="1">
      <alignment horizontal="center" vertical="center" wrapText="1"/>
    </xf>
    <xf numFmtId="0" fontId="4" fillId="4" borderId="70" xfId="0" applyFont="1" applyFill="1" applyBorder="1" applyAlignment="1">
      <alignment horizontal="center" vertical="center" wrapText="1"/>
    </xf>
    <xf numFmtId="0" fontId="11" fillId="4" borderId="68" xfId="0" applyFont="1" applyFill="1" applyBorder="1" applyAlignment="1">
      <alignment horizontal="center" vertical="center" wrapText="1"/>
    </xf>
    <xf numFmtId="0" fontId="11" fillId="4" borderId="69" xfId="0" applyFont="1" applyFill="1" applyBorder="1" applyAlignment="1">
      <alignment horizontal="center" vertical="center" wrapText="1"/>
    </xf>
    <xf numFmtId="0" fontId="11" fillId="4" borderId="69" xfId="0" applyFont="1" applyFill="1" applyBorder="1" applyAlignment="1">
      <alignment horizontal="center" vertical="center" textRotation="90" wrapText="1"/>
    </xf>
    <xf numFmtId="0" fontId="11" fillId="4" borderId="70" xfId="0" applyFont="1" applyFill="1" applyBorder="1" applyAlignment="1">
      <alignment horizontal="center" vertical="center" wrapText="1"/>
    </xf>
    <xf numFmtId="0" fontId="3" fillId="0" borderId="1" xfId="0" applyFont="1" applyBorder="1"/>
    <xf numFmtId="0" fontId="0" fillId="0" borderId="1" xfId="0" applyBorder="1"/>
    <xf numFmtId="0" fontId="17" fillId="0" borderId="33" xfId="0" applyFont="1" applyBorder="1" applyAlignment="1">
      <alignment horizontal="center" vertical="center" wrapText="1"/>
    </xf>
    <xf numFmtId="0" fontId="17" fillId="0" borderId="35" xfId="0" applyFont="1" applyBorder="1" applyAlignment="1">
      <alignment horizontal="center" vertical="center" wrapText="1"/>
    </xf>
    <xf numFmtId="0" fontId="17" fillId="5" borderId="35" xfId="0" applyFont="1" applyFill="1" applyBorder="1" applyAlignment="1">
      <alignment horizontal="center" vertical="center" wrapText="1"/>
    </xf>
    <xf numFmtId="0" fontId="15" fillId="0" borderId="51" xfId="0" applyFont="1" applyBorder="1" applyAlignment="1">
      <alignment horizontal="center"/>
    </xf>
    <xf numFmtId="0" fontId="15" fillId="2" borderId="51" xfId="0" applyFont="1" applyFill="1" applyBorder="1" applyAlignment="1">
      <alignment horizontal="center"/>
    </xf>
    <xf numFmtId="0" fontId="8" fillId="0" borderId="0" xfId="0" applyFont="1" applyAlignment="1">
      <alignment horizontal="left" vertical="center" wrapText="1"/>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5" fillId="0" borderId="3" xfId="0" applyFont="1" applyBorder="1" applyAlignment="1">
      <alignment horizontal="center"/>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9"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16" fillId="11" borderId="14" xfId="0" applyFont="1" applyFill="1" applyBorder="1" applyAlignment="1">
      <alignment vertical="center"/>
    </xf>
    <xf numFmtId="0" fontId="16" fillId="11" borderId="6" xfId="0" applyFont="1" applyFill="1" applyBorder="1" applyAlignment="1">
      <alignment vertical="center"/>
    </xf>
    <xf numFmtId="0" fontId="20" fillId="11" borderId="14" xfId="0" applyFont="1" applyFill="1" applyBorder="1" applyAlignment="1">
      <alignment horizontal="left" vertical="center"/>
    </xf>
    <xf numFmtId="0" fontId="20" fillId="11" borderId="6" xfId="0" applyFont="1" applyFill="1" applyBorder="1" applyAlignment="1">
      <alignment horizontal="left" vertical="center"/>
    </xf>
    <xf numFmtId="0" fontId="20" fillId="11" borderId="14"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6" fillId="5" borderId="14" xfId="0" applyFont="1" applyFill="1" applyBorder="1" applyAlignment="1">
      <alignment vertical="center"/>
    </xf>
    <xf numFmtId="0" fontId="16" fillId="5" borderId="6" xfId="0" applyFont="1" applyFill="1" applyBorder="1" applyAlignment="1">
      <alignment vertical="center"/>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11" borderId="12" xfId="0" applyFont="1" applyFill="1" applyBorder="1" applyAlignment="1">
      <alignment vertical="center"/>
    </xf>
    <xf numFmtId="0" fontId="16" fillId="11" borderId="5" xfId="0" applyFont="1" applyFill="1" applyBorder="1" applyAlignment="1">
      <alignment vertical="center"/>
    </xf>
    <xf numFmtId="0" fontId="16" fillId="11" borderId="51" xfId="0" applyFont="1" applyFill="1" applyBorder="1" applyAlignment="1">
      <alignment horizontal="left" vertical="center" wrapText="1"/>
    </xf>
    <xf numFmtId="0" fontId="16" fillId="11" borderId="59" xfId="0" applyFont="1" applyFill="1" applyBorder="1" applyAlignment="1">
      <alignment horizontal="left" vertical="center" wrapText="1"/>
    </xf>
    <xf numFmtId="0" fontId="16" fillId="11" borderId="17" xfId="0" applyFont="1" applyFill="1" applyBorder="1" applyAlignment="1">
      <alignment vertical="center"/>
    </xf>
    <xf numFmtId="0" fontId="16" fillId="11" borderId="7" xfId="0" applyFont="1" applyFill="1" applyBorder="1" applyAlignment="1">
      <alignmen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14" fillId="0" borderId="65" xfId="0" applyFont="1" applyBorder="1" applyAlignment="1">
      <alignment horizontal="left" vertical="center" wrapText="1"/>
    </xf>
    <xf numFmtId="0" fontId="14" fillId="0" borderId="66" xfId="0" applyFont="1" applyBorder="1" applyAlignment="1">
      <alignment horizontal="left" vertical="center" wrapText="1"/>
    </xf>
    <xf numFmtId="0" fontId="14" fillId="0" borderId="67" xfId="0" applyFont="1" applyBorder="1" applyAlignment="1">
      <alignment horizontal="left" vertical="center" wrapText="1"/>
    </xf>
    <xf numFmtId="0" fontId="15" fillId="6" borderId="3"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20" fillId="6" borderId="3" xfId="0" applyFont="1" applyFill="1" applyBorder="1" applyAlignment="1">
      <alignment horizontal="center"/>
    </xf>
    <xf numFmtId="0" fontId="20" fillId="6" borderId="19" xfId="0" applyFont="1" applyFill="1" applyBorder="1" applyAlignment="1">
      <alignment horizontal="center"/>
    </xf>
    <xf numFmtId="0" fontId="15" fillId="0" borderId="51" xfId="0" applyFont="1" applyBorder="1" applyAlignment="1">
      <alignment horizontal="center"/>
    </xf>
    <xf numFmtId="0" fontId="20" fillId="0" borderId="3" xfId="0" applyFont="1" applyBorder="1" applyAlignment="1">
      <alignment horizontal="center" vertical="center" wrapText="1"/>
    </xf>
    <xf numFmtId="0" fontId="20" fillId="0" borderId="19"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14" fillId="0" borderId="52" xfId="0" applyFont="1" applyBorder="1" applyAlignment="1">
      <alignment horizontal="right" vertical="center" textRotation="90"/>
    </xf>
    <xf numFmtId="0" fontId="15" fillId="2" borderId="0" xfId="0" applyFont="1" applyFill="1" applyAlignment="1">
      <alignment horizontal="center"/>
    </xf>
    <xf numFmtId="0" fontId="15" fillId="0" borderId="0" xfId="0" applyFont="1" applyAlignment="1">
      <alignment horizontal="center"/>
    </xf>
    <xf numFmtId="0" fontId="16" fillId="5" borderId="4" xfId="0" applyFont="1" applyFill="1" applyBorder="1" applyAlignment="1">
      <alignment horizontal="left" vertical="center" wrapText="1"/>
    </xf>
    <xf numFmtId="0" fontId="16" fillId="5" borderId="44" xfId="0" applyFont="1" applyFill="1" applyBorder="1" applyAlignment="1">
      <alignment horizontal="left" vertical="center" wrapText="1"/>
    </xf>
    <xf numFmtId="0" fontId="16" fillId="5" borderId="26" xfId="0" applyFont="1" applyFill="1" applyBorder="1" applyAlignment="1">
      <alignment horizontal="left" vertical="center" wrapText="1"/>
    </xf>
    <xf numFmtId="0" fontId="16" fillId="0" borderId="4" xfId="0" applyFont="1" applyBorder="1" applyAlignment="1">
      <alignment horizontal="left" vertical="center" wrapText="1"/>
    </xf>
    <xf numFmtId="0" fontId="16" fillId="0" borderId="44" xfId="0" applyFont="1" applyBorder="1" applyAlignment="1">
      <alignment horizontal="left" vertical="center" wrapText="1"/>
    </xf>
    <xf numFmtId="0" fontId="16" fillId="0" borderId="26" xfId="0" applyFont="1" applyBorder="1" applyAlignment="1">
      <alignment horizontal="left" vertical="center" wrapText="1"/>
    </xf>
    <xf numFmtId="0" fontId="20" fillId="8" borderId="3" xfId="0" applyFont="1" applyFill="1" applyBorder="1" applyAlignment="1">
      <alignment horizontal="center" vertical="center"/>
    </xf>
    <xf numFmtId="0" fontId="14" fillId="0" borderId="0" xfId="0" applyFont="1" applyAlignment="1">
      <alignment horizontal="right" vertical="center" textRotation="90"/>
    </xf>
    <xf numFmtId="0" fontId="21" fillId="4" borderId="30" xfId="0" applyFont="1" applyFill="1" applyBorder="1" applyAlignment="1">
      <alignment horizontal="center"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6" fillId="0" borderId="3" xfId="0" applyFont="1" applyBorder="1" applyAlignment="1">
      <alignment horizontal="center" vertical="center" wrapText="1"/>
    </xf>
    <xf numFmtId="0" fontId="20" fillId="9" borderId="44" xfId="0" applyFont="1" applyFill="1" applyBorder="1" applyAlignment="1">
      <alignment horizontal="center" vertical="center"/>
    </xf>
    <xf numFmtId="0" fontId="20" fillId="9" borderId="26"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20" fillId="6" borderId="4" xfId="0" applyFont="1" applyFill="1" applyBorder="1" applyAlignment="1">
      <alignment horizontal="center"/>
    </xf>
    <xf numFmtId="0" fontId="20" fillId="6" borderId="26" xfId="0" applyFont="1" applyFill="1" applyBorder="1" applyAlignment="1">
      <alignment horizontal="center"/>
    </xf>
    <xf numFmtId="0" fontId="20" fillId="7" borderId="4" xfId="0" applyFont="1" applyFill="1" applyBorder="1" applyAlignment="1">
      <alignment horizontal="center" vertical="center"/>
    </xf>
    <xf numFmtId="0" fontId="20" fillId="7" borderId="26" xfId="0" applyFont="1" applyFill="1" applyBorder="1" applyAlignment="1">
      <alignment horizontal="center" vertical="center"/>
    </xf>
    <xf numFmtId="0" fontId="15" fillId="6" borderId="44"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26" xfId="0" applyFont="1" applyBorder="1" applyAlignment="1">
      <alignment horizontal="center" vertical="center" wrapText="1"/>
    </xf>
    <xf numFmtId="0" fontId="20" fillId="7" borderId="44"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20" fillId="6" borderId="44" xfId="0" applyFont="1" applyFill="1" applyBorder="1" applyAlignment="1">
      <alignment horizontal="center"/>
    </xf>
    <xf numFmtId="0" fontId="20" fillId="0" borderId="44" xfId="0" applyFont="1" applyBorder="1" applyAlignment="1">
      <alignment horizontal="center" vertical="center" wrapText="1"/>
    </xf>
    <xf numFmtId="0" fontId="14" fillId="0" borderId="52" xfId="0" applyFont="1" applyBorder="1" applyAlignment="1">
      <alignment vertical="center" textRotation="90"/>
    </xf>
    <xf numFmtId="0" fontId="15" fillId="6" borderId="44" xfId="0" applyFont="1" applyFill="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15" fillId="2" borderId="51" xfId="0" applyFont="1" applyFill="1" applyBorder="1" applyAlignment="1">
      <alignment horizontal="center"/>
    </xf>
    <xf numFmtId="0" fontId="5" fillId="0" borderId="3" xfId="0" applyFont="1" applyBorder="1"/>
    <xf numFmtId="0" fontId="22" fillId="4" borderId="69"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1" fillId="4" borderId="69" xfId="0" applyFont="1" applyFill="1" applyBorder="1" applyAlignment="1">
      <alignment horizontal="center" vertical="center" wrapText="1"/>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51" xfId="0" applyFont="1" applyBorder="1" applyAlignment="1">
      <alignment horizont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27" fillId="0" borderId="39" xfId="0" applyFont="1" applyBorder="1" applyAlignment="1">
      <alignment horizontal="left" vertical="top" wrapText="1"/>
    </xf>
    <xf numFmtId="0" fontId="28" fillId="0" borderId="40" xfId="0" applyFont="1" applyBorder="1" applyAlignment="1">
      <alignment horizontal="left" vertical="top" wrapText="1"/>
    </xf>
    <xf numFmtId="0" fontId="28" fillId="0" borderId="41" xfId="0" applyFont="1" applyBorder="1" applyAlignment="1">
      <alignment horizontal="left" vertical="top" wrapText="1"/>
    </xf>
    <xf numFmtId="0" fontId="10" fillId="2" borderId="0" xfId="0" applyFont="1" applyFill="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2" zoomScale="68" zoomScaleNormal="68" zoomScalePageLayoutView="40" workbookViewId="0">
      <selection activeCell="B10" sqref="B10:F10"/>
    </sheetView>
  </sheetViews>
  <sheetFormatPr baseColWidth="10" defaultColWidth="11.453125" defaultRowHeight="12.5" x14ac:dyDescent="0.25"/>
  <cols>
    <col min="1" max="1" width="2.54296875" customWidth="1"/>
    <col min="2" max="2" width="42" customWidth="1"/>
    <col min="3" max="3" width="71.453125" customWidth="1"/>
    <col min="4" max="4" width="36.54296875" customWidth="1"/>
    <col min="5" max="5" width="28.54296875" customWidth="1"/>
    <col min="6" max="6" width="35.81640625" customWidth="1"/>
    <col min="7" max="7" width="2.54296875" customWidth="1"/>
  </cols>
  <sheetData>
    <row r="1" spans="2:6" ht="14.25" customHeight="1" x14ac:dyDescent="0.25"/>
    <row r="2" spans="2:6" ht="84" customHeight="1" x14ac:dyDescent="0.25">
      <c r="B2" s="157"/>
      <c r="C2" s="167" t="s">
        <v>0</v>
      </c>
      <c r="D2" s="168"/>
      <c r="E2" s="169"/>
      <c r="F2" s="176" t="s">
        <v>1</v>
      </c>
    </row>
    <row r="3" spans="2:6" ht="42.75" customHeight="1" x14ac:dyDescent="0.25">
      <c r="B3" s="157"/>
      <c r="C3" s="170"/>
      <c r="D3" s="171"/>
      <c r="E3" s="172"/>
      <c r="F3" s="177"/>
    </row>
    <row r="4" spans="2:6" ht="41.25" customHeight="1" x14ac:dyDescent="0.25">
      <c r="B4" s="157"/>
      <c r="C4" s="173"/>
      <c r="D4" s="174"/>
      <c r="E4" s="175"/>
      <c r="F4" s="165"/>
    </row>
    <row r="5" spans="2:6" ht="37.5" customHeight="1" thickBot="1" x14ac:dyDescent="0.4">
      <c r="B5" s="9"/>
      <c r="C5" s="10"/>
      <c r="D5" s="10"/>
      <c r="E5" s="10"/>
      <c r="F5" s="10"/>
    </row>
    <row r="6" spans="2:6" ht="21" customHeight="1" thickBot="1" x14ac:dyDescent="0.4">
      <c r="B6" s="158" t="s">
        <v>2</v>
      </c>
      <c r="C6" s="159"/>
      <c r="D6" s="159"/>
      <c r="E6" s="159"/>
      <c r="F6" s="160"/>
    </row>
    <row r="7" spans="2:6" ht="78.75" customHeight="1" x14ac:dyDescent="0.25">
      <c r="B7" s="164" t="s">
        <v>3</v>
      </c>
      <c r="C7" s="165"/>
      <c r="D7" s="165"/>
      <c r="E7" s="165"/>
      <c r="F7" s="166"/>
    </row>
    <row r="8" spans="2:6" ht="47.5" customHeight="1" x14ac:dyDescent="0.25">
      <c r="B8" s="161" t="s">
        <v>4</v>
      </c>
      <c r="C8" s="162"/>
      <c r="D8" s="162"/>
      <c r="E8" s="162"/>
      <c r="F8" s="163"/>
    </row>
    <row r="9" spans="2:6" ht="34.5" customHeight="1" x14ac:dyDescent="0.25">
      <c r="B9" s="151" t="s">
        <v>5</v>
      </c>
      <c r="C9" s="152"/>
      <c r="D9" s="152"/>
      <c r="E9" s="152"/>
      <c r="F9" s="153"/>
    </row>
    <row r="10" spans="2:6" ht="36" customHeight="1" x14ac:dyDescent="0.25">
      <c r="B10" s="151" t="s">
        <v>6</v>
      </c>
      <c r="C10" s="152"/>
      <c r="D10" s="152"/>
      <c r="E10" s="152"/>
      <c r="F10" s="153"/>
    </row>
    <row r="11" spans="2:6" ht="72" customHeight="1" x14ac:dyDescent="0.25">
      <c r="B11" s="151" t="s">
        <v>7</v>
      </c>
      <c r="C11" s="152"/>
      <c r="D11" s="152"/>
      <c r="E11" s="152"/>
      <c r="F11" s="153"/>
    </row>
    <row r="12" spans="2:6" ht="34.5" customHeight="1" x14ac:dyDescent="0.25">
      <c r="B12" s="151" t="s">
        <v>8</v>
      </c>
      <c r="C12" s="152"/>
      <c r="D12" s="152"/>
      <c r="E12" s="152"/>
      <c r="F12" s="153"/>
    </row>
    <row r="13" spans="2:6" ht="44.25" customHeight="1" x14ac:dyDescent="0.25">
      <c r="B13" s="151" t="s">
        <v>9</v>
      </c>
      <c r="C13" s="152"/>
      <c r="D13" s="152"/>
      <c r="E13" s="152"/>
      <c r="F13" s="153"/>
    </row>
    <row r="14" spans="2:6" ht="26.25" customHeight="1" x14ac:dyDescent="0.25">
      <c r="B14" s="151" t="s">
        <v>10</v>
      </c>
      <c r="C14" s="152"/>
      <c r="D14" s="152"/>
      <c r="E14" s="152"/>
      <c r="F14" s="153"/>
    </row>
    <row r="15" spans="2:6" ht="22.5" customHeight="1" x14ac:dyDescent="0.25">
      <c r="B15" s="151" t="s">
        <v>11</v>
      </c>
      <c r="C15" s="152"/>
      <c r="D15" s="152"/>
      <c r="E15" s="152"/>
      <c r="F15" s="153"/>
    </row>
    <row r="16" spans="2:6" ht="15.5" x14ac:dyDescent="0.25">
      <c r="B16" s="151" t="s">
        <v>12</v>
      </c>
      <c r="C16" s="152"/>
      <c r="D16" s="152"/>
      <c r="E16" s="152"/>
      <c r="F16" s="153"/>
    </row>
    <row r="17" spans="2:6" ht="36.75" customHeight="1" x14ac:dyDescent="0.25">
      <c r="B17" s="151" t="s">
        <v>13</v>
      </c>
      <c r="C17" s="152"/>
      <c r="D17" s="152"/>
      <c r="E17" s="152"/>
      <c r="F17" s="153"/>
    </row>
    <row r="18" spans="2:6" ht="47.25" customHeight="1" x14ac:dyDescent="0.25">
      <c r="B18" s="151" t="s">
        <v>14</v>
      </c>
      <c r="C18" s="152"/>
      <c r="D18" s="152"/>
      <c r="E18" s="152"/>
      <c r="F18" s="153"/>
    </row>
    <row r="19" spans="2:6" ht="16" thickBot="1" x14ac:dyDescent="0.3">
      <c r="B19" s="154" t="s">
        <v>15</v>
      </c>
      <c r="C19" s="155"/>
      <c r="D19" s="155"/>
      <c r="E19" s="155"/>
      <c r="F19" s="156"/>
    </row>
    <row r="20" spans="2:6" ht="14.25" customHeight="1" x14ac:dyDescent="0.25">
      <c r="B20" s="5"/>
    </row>
    <row r="21" spans="2:6" x14ac:dyDescent="0.25">
      <c r="B21" s="6"/>
    </row>
    <row r="22" spans="2:6" ht="17.25" customHeight="1" x14ac:dyDescent="0.25">
      <c r="B22" s="150"/>
      <c r="C22" s="150"/>
      <c r="D22" s="150"/>
      <c r="E22" s="150"/>
      <c r="F22" s="150"/>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90"/>
  <sheetViews>
    <sheetView showGridLines="0" topLeftCell="A10" zoomScale="80" zoomScaleNormal="80" zoomScalePageLayoutView="85" workbookViewId="0">
      <selection activeCell="B50" sqref="B50:C50"/>
    </sheetView>
  </sheetViews>
  <sheetFormatPr baseColWidth="10" defaultColWidth="11.453125" defaultRowHeight="12.5" x14ac:dyDescent="0.25"/>
  <cols>
    <col min="1" max="1" width="5.453125" customWidth="1"/>
    <col min="2" max="2" width="57.81640625" customWidth="1"/>
    <col min="3" max="3" width="105.453125" customWidth="1"/>
    <col min="4" max="4" width="20" customWidth="1"/>
    <col min="5" max="5" width="23.453125" customWidth="1"/>
    <col min="6" max="6" width="31" customWidth="1"/>
  </cols>
  <sheetData>
    <row r="2" spans="2:6" ht="78" customHeight="1" x14ac:dyDescent="0.25">
      <c r="B2" s="157"/>
      <c r="C2" s="167" t="s">
        <v>16</v>
      </c>
      <c r="D2" s="168"/>
      <c r="E2" s="169"/>
      <c r="F2" s="176" t="s">
        <v>1</v>
      </c>
    </row>
    <row r="3" spans="2:6" ht="51" customHeight="1" x14ac:dyDescent="0.25">
      <c r="B3" s="157"/>
      <c r="C3" s="170"/>
      <c r="D3" s="171"/>
      <c r="E3" s="172"/>
      <c r="F3" s="177"/>
    </row>
    <row r="4" spans="2:6" ht="54" customHeight="1" x14ac:dyDescent="0.25">
      <c r="B4" s="157"/>
      <c r="C4" s="173"/>
      <c r="D4" s="174"/>
      <c r="E4" s="175"/>
      <c r="F4" s="165"/>
    </row>
    <row r="5" spans="2:6" ht="24.75" customHeight="1" thickBot="1" x14ac:dyDescent="0.4">
      <c r="B5" s="9"/>
      <c r="C5" s="10"/>
      <c r="D5" s="10"/>
      <c r="E5" s="10"/>
      <c r="F5" s="10"/>
    </row>
    <row r="6" spans="2:6" ht="18" customHeight="1" thickBot="1" x14ac:dyDescent="0.3">
      <c r="B6" s="201" t="s">
        <v>17</v>
      </c>
      <c r="C6" s="202"/>
      <c r="D6" s="202"/>
      <c r="E6" s="202"/>
      <c r="F6" s="203"/>
    </row>
    <row r="7" spans="2:6" ht="42.75" customHeight="1" x14ac:dyDescent="0.25">
      <c r="B7" s="204" t="s">
        <v>18</v>
      </c>
      <c r="C7" s="205"/>
      <c r="D7" s="205"/>
      <c r="E7" s="205"/>
      <c r="F7" s="205"/>
    </row>
    <row r="8" spans="2:6" ht="63" customHeight="1" x14ac:dyDescent="0.25">
      <c r="B8" s="206"/>
      <c r="C8" s="207"/>
      <c r="D8" s="207"/>
      <c r="E8" s="207"/>
      <c r="F8" s="207"/>
    </row>
    <row r="9" spans="2:6" ht="37.5" customHeight="1" x14ac:dyDescent="0.25">
      <c r="B9" s="206"/>
      <c r="C9" s="207"/>
      <c r="D9" s="207"/>
      <c r="E9" s="207"/>
      <c r="F9" s="207"/>
    </row>
    <row r="10" spans="2:6" ht="43.5" customHeight="1" x14ac:dyDescent="0.25">
      <c r="B10" s="206"/>
      <c r="C10" s="207"/>
      <c r="D10" s="207"/>
      <c r="E10" s="207"/>
      <c r="F10" s="207"/>
    </row>
    <row r="11" spans="2:6" ht="58.5" customHeight="1" x14ac:dyDescent="0.25">
      <c r="B11" s="206"/>
      <c r="C11" s="207"/>
      <c r="D11" s="207"/>
      <c r="E11" s="207"/>
      <c r="F11" s="207"/>
    </row>
    <row r="12" spans="2:6" ht="46.5" customHeight="1" x14ac:dyDescent="0.25">
      <c r="B12" s="206"/>
      <c r="C12" s="207"/>
      <c r="D12" s="207"/>
      <c r="E12" s="207"/>
      <c r="F12" s="207"/>
    </row>
    <row r="13" spans="2:6" ht="47.25" customHeight="1" x14ac:dyDescent="0.25">
      <c r="B13" s="206"/>
      <c r="C13" s="207"/>
      <c r="D13" s="207"/>
      <c r="E13" s="207"/>
      <c r="F13" s="207"/>
    </row>
    <row r="14" spans="2:6" ht="22.5" customHeight="1" thickBot="1" x14ac:dyDescent="0.3">
      <c r="B14" s="208"/>
      <c r="C14" s="209"/>
      <c r="D14" s="209"/>
      <c r="E14" s="209"/>
      <c r="F14" s="209"/>
    </row>
    <row r="15" spans="2:6" ht="16.5" customHeight="1" thickBot="1" x14ac:dyDescent="0.3">
      <c r="B15" s="190" t="s">
        <v>19</v>
      </c>
      <c r="C15" s="191"/>
      <c r="D15" s="191"/>
      <c r="E15" s="191"/>
      <c r="F15" s="192"/>
    </row>
    <row r="16" spans="2:6" ht="127.5" customHeight="1" x14ac:dyDescent="0.25">
      <c r="B16" s="210" t="s">
        <v>20</v>
      </c>
      <c r="C16" s="211"/>
      <c r="D16" s="211"/>
      <c r="E16" s="211"/>
      <c r="F16" s="212"/>
    </row>
    <row r="17" spans="2:6" ht="19.5" customHeight="1" x14ac:dyDescent="0.25">
      <c r="B17" s="34"/>
      <c r="C17" s="35" t="s">
        <v>21</v>
      </c>
      <c r="D17" s="188" t="s">
        <v>22</v>
      </c>
      <c r="E17" s="188" t="s">
        <v>23</v>
      </c>
      <c r="F17" s="186" t="s">
        <v>24</v>
      </c>
    </row>
    <row r="18" spans="2:6" ht="21" customHeight="1" x14ac:dyDescent="0.25">
      <c r="B18" s="34"/>
      <c r="C18" s="35" t="s">
        <v>25</v>
      </c>
      <c r="D18" s="189"/>
      <c r="E18" s="189"/>
      <c r="F18" s="187"/>
    </row>
    <row r="19" spans="2:6" ht="18.75" customHeight="1" x14ac:dyDescent="0.3">
      <c r="B19" s="36" t="s">
        <v>26</v>
      </c>
      <c r="C19" s="37"/>
      <c r="D19" s="38"/>
      <c r="E19" s="39"/>
      <c r="F19" s="40" t="s">
        <v>27</v>
      </c>
    </row>
    <row r="20" spans="2:6" ht="18.75" customHeight="1" x14ac:dyDescent="0.3">
      <c r="B20" s="41" t="s">
        <v>28</v>
      </c>
      <c r="C20" s="42"/>
      <c r="D20" s="43"/>
      <c r="E20" s="44"/>
      <c r="F20" s="45" t="s">
        <v>27</v>
      </c>
    </row>
    <row r="21" spans="2:6" ht="18.75" customHeight="1" x14ac:dyDescent="0.3">
      <c r="B21" s="41" t="s">
        <v>29</v>
      </c>
      <c r="C21" s="42"/>
      <c r="D21" s="43"/>
      <c r="E21" s="44"/>
      <c r="F21" s="45" t="s">
        <v>30</v>
      </c>
    </row>
    <row r="22" spans="2:6" ht="18.75" customHeight="1" x14ac:dyDescent="0.3">
      <c r="B22" s="41" t="s">
        <v>31</v>
      </c>
      <c r="C22" s="42"/>
      <c r="D22" s="43"/>
      <c r="E22" s="44"/>
      <c r="F22" s="45" t="s">
        <v>27</v>
      </c>
    </row>
    <row r="23" spans="2:6" ht="18.75" customHeight="1" x14ac:dyDescent="0.3">
      <c r="B23" s="41" t="s">
        <v>32</v>
      </c>
      <c r="C23" s="42"/>
      <c r="D23" s="43"/>
      <c r="E23" s="44"/>
      <c r="F23" s="45" t="s">
        <v>27</v>
      </c>
    </row>
    <row r="24" spans="2:6" ht="18.75" customHeight="1" x14ac:dyDescent="0.3">
      <c r="B24" s="41" t="s">
        <v>33</v>
      </c>
      <c r="C24" s="42"/>
      <c r="D24" s="43"/>
      <c r="E24" s="44"/>
      <c r="F24" s="45" t="s">
        <v>27</v>
      </c>
    </row>
    <row r="25" spans="2:6" ht="18.75" customHeight="1" x14ac:dyDescent="0.3">
      <c r="B25" s="41" t="s">
        <v>34</v>
      </c>
      <c r="C25" s="42"/>
      <c r="D25" s="43"/>
      <c r="E25" s="44"/>
      <c r="F25" s="46" t="s">
        <v>30</v>
      </c>
    </row>
    <row r="26" spans="2:6" ht="18.75" customHeight="1" x14ac:dyDescent="0.3">
      <c r="B26" s="41" t="s">
        <v>35</v>
      </c>
      <c r="C26" s="42"/>
      <c r="D26" s="43"/>
      <c r="E26" s="44"/>
      <c r="F26" s="45" t="s">
        <v>27</v>
      </c>
    </row>
    <row r="27" spans="2:6" ht="18.75" customHeight="1" x14ac:dyDescent="0.3">
      <c r="B27" s="41" t="s">
        <v>36</v>
      </c>
      <c r="C27" s="42"/>
      <c r="D27" s="43"/>
      <c r="E27" s="44"/>
      <c r="F27" s="45" t="s">
        <v>27</v>
      </c>
    </row>
    <row r="28" spans="2:6" ht="18.75" customHeight="1" x14ac:dyDescent="0.3">
      <c r="B28" s="41" t="s">
        <v>37</v>
      </c>
      <c r="C28" s="42"/>
      <c r="D28" s="43"/>
      <c r="E28" s="44"/>
      <c r="F28" s="45" t="s">
        <v>27</v>
      </c>
    </row>
    <row r="29" spans="2:6" ht="18.75" customHeight="1" x14ac:dyDescent="0.3">
      <c r="B29" s="47" t="s">
        <v>38</v>
      </c>
      <c r="C29" s="48"/>
      <c r="D29" s="43"/>
      <c r="E29" s="49"/>
      <c r="F29" s="50" t="s">
        <v>27</v>
      </c>
    </row>
    <row r="30" spans="2:6" ht="18.75" customHeight="1" x14ac:dyDescent="0.3">
      <c r="B30" s="127" t="s">
        <v>39</v>
      </c>
      <c r="C30" s="128"/>
      <c r="D30" s="110" t="s">
        <v>40</v>
      </c>
      <c r="E30" s="111" t="s">
        <v>41</v>
      </c>
      <c r="F30" s="129" t="s">
        <v>27</v>
      </c>
    </row>
    <row r="31" spans="2:6" ht="36" customHeight="1" x14ac:dyDescent="0.3">
      <c r="B31" s="197" t="s">
        <v>42</v>
      </c>
      <c r="C31" s="198"/>
      <c r="D31" s="110" t="s">
        <v>40</v>
      </c>
      <c r="E31" s="111" t="s">
        <v>41</v>
      </c>
      <c r="F31" s="129" t="s">
        <v>27</v>
      </c>
    </row>
    <row r="32" spans="2:6" ht="24" customHeight="1" x14ac:dyDescent="0.25">
      <c r="B32" s="34"/>
      <c r="C32" s="35" t="s">
        <v>43</v>
      </c>
      <c r="D32" s="51"/>
      <c r="E32" s="51"/>
      <c r="F32" s="52"/>
    </row>
    <row r="33" spans="2:6" ht="19.5" customHeight="1" x14ac:dyDescent="0.3">
      <c r="B33" s="36" t="s">
        <v>44</v>
      </c>
      <c r="C33" s="53"/>
      <c r="D33" s="38"/>
      <c r="E33" s="39"/>
      <c r="F33" s="40" t="s">
        <v>27</v>
      </c>
    </row>
    <row r="34" spans="2:6" ht="19.5" customHeight="1" x14ac:dyDescent="0.3">
      <c r="B34" s="193" t="s">
        <v>45</v>
      </c>
      <c r="C34" s="194"/>
      <c r="D34" s="43"/>
      <c r="E34" s="44"/>
      <c r="F34" s="45" t="s">
        <v>27</v>
      </c>
    </row>
    <row r="35" spans="2:6" ht="19.5" customHeight="1" x14ac:dyDescent="0.3">
      <c r="B35" s="193" t="s">
        <v>46</v>
      </c>
      <c r="C35" s="194"/>
      <c r="D35" s="43"/>
      <c r="E35" s="44"/>
      <c r="F35" s="45" t="s">
        <v>27</v>
      </c>
    </row>
    <row r="36" spans="2:6" ht="19.5" customHeight="1" x14ac:dyDescent="0.3">
      <c r="B36" s="41" t="s">
        <v>47</v>
      </c>
      <c r="C36" s="54"/>
      <c r="D36" s="43"/>
      <c r="E36" s="44"/>
      <c r="F36" s="45" t="s">
        <v>27</v>
      </c>
    </row>
    <row r="37" spans="2:6" ht="19.5" customHeight="1" x14ac:dyDescent="0.3">
      <c r="B37" s="41" t="s">
        <v>48</v>
      </c>
      <c r="C37" s="54"/>
      <c r="D37" s="43"/>
      <c r="E37" s="44"/>
      <c r="F37" s="45" t="s">
        <v>27</v>
      </c>
    </row>
    <row r="38" spans="2:6" ht="19.5" customHeight="1" x14ac:dyDescent="0.3">
      <c r="B38" s="184" t="s">
        <v>49</v>
      </c>
      <c r="C38" s="185"/>
      <c r="D38" s="106"/>
      <c r="E38" s="107"/>
      <c r="F38" s="108" t="s">
        <v>27</v>
      </c>
    </row>
    <row r="39" spans="2:6" ht="19.5" customHeight="1" x14ac:dyDescent="0.3">
      <c r="B39" s="199" t="s">
        <v>50</v>
      </c>
      <c r="C39" s="200"/>
      <c r="D39" s="115" t="s">
        <v>40</v>
      </c>
      <c r="E39" s="116" t="s">
        <v>51</v>
      </c>
      <c r="F39" s="117" t="s">
        <v>27</v>
      </c>
    </row>
    <row r="40" spans="2:6" s="4" customFormat="1" ht="19.399999999999999" customHeight="1" x14ac:dyDescent="0.3">
      <c r="B40" s="178" t="s">
        <v>52</v>
      </c>
      <c r="C40" s="179"/>
      <c r="D40" s="110" t="s">
        <v>40</v>
      </c>
      <c r="E40" s="111" t="s">
        <v>51</v>
      </c>
      <c r="F40" s="112" t="s">
        <v>27</v>
      </c>
    </row>
    <row r="41" spans="2:6" ht="23.25" customHeight="1" x14ac:dyDescent="0.25">
      <c r="B41" s="34"/>
      <c r="C41" s="35" t="s">
        <v>53</v>
      </c>
      <c r="D41" s="55"/>
      <c r="E41" s="55"/>
      <c r="F41" s="56"/>
    </row>
    <row r="42" spans="2:6" ht="19.5" customHeight="1" x14ac:dyDescent="0.3">
      <c r="B42" s="195" t="s">
        <v>54</v>
      </c>
      <c r="C42" s="196"/>
      <c r="D42" s="130" t="s">
        <v>40</v>
      </c>
      <c r="E42" s="118" t="s">
        <v>51</v>
      </c>
      <c r="F42" s="119" t="s">
        <v>27</v>
      </c>
    </row>
    <row r="43" spans="2:6" ht="19.5" customHeight="1" x14ac:dyDescent="0.3">
      <c r="B43" s="131" t="s">
        <v>55</v>
      </c>
      <c r="C43" s="121"/>
      <c r="D43" s="110" t="s">
        <v>40</v>
      </c>
      <c r="E43" s="111" t="s">
        <v>41</v>
      </c>
      <c r="F43" s="112" t="s">
        <v>27</v>
      </c>
    </row>
    <row r="44" spans="2:6" ht="19.5" customHeight="1" x14ac:dyDescent="0.3">
      <c r="B44" s="178" t="s">
        <v>56</v>
      </c>
      <c r="C44" s="179"/>
      <c r="D44" s="110" t="s">
        <v>40</v>
      </c>
      <c r="E44" s="111" t="s">
        <v>41</v>
      </c>
      <c r="F44" s="112" t="s">
        <v>27</v>
      </c>
    </row>
    <row r="45" spans="2:6" ht="19.5" customHeight="1" x14ac:dyDescent="0.3">
      <c r="B45" s="109" t="s">
        <v>48</v>
      </c>
      <c r="C45" s="121"/>
      <c r="D45" s="110" t="s">
        <v>40</v>
      </c>
      <c r="E45" s="111" t="s">
        <v>51</v>
      </c>
      <c r="F45" s="112" t="s">
        <v>27</v>
      </c>
    </row>
    <row r="46" spans="2:6" s="4" customFormat="1" ht="19.5" customHeight="1" x14ac:dyDescent="0.3">
      <c r="B46" s="113" t="s">
        <v>57</v>
      </c>
      <c r="C46" s="114"/>
      <c r="D46" s="115" t="s">
        <v>40</v>
      </c>
      <c r="E46" s="116" t="s">
        <v>51</v>
      </c>
      <c r="F46" s="117" t="s">
        <v>27</v>
      </c>
    </row>
    <row r="47" spans="2:6" ht="23.25" customHeight="1" x14ac:dyDescent="0.25">
      <c r="B47" s="34"/>
      <c r="C47" s="35" t="s">
        <v>58</v>
      </c>
      <c r="D47" s="57"/>
      <c r="E47" s="57"/>
      <c r="F47" s="58"/>
    </row>
    <row r="48" spans="2:6" ht="23.25" customHeight="1" x14ac:dyDescent="0.3">
      <c r="B48" s="195" t="s">
        <v>59</v>
      </c>
      <c r="C48" s="196"/>
      <c r="D48" s="118" t="s">
        <v>40</v>
      </c>
      <c r="E48" s="118" t="s">
        <v>41</v>
      </c>
      <c r="F48" s="118" t="s">
        <v>27</v>
      </c>
    </row>
    <row r="49" spans="2:6" ht="23.25" customHeight="1" x14ac:dyDescent="0.3">
      <c r="B49" s="180" t="s">
        <v>60</v>
      </c>
      <c r="C49" s="181"/>
      <c r="D49" s="111" t="s">
        <v>40</v>
      </c>
      <c r="E49" s="111" t="s">
        <v>51</v>
      </c>
      <c r="F49" s="132" t="s">
        <v>30</v>
      </c>
    </row>
    <row r="50" spans="2:6" ht="30" customHeight="1" x14ac:dyDescent="0.3">
      <c r="B50" s="178" t="s">
        <v>61</v>
      </c>
      <c r="C50" s="179"/>
      <c r="D50" s="111" t="s">
        <v>40</v>
      </c>
      <c r="E50" s="111" t="s">
        <v>51</v>
      </c>
      <c r="F50" s="132" t="s">
        <v>30</v>
      </c>
    </row>
    <row r="51" spans="2:6" ht="23.25" customHeight="1" x14ac:dyDescent="0.3">
      <c r="B51" s="109" t="s">
        <v>62</v>
      </c>
      <c r="C51" s="121"/>
      <c r="D51" s="111" t="s">
        <v>63</v>
      </c>
      <c r="E51" s="111" t="s">
        <v>41</v>
      </c>
      <c r="F51" s="111" t="s">
        <v>27</v>
      </c>
    </row>
    <row r="52" spans="2:6" ht="23.25" customHeight="1" x14ac:dyDescent="0.3">
      <c r="B52" s="113" t="s">
        <v>64</v>
      </c>
      <c r="C52" s="114"/>
      <c r="D52" s="111" t="s">
        <v>40</v>
      </c>
      <c r="E52" s="111" t="s">
        <v>51</v>
      </c>
      <c r="F52" s="111" t="s">
        <v>27</v>
      </c>
    </row>
    <row r="53" spans="2:6" ht="23.25" customHeight="1" x14ac:dyDescent="0.3">
      <c r="B53" s="195" t="s">
        <v>65</v>
      </c>
      <c r="C53" s="196"/>
      <c r="D53" s="111" t="s">
        <v>63</v>
      </c>
      <c r="E53" s="111" t="s">
        <v>51</v>
      </c>
      <c r="F53" s="111" t="s">
        <v>30</v>
      </c>
    </row>
    <row r="54" spans="2:6" ht="23.25" customHeight="1" x14ac:dyDescent="0.3">
      <c r="B54" s="182" t="s">
        <v>66</v>
      </c>
      <c r="C54" s="183"/>
      <c r="D54" s="111" t="s">
        <v>63</v>
      </c>
      <c r="E54" s="111" t="s">
        <v>51</v>
      </c>
      <c r="F54" s="111" t="s">
        <v>27</v>
      </c>
    </row>
    <row r="55" spans="2:6" ht="23.25" customHeight="1" x14ac:dyDescent="0.3">
      <c r="B55" s="178" t="s">
        <v>67</v>
      </c>
      <c r="C55" s="179"/>
      <c r="D55" s="111" t="s">
        <v>40</v>
      </c>
      <c r="E55" s="111" t="s">
        <v>51</v>
      </c>
      <c r="F55" s="111" t="s">
        <v>27</v>
      </c>
    </row>
    <row r="56" spans="2:6" ht="23.25" customHeight="1" x14ac:dyDescent="0.3">
      <c r="B56" s="109" t="s">
        <v>68</v>
      </c>
      <c r="C56" s="121"/>
      <c r="D56" s="111" t="s">
        <v>63</v>
      </c>
      <c r="E56" s="111" t="s">
        <v>51</v>
      </c>
      <c r="F56" s="111" t="s">
        <v>27</v>
      </c>
    </row>
    <row r="57" spans="2:6" s="4" customFormat="1" ht="19.5" customHeight="1" x14ac:dyDescent="0.3">
      <c r="B57" s="113" t="s">
        <v>69</v>
      </c>
      <c r="C57" s="114"/>
      <c r="D57" s="111" t="s">
        <v>63</v>
      </c>
      <c r="E57" s="111" t="s">
        <v>51</v>
      </c>
      <c r="F57" s="111" t="s">
        <v>70</v>
      </c>
    </row>
    <row r="58" spans="2:6" ht="19.5" customHeight="1" x14ac:dyDescent="0.3">
      <c r="B58" s="193" t="s">
        <v>71</v>
      </c>
      <c r="C58" s="194"/>
      <c r="D58" s="43"/>
      <c r="E58" s="44"/>
      <c r="F58" s="59" t="s">
        <v>30</v>
      </c>
    </row>
    <row r="59" spans="2:6" s="4" customFormat="1" ht="19.5" customHeight="1" x14ac:dyDescent="0.3">
      <c r="B59" s="178" t="s">
        <v>72</v>
      </c>
      <c r="C59" s="179"/>
      <c r="D59" s="110" t="s">
        <v>63</v>
      </c>
      <c r="E59" s="111" t="s">
        <v>51</v>
      </c>
      <c r="F59" s="112" t="s">
        <v>30</v>
      </c>
    </row>
    <row r="60" spans="2:6" s="4" customFormat="1" ht="19.5" customHeight="1" x14ac:dyDescent="0.3">
      <c r="B60" s="184" t="s">
        <v>73</v>
      </c>
      <c r="C60" s="185"/>
      <c r="D60" s="106"/>
      <c r="E60" s="107"/>
      <c r="F60" s="108"/>
    </row>
    <row r="61" spans="2:6" s="4" customFormat="1" ht="19.5" customHeight="1" x14ac:dyDescent="0.3">
      <c r="B61" s="184" t="s">
        <v>74</v>
      </c>
      <c r="C61" s="185"/>
      <c r="D61" s="106"/>
      <c r="E61" s="107"/>
      <c r="F61" s="108"/>
    </row>
    <row r="62" spans="2:6" s="4" customFormat="1" ht="19.5" customHeight="1" x14ac:dyDescent="0.3">
      <c r="B62" s="109" t="s">
        <v>75</v>
      </c>
      <c r="C62" s="120"/>
      <c r="D62" s="110" t="s">
        <v>63</v>
      </c>
      <c r="E62" s="111" t="s">
        <v>51</v>
      </c>
      <c r="F62" s="112" t="s">
        <v>30</v>
      </c>
    </row>
    <row r="63" spans="2:6" ht="21" customHeight="1" x14ac:dyDescent="0.3">
      <c r="B63" s="109" t="s">
        <v>76</v>
      </c>
      <c r="C63" s="120"/>
      <c r="D63" s="110" t="s">
        <v>63</v>
      </c>
      <c r="E63" s="111" t="s">
        <v>51</v>
      </c>
      <c r="F63" s="111" t="s">
        <v>27</v>
      </c>
    </row>
    <row r="64" spans="2:6" ht="19.5" customHeight="1" x14ac:dyDescent="0.3">
      <c r="B64" s="184" t="s">
        <v>77</v>
      </c>
      <c r="C64" s="185"/>
      <c r="D64" s="106"/>
      <c r="E64" s="107"/>
      <c r="F64" s="108"/>
    </row>
    <row r="65" spans="2:6" ht="19.5" customHeight="1" x14ac:dyDescent="0.3">
      <c r="B65" s="184" t="s">
        <v>78</v>
      </c>
      <c r="C65" s="185"/>
      <c r="D65" s="106"/>
      <c r="E65" s="107"/>
      <c r="F65" s="108"/>
    </row>
    <row r="66" spans="2:6" ht="19.5" customHeight="1" x14ac:dyDescent="0.3">
      <c r="B66" s="184" t="s">
        <v>79</v>
      </c>
      <c r="C66" s="185"/>
      <c r="D66" s="106"/>
      <c r="E66" s="107"/>
      <c r="F66" s="108"/>
    </row>
    <row r="67" spans="2:6" ht="19.5" customHeight="1" x14ac:dyDescent="0.3">
      <c r="B67" s="184" t="s">
        <v>80</v>
      </c>
      <c r="C67" s="185"/>
      <c r="D67" s="106"/>
      <c r="E67" s="107"/>
      <c r="F67" s="108"/>
    </row>
    <row r="68" spans="2:6" s="4" customFormat="1" ht="19.399999999999999" customHeight="1" x14ac:dyDescent="0.3">
      <c r="B68" s="184" t="s">
        <v>81</v>
      </c>
      <c r="C68" s="185"/>
      <c r="D68" s="106"/>
      <c r="E68" s="107"/>
      <c r="F68" s="108"/>
    </row>
    <row r="69" spans="2:6" s="4" customFormat="1" ht="19.5" customHeight="1" x14ac:dyDescent="0.3">
      <c r="B69" s="184" t="s">
        <v>82</v>
      </c>
      <c r="C69" s="185"/>
      <c r="D69" s="106"/>
      <c r="E69" s="107"/>
      <c r="F69" s="108"/>
    </row>
    <row r="70" spans="2:6" s="4" customFormat="1" ht="19.5" customHeight="1" x14ac:dyDescent="0.3">
      <c r="B70" s="104" t="s">
        <v>83</v>
      </c>
      <c r="C70" s="120"/>
      <c r="D70" s="106"/>
      <c r="E70" s="107"/>
      <c r="F70" s="108"/>
    </row>
    <row r="71" spans="2:6" s="4" customFormat="1" ht="19.5" customHeight="1" x14ac:dyDescent="0.3">
      <c r="B71" s="184" t="s">
        <v>84</v>
      </c>
      <c r="C71" s="185"/>
      <c r="D71" s="106"/>
      <c r="E71" s="107"/>
      <c r="F71" s="108"/>
    </row>
    <row r="72" spans="2:6" s="4" customFormat="1" ht="19.5" customHeight="1" x14ac:dyDescent="0.3">
      <c r="B72" s="184" t="s">
        <v>85</v>
      </c>
      <c r="C72" s="185"/>
      <c r="D72" s="106"/>
      <c r="E72" s="107"/>
      <c r="F72" s="108"/>
    </row>
    <row r="73" spans="2:6" ht="19.5" customHeight="1" x14ac:dyDescent="0.3">
      <c r="B73" s="184" t="s">
        <v>86</v>
      </c>
      <c r="C73" s="185"/>
      <c r="D73" s="106"/>
      <c r="E73" s="107"/>
      <c r="F73" s="108"/>
    </row>
    <row r="74" spans="2:6" ht="19.5" customHeight="1" x14ac:dyDescent="0.3">
      <c r="B74" s="184" t="s">
        <v>87</v>
      </c>
      <c r="C74" s="185"/>
      <c r="D74" s="106"/>
      <c r="E74" s="107"/>
      <c r="F74" s="108"/>
    </row>
    <row r="75" spans="2:6" ht="19.5" customHeight="1" x14ac:dyDescent="0.3">
      <c r="B75" s="184" t="s">
        <v>88</v>
      </c>
      <c r="C75" s="185"/>
      <c r="D75" s="106"/>
      <c r="E75" s="107"/>
      <c r="F75" s="108"/>
    </row>
    <row r="76" spans="2:6" ht="19.5" customHeight="1" x14ac:dyDescent="0.3">
      <c r="B76" s="104" t="s">
        <v>89</v>
      </c>
      <c r="C76" s="120"/>
      <c r="D76" s="106"/>
      <c r="E76" s="107"/>
      <c r="F76" s="108"/>
    </row>
    <row r="77" spans="2:6" ht="19.5" customHeight="1" x14ac:dyDescent="0.3">
      <c r="B77" s="184" t="s">
        <v>90</v>
      </c>
      <c r="C77" s="185"/>
      <c r="D77" s="106"/>
      <c r="E77" s="107"/>
      <c r="F77" s="108"/>
    </row>
    <row r="78" spans="2:6" s="4" customFormat="1" ht="19.5" customHeight="1" x14ac:dyDescent="0.3">
      <c r="B78" s="104" t="s">
        <v>91</v>
      </c>
      <c r="C78" s="105"/>
      <c r="D78" s="106"/>
      <c r="E78" s="107"/>
      <c r="F78" s="108"/>
    </row>
    <row r="79" spans="2:6" s="4" customFormat="1" ht="19.5" customHeight="1" x14ac:dyDescent="0.3">
      <c r="B79" s="104" t="s">
        <v>92</v>
      </c>
      <c r="C79" s="120"/>
      <c r="D79" s="106"/>
      <c r="E79" s="107"/>
      <c r="F79" s="108"/>
    </row>
    <row r="80" spans="2:6" s="4" customFormat="1" ht="19.5" customHeight="1" thickBot="1" x14ac:dyDescent="0.35">
      <c r="B80" s="122" t="s">
        <v>93</v>
      </c>
      <c r="C80" s="123"/>
      <c r="D80" s="124"/>
      <c r="E80" s="125"/>
      <c r="F80" s="126"/>
    </row>
    <row r="85" spans="2:2" hidden="1" x14ac:dyDescent="0.25">
      <c r="B85" s="5" t="s">
        <v>40</v>
      </c>
    </row>
    <row r="86" spans="2:2" hidden="1" x14ac:dyDescent="0.25">
      <c r="B86" s="6" t="s">
        <v>94</v>
      </c>
    </row>
    <row r="87" spans="2:2" hidden="1" x14ac:dyDescent="0.25">
      <c r="B87" s="6" t="s">
        <v>63</v>
      </c>
    </row>
    <row r="88" spans="2:2" hidden="1" x14ac:dyDescent="0.25"/>
    <row r="89" spans="2:2" hidden="1" x14ac:dyDescent="0.25">
      <c r="B89" t="s">
        <v>41</v>
      </c>
    </row>
    <row r="90" spans="2:2" hidden="1" x14ac:dyDescent="0.25">
      <c r="B90" t="s">
        <v>51</v>
      </c>
    </row>
  </sheetData>
  <mergeCells count="40">
    <mergeCell ref="B6:F6"/>
    <mergeCell ref="B7:F14"/>
    <mergeCell ref="B16:F16"/>
    <mergeCell ref="C2:E4"/>
    <mergeCell ref="F2:F4"/>
    <mergeCell ref="B2:B4"/>
    <mergeCell ref="F17:F18"/>
    <mergeCell ref="E17:E18"/>
    <mergeCell ref="D17:D18"/>
    <mergeCell ref="B15:F15"/>
    <mergeCell ref="B58:C58"/>
    <mergeCell ref="B44:C44"/>
    <mergeCell ref="B42:C42"/>
    <mergeCell ref="B34:C34"/>
    <mergeCell ref="B35:C35"/>
    <mergeCell ref="B40:C40"/>
    <mergeCell ref="B31:C31"/>
    <mergeCell ref="B38:C38"/>
    <mergeCell ref="B39:C39"/>
    <mergeCell ref="B50:C50"/>
    <mergeCell ref="B48:C48"/>
    <mergeCell ref="B53:C53"/>
    <mergeCell ref="B68:C68"/>
    <mergeCell ref="B69:C69"/>
    <mergeCell ref="B77:C77"/>
    <mergeCell ref="B71:C71"/>
    <mergeCell ref="B72:C72"/>
    <mergeCell ref="B73:C73"/>
    <mergeCell ref="B74:C74"/>
    <mergeCell ref="B75:C75"/>
    <mergeCell ref="B55:C55"/>
    <mergeCell ref="B49:C49"/>
    <mergeCell ref="B54:C54"/>
    <mergeCell ref="B66:C66"/>
    <mergeCell ref="B67:C67"/>
    <mergeCell ref="B59:C59"/>
    <mergeCell ref="B60:C60"/>
    <mergeCell ref="B61:C61"/>
    <mergeCell ref="B64:C64"/>
    <mergeCell ref="B65:C65"/>
  </mergeCells>
  <phoneticPr fontId="1" type="noConversion"/>
  <dataValidations count="4">
    <dataValidation type="list" allowBlank="1" showInputMessage="1" showErrorMessage="1" sqref="D19:D31 D33:D40 D42:D46 D58:D80" xr:uid="{00000000-0002-0000-0100-000000000000}">
      <formula1>$B$85:$B$87</formula1>
    </dataValidation>
    <dataValidation type="list" allowBlank="1" showInputMessage="1" showErrorMessage="1" sqref="E19:E31 E33:E40 E42:E46 E58:E80" xr:uid="{00000000-0002-0000-0100-000001000000}">
      <formula1>$B$89:$B$90</formula1>
    </dataValidation>
    <dataValidation type="list" allowBlank="1" showInputMessage="1" showErrorMessage="1" sqref="E48:E57" xr:uid="{C8BB159C-BE61-450F-91BE-3D47AFE85C27}">
      <formula1>$B$96:$B$97</formula1>
    </dataValidation>
    <dataValidation type="list" allowBlank="1" showInputMessage="1" showErrorMessage="1" sqref="D48:D57" xr:uid="{9B9FA33B-3B5F-45D3-A72D-5D2E02C4C84C}">
      <formula1>$B$92:$B$94</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9"/>
  <sheetViews>
    <sheetView showGridLines="0" topLeftCell="A5" zoomScale="90" zoomScaleNormal="90" zoomScalePageLayoutView="70" workbookViewId="0">
      <selection activeCell="C36" sqref="C36:G36"/>
    </sheetView>
  </sheetViews>
  <sheetFormatPr baseColWidth="10" defaultColWidth="11.453125" defaultRowHeight="13" x14ac:dyDescent="0.3"/>
  <cols>
    <col min="1" max="1" width="4.1796875" customWidth="1"/>
    <col min="2" max="2" width="41.453125" customWidth="1"/>
    <col min="3" max="3" width="25.1796875" customWidth="1"/>
    <col min="4" max="4" width="14.54296875" customWidth="1"/>
    <col min="5" max="5" width="12.453125" customWidth="1"/>
    <col min="6" max="6" width="18.453125" customWidth="1"/>
    <col min="7" max="7" width="24.81640625" customWidth="1"/>
    <col min="8" max="8" width="31.453125" style="8" customWidth="1"/>
    <col min="9" max="9" width="14.54296875" customWidth="1"/>
    <col min="10" max="10" width="11.81640625" customWidth="1"/>
    <col min="11" max="11" width="14" customWidth="1"/>
    <col min="12" max="12" width="15.453125" style="3" customWidth="1"/>
    <col min="13" max="13" width="4.81640625" customWidth="1"/>
  </cols>
  <sheetData>
    <row r="1" spans="2:17" ht="12.5" x14ac:dyDescent="0.25">
      <c r="H1"/>
      <c r="L1"/>
    </row>
    <row r="2" spans="2:17" ht="48.75" customHeight="1" x14ac:dyDescent="0.25">
      <c r="B2" s="157"/>
      <c r="C2" s="167" t="s">
        <v>16</v>
      </c>
      <c r="D2" s="168"/>
      <c r="E2" s="168"/>
      <c r="F2" s="168"/>
      <c r="G2" s="168"/>
      <c r="H2" s="168"/>
      <c r="I2" s="168"/>
      <c r="J2" s="169"/>
      <c r="K2" s="254" t="s">
        <v>1</v>
      </c>
      <c r="L2" s="255"/>
    </row>
    <row r="3" spans="2:17" ht="42" customHeight="1" x14ac:dyDescent="0.25">
      <c r="B3" s="157"/>
      <c r="C3" s="170"/>
      <c r="D3" s="171"/>
      <c r="E3" s="171"/>
      <c r="F3" s="171"/>
      <c r="G3" s="171"/>
      <c r="H3" s="171"/>
      <c r="I3" s="171"/>
      <c r="J3" s="172"/>
      <c r="K3" s="256"/>
      <c r="L3" s="257"/>
    </row>
    <row r="4" spans="2:17" ht="36.75" customHeight="1" x14ac:dyDescent="0.25">
      <c r="B4" s="157"/>
      <c r="C4" s="173"/>
      <c r="D4" s="174"/>
      <c r="E4" s="174"/>
      <c r="F4" s="174"/>
      <c r="G4" s="174"/>
      <c r="H4" s="174"/>
      <c r="I4" s="174"/>
      <c r="J4" s="175"/>
      <c r="K4" s="258"/>
      <c r="L4" s="259"/>
    </row>
    <row r="5" spans="2:17" ht="24.75" customHeight="1" thickBot="1" x14ac:dyDescent="0.4">
      <c r="C5" s="9"/>
      <c r="D5" s="10"/>
      <c r="E5" s="10"/>
      <c r="F5" s="10"/>
      <c r="G5" s="10"/>
      <c r="H5"/>
      <c r="L5"/>
    </row>
    <row r="6" spans="2:17" ht="103.5" customHeight="1" thickBot="1" x14ac:dyDescent="0.3">
      <c r="B6" s="245" t="str">
        <f>CONTEXTO!B8</f>
        <v xml:space="preserve">Objeto del Proceso de Contratación:  "PRESTAR SERVICIOS PARA FORMAR Y SESIBILIZAR A LÍDERES SOCIALES, CIUDADANOS Y GRUPOS DE INTERÉS DE LA LOCALIDAD DE CHAPINERO EN CULTURA Y CONVIVENCIA CIUDADANA ORIENTADA A LA PREVENCIÓN DE DELITOS Y CONTRAVENCIONES”. </v>
      </c>
      <c r="C6" s="246"/>
      <c r="D6" s="246"/>
      <c r="E6" s="246"/>
      <c r="F6" s="246"/>
      <c r="G6" s="246"/>
      <c r="H6" s="246"/>
      <c r="I6" s="246"/>
      <c r="J6" s="246"/>
      <c r="K6" s="246"/>
      <c r="L6" s="247"/>
      <c r="M6" s="1"/>
      <c r="N6" s="1"/>
      <c r="O6" s="1"/>
      <c r="P6" s="1"/>
      <c r="Q6" s="1"/>
    </row>
    <row r="7" spans="2:17" ht="24.75" customHeight="1" x14ac:dyDescent="0.25">
      <c r="B7" s="251" t="s">
        <v>19</v>
      </c>
      <c r="C7" s="252"/>
      <c r="D7" s="252"/>
      <c r="E7" s="252"/>
      <c r="F7" s="252"/>
      <c r="G7" s="252"/>
      <c r="H7" s="252"/>
      <c r="I7" s="252"/>
      <c r="J7" s="252"/>
      <c r="K7" s="252"/>
      <c r="L7" s="253"/>
    </row>
    <row r="8" spans="2:17" ht="18" customHeight="1" x14ac:dyDescent="0.35">
      <c r="B8" s="97" t="s">
        <v>95</v>
      </c>
      <c r="C8" s="98"/>
      <c r="D8" s="98"/>
      <c r="E8" s="98"/>
      <c r="F8" s="98"/>
      <c r="G8" s="98"/>
      <c r="H8" s="98"/>
      <c r="I8" s="98"/>
      <c r="J8" s="98"/>
      <c r="K8" s="98"/>
      <c r="L8" s="99"/>
    </row>
    <row r="9" spans="2:17" ht="15.5" x14ac:dyDescent="0.35">
      <c r="B9" s="97" t="s">
        <v>96</v>
      </c>
      <c r="C9" s="100"/>
      <c r="D9" s="100"/>
      <c r="E9" s="100"/>
      <c r="F9" s="100"/>
      <c r="G9" s="100"/>
      <c r="H9" s="100"/>
      <c r="I9" s="101"/>
      <c r="J9" s="100"/>
      <c r="K9" s="100"/>
      <c r="L9" s="102"/>
    </row>
    <row r="10" spans="2:17" ht="15.5" x14ac:dyDescent="0.35">
      <c r="B10" s="97" t="s">
        <v>97</v>
      </c>
      <c r="C10" s="100"/>
      <c r="D10" s="100"/>
      <c r="E10" s="100"/>
      <c r="F10" s="100"/>
      <c r="G10" s="100"/>
      <c r="H10" s="100"/>
      <c r="I10" s="100"/>
      <c r="J10" s="100"/>
      <c r="K10" s="100"/>
      <c r="L10" s="102"/>
    </row>
    <row r="11" spans="2:17" ht="15.5" x14ac:dyDescent="0.35">
      <c r="B11" s="97" t="s">
        <v>98</v>
      </c>
      <c r="C11" s="100"/>
      <c r="D11" s="100"/>
      <c r="E11" s="100"/>
      <c r="F11" s="100"/>
      <c r="G11" s="100"/>
      <c r="H11" s="100"/>
      <c r="I11" s="100"/>
      <c r="J11" s="100"/>
      <c r="K11" s="100"/>
      <c r="L11" s="102"/>
    </row>
    <row r="12" spans="2:17" ht="18" customHeight="1" x14ac:dyDescent="0.25">
      <c r="B12" s="248" t="s">
        <v>99</v>
      </c>
      <c r="C12" s="249"/>
      <c r="D12" s="249"/>
      <c r="E12" s="249"/>
      <c r="F12" s="249"/>
      <c r="G12" s="249"/>
      <c r="H12" s="249"/>
      <c r="I12" s="249"/>
      <c r="J12" s="249"/>
      <c r="K12" s="249"/>
      <c r="L12" s="250"/>
    </row>
    <row r="13" spans="2:17" ht="15.5" x14ac:dyDescent="0.35">
      <c r="B13" s="97" t="s">
        <v>100</v>
      </c>
      <c r="C13" s="100"/>
      <c r="D13" s="100"/>
      <c r="E13" s="100"/>
      <c r="F13" s="100"/>
      <c r="G13" s="100"/>
      <c r="H13" s="100"/>
      <c r="I13" s="100"/>
      <c r="J13" s="100"/>
      <c r="K13" s="100"/>
      <c r="L13" s="102"/>
    </row>
    <row r="14" spans="2:17" ht="7.5" customHeight="1" thickBot="1" x14ac:dyDescent="0.35">
      <c r="B14" s="63"/>
      <c r="C14" s="64"/>
      <c r="D14" s="64"/>
      <c r="E14" s="64"/>
      <c r="F14" s="64"/>
      <c r="G14" s="64"/>
      <c r="H14" s="64"/>
      <c r="I14" s="64"/>
      <c r="J14" s="64"/>
      <c r="K14" s="64"/>
      <c r="L14" s="65"/>
    </row>
    <row r="15" spans="2:17" ht="33.75" customHeight="1" thickBot="1" x14ac:dyDescent="0.3">
      <c r="B15" s="242" t="s">
        <v>101</v>
      </c>
      <c r="C15" s="243"/>
      <c r="D15" s="243"/>
      <c r="E15" s="243"/>
      <c r="F15" s="243"/>
      <c r="G15" s="244"/>
      <c r="H15" s="239" t="s">
        <v>102</v>
      </c>
      <c r="I15" s="240"/>
      <c r="J15" s="240"/>
      <c r="K15" s="240"/>
      <c r="L15" s="241"/>
    </row>
    <row r="16" spans="2:17" ht="40.5" customHeight="1" thickBot="1" x14ac:dyDescent="0.3">
      <c r="B16" s="66" t="s">
        <v>103</v>
      </c>
      <c r="C16" s="238" t="s">
        <v>104</v>
      </c>
      <c r="D16" s="238"/>
      <c r="E16" s="238"/>
      <c r="F16" s="238"/>
      <c r="G16" s="238"/>
      <c r="H16" s="67" t="s">
        <v>105</v>
      </c>
      <c r="I16" s="67" t="s">
        <v>106</v>
      </c>
      <c r="J16" s="67" t="s">
        <v>107</v>
      </c>
      <c r="K16" s="67" t="s">
        <v>108</v>
      </c>
      <c r="L16" s="68" t="s">
        <v>109</v>
      </c>
    </row>
    <row r="17" spans="2:12" ht="53.25" customHeight="1" x14ac:dyDescent="0.25">
      <c r="B17" s="69" t="s">
        <v>25</v>
      </c>
      <c r="C17" s="233" t="s">
        <v>39</v>
      </c>
      <c r="D17" s="234"/>
      <c r="E17" s="234"/>
      <c r="F17" s="234"/>
      <c r="G17" s="235"/>
      <c r="H17" s="134" t="s">
        <v>110</v>
      </c>
      <c r="I17" s="70">
        <v>2</v>
      </c>
      <c r="J17" s="71">
        <v>2</v>
      </c>
      <c r="K17" s="71">
        <f>I17+J17</f>
        <v>4</v>
      </c>
      <c r="L17" s="72" t="str">
        <f t="shared" ref="L17:L37" si="0">IF(K17&lt;=4,"BAJO",IF(K17=5,"MEDIO",IF(K17=6,"ALTO",IF(K17=7,"ALTO","EXTREMO"))))</f>
        <v>BAJO</v>
      </c>
    </row>
    <row r="18" spans="2:12" ht="53.25" customHeight="1" x14ac:dyDescent="0.25">
      <c r="B18" s="73" t="s">
        <v>25</v>
      </c>
      <c r="C18" s="233" t="s">
        <v>42</v>
      </c>
      <c r="D18" s="234"/>
      <c r="E18" s="234"/>
      <c r="F18" s="234"/>
      <c r="G18" s="235"/>
      <c r="H18" s="134" t="s">
        <v>111</v>
      </c>
      <c r="I18" s="70">
        <v>2</v>
      </c>
      <c r="J18" s="71">
        <v>3</v>
      </c>
      <c r="K18" s="71">
        <f t="shared" ref="K18:K37" si="1">+I18+J18</f>
        <v>5</v>
      </c>
      <c r="L18" s="74" t="str">
        <f t="shared" si="0"/>
        <v>MEDIO</v>
      </c>
    </row>
    <row r="19" spans="2:12" ht="53.25" customHeight="1" x14ac:dyDescent="0.25">
      <c r="B19" s="73" t="s">
        <v>43</v>
      </c>
      <c r="C19" s="233" t="s">
        <v>52</v>
      </c>
      <c r="D19" s="234"/>
      <c r="E19" s="234"/>
      <c r="F19" s="234"/>
      <c r="G19" s="235"/>
      <c r="H19" s="134" t="s">
        <v>111</v>
      </c>
      <c r="I19" s="70">
        <v>3</v>
      </c>
      <c r="J19" s="71">
        <v>5</v>
      </c>
      <c r="K19" s="71">
        <f t="shared" si="1"/>
        <v>8</v>
      </c>
      <c r="L19" s="74" t="str">
        <f t="shared" si="0"/>
        <v>EXTREMO</v>
      </c>
    </row>
    <row r="20" spans="2:12" ht="53.25" customHeight="1" x14ac:dyDescent="0.25">
      <c r="B20" s="73" t="s">
        <v>43</v>
      </c>
      <c r="C20" s="233" t="s">
        <v>50</v>
      </c>
      <c r="D20" s="234"/>
      <c r="E20" s="234"/>
      <c r="F20" s="234"/>
      <c r="G20" s="235"/>
      <c r="H20" s="134" t="s">
        <v>112</v>
      </c>
      <c r="I20" s="70">
        <v>2</v>
      </c>
      <c r="J20" s="71">
        <v>4</v>
      </c>
      <c r="K20" s="71">
        <f t="shared" si="1"/>
        <v>6</v>
      </c>
      <c r="L20" s="74" t="str">
        <f t="shared" si="0"/>
        <v>ALTO</v>
      </c>
    </row>
    <row r="21" spans="2:12" ht="53.25" customHeight="1" x14ac:dyDescent="0.25">
      <c r="B21" s="133" t="s">
        <v>53</v>
      </c>
      <c r="C21" s="230" t="s">
        <v>54</v>
      </c>
      <c r="D21" s="231"/>
      <c r="E21" s="231"/>
      <c r="F21" s="231"/>
      <c r="G21" s="232"/>
      <c r="H21" s="134" t="s">
        <v>113</v>
      </c>
      <c r="I21" s="70">
        <v>1</v>
      </c>
      <c r="J21" s="71">
        <v>3</v>
      </c>
      <c r="K21" s="71">
        <f t="shared" si="1"/>
        <v>4</v>
      </c>
      <c r="L21" s="74" t="str">
        <f t="shared" si="0"/>
        <v>BAJO</v>
      </c>
    </row>
    <row r="22" spans="2:12" ht="53.25" customHeight="1" x14ac:dyDescent="0.25">
      <c r="B22" s="133" t="s">
        <v>53</v>
      </c>
      <c r="C22" s="230" t="s">
        <v>55</v>
      </c>
      <c r="D22" s="231"/>
      <c r="E22" s="231"/>
      <c r="F22" s="231"/>
      <c r="G22" s="232"/>
      <c r="H22" s="134" t="s">
        <v>114</v>
      </c>
      <c r="I22" s="70">
        <v>2</v>
      </c>
      <c r="J22" s="71">
        <v>3</v>
      </c>
      <c r="K22" s="71">
        <f t="shared" si="1"/>
        <v>5</v>
      </c>
      <c r="L22" s="74" t="str">
        <f t="shared" si="0"/>
        <v>MEDIO</v>
      </c>
    </row>
    <row r="23" spans="2:12" ht="53.25" customHeight="1" x14ac:dyDescent="0.25">
      <c r="B23" s="133" t="s">
        <v>53</v>
      </c>
      <c r="C23" s="230" t="s">
        <v>56</v>
      </c>
      <c r="D23" s="231"/>
      <c r="E23" s="231"/>
      <c r="F23" s="231"/>
      <c r="G23" s="232"/>
      <c r="H23" s="134" t="s">
        <v>115</v>
      </c>
      <c r="I23" s="70">
        <v>2</v>
      </c>
      <c r="J23" s="71">
        <v>3</v>
      </c>
      <c r="K23" s="71">
        <f t="shared" si="1"/>
        <v>5</v>
      </c>
      <c r="L23" s="74" t="str">
        <f t="shared" si="0"/>
        <v>MEDIO</v>
      </c>
    </row>
    <row r="24" spans="2:12" ht="116.5" customHeight="1" x14ac:dyDescent="0.25">
      <c r="B24" s="133" t="s">
        <v>53</v>
      </c>
      <c r="C24" s="230" t="s">
        <v>116</v>
      </c>
      <c r="D24" s="231"/>
      <c r="E24" s="231"/>
      <c r="F24" s="231"/>
      <c r="G24" s="232"/>
      <c r="H24" s="134" t="s">
        <v>117</v>
      </c>
      <c r="I24" s="70">
        <v>2</v>
      </c>
      <c r="J24" s="71">
        <v>3</v>
      </c>
      <c r="K24" s="71">
        <f t="shared" si="1"/>
        <v>5</v>
      </c>
      <c r="L24" s="74" t="str">
        <f t="shared" si="0"/>
        <v>MEDIO</v>
      </c>
    </row>
    <row r="25" spans="2:12" ht="53.25" customHeight="1" x14ac:dyDescent="0.25">
      <c r="B25" s="133" t="s">
        <v>53</v>
      </c>
      <c r="C25" s="230" t="s">
        <v>57</v>
      </c>
      <c r="D25" s="231"/>
      <c r="E25" s="231"/>
      <c r="F25" s="231"/>
      <c r="G25" s="232"/>
      <c r="H25" s="134" t="s">
        <v>118</v>
      </c>
      <c r="I25" s="70">
        <v>2</v>
      </c>
      <c r="J25" s="71">
        <v>3</v>
      </c>
      <c r="K25" s="71">
        <f t="shared" si="1"/>
        <v>5</v>
      </c>
      <c r="L25" s="74" t="str">
        <f t="shared" si="0"/>
        <v>MEDIO</v>
      </c>
    </row>
    <row r="26" spans="2:12" ht="53.25" customHeight="1" x14ac:dyDescent="0.25">
      <c r="B26" s="73" t="s">
        <v>58</v>
      </c>
      <c r="C26" s="233" t="s">
        <v>59</v>
      </c>
      <c r="D26" s="234"/>
      <c r="E26" s="234"/>
      <c r="F26" s="234"/>
      <c r="G26" s="235"/>
      <c r="H26" s="134" t="s">
        <v>119</v>
      </c>
      <c r="I26" s="70">
        <v>3</v>
      </c>
      <c r="J26" s="71">
        <v>2</v>
      </c>
      <c r="K26" s="71">
        <f t="shared" si="1"/>
        <v>5</v>
      </c>
      <c r="L26" s="74" t="str">
        <f t="shared" si="0"/>
        <v>MEDIO</v>
      </c>
    </row>
    <row r="27" spans="2:12" ht="63.65" customHeight="1" x14ac:dyDescent="0.25">
      <c r="B27" s="73" t="s">
        <v>58</v>
      </c>
      <c r="C27" s="233" t="s">
        <v>120</v>
      </c>
      <c r="D27" s="234"/>
      <c r="E27" s="234"/>
      <c r="F27" s="234"/>
      <c r="G27" s="235"/>
      <c r="H27" s="134" t="s">
        <v>121</v>
      </c>
      <c r="I27" s="70">
        <v>3</v>
      </c>
      <c r="J27" s="71">
        <v>2</v>
      </c>
      <c r="K27" s="71">
        <f t="shared" si="1"/>
        <v>5</v>
      </c>
      <c r="L27" s="74" t="str">
        <f t="shared" si="0"/>
        <v>MEDIO</v>
      </c>
    </row>
    <row r="28" spans="2:12" ht="63" customHeight="1" x14ac:dyDescent="0.25">
      <c r="B28" s="73" t="s">
        <v>58</v>
      </c>
      <c r="C28" s="233" t="s">
        <v>62</v>
      </c>
      <c r="D28" s="234"/>
      <c r="E28" s="234"/>
      <c r="F28" s="234"/>
      <c r="G28" s="235"/>
      <c r="H28" s="135" t="s">
        <v>122</v>
      </c>
      <c r="I28" s="70">
        <v>3</v>
      </c>
      <c r="J28" s="71">
        <v>4</v>
      </c>
      <c r="K28" s="71">
        <f t="shared" si="1"/>
        <v>7</v>
      </c>
      <c r="L28" s="74" t="str">
        <f t="shared" si="0"/>
        <v>ALTO</v>
      </c>
    </row>
    <row r="29" spans="2:12" ht="86.5" customHeight="1" x14ac:dyDescent="0.25">
      <c r="B29" s="73" t="s">
        <v>58</v>
      </c>
      <c r="C29" s="233" t="s">
        <v>64</v>
      </c>
      <c r="D29" s="234"/>
      <c r="E29" s="234"/>
      <c r="F29" s="234"/>
      <c r="G29" s="235"/>
      <c r="H29" s="135" t="s">
        <v>123</v>
      </c>
      <c r="I29" s="70">
        <v>3</v>
      </c>
      <c r="J29" s="71">
        <v>4</v>
      </c>
      <c r="K29" s="71">
        <f t="shared" si="1"/>
        <v>7</v>
      </c>
      <c r="L29" s="74" t="str">
        <f t="shared" si="0"/>
        <v>ALTO</v>
      </c>
    </row>
    <row r="30" spans="2:12" ht="89.5" customHeight="1" x14ac:dyDescent="0.25">
      <c r="B30" s="73" t="s">
        <v>58</v>
      </c>
      <c r="C30" s="233" t="s">
        <v>65</v>
      </c>
      <c r="D30" s="234"/>
      <c r="E30" s="234"/>
      <c r="F30" s="234"/>
      <c r="G30" s="235"/>
      <c r="H30" s="135" t="s">
        <v>124</v>
      </c>
      <c r="I30" s="70">
        <v>2</v>
      </c>
      <c r="J30" s="71">
        <v>3</v>
      </c>
      <c r="K30" s="71">
        <f t="shared" si="1"/>
        <v>5</v>
      </c>
      <c r="L30" s="74" t="str">
        <f t="shared" si="0"/>
        <v>MEDIO</v>
      </c>
    </row>
    <row r="31" spans="2:12" ht="145.4" customHeight="1" x14ac:dyDescent="0.25">
      <c r="B31" s="73" t="s">
        <v>58</v>
      </c>
      <c r="C31" s="233" t="s">
        <v>125</v>
      </c>
      <c r="D31" s="234"/>
      <c r="E31" s="234"/>
      <c r="F31" s="234"/>
      <c r="G31" s="235"/>
      <c r="H31" s="135" t="s">
        <v>126</v>
      </c>
      <c r="I31" s="70">
        <v>3</v>
      </c>
      <c r="J31" s="71">
        <v>4</v>
      </c>
      <c r="K31" s="71">
        <f t="shared" si="1"/>
        <v>7</v>
      </c>
      <c r="L31" s="74" t="str">
        <f t="shared" si="0"/>
        <v>ALTO</v>
      </c>
    </row>
    <row r="32" spans="2:12" ht="52.5" customHeight="1" x14ac:dyDescent="0.25">
      <c r="B32" s="73" t="s">
        <v>58</v>
      </c>
      <c r="C32" s="233" t="s">
        <v>67</v>
      </c>
      <c r="D32" s="234"/>
      <c r="E32" s="234"/>
      <c r="F32" s="234"/>
      <c r="G32" s="235"/>
      <c r="H32" s="134" t="s">
        <v>127</v>
      </c>
      <c r="I32" s="70">
        <v>2</v>
      </c>
      <c r="J32" s="71">
        <v>2</v>
      </c>
      <c r="K32" s="71">
        <f t="shared" ref="K32:K34" si="2">+I32+J32</f>
        <v>4</v>
      </c>
      <c r="L32" s="74" t="str">
        <f t="shared" ref="L32:L34" si="3">IF(K32&lt;=4,"BAJO",IF(K32=5,"MEDIO",IF(K32=6,"ALTO",IF(K32=7,"ALTO","EXTREMO"))))</f>
        <v>BAJO</v>
      </c>
    </row>
    <row r="33" spans="2:14" ht="49.5" customHeight="1" x14ac:dyDescent="0.25">
      <c r="B33" s="73" t="s">
        <v>58</v>
      </c>
      <c r="C33" s="233" t="s">
        <v>68</v>
      </c>
      <c r="D33" s="234"/>
      <c r="E33" s="234"/>
      <c r="F33" s="234"/>
      <c r="G33" s="235"/>
      <c r="H33" s="135" t="s">
        <v>128</v>
      </c>
      <c r="I33" s="70">
        <v>3</v>
      </c>
      <c r="J33" s="71">
        <v>5</v>
      </c>
      <c r="K33" s="71">
        <f t="shared" si="2"/>
        <v>8</v>
      </c>
      <c r="L33" s="74" t="str">
        <f t="shared" si="3"/>
        <v>EXTREMO</v>
      </c>
    </row>
    <row r="34" spans="2:14" ht="71.5" customHeight="1" x14ac:dyDescent="0.25">
      <c r="B34" s="73" t="s">
        <v>58</v>
      </c>
      <c r="C34" s="233" t="s">
        <v>69</v>
      </c>
      <c r="D34" s="234"/>
      <c r="E34" s="234"/>
      <c r="F34" s="234"/>
      <c r="G34" s="235"/>
      <c r="H34" s="134" t="s">
        <v>128</v>
      </c>
      <c r="I34" s="70">
        <v>3</v>
      </c>
      <c r="J34" s="71">
        <v>3</v>
      </c>
      <c r="K34" s="71">
        <f t="shared" si="2"/>
        <v>6</v>
      </c>
      <c r="L34" s="74" t="str">
        <f t="shared" si="3"/>
        <v>ALTO</v>
      </c>
    </row>
    <row r="35" spans="2:14" ht="53.25" customHeight="1" x14ac:dyDescent="0.25">
      <c r="B35" s="73" t="s">
        <v>58</v>
      </c>
      <c r="C35" s="233" t="str">
        <f>'IDENTIFICACION Y ANALISIS'!B62</f>
        <v>Variación en la disponibilidad o en el costo de los insumos necesarios para prestar los servicios.</v>
      </c>
      <c r="D35" s="234"/>
      <c r="E35" s="234"/>
      <c r="F35" s="234"/>
      <c r="G35" s="235"/>
      <c r="H35" s="134" t="s">
        <v>127</v>
      </c>
      <c r="I35" s="70">
        <v>2</v>
      </c>
      <c r="J35" s="71">
        <v>2</v>
      </c>
      <c r="K35" s="71">
        <f t="shared" si="1"/>
        <v>4</v>
      </c>
      <c r="L35" s="74" t="str">
        <f t="shared" si="0"/>
        <v>BAJO</v>
      </c>
    </row>
    <row r="36" spans="2:14" ht="97.4" customHeight="1" x14ac:dyDescent="0.25">
      <c r="B36" s="73" t="s">
        <v>58</v>
      </c>
      <c r="C36" s="233" t="str">
        <f>'IDENTIFICACION Y ANALISIS'!B63</f>
        <v>Incumplimiento de compromisos adquiridos por el contratista seleccionado con sus subcontratistas, suministradores de bienes y servicios.</v>
      </c>
      <c r="D36" s="234"/>
      <c r="E36" s="234"/>
      <c r="F36" s="234"/>
      <c r="G36" s="235"/>
      <c r="H36" s="134" t="s">
        <v>127</v>
      </c>
      <c r="I36" s="70">
        <v>3</v>
      </c>
      <c r="J36" s="71">
        <v>3</v>
      </c>
      <c r="K36" s="71">
        <f t="shared" si="1"/>
        <v>6</v>
      </c>
      <c r="L36" s="74" t="str">
        <f t="shared" si="0"/>
        <v>ALTO</v>
      </c>
    </row>
    <row r="37" spans="2:14" ht="53.25" customHeight="1" thickBot="1" x14ac:dyDescent="0.3">
      <c r="B37" s="73" t="s">
        <v>58</v>
      </c>
      <c r="C37" s="233" t="s">
        <v>129</v>
      </c>
      <c r="D37" s="234"/>
      <c r="E37" s="234"/>
      <c r="F37" s="234"/>
      <c r="G37" s="235"/>
      <c r="H37" s="134" t="s">
        <v>130</v>
      </c>
      <c r="I37" s="70">
        <v>3</v>
      </c>
      <c r="J37" s="71">
        <v>3</v>
      </c>
      <c r="K37" s="71">
        <f t="shared" si="1"/>
        <v>6</v>
      </c>
      <c r="L37" s="74" t="str">
        <f t="shared" si="0"/>
        <v>ALTO</v>
      </c>
    </row>
    <row r="38" spans="2:14" ht="12.75" customHeight="1" x14ac:dyDescent="0.3">
      <c r="B38" s="75"/>
      <c r="C38" s="76"/>
      <c r="D38" s="76"/>
      <c r="E38" s="76"/>
      <c r="F38" s="76"/>
      <c r="G38" s="76"/>
      <c r="H38" s="76"/>
      <c r="I38" s="76"/>
      <c r="J38" s="76"/>
      <c r="K38" s="76"/>
      <c r="L38" s="77"/>
    </row>
    <row r="39" spans="2:14" x14ac:dyDescent="0.3">
      <c r="B39" s="60"/>
      <c r="C39" s="228"/>
      <c r="D39" s="228"/>
      <c r="E39" s="228"/>
      <c r="F39" s="61"/>
      <c r="G39" s="61"/>
      <c r="H39" s="217"/>
      <c r="I39" s="217"/>
      <c r="J39" s="61"/>
      <c r="K39" s="61"/>
      <c r="L39" s="62"/>
    </row>
    <row r="40" spans="2:14" ht="19.5" customHeight="1" x14ac:dyDescent="0.3">
      <c r="B40" s="227" t="s">
        <v>131</v>
      </c>
      <c r="C40" s="213" t="s">
        <v>132</v>
      </c>
      <c r="D40" s="213"/>
      <c r="E40" s="78" t="s">
        <v>133</v>
      </c>
      <c r="F40" s="61"/>
      <c r="G40" s="237" t="s">
        <v>107</v>
      </c>
      <c r="H40" s="79" t="s">
        <v>132</v>
      </c>
      <c r="I40" s="79" t="s">
        <v>133</v>
      </c>
      <c r="J40" s="61"/>
      <c r="K40" s="61"/>
      <c r="L40" s="62"/>
    </row>
    <row r="41" spans="2:14" ht="21" customHeight="1" x14ac:dyDescent="0.3">
      <c r="B41" s="227"/>
      <c r="C41" s="218" t="s">
        <v>134</v>
      </c>
      <c r="D41" s="218"/>
      <c r="E41" s="80">
        <v>1</v>
      </c>
      <c r="F41" s="61"/>
      <c r="G41" s="237"/>
      <c r="H41" s="80" t="s">
        <v>135</v>
      </c>
      <c r="I41" s="81">
        <v>1</v>
      </c>
      <c r="J41" s="61"/>
      <c r="K41" s="61"/>
      <c r="L41" s="62"/>
    </row>
    <row r="42" spans="2:14" ht="15.75" customHeight="1" x14ac:dyDescent="0.3">
      <c r="B42" s="227"/>
      <c r="C42" s="218" t="s">
        <v>136</v>
      </c>
      <c r="D42" s="218"/>
      <c r="E42" s="80">
        <v>2</v>
      </c>
      <c r="F42" s="61"/>
      <c r="G42" s="237"/>
      <c r="H42" s="80" t="s">
        <v>137</v>
      </c>
      <c r="I42" s="81">
        <v>2</v>
      </c>
      <c r="J42" s="61"/>
      <c r="K42" s="61"/>
      <c r="L42" s="62"/>
      <c r="N42" s="4"/>
    </row>
    <row r="43" spans="2:14" ht="24.75" customHeight="1" x14ac:dyDescent="0.3">
      <c r="B43" s="227"/>
      <c r="C43" s="218" t="s">
        <v>138</v>
      </c>
      <c r="D43" s="218"/>
      <c r="E43" s="80">
        <v>3</v>
      </c>
      <c r="F43" s="61"/>
      <c r="G43" s="237"/>
      <c r="H43" s="80" t="s">
        <v>139</v>
      </c>
      <c r="I43" s="81">
        <v>3</v>
      </c>
      <c r="J43" s="61"/>
      <c r="K43" s="61"/>
      <c r="L43" s="62"/>
    </row>
    <row r="44" spans="2:14" ht="18" customHeight="1" x14ac:dyDescent="0.3">
      <c r="B44" s="227"/>
      <c r="C44" s="218" t="s">
        <v>140</v>
      </c>
      <c r="D44" s="218"/>
      <c r="E44" s="80">
        <v>4</v>
      </c>
      <c r="F44" s="61"/>
      <c r="G44" s="237"/>
      <c r="H44" s="80" t="s">
        <v>141</v>
      </c>
      <c r="I44" s="81">
        <v>4</v>
      </c>
      <c r="J44" s="61"/>
      <c r="K44" s="61"/>
      <c r="L44" s="62"/>
    </row>
    <row r="45" spans="2:14" ht="29.25" customHeight="1" x14ac:dyDescent="0.3">
      <c r="B45" s="227"/>
      <c r="C45" s="218" t="s">
        <v>142</v>
      </c>
      <c r="D45" s="218"/>
      <c r="E45" s="80">
        <v>5</v>
      </c>
      <c r="F45" s="61"/>
      <c r="G45" s="237"/>
      <c r="H45" s="80" t="s">
        <v>143</v>
      </c>
      <c r="I45" s="81">
        <v>5</v>
      </c>
      <c r="J45" s="61"/>
      <c r="K45" s="61"/>
      <c r="L45" s="62"/>
    </row>
    <row r="46" spans="2:14" ht="16.5" customHeight="1" x14ac:dyDescent="0.3">
      <c r="B46" s="82"/>
      <c r="C46" s="83"/>
      <c r="D46" s="83"/>
      <c r="E46" s="83"/>
      <c r="F46" s="61"/>
      <c r="G46" s="83"/>
      <c r="H46" s="83"/>
      <c r="I46" s="83"/>
      <c r="J46" s="83"/>
      <c r="K46" s="83"/>
      <c r="L46" s="62"/>
    </row>
    <row r="47" spans="2:14" ht="16.5" customHeight="1" x14ac:dyDescent="0.3">
      <c r="B47" s="82"/>
      <c r="C47" s="217" t="s">
        <v>144</v>
      </c>
      <c r="D47" s="217"/>
      <c r="E47" s="217"/>
      <c r="F47" s="217"/>
      <c r="G47" s="217"/>
      <c r="H47" s="229"/>
      <c r="I47" s="229"/>
      <c r="J47" s="229"/>
      <c r="K47" s="229"/>
      <c r="L47" s="62"/>
    </row>
    <row r="48" spans="2:14" ht="69.75" customHeight="1" x14ac:dyDescent="0.25">
      <c r="B48" s="82"/>
      <c r="C48" s="218" t="s">
        <v>145</v>
      </c>
      <c r="D48" s="218"/>
      <c r="E48" s="218"/>
      <c r="F48" s="80" t="s">
        <v>146</v>
      </c>
      <c r="G48" s="80" t="s">
        <v>147</v>
      </c>
      <c r="H48" s="80" t="s">
        <v>148</v>
      </c>
      <c r="I48" s="218" t="s">
        <v>149</v>
      </c>
      <c r="J48" s="218"/>
      <c r="K48" s="218" t="s">
        <v>150</v>
      </c>
      <c r="L48" s="219"/>
    </row>
    <row r="49" spans="2:12" ht="69.75" customHeight="1" x14ac:dyDescent="0.25">
      <c r="B49" s="82"/>
      <c r="C49" s="218" t="s">
        <v>151</v>
      </c>
      <c r="D49" s="218"/>
      <c r="E49" s="218"/>
      <c r="F49" s="80" t="s">
        <v>152</v>
      </c>
      <c r="G49" s="80" t="s">
        <v>153</v>
      </c>
      <c r="H49" s="80" t="s">
        <v>154</v>
      </c>
      <c r="I49" s="218" t="s">
        <v>155</v>
      </c>
      <c r="J49" s="218"/>
      <c r="K49" s="218" t="s">
        <v>156</v>
      </c>
      <c r="L49" s="219"/>
    </row>
    <row r="50" spans="2:12" x14ac:dyDescent="0.3">
      <c r="B50" s="60"/>
      <c r="C50" s="213" t="s">
        <v>132</v>
      </c>
      <c r="D50" s="213"/>
      <c r="E50" s="213" t="s">
        <v>133</v>
      </c>
      <c r="F50" s="84" t="s">
        <v>135</v>
      </c>
      <c r="G50" s="84" t="s">
        <v>137</v>
      </c>
      <c r="H50" s="85" t="s">
        <v>139</v>
      </c>
      <c r="I50" s="221" t="s">
        <v>141</v>
      </c>
      <c r="J50" s="221"/>
      <c r="K50" s="213" t="s">
        <v>143</v>
      </c>
      <c r="L50" s="214"/>
    </row>
    <row r="51" spans="2:12" x14ac:dyDescent="0.3">
      <c r="B51" s="60"/>
      <c r="C51" s="213"/>
      <c r="D51" s="213"/>
      <c r="E51" s="213"/>
      <c r="F51" s="86">
        <v>1</v>
      </c>
      <c r="G51" s="86">
        <v>2</v>
      </c>
      <c r="H51" s="86">
        <v>3</v>
      </c>
      <c r="I51" s="215">
        <v>4</v>
      </c>
      <c r="J51" s="215"/>
      <c r="K51" s="215">
        <v>5</v>
      </c>
      <c r="L51" s="216"/>
    </row>
    <row r="52" spans="2:12" ht="19.5" customHeight="1" x14ac:dyDescent="0.3">
      <c r="B52" s="60"/>
      <c r="C52" s="218" t="s">
        <v>134</v>
      </c>
      <c r="D52" s="218"/>
      <c r="E52" s="87">
        <v>1</v>
      </c>
      <c r="F52" s="88">
        <v>2</v>
      </c>
      <c r="G52" s="88">
        <v>3</v>
      </c>
      <c r="H52" s="88">
        <v>4</v>
      </c>
      <c r="I52" s="236">
        <v>5</v>
      </c>
      <c r="J52" s="236"/>
      <c r="K52" s="222">
        <v>6</v>
      </c>
      <c r="L52" s="223"/>
    </row>
    <row r="53" spans="2:12" ht="21.75" customHeight="1" x14ac:dyDescent="0.3">
      <c r="B53" s="60"/>
      <c r="C53" s="218" t="s">
        <v>136</v>
      </c>
      <c r="D53" s="218"/>
      <c r="E53" s="87">
        <v>2</v>
      </c>
      <c r="F53" s="88">
        <v>3</v>
      </c>
      <c r="G53" s="88">
        <v>4</v>
      </c>
      <c r="H53" s="89">
        <v>5</v>
      </c>
      <c r="I53" s="222">
        <v>6</v>
      </c>
      <c r="J53" s="222"/>
      <c r="K53" s="224">
        <v>7</v>
      </c>
      <c r="L53" s="225"/>
    </row>
    <row r="54" spans="2:12" ht="26.25" customHeight="1" x14ac:dyDescent="0.3">
      <c r="B54" s="60"/>
      <c r="C54" s="218" t="s">
        <v>138</v>
      </c>
      <c r="D54" s="218"/>
      <c r="E54" s="87">
        <v>3</v>
      </c>
      <c r="F54" s="88">
        <v>4</v>
      </c>
      <c r="G54" s="89">
        <v>5</v>
      </c>
      <c r="H54" s="90">
        <v>6</v>
      </c>
      <c r="I54" s="222">
        <v>7</v>
      </c>
      <c r="J54" s="222"/>
      <c r="K54" s="220">
        <v>8</v>
      </c>
      <c r="L54" s="226"/>
    </row>
    <row r="55" spans="2:12" ht="21" customHeight="1" x14ac:dyDescent="0.3">
      <c r="B55" s="60"/>
      <c r="C55" s="218" t="s">
        <v>140</v>
      </c>
      <c r="D55" s="218"/>
      <c r="E55" s="87">
        <v>4</v>
      </c>
      <c r="F55" s="89">
        <v>5</v>
      </c>
      <c r="G55" s="90">
        <v>6</v>
      </c>
      <c r="H55" s="90">
        <v>7</v>
      </c>
      <c r="I55" s="220">
        <v>8</v>
      </c>
      <c r="J55" s="220"/>
      <c r="K55" s="220">
        <v>9</v>
      </c>
      <c r="L55" s="226"/>
    </row>
    <row r="56" spans="2:12" ht="27" customHeight="1" x14ac:dyDescent="0.3">
      <c r="B56" s="60"/>
      <c r="C56" s="218" t="s">
        <v>142</v>
      </c>
      <c r="D56" s="218"/>
      <c r="E56" s="87">
        <v>5</v>
      </c>
      <c r="F56" s="90">
        <v>6</v>
      </c>
      <c r="G56" s="90">
        <v>7</v>
      </c>
      <c r="H56" s="91">
        <v>8</v>
      </c>
      <c r="I56" s="220">
        <v>9</v>
      </c>
      <c r="J56" s="220"/>
      <c r="K56" s="220">
        <v>10</v>
      </c>
      <c r="L56" s="226"/>
    </row>
    <row r="57" spans="2:12" x14ac:dyDescent="0.3">
      <c r="B57" s="60"/>
      <c r="C57" s="61"/>
      <c r="D57" s="61"/>
      <c r="E57" s="61"/>
      <c r="F57" s="61"/>
      <c r="G57" s="61"/>
      <c r="H57" s="61"/>
      <c r="I57" s="61"/>
      <c r="J57" s="61"/>
      <c r="K57" s="61"/>
      <c r="L57" s="62"/>
    </row>
    <row r="58" spans="2:12" ht="19.5" customHeight="1" x14ac:dyDescent="0.3">
      <c r="B58" s="60"/>
      <c r="C58" s="61"/>
      <c r="D58" s="61"/>
      <c r="E58" s="61"/>
      <c r="F58" s="61"/>
      <c r="G58" s="217" t="s">
        <v>157</v>
      </c>
      <c r="H58" s="217"/>
      <c r="I58" s="61"/>
      <c r="J58" s="61"/>
      <c r="K58" s="61"/>
      <c r="L58" s="62"/>
    </row>
    <row r="59" spans="2:12" ht="18" customHeight="1" x14ac:dyDescent="0.3">
      <c r="B59" s="60"/>
      <c r="C59" s="61"/>
      <c r="D59" s="61"/>
      <c r="E59" s="61"/>
      <c r="F59" s="61"/>
      <c r="G59" s="84" t="s">
        <v>144</v>
      </c>
      <c r="H59" s="92" t="s">
        <v>132</v>
      </c>
      <c r="I59" s="61"/>
      <c r="J59" s="61"/>
      <c r="K59" s="61"/>
      <c r="L59" s="62"/>
    </row>
    <row r="60" spans="2:12" ht="18" customHeight="1" x14ac:dyDescent="0.3">
      <c r="B60" s="60"/>
      <c r="C60" s="61"/>
      <c r="D60" s="61"/>
      <c r="E60" s="61"/>
      <c r="F60" s="61"/>
      <c r="G60" s="91" t="s">
        <v>158</v>
      </c>
      <c r="H60" s="93" t="s">
        <v>159</v>
      </c>
      <c r="I60" s="61"/>
      <c r="J60" s="61"/>
      <c r="K60" s="61"/>
      <c r="L60" s="62"/>
    </row>
    <row r="61" spans="2:12" ht="18" customHeight="1" x14ac:dyDescent="0.3">
      <c r="B61" s="60"/>
      <c r="C61" s="61"/>
      <c r="D61" s="61"/>
      <c r="E61" s="61"/>
      <c r="F61" s="61"/>
      <c r="G61" s="90" t="s">
        <v>160</v>
      </c>
      <c r="H61" s="93" t="s">
        <v>161</v>
      </c>
      <c r="I61" s="61"/>
      <c r="J61" s="61"/>
      <c r="K61" s="61"/>
      <c r="L61" s="62"/>
    </row>
    <row r="62" spans="2:12" ht="18" customHeight="1" x14ac:dyDescent="0.3">
      <c r="B62" s="60"/>
      <c r="C62" s="61"/>
      <c r="D62" s="61"/>
      <c r="E62" s="61"/>
      <c r="F62" s="61"/>
      <c r="G62" s="89">
        <v>5</v>
      </c>
      <c r="H62" s="93" t="s">
        <v>162</v>
      </c>
      <c r="I62" s="61"/>
      <c r="J62" s="61"/>
      <c r="K62" s="61"/>
      <c r="L62" s="62"/>
    </row>
    <row r="63" spans="2:12" ht="18" customHeight="1" x14ac:dyDescent="0.3">
      <c r="B63" s="60"/>
      <c r="C63" s="61"/>
      <c r="D63" s="61"/>
      <c r="E63" s="61"/>
      <c r="F63" s="61"/>
      <c r="G63" s="88" t="s">
        <v>163</v>
      </c>
      <c r="H63" s="93" t="s">
        <v>164</v>
      </c>
      <c r="I63" s="61"/>
      <c r="J63" s="61"/>
      <c r="K63" s="61"/>
      <c r="L63" s="62"/>
    </row>
    <row r="64" spans="2:12" ht="13.5" thickBot="1" x14ac:dyDescent="0.35">
      <c r="B64" s="63"/>
      <c r="C64" s="64"/>
      <c r="D64" s="64"/>
      <c r="E64" s="64"/>
      <c r="F64" s="64"/>
      <c r="G64" s="64"/>
      <c r="H64" s="64"/>
      <c r="I64" s="64"/>
      <c r="J64" s="64"/>
      <c r="K64" s="64"/>
      <c r="L64" s="65"/>
    </row>
    <row r="68" spans="2:2" hidden="1" x14ac:dyDescent="0.3">
      <c r="B68" s="6" t="s">
        <v>102</v>
      </c>
    </row>
    <row r="69" spans="2:2" hidden="1" x14ac:dyDescent="0.3">
      <c r="B69" s="6" t="s">
        <v>165</v>
      </c>
    </row>
  </sheetData>
  <mergeCells count="69">
    <mergeCell ref="C36:G36"/>
    <mergeCell ref="C23:G23"/>
    <mergeCell ref="C24:G24"/>
    <mergeCell ref="C25:G25"/>
    <mergeCell ref="C28:G28"/>
    <mergeCell ref="C29:G29"/>
    <mergeCell ref="C30:G30"/>
    <mergeCell ref="C32:G32"/>
    <mergeCell ref="C33:G33"/>
    <mergeCell ref="C34:G34"/>
    <mergeCell ref="C31:G31"/>
    <mergeCell ref="C27:G27"/>
    <mergeCell ref="H15:L15"/>
    <mergeCell ref="B15:G15"/>
    <mergeCell ref="B6:L6"/>
    <mergeCell ref="B2:B4"/>
    <mergeCell ref="B12:L12"/>
    <mergeCell ref="B7:L7"/>
    <mergeCell ref="C2:J4"/>
    <mergeCell ref="K2:L4"/>
    <mergeCell ref="C16:G16"/>
    <mergeCell ref="C18:G18"/>
    <mergeCell ref="C19:G19"/>
    <mergeCell ref="C20:G20"/>
    <mergeCell ref="C17:G17"/>
    <mergeCell ref="C21:G21"/>
    <mergeCell ref="C22:G22"/>
    <mergeCell ref="C35:G35"/>
    <mergeCell ref="C37:G37"/>
    <mergeCell ref="I55:J55"/>
    <mergeCell ref="I54:J54"/>
    <mergeCell ref="I51:J51"/>
    <mergeCell ref="C52:D52"/>
    <mergeCell ref="I52:J52"/>
    <mergeCell ref="I53:J53"/>
    <mergeCell ref="E50:E51"/>
    <mergeCell ref="C42:D42"/>
    <mergeCell ref="C43:D43"/>
    <mergeCell ref="C44:D44"/>
    <mergeCell ref="G40:G45"/>
    <mergeCell ref="C26:G26"/>
    <mergeCell ref="K49:L49"/>
    <mergeCell ref="C39:E39"/>
    <mergeCell ref="H39:I39"/>
    <mergeCell ref="C49:E49"/>
    <mergeCell ref="C45:D45"/>
    <mergeCell ref="C48:E48"/>
    <mergeCell ref="C47:K47"/>
    <mergeCell ref="C54:D54"/>
    <mergeCell ref="C50:D51"/>
    <mergeCell ref="B40:B45"/>
    <mergeCell ref="C40:D40"/>
    <mergeCell ref="C41:D41"/>
    <mergeCell ref="K50:L50"/>
    <mergeCell ref="K51:L51"/>
    <mergeCell ref="G58:H58"/>
    <mergeCell ref="C53:D53"/>
    <mergeCell ref="K48:L48"/>
    <mergeCell ref="C56:D56"/>
    <mergeCell ref="C55:D55"/>
    <mergeCell ref="I56:J56"/>
    <mergeCell ref="I50:J50"/>
    <mergeCell ref="I48:J48"/>
    <mergeCell ref="I49:J49"/>
    <mergeCell ref="K52:L52"/>
    <mergeCell ref="K53:L53"/>
    <mergeCell ref="K54:L54"/>
    <mergeCell ref="K55:L55"/>
    <mergeCell ref="K56:L56"/>
  </mergeCells>
  <phoneticPr fontId="1" type="noConversion"/>
  <conditionalFormatting sqref="J17:K37">
    <cfRule type="expression" dxfId="18" priority="2" stopIfTrue="1">
      <formula>"""bajo"""</formula>
    </cfRule>
  </conditionalFormatting>
  <conditionalFormatting sqref="L17:L37">
    <cfRule type="cellIs" dxfId="17" priority="3" stopIfTrue="1" operator="equal">
      <formula>"EXTREMO"</formula>
    </cfRule>
    <cfRule type="cellIs" dxfId="16" priority="4" stopIfTrue="1" operator="equal">
      <formula>"ALTO"</formula>
    </cfRule>
    <cfRule type="cellIs" dxfId="15" priority="5" stopIfTrue="1" operator="equal">
      <formula>"MEDIO"</formula>
    </cfRule>
    <cfRule type="cellIs" dxfId="14" priority="6" stopIfTrue="1" operator="equal">
      <formula>"BAJO"</formula>
    </cfRule>
  </conditionalFormatting>
  <dataValidations count="9">
    <dataValidation type="list" allowBlank="1" showInputMessage="1" showErrorMessage="1" sqref="H15" xr:uid="{00000000-0002-0000-0200-000002000000}">
      <formula1>$B$68:$B$69</formula1>
    </dataValidation>
    <dataValidation type="list" allowBlank="1" showInputMessage="1" showErrorMessage="1" sqref="C17:G17" xr:uid="{989E6305-C637-4C43-A97F-40E92BB70BF3}">
      <formula1>INDIRECT($B$17)</formula1>
    </dataValidation>
    <dataValidation type="list" allowBlank="1" showInputMessage="1" showErrorMessage="1" sqref="C18:G18" xr:uid="{E77FEB95-BE01-4643-A52F-C9F5DE348B6A}">
      <formula1>INDIRECT($B$18)</formula1>
    </dataValidation>
    <dataValidation type="list" allowBlank="1" showInputMessage="1" showErrorMessage="1" sqref="C19:G19" xr:uid="{E0F2B43C-0608-43CC-84EE-3DAC2F11A8F3}">
      <formula1>INDIRECT($B$19)</formula1>
    </dataValidation>
    <dataValidation type="list" allowBlank="1" showInputMessage="1" showErrorMessage="1" sqref="C20:G20" xr:uid="{2F11404B-F5AC-4F26-BA95-5B037972532F}">
      <formula1>INDIRECT($B$20)</formula1>
    </dataValidation>
    <dataValidation type="list" allowBlank="1" showInputMessage="1" showErrorMessage="1" sqref="C21:G25" xr:uid="{B470C204-8CBB-47BB-B558-7E5A8DC0B843}">
      <formula1>INDIRECT(#REF!)</formula1>
    </dataValidation>
    <dataValidation type="list" allowBlank="1" showInputMessage="1" showErrorMessage="1" sqref="I17:I25" xr:uid="{F6AA8F1C-5FBD-45A7-A1E2-323858226F12}">
      <formula1>$E$41:$E$45</formula1>
    </dataValidation>
    <dataValidation type="list" allowBlank="1" showInputMessage="1" showErrorMessage="1" sqref="J17:J25" xr:uid="{87DF51FE-89E9-463D-84BA-55E87673193D}">
      <formula1>$I$41:$I$45</formula1>
    </dataValidation>
    <dataValidation type="list" allowBlank="1" showInputMessage="1" showErrorMessage="1" sqref="B17:B37" xr:uid="{33CFBDE2-292C-48E0-910F-4A221CF7093C}">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7"/>
  <sheetViews>
    <sheetView showGridLines="0" topLeftCell="A33" zoomScale="90" zoomScaleNormal="90" zoomScalePageLayoutView="70" workbookViewId="0">
      <selection activeCell="C36" sqref="C36:F36"/>
    </sheetView>
  </sheetViews>
  <sheetFormatPr baseColWidth="10" defaultColWidth="11.453125" defaultRowHeight="12.5" x14ac:dyDescent="0.25"/>
  <cols>
    <col min="1" max="1" width="2.81640625" customWidth="1"/>
    <col min="2" max="2" width="41.54296875" customWidth="1"/>
    <col min="3" max="3" width="15.81640625" customWidth="1"/>
    <col min="4" max="4" width="13.1796875" customWidth="1"/>
    <col min="5" max="5" width="16.453125" customWidth="1"/>
    <col min="6" max="6" width="19.81640625" customWidth="1"/>
    <col min="7" max="7" width="17.453125" customWidth="1"/>
    <col min="8" max="8" width="14.453125" customWidth="1"/>
    <col min="9" max="9" width="15.81640625" customWidth="1"/>
    <col min="10" max="10" width="9.453125" customWidth="1"/>
    <col min="11" max="16" width="14" customWidth="1"/>
    <col min="17" max="17" width="21.453125" customWidth="1"/>
    <col min="18" max="18" width="20.81640625" style="3" customWidth="1"/>
  </cols>
  <sheetData>
    <row r="2" spans="2:26" ht="48.75" customHeight="1" x14ac:dyDescent="0.25">
      <c r="B2" s="295"/>
      <c r="C2" s="167" t="s">
        <v>16</v>
      </c>
      <c r="D2" s="168"/>
      <c r="E2" s="168"/>
      <c r="F2" s="168"/>
      <c r="G2" s="168"/>
      <c r="H2" s="168"/>
      <c r="I2" s="168"/>
      <c r="J2" s="168"/>
      <c r="K2" s="168"/>
      <c r="L2" s="168"/>
      <c r="M2" s="168"/>
      <c r="N2" s="168"/>
      <c r="O2" s="168"/>
      <c r="P2" s="169"/>
      <c r="Q2" s="254" t="s">
        <v>1</v>
      </c>
      <c r="R2" s="255"/>
    </row>
    <row r="3" spans="2:26" ht="30" customHeight="1" x14ac:dyDescent="0.25">
      <c r="B3" s="295"/>
      <c r="C3" s="170"/>
      <c r="D3" s="171"/>
      <c r="E3" s="171"/>
      <c r="F3" s="171"/>
      <c r="G3" s="171"/>
      <c r="H3" s="171"/>
      <c r="I3" s="171"/>
      <c r="J3" s="171"/>
      <c r="K3" s="171"/>
      <c r="L3" s="171"/>
      <c r="M3" s="171"/>
      <c r="N3" s="171"/>
      <c r="O3" s="171"/>
      <c r="P3" s="172"/>
      <c r="Q3" s="256"/>
      <c r="R3" s="257"/>
    </row>
    <row r="4" spans="2:26" ht="39.75" customHeight="1" x14ac:dyDescent="0.25">
      <c r="B4" s="295"/>
      <c r="C4" s="173"/>
      <c r="D4" s="174"/>
      <c r="E4" s="174"/>
      <c r="F4" s="174"/>
      <c r="G4" s="174"/>
      <c r="H4" s="174"/>
      <c r="I4" s="174"/>
      <c r="J4" s="174"/>
      <c r="K4" s="174"/>
      <c r="L4" s="174"/>
      <c r="M4" s="174"/>
      <c r="N4" s="174"/>
      <c r="O4" s="174"/>
      <c r="P4" s="175"/>
      <c r="Q4" s="258"/>
      <c r="R4" s="259"/>
    </row>
    <row r="5" spans="2:26" ht="13" thickBot="1" x14ac:dyDescent="0.3"/>
    <row r="6" spans="2:26" ht="78.75" customHeight="1" thickBot="1" x14ac:dyDescent="0.3">
      <c r="B6" s="301" t="str">
        <f>+EVALUACION!B6</f>
        <v xml:space="preserve">Objeto del Proceso de Contratación:  "PRESTAR SERVICIOS PARA FORMAR Y SESIBILIZAR A LÍDERES SOCIALES, CIUDADANOS Y GRUPOS DE INTERÉS DE LA LOCALIDAD DE CHAPINERO EN CULTURA Y CONVIVENCIA CIUDADANA ORIENTADA A LA PREVENCIÓN DE DELITOS Y CONTRAVENCIONES”. </v>
      </c>
      <c r="C6" s="302"/>
      <c r="D6" s="302"/>
      <c r="E6" s="302"/>
      <c r="F6" s="302"/>
      <c r="G6" s="302"/>
      <c r="H6" s="302"/>
      <c r="I6" s="302"/>
      <c r="J6" s="302"/>
      <c r="K6" s="302"/>
      <c r="L6" s="302"/>
      <c r="M6" s="302"/>
      <c r="N6" s="302"/>
      <c r="O6" s="302"/>
      <c r="P6" s="302"/>
      <c r="Q6" s="302"/>
      <c r="R6" s="303"/>
      <c r="S6" s="1"/>
      <c r="T6" s="1"/>
      <c r="U6" s="1"/>
      <c r="V6" s="1"/>
      <c r="W6" s="1"/>
      <c r="X6" s="1"/>
      <c r="Y6" s="1"/>
      <c r="Z6" s="1"/>
    </row>
    <row r="7" spans="2:26" ht="24.75" customHeight="1" x14ac:dyDescent="0.25">
      <c r="B7" s="304" t="s">
        <v>19</v>
      </c>
      <c r="C7" s="305"/>
      <c r="D7" s="305"/>
      <c r="E7" s="305"/>
      <c r="F7" s="305"/>
      <c r="G7" s="305"/>
      <c r="H7" s="305"/>
      <c r="I7" s="305"/>
      <c r="J7" s="305"/>
      <c r="K7" s="305"/>
      <c r="L7" s="305"/>
      <c r="M7" s="305"/>
      <c r="N7" s="305"/>
      <c r="O7" s="305"/>
      <c r="P7" s="305"/>
      <c r="Q7" s="305"/>
      <c r="R7" s="306"/>
    </row>
    <row r="8" spans="2:26" ht="15.5" x14ac:dyDescent="0.35">
      <c r="B8" s="299" t="s">
        <v>166</v>
      </c>
      <c r="C8" s="300"/>
      <c r="D8" s="300"/>
      <c r="E8" s="300"/>
      <c r="F8" s="300"/>
      <c r="G8" s="300"/>
      <c r="H8" s="300"/>
      <c r="I8" s="300"/>
      <c r="J8" s="300"/>
      <c r="K8" s="300"/>
      <c r="L8" s="300"/>
      <c r="M8" s="300"/>
      <c r="N8" s="300"/>
      <c r="O8" s="300"/>
      <c r="P8" s="300"/>
      <c r="Q8" s="300"/>
      <c r="R8" s="300"/>
    </row>
    <row r="9" spans="2:26" ht="34.5" customHeight="1" x14ac:dyDescent="0.25">
      <c r="B9" s="297" t="s">
        <v>167</v>
      </c>
      <c r="C9" s="298"/>
      <c r="D9" s="298"/>
      <c r="E9" s="298"/>
      <c r="F9" s="298"/>
      <c r="G9" s="298"/>
      <c r="H9" s="298"/>
      <c r="I9" s="298"/>
      <c r="J9" s="298"/>
      <c r="K9" s="298"/>
      <c r="L9" s="298"/>
      <c r="M9" s="298"/>
      <c r="N9" s="298"/>
      <c r="O9" s="298"/>
      <c r="P9" s="298"/>
      <c r="Q9" s="298"/>
      <c r="R9" s="298"/>
    </row>
    <row r="10" spans="2:26" ht="15.5" x14ac:dyDescent="0.35">
      <c r="B10" s="299" t="s">
        <v>168</v>
      </c>
      <c r="C10" s="300"/>
      <c r="D10" s="300"/>
      <c r="E10" s="300"/>
      <c r="F10" s="300"/>
      <c r="G10" s="300"/>
      <c r="H10" s="300"/>
      <c r="I10" s="300"/>
      <c r="J10" s="300"/>
      <c r="K10" s="300"/>
      <c r="L10" s="300"/>
      <c r="M10" s="300"/>
      <c r="N10" s="300"/>
      <c r="O10" s="300"/>
      <c r="P10" s="300"/>
      <c r="Q10" s="300"/>
      <c r="R10" s="300"/>
    </row>
    <row r="11" spans="2:26" ht="13" x14ac:dyDescent="0.3">
      <c r="B11" s="60"/>
      <c r="R11" s="2"/>
    </row>
    <row r="12" spans="2:26" x14ac:dyDescent="0.25">
      <c r="B12" s="143"/>
      <c r="R12" s="2"/>
    </row>
    <row r="13" spans="2:26" x14ac:dyDescent="0.25">
      <c r="B13" s="143"/>
      <c r="R13" s="2"/>
    </row>
    <row r="14" spans="2:26" ht="7.5" customHeight="1" thickBot="1" x14ac:dyDescent="0.3">
      <c r="B14" s="144"/>
      <c r="R14" s="2"/>
    </row>
    <row r="15" spans="2:26" ht="93.75" customHeight="1" thickBot="1" x14ac:dyDescent="0.3">
      <c r="B15" s="136" t="s">
        <v>103</v>
      </c>
      <c r="C15" s="296" t="s">
        <v>104</v>
      </c>
      <c r="D15" s="296"/>
      <c r="E15" s="296"/>
      <c r="F15" s="296"/>
      <c r="G15" s="307" t="s">
        <v>169</v>
      </c>
      <c r="H15" s="307"/>
      <c r="I15" s="137" t="s">
        <v>106</v>
      </c>
      <c r="J15" s="137" t="s">
        <v>107</v>
      </c>
      <c r="K15" s="137" t="s">
        <v>108</v>
      </c>
      <c r="L15" s="137" t="s">
        <v>109</v>
      </c>
      <c r="M15" s="137" t="s">
        <v>170</v>
      </c>
      <c r="N15" s="137" t="s">
        <v>171</v>
      </c>
      <c r="O15" s="137" t="s">
        <v>172</v>
      </c>
      <c r="P15" s="137" t="s">
        <v>173</v>
      </c>
      <c r="Q15" s="137" t="s">
        <v>174</v>
      </c>
      <c r="R15" s="138" t="s">
        <v>175</v>
      </c>
    </row>
    <row r="16" spans="2:26" s="22" customFormat="1" ht="72.650000000000006" customHeight="1" x14ac:dyDescent="0.25">
      <c r="B16" s="145" t="s">
        <v>25</v>
      </c>
      <c r="C16" s="260" t="str">
        <f>+EVALUACION!C17</f>
        <v>Errores en la formulación o los documentos del proceso por equivocación, falta de exactitud o imprecisión de la información</v>
      </c>
      <c r="D16" s="260"/>
      <c r="E16" s="260"/>
      <c r="F16" s="260"/>
      <c r="G16" s="218" t="s">
        <v>176</v>
      </c>
      <c r="H16" s="218" t="s">
        <v>177</v>
      </c>
      <c r="I16" s="70">
        <f>+EVALUACION!I17</f>
        <v>2</v>
      </c>
      <c r="J16" s="70">
        <f>+EVALUACION!J17</f>
        <v>2</v>
      </c>
      <c r="K16" s="70">
        <f>+I16+J16</f>
        <v>4</v>
      </c>
      <c r="L16" s="70" t="str">
        <f>IF(K16&lt;=4,"BAJO",IF(K16=5,"MEDIO",IF(K16=6,"ALTO",IF(K16=7,"ALTO","EXTREMO"))))</f>
        <v>BAJO</v>
      </c>
      <c r="M16" s="70" t="s">
        <v>178</v>
      </c>
      <c r="N16" s="94" t="s">
        <v>179</v>
      </c>
      <c r="O16" s="94" t="s">
        <v>180</v>
      </c>
      <c r="P16" s="94" t="s">
        <v>181</v>
      </c>
      <c r="Q16" s="94" t="s">
        <v>182</v>
      </c>
      <c r="R16" s="94" t="s">
        <v>183</v>
      </c>
    </row>
    <row r="17" spans="2:18" s="22" customFormat="1" ht="57.75" customHeight="1" x14ac:dyDescent="0.25">
      <c r="B17" s="146" t="s">
        <v>25</v>
      </c>
      <c r="C17" s="260" t="str">
        <f>+EVALUACION!C18</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7" s="260"/>
      <c r="E17" s="260"/>
      <c r="F17" s="260"/>
      <c r="G17" s="218" t="s">
        <v>184</v>
      </c>
      <c r="H17" s="218" t="s">
        <v>185</v>
      </c>
      <c r="I17" s="70">
        <f>+EVALUACION!I18</f>
        <v>2</v>
      </c>
      <c r="J17" s="70">
        <v>2</v>
      </c>
      <c r="K17" s="70">
        <v>3</v>
      </c>
      <c r="L17" s="70" t="str">
        <f t="shared" ref="L17:L33" si="0">IF(K17&lt;=4,"BAJO",IF(K17=5,"MEDIO",IF(K17=6,"ALTO",IF(K17=7,"ALTO","EXTREMO"))))</f>
        <v>BAJO</v>
      </c>
      <c r="M17" s="70" t="s">
        <v>178</v>
      </c>
      <c r="N17" s="94" t="s">
        <v>179</v>
      </c>
      <c r="O17" s="94" t="s">
        <v>180</v>
      </c>
      <c r="P17" s="94" t="s">
        <v>181</v>
      </c>
      <c r="Q17" s="94" t="s">
        <v>186</v>
      </c>
      <c r="R17" s="94" t="s">
        <v>183</v>
      </c>
    </row>
    <row r="18" spans="2:18" s="22" customFormat="1" ht="75.650000000000006" customHeight="1" x14ac:dyDescent="0.25">
      <c r="B18" s="146" t="s">
        <v>43</v>
      </c>
      <c r="C18" s="260" t="str">
        <f>+EVALUACION!C19</f>
        <v>Declaratoria  Desierta del Proceso de Contratación, por que los oferentes no cumplen la totalidad de Requisitos Habilitantes o por encontrarse incursos en alguna inhabilidad o incompatibilidad</v>
      </c>
      <c r="D18" s="260"/>
      <c r="E18" s="260"/>
      <c r="F18" s="260"/>
      <c r="G18" s="218" t="s">
        <v>187</v>
      </c>
      <c r="H18" s="218"/>
      <c r="I18" s="70">
        <v>2</v>
      </c>
      <c r="J18" s="70">
        <v>4</v>
      </c>
      <c r="K18" s="70">
        <f t="shared" ref="K18:K33" si="1">+I18+J18</f>
        <v>6</v>
      </c>
      <c r="L18" s="70" t="str">
        <f t="shared" si="0"/>
        <v>ALTO</v>
      </c>
      <c r="M18" s="70" t="s">
        <v>178</v>
      </c>
      <c r="N18" s="94" t="s">
        <v>179</v>
      </c>
      <c r="O18" s="94" t="s">
        <v>188</v>
      </c>
      <c r="P18" s="94" t="s">
        <v>189</v>
      </c>
      <c r="Q18" s="94" t="s">
        <v>190</v>
      </c>
      <c r="R18" s="94" t="s">
        <v>191</v>
      </c>
    </row>
    <row r="19" spans="2:18" s="22" customFormat="1" ht="92.5" customHeight="1" x14ac:dyDescent="0.25">
      <c r="B19" s="147" t="s">
        <v>53</v>
      </c>
      <c r="C19" s="260" t="str">
        <f>+EVALUACION!C20</f>
        <v>Selección de ofertas con precios  artificialmente bajos.</v>
      </c>
      <c r="D19" s="260"/>
      <c r="E19" s="260"/>
      <c r="F19" s="260"/>
      <c r="G19" s="218" t="s">
        <v>192</v>
      </c>
      <c r="H19" s="218"/>
      <c r="I19" s="70">
        <v>1</v>
      </c>
      <c r="J19" s="70">
        <v>3</v>
      </c>
      <c r="K19" s="70">
        <f t="shared" si="1"/>
        <v>4</v>
      </c>
      <c r="L19" s="70" t="str">
        <f t="shared" si="0"/>
        <v>BAJO</v>
      </c>
      <c r="M19" s="70" t="s">
        <v>178</v>
      </c>
      <c r="N19" s="94" t="s">
        <v>179</v>
      </c>
      <c r="O19" s="94" t="s">
        <v>188</v>
      </c>
      <c r="P19" s="94" t="s">
        <v>189</v>
      </c>
      <c r="Q19" s="94" t="s">
        <v>193</v>
      </c>
      <c r="R19" s="94" t="s">
        <v>191</v>
      </c>
    </row>
    <row r="20" spans="2:18" s="22" customFormat="1" ht="57.75" customHeight="1" x14ac:dyDescent="0.25">
      <c r="B20" s="147" t="s">
        <v>53</v>
      </c>
      <c r="C20" s="260" t="str">
        <f>+EVALUACION!C21</f>
        <v xml:space="preserve">Riesgo de que no se firme el contrato. </v>
      </c>
      <c r="D20" s="260"/>
      <c r="E20" s="260"/>
      <c r="F20" s="260"/>
      <c r="G20" s="218" t="s">
        <v>194</v>
      </c>
      <c r="H20" s="218"/>
      <c r="I20" s="70">
        <f>+EVALUACION!I21</f>
        <v>1</v>
      </c>
      <c r="J20" s="70">
        <v>2</v>
      </c>
      <c r="K20" s="70">
        <f t="shared" si="1"/>
        <v>3</v>
      </c>
      <c r="L20" s="70" t="str">
        <f t="shared" si="0"/>
        <v>BAJO</v>
      </c>
      <c r="M20" s="70" t="s">
        <v>195</v>
      </c>
      <c r="N20" s="94" t="s">
        <v>179</v>
      </c>
      <c r="O20" s="94" t="s">
        <v>196</v>
      </c>
      <c r="P20" s="94" t="s">
        <v>181</v>
      </c>
      <c r="Q20" s="94" t="s">
        <v>197</v>
      </c>
      <c r="R20" s="94" t="s">
        <v>198</v>
      </c>
    </row>
    <row r="21" spans="2:18" s="22" customFormat="1" ht="57.75" customHeight="1" x14ac:dyDescent="0.25">
      <c r="B21" s="147" t="s">
        <v>53</v>
      </c>
      <c r="C21" s="260" t="str">
        <f>+EVALUACION!C22</f>
        <v>Falta de constitución o constitución tardía de la garantía única. Aceptación de garantías que no se ajustan a lo contemplado en el contrato</v>
      </c>
      <c r="D21" s="260"/>
      <c r="E21" s="260"/>
      <c r="F21" s="260"/>
      <c r="G21" s="218" t="s">
        <v>199</v>
      </c>
      <c r="H21" s="218"/>
      <c r="I21" s="70">
        <v>1</v>
      </c>
      <c r="J21" s="70">
        <v>2</v>
      </c>
      <c r="K21" s="70">
        <f t="shared" si="1"/>
        <v>3</v>
      </c>
      <c r="L21" s="70" t="str">
        <f t="shared" si="0"/>
        <v>BAJO</v>
      </c>
      <c r="M21" s="70" t="s">
        <v>178</v>
      </c>
      <c r="N21" s="94" t="s">
        <v>179</v>
      </c>
      <c r="O21" s="94" t="s">
        <v>200</v>
      </c>
      <c r="P21" s="94" t="s">
        <v>201</v>
      </c>
      <c r="Q21" s="94" t="s">
        <v>202</v>
      </c>
      <c r="R21" s="94" t="s">
        <v>203</v>
      </c>
    </row>
    <row r="22" spans="2:18" s="22" customFormat="1" ht="57.75" customHeight="1" x14ac:dyDescent="0.25">
      <c r="B22" s="147" t="s">
        <v>53</v>
      </c>
      <c r="C22" s="260" t="str">
        <f>+EVALUACION!C23</f>
        <v>Falta de solicitud o solicitud tardía del registro  presupuestal</v>
      </c>
      <c r="D22" s="260"/>
      <c r="E22" s="260"/>
      <c r="F22" s="260"/>
      <c r="G22" s="218" t="s">
        <v>204</v>
      </c>
      <c r="H22" s="218"/>
      <c r="I22" s="70">
        <v>1</v>
      </c>
      <c r="J22" s="70">
        <v>2</v>
      </c>
      <c r="K22" s="70">
        <f t="shared" si="1"/>
        <v>3</v>
      </c>
      <c r="L22" s="70" t="str">
        <f t="shared" si="0"/>
        <v>BAJO</v>
      </c>
      <c r="M22" s="70" t="s">
        <v>178</v>
      </c>
      <c r="N22" s="94" t="s">
        <v>179</v>
      </c>
      <c r="O22" s="94" t="s">
        <v>205</v>
      </c>
      <c r="P22" s="94" t="s">
        <v>206</v>
      </c>
      <c r="Q22" s="94" t="s">
        <v>207</v>
      </c>
      <c r="R22" s="94" t="s">
        <v>203</v>
      </c>
    </row>
    <row r="23" spans="2:18" s="22" customFormat="1" ht="99.65" customHeight="1" x14ac:dyDescent="0.25">
      <c r="B23" s="147" t="s">
        <v>53</v>
      </c>
      <c r="C23" s="260" t="str">
        <f>+EVALUACION!C24</f>
        <v>Adjudicar el contrato  a un proponente que pueda suministrar bienes de mala calidad o que preste servicios de forma incorrecta, debido a la presentación de ofertas artificialmente baja.</v>
      </c>
      <c r="D23" s="260"/>
      <c r="E23" s="260"/>
      <c r="F23" s="260"/>
      <c r="G23" s="218" t="s">
        <v>208</v>
      </c>
      <c r="H23" s="218"/>
      <c r="I23" s="70">
        <v>1</v>
      </c>
      <c r="J23" s="70">
        <v>2</v>
      </c>
      <c r="K23" s="70">
        <f t="shared" si="1"/>
        <v>3</v>
      </c>
      <c r="L23" s="70" t="str">
        <f t="shared" si="0"/>
        <v>BAJO</v>
      </c>
      <c r="M23" s="70" t="s">
        <v>178</v>
      </c>
      <c r="N23" s="94" t="s">
        <v>179</v>
      </c>
      <c r="O23" s="94" t="s">
        <v>209</v>
      </c>
      <c r="P23" s="94" t="s">
        <v>210</v>
      </c>
      <c r="Q23" s="94" t="s">
        <v>211</v>
      </c>
      <c r="R23" s="94" t="s">
        <v>212</v>
      </c>
    </row>
    <row r="24" spans="2:18" s="22" customFormat="1" ht="57.75" customHeight="1" thickBot="1" x14ac:dyDescent="0.3">
      <c r="B24" s="146" t="s">
        <v>58</v>
      </c>
      <c r="C24" s="260" t="str">
        <f>+EVALUACION!C25</f>
        <v>Presentación de reclamos de terceros sobre la selección del oferente que retrasen el perfeccionamiento del contrato.</v>
      </c>
      <c r="D24" s="260"/>
      <c r="E24" s="260"/>
      <c r="F24" s="260"/>
      <c r="G24" s="218" t="s">
        <v>213</v>
      </c>
      <c r="H24" s="218"/>
      <c r="I24" s="70">
        <v>1</v>
      </c>
      <c r="J24" s="70">
        <v>2</v>
      </c>
      <c r="K24" s="70">
        <f t="shared" si="1"/>
        <v>3</v>
      </c>
      <c r="L24" s="70" t="str">
        <f t="shared" si="0"/>
        <v>BAJO</v>
      </c>
      <c r="M24" s="70" t="s">
        <v>195</v>
      </c>
      <c r="N24" s="94" t="s">
        <v>179</v>
      </c>
      <c r="O24" s="94" t="s">
        <v>214</v>
      </c>
      <c r="P24" s="94" t="s">
        <v>206</v>
      </c>
      <c r="Q24" s="94" t="s">
        <v>197</v>
      </c>
      <c r="R24" s="94" t="s">
        <v>215</v>
      </c>
    </row>
    <row r="25" spans="2:18" s="22" customFormat="1" ht="57.75" customHeight="1" thickBot="1" x14ac:dyDescent="0.3">
      <c r="B25" s="146" t="s">
        <v>58</v>
      </c>
      <c r="C25" s="260" t="str">
        <f>+EVALUACION!C26</f>
        <v>El equipo humano seleccionado no cumple con las capacidades requeridas para el cumplimiento del contrato</v>
      </c>
      <c r="D25" s="260"/>
      <c r="E25" s="260"/>
      <c r="F25" s="260"/>
      <c r="G25" s="218" t="s">
        <v>216</v>
      </c>
      <c r="H25" s="218"/>
      <c r="I25" s="70">
        <v>2</v>
      </c>
      <c r="J25" s="70">
        <v>2</v>
      </c>
      <c r="K25" s="70">
        <f t="shared" si="1"/>
        <v>4</v>
      </c>
      <c r="L25" s="70" t="str">
        <f t="shared" si="0"/>
        <v>BAJO</v>
      </c>
      <c r="M25" s="103" t="s">
        <v>178</v>
      </c>
      <c r="N25" s="94" t="s">
        <v>217</v>
      </c>
      <c r="O25" s="94">
        <v>2025</v>
      </c>
      <c r="P25" s="94" t="s">
        <v>218</v>
      </c>
      <c r="Q25" s="94" t="s">
        <v>219</v>
      </c>
      <c r="R25" s="94" t="s">
        <v>220</v>
      </c>
    </row>
    <row r="26" spans="2:18" s="22" customFormat="1" ht="82.4" customHeight="1" thickBot="1" x14ac:dyDescent="0.3">
      <c r="B26" s="146" t="s">
        <v>58</v>
      </c>
      <c r="C26" s="260" t="str">
        <f>+EVALUACION!C27</f>
        <v>Incremento de los precios, debido a la fluctuación del dólar (TRM) o IPC o precios del mercado</v>
      </c>
      <c r="D26" s="260"/>
      <c r="E26" s="260"/>
      <c r="F26" s="260"/>
      <c r="G26" s="218" t="s">
        <v>221</v>
      </c>
      <c r="H26" s="218" t="s">
        <v>221</v>
      </c>
      <c r="I26" s="70">
        <v>1</v>
      </c>
      <c r="J26" s="70">
        <v>2</v>
      </c>
      <c r="K26" s="70">
        <f t="shared" si="1"/>
        <v>3</v>
      </c>
      <c r="L26" s="70" t="str">
        <f t="shared" si="0"/>
        <v>BAJO</v>
      </c>
      <c r="M26" s="103" t="s">
        <v>178</v>
      </c>
      <c r="N26" s="94" t="s">
        <v>217</v>
      </c>
      <c r="O26" s="94">
        <v>2025</v>
      </c>
      <c r="P26" s="94" t="s">
        <v>218</v>
      </c>
      <c r="Q26" s="94" t="s">
        <v>222</v>
      </c>
      <c r="R26" s="94" t="s">
        <v>223</v>
      </c>
    </row>
    <row r="27" spans="2:18" s="22" customFormat="1" ht="57.75" customHeight="1" thickBot="1" x14ac:dyDescent="0.3">
      <c r="B27" s="146" t="s">
        <v>58</v>
      </c>
      <c r="C27" s="260" t="str">
        <f>+EVALUACION!C28</f>
        <v>Ejecución en tiempos distintos a los inicialmente programados por circunstancias no imputables a las partes.</v>
      </c>
      <c r="D27" s="260"/>
      <c r="E27" s="260"/>
      <c r="F27" s="260"/>
      <c r="G27" s="218" t="s">
        <v>224</v>
      </c>
      <c r="H27" s="218" t="s">
        <v>224</v>
      </c>
      <c r="I27" s="70">
        <v>2</v>
      </c>
      <c r="J27" s="70">
        <v>3</v>
      </c>
      <c r="K27" s="70">
        <f t="shared" si="1"/>
        <v>5</v>
      </c>
      <c r="L27" s="70" t="str">
        <f t="shared" si="0"/>
        <v>MEDIO</v>
      </c>
      <c r="M27" s="103" t="s">
        <v>178</v>
      </c>
      <c r="N27" s="94" t="s">
        <v>217</v>
      </c>
      <c r="O27" s="94" t="s">
        <v>225</v>
      </c>
      <c r="P27" s="94" t="s">
        <v>218</v>
      </c>
      <c r="Q27" s="94" t="s">
        <v>226</v>
      </c>
      <c r="R27" s="94" t="s">
        <v>227</v>
      </c>
    </row>
    <row r="28" spans="2:18" s="22" customFormat="1" ht="95.5" customHeight="1" thickBot="1" x14ac:dyDescent="0.3">
      <c r="B28" s="146" t="s">
        <v>58</v>
      </c>
      <c r="C28" s="260" t="str">
        <f>+EVALUACION!C29</f>
        <v>Incumplimiento en los tiempos de entrega y/o en la calidad de los bienes y/o servicios contratados.</v>
      </c>
      <c r="D28" s="260"/>
      <c r="E28" s="260"/>
      <c r="F28" s="260"/>
      <c r="G28" s="218" t="s">
        <v>228</v>
      </c>
      <c r="H28" s="218" t="s">
        <v>228</v>
      </c>
      <c r="I28" s="70">
        <v>2</v>
      </c>
      <c r="J28" s="70">
        <v>3</v>
      </c>
      <c r="K28" s="70">
        <f t="shared" si="1"/>
        <v>5</v>
      </c>
      <c r="L28" s="70" t="str">
        <f t="shared" si="0"/>
        <v>MEDIO</v>
      </c>
      <c r="M28" s="103" t="s">
        <v>178</v>
      </c>
      <c r="N28" s="94" t="s">
        <v>217</v>
      </c>
      <c r="O28" s="94" t="s">
        <v>229</v>
      </c>
      <c r="P28" s="94" t="s">
        <v>218</v>
      </c>
      <c r="Q28" s="94" t="s">
        <v>230</v>
      </c>
      <c r="R28" s="94" t="s">
        <v>231</v>
      </c>
    </row>
    <row r="29" spans="2:18" s="22" customFormat="1" ht="57.75" customHeight="1" thickBot="1" x14ac:dyDescent="0.3">
      <c r="B29" s="146" t="s">
        <v>58</v>
      </c>
      <c r="C29" s="260" t="str">
        <f>+EVALUACION!C30</f>
        <v>Entrega de bienes y servicios de mala calidad o en mal estado o que no cumplen con las especificaciones técnicas solicitadas.</v>
      </c>
      <c r="D29" s="260"/>
      <c r="E29" s="260"/>
      <c r="F29" s="260"/>
      <c r="G29" s="218" t="s">
        <v>232</v>
      </c>
      <c r="H29" s="218" t="s">
        <v>232</v>
      </c>
      <c r="I29" s="70">
        <v>1</v>
      </c>
      <c r="J29" s="70">
        <v>2</v>
      </c>
      <c r="K29" s="70">
        <f t="shared" si="1"/>
        <v>3</v>
      </c>
      <c r="L29" s="70" t="str">
        <f t="shared" si="0"/>
        <v>BAJO</v>
      </c>
      <c r="M29" s="103" t="s">
        <v>178</v>
      </c>
      <c r="N29" s="94" t="s">
        <v>233</v>
      </c>
      <c r="O29" s="94" t="s">
        <v>229</v>
      </c>
      <c r="P29" s="94" t="s">
        <v>234</v>
      </c>
      <c r="Q29" s="94" t="s">
        <v>235</v>
      </c>
      <c r="R29" s="94" t="s">
        <v>231</v>
      </c>
    </row>
    <row r="30" spans="2:18" s="22" customFormat="1" ht="57.75" customHeight="1" thickBot="1" x14ac:dyDescent="0.3">
      <c r="B30" s="146" t="s">
        <v>58</v>
      </c>
      <c r="C30" s="260" t="str">
        <f>+EVALUACION!C31</f>
        <v>Incumplimiento en la entrega de insumos, bienes y servicios que no se encuentran en los documentos del proceso</v>
      </c>
      <c r="D30" s="260"/>
      <c r="E30" s="260"/>
      <c r="F30" s="260"/>
      <c r="G30" s="218" t="s">
        <v>236</v>
      </c>
      <c r="H30" s="218" t="s">
        <v>237</v>
      </c>
      <c r="I30" s="70">
        <v>2</v>
      </c>
      <c r="J30" s="70">
        <v>3</v>
      </c>
      <c r="K30" s="70">
        <f t="shared" si="1"/>
        <v>5</v>
      </c>
      <c r="L30" s="70" t="str">
        <f t="shared" si="0"/>
        <v>MEDIO</v>
      </c>
      <c r="M30" s="103" t="s">
        <v>178</v>
      </c>
      <c r="N30" s="94" t="s">
        <v>217</v>
      </c>
      <c r="O30" s="94" t="s">
        <v>238</v>
      </c>
      <c r="P30" s="94" t="s">
        <v>234</v>
      </c>
      <c r="Q30" s="94" t="s">
        <v>239</v>
      </c>
      <c r="R30" s="94" t="s">
        <v>212</v>
      </c>
    </row>
    <row r="31" spans="2:18" s="22" customFormat="1" ht="57.75" customHeight="1" thickBot="1" x14ac:dyDescent="0.3">
      <c r="B31" s="146" t="s">
        <v>58</v>
      </c>
      <c r="C31" s="260" t="str">
        <f>+EVALUACION!C32</f>
        <v>Contingencias con el equipo de trabajo del contratista en cuanto a incumplimientos, calidad y disponibilidad.</v>
      </c>
      <c r="D31" s="260"/>
      <c r="E31" s="260"/>
      <c r="F31" s="260"/>
      <c r="G31" s="218" t="s">
        <v>240</v>
      </c>
      <c r="H31" s="218" t="s">
        <v>240</v>
      </c>
      <c r="I31" s="70">
        <v>2</v>
      </c>
      <c r="J31" s="70">
        <v>2</v>
      </c>
      <c r="K31" s="70">
        <f t="shared" si="1"/>
        <v>4</v>
      </c>
      <c r="L31" s="70" t="str">
        <f t="shared" si="0"/>
        <v>BAJO</v>
      </c>
      <c r="M31" s="103" t="s">
        <v>178</v>
      </c>
      <c r="N31" s="94" t="s">
        <v>217</v>
      </c>
      <c r="O31" s="94" t="s">
        <v>225</v>
      </c>
      <c r="P31" s="94" t="s">
        <v>218</v>
      </c>
      <c r="Q31" s="94" t="s">
        <v>235</v>
      </c>
      <c r="R31" s="94" t="s">
        <v>227</v>
      </c>
    </row>
    <row r="32" spans="2:18" s="22" customFormat="1" ht="57.75" customHeight="1" thickBot="1" x14ac:dyDescent="0.3">
      <c r="B32" s="146" t="s">
        <v>58</v>
      </c>
      <c r="C32" s="260" t="str">
        <f>+EVALUACION!C33</f>
        <v>Pérdida de elementos por robo a alguno de los proveedores de los elementos, antes o durante la entrega de los mismos a los beneficiarios.</v>
      </c>
      <c r="D32" s="260"/>
      <c r="E32" s="260"/>
      <c r="F32" s="260"/>
      <c r="G32" s="218" t="s">
        <v>241</v>
      </c>
      <c r="H32" s="218" t="s">
        <v>242</v>
      </c>
      <c r="I32" s="70">
        <v>2</v>
      </c>
      <c r="J32" s="70">
        <v>3</v>
      </c>
      <c r="K32" s="70">
        <f t="shared" si="1"/>
        <v>5</v>
      </c>
      <c r="L32" s="70" t="str">
        <f t="shared" si="0"/>
        <v>MEDIO</v>
      </c>
      <c r="M32" s="103" t="s">
        <v>178</v>
      </c>
      <c r="N32" s="94" t="s">
        <v>217</v>
      </c>
      <c r="O32" s="94" t="s">
        <v>225</v>
      </c>
      <c r="P32" s="94" t="s">
        <v>218</v>
      </c>
      <c r="Q32" s="94" t="s">
        <v>243</v>
      </c>
      <c r="R32" s="94" t="s">
        <v>227</v>
      </c>
    </row>
    <row r="33" spans="2:23" s="22" customFormat="1" ht="96" customHeight="1" thickBot="1" x14ac:dyDescent="0.3">
      <c r="B33" s="70" t="str">
        <f>+EVALUACION!B37</f>
        <v>EJECUCIÓN</v>
      </c>
      <c r="C33" s="260" t="str">
        <f>+EVALUACION!C34</f>
        <v>Vandalismo y robo de elementos entregados a los beneficiarios del proyecto</v>
      </c>
      <c r="D33" s="260"/>
      <c r="E33" s="260"/>
      <c r="F33" s="260"/>
      <c r="G33" s="218" t="s">
        <v>241</v>
      </c>
      <c r="H33" s="218" t="s">
        <v>242</v>
      </c>
      <c r="I33" s="70">
        <v>2</v>
      </c>
      <c r="J33" s="70">
        <f>+EVALUACION!J37</f>
        <v>3</v>
      </c>
      <c r="K33" s="70">
        <f t="shared" si="1"/>
        <v>5</v>
      </c>
      <c r="L33" s="70" t="str">
        <f t="shared" si="0"/>
        <v>MEDIO</v>
      </c>
      <c r="M33" s="103" t="s">
        <v>195</v>
      </c>
      <c r="N33" s="94" t="s">
        <v>217</v>
      </c>
      <c r="O33" s="94" t="s">
        <v>238</v>
      </c>
      <c r="P33" s="94" t="s">
        <v>244</v>
      </c>
      <c r="Q33" s="94" t="s">
        <v>245</v>
      </c>
      <c r="R33" s="94" t="s">
        <v>227</v>
      </c>
    </row>
    <row r="34" spans="2:23" s="22" customFormat="1" ht="96" customHeight="1" thickBot="1" x14ac:dyDescent="0.3">
      <c r="B34" s="70" t="str">
        <f>+EVALUACION!B35</f>
        <v>EJECUCIÓN</v>
      </c>
      <c r="C34" s="260" t="str">
        <f>+EVALUACION!C35</f>
        <v>Variación en la disponibilidad o en el costo de los insumos necesarios para prestar los servicios.</v>
      </c>
      <c r="D34" s="260"/>
      <c r="E34" s="260"/>
      <c r="F34" s="260"/>
      <c r="G34" s="218" t="s">
        <v>246</v>
      </c>
      <c r="H34" s="218"/>
      <c r="I34" s="70">
        <v>2</v>
      </c>
      <c r="J34" s="70">
        <f>+EVALUACION!J35</f>
        <v>2</v>
      </c>
      <c r="K34" s="70">
        <f t="shared" ref="K34:K35" si="2">+I34+J34</f>
        <v>4</v>
      </c>
      <c r="L34" s="70" t="str">
        <f t="shared" ref="L34:L35" si="3">IF(K34&lt;=4,"BAJO",IF(K34=5,"MEDIO",IF(K34=6,"ALTO",IF(K34=7,"ALTO","EXTREMO"))))</f>
        <v>BAJO</v>
      </c>
      <c r="M34" s="103" t="s">
        <v>195</v>
      </c>
      <c r="N34" s="94" t="s">
        <v>217</v>
      </c>
      <c r="O34" s="94" t="s">
        <v>238</v>
      </c>
      <c r="P34" s="94" t="s">
        <v>244</v>
      </c>
      <c r="Q34" s="94" t="s">
        <v>247</v>
      </c>
      <c r="R34" s="94" t="s">
        <v>227</v>
      </c>
    </row>
    <row r="35" spans="2:23" s="22" customFormat="1" ht="96" customHeight="1" thickBot="1" x14ac:dyDescent="0.3">
      <c r="B35" s="70" t="str">
        <f>+EVALUACION!B36</f>
        <v>EJECUCIÓN</v>
      </c>
      <c r="C35" s="260" t="str">
        <f>+EVALUACION!C36</f>
        <v>Incumplimiento de compromisos adquiridos por el contratista seleccionado con sus subcontratistas, suministradores de bienes y servicios.</v>
      </c>
      <c r="D35" s="260"/>
      <c r="E35" s="260"/>
      <c r="F35" s="260"/>
      <c r="G35" s="218" t="s">
        <v>248</v>
      </c>
      <c r="H35" s="218"/>
      <c r="I35" s="70">
        <v>2</v>
      </c>
      <c r="J35" s="70">
        <f>+EVALUACION!J36</f>
        <v>3</v>
      </c>
      <c r="K35" s="70">
        <f t="shared" si="2"/>
        <v>5</v>
      </c>
      <c r="L35" s="70" t="str">
        <f t="shared" si="3"/>
        <v>MEDIO</v>
      </c>
      <c r="M35" s="103" t="s">
        <v>195</v>
      </c>
      <c r="N35" s="94" t="s">
        <v>217</v>
      </c>
      <c r="O35" s="94" t="s">
        <v>238</v>
      </c>
      <c r="P35" s="94" t="s">
        <v>244</v>
      </c>
      <c r="Q35" s="94" t="s">
        <v>249</v>
      </c>
      <c r="R35" s="94" t="s">
        <v>227</v>
      </c>
    </row>
    <row r="36" spans="2:23" s="22" customFormat="1" ht="96" customHeight="1" x14ac:dyDescent="0.25">
      <c r="B36" s="70" t="str">
        <f>+EVALUACION!B37</f>
        <v>EJECUCIÓN</v>
      </c>
      <c r="C36" s="260" t="str">
        <f>+EVALUACION!C37</f>
        <v xml:space="preserve">Agotamiento del presupuesto en aquellos ítems determinados por bolsa por monto agotable </v>
      </c>
      <c r="D36" s="260"/>
      <c r="E36" s="260"/>
      <c r="F36" s="260"/>
      <c r="G36" s="218" t="s">
        <v>250</v>
      </c>
      <c r="H36" s="218"/>
      <c r="I36" s="70">
        <v>2</v>
      </c>
      <c r="J36" s="70">
        <f>+EVALUACION!J37</f>
        <v>3</v>
      </c>
      <c r="K36" s="70">
        <f t="shared" ref="K36" si="4">+I36+J36</f>
        <v>5</v>
      </c>
      <c r="L36" s="70" t="str">
        <f t="shared" ref="L36" si="5">IF(K36&lt;=4,"BAJO",IF(K36=5,"MEDIO",IF(K36=6,"ALTO",IF(K36=7,"ALTO","EXTREMO"))))</f>
        <v>MEDIO</v>
      </c>
      <c r="M36" s="103" t="s">
        <v>195</v>
      </c>
      <c r="N36" s="94" t="s">
        <v>217</v>
      </c>
      <c r="O36" s="94" t="s">
        <v>238</v>
      </c>
      <c r="P36" s="94" t="s">
        <v>244</v>
      </c>
      <c r="Q36" s="94" t="s">
        <v>251</v>
      </c>
      <c r="R36" s="94" t="s">
        <v>227</v>
      </c>
    </row>
    <row r="37" spans="2:23" ht="12.75" customHeight="1" x14ac:dyDescent="0.3">
      <c r="B37" s="60"/>
      <c r="C37" s="61"/>
      <c r="D37" s="61"/>
      <c r="E37" s="61"/>
      <c r="F37" s="61"/>
      <c r="G37" s="61"/>
      <c r="H37" s="61"/>
      <c r="I37" s="61"/>
      <c r="J37" s="61"/>
      <c r="K37" s="61"/>
      <c r="L37" s="61"/>
      <c r="M37" s="61"/>
      <c r="N37" s="61"/>
      <c r="O37" s="61"/>
      <c r="P37" s="61"/>
      <c r="Q37" s="61"/>
      <c r="R37" s="2"/>
    </row>
    <row r="38" spans="2:23" ht="13" x14ac:dyDescent="0.3">
      <c r="B38" s="60"/>
      <c r="C38" s="294" t="s">
        <v>157</v>
      </c>
      <c r="D38" s="294"/>
      <c r="E38" s="294"/>
      <c r="F38" s="294"/>
      <c r="G38" s="61"/>
      <c r="H38" s="217" t="s">
        <v>252</v>
      </c>
      <c r="I38" s="217"/>
      <c r="J38" s="217"/>
      <c r="K38" s="217"/>
      <c r="L38" s="95"/>
      <c r="M38" s="95"/>
      <c r="N38" s="95"/>
      <c r="O38" s="95"/>
      <c r="P38" s="95"/>
      <c r="Q38" s="95"/>
      <c r="R38" s="2"/>
    </row>
    <row r="39" spans="2:23" ht="13" x14ac:dyDescent="0.3">
      <c r="B39" s="60"/>
      <c r="C39" s="149"/>
      <c r="D39" s="149"/>
      <c r="E39" s="149"/>
      <c r="F39" s="149"/>
      <c r="G39" s="61"/>
      <c r="H39" s="148"/>
      <c r="I39" s="148"/>
      <c r="J39" s="148"/>
      <c r="K39" s="148"/>
      <c r="L39" s="95"/>
      <c r="M39" s="95"/>
      <c r="N39" s="95"/>
      <c r="O39" s="95"/>
      <c r="P39" s="95"/>
      <c r="Q39" s="95"/>
      <c r="R39" s="2"/>
    </row>
    <row r="40" spans="2:23" ht="19.5" customHeight="1" x14ac:dyDescent="0.3">
      <c r="B40" s="281" t="s">
        <v>131</v>
      </c>
      <c r="C40" s="270" t="s">
        <v>132</v>
      </c>
      <c r="D40" s="282"/>
      <c r="E40" s="271"/>
      <c r="F40" s="78" t="s">
        <v>133</v>
      </c>
      <c r="G40" s="61"/>
      <c r="H40" s="270" t="s">
        <v>132</v>
      </c>
      <c r="I40" s="271"/>
      <c r="J40" s="270" t="s">
        <v>133</v>
      </c>
      <c r="K40" s="271"/>
      <c r="L40" s="83"/>
      <c r="M40" s="83"/>
      <c r="N40" s="217" t="s">
        <v>157</v>
      </c>
      <c r="O40" s="217"/>
      <c r="P40" s="217"/>
      <c r="Q40" s="83"/>
      <c r="R40" s="2"/>
    </row>
    <row r="41" spans="2:23" ht="21" customHeight="1" x14ac:dyDescent="0.3">
      <c r="B41" s="281"/>
      <c r="C41" s="274" t="s">
        <v>134</v>
      </c>
      <c r="D41" s="280"/>
      <c r="E41" s="275"/>
      <c r="F41" s="80">
        <v>1</v>
      </c>
      <c r="G41" s="61"/>
      <c r="H41" s="274" t="s">
        <v>135</v>
      </c>
      <c r="I41" s="275"/>
      <c r="J41" s="274">
        <v>1</v>
      </c>
      <c r="K41" s="275"/>
      <c r="L41" s="83"/>
      <c r="M41" s="83"/>
      <c r="N41" s="263" t="s">
        <v>144</v>
      </c>
      <c r="O41" s="264"/>
      <c r="P41" s="92" t="s">
        <v>132</v>
      </c>
      <c r="Q41" s="83"/>
      <c r="R41" s="2"/>
    </row>
    <row r="42" spans="2:23" ht="15.75" customHeight="1" x14ac:dyDescent="0.3">
      <c r="B42" s="281"/>
      <c r="C42" s="274" t="s">
        <v>136</v>
      </c>
      <c r="D42" s="280"/>
      <c r="E42" s="275"/>
      <c r="F42" s="80">
        <v>2</v>
      </c>
      <c r="G42" s="61"/>
      <c r="H42" s="274" t="s">
        <v>137</v>
      </c>
      <c r="I42" s="275"/>
      <c r="J42" s="274">
        <v>2</v>
      </c>
      <c r="K42" s="275"/>
      <c r="L42" s="83"/>
      <c r="M42" s="83"/>
      <c r="N42" s="272" t="s">
        <v>158</v>
      </c>
      <c r="O42" s="273"/>
      <c r="P42" s="93" t="s">
        <v>159</v>
      </c>
      <c r="Q42" s="83"/>
      <c r="R42" s="2"/>
      <c r="T42" s="4"/>
      <c r="U42" s="4"/>
      <c r="V42" s="4"/>
      <c r="W42" s="4"/>
    </row>
    <row r="43" spans="2:23" ht="24.75" customHeight="1" x14ac:dyDescent="0.3">
      <c r="B43" s="281"/>
      <c r="C43" s="274" t="s">
        <v>138</v>
      </c>
      <c r="D43" s="280"/>
      <c r="E43" s="275"/>
      <c r="F43" s="80">
        <v>3</v>
      </c>
      <c r="G43" s="61"/>
      <c r="H43" s="274" t="s">
        <v>139</v>
      </c>
      <c r="I43" s="275"/>
      <c r="J43" s="274">
        <v>3</v>
      </c>
      <c r="K43" s="275"/>
      <c r="L43" s="83"/>
      <c r="M43" s="83"/>
      <c r="N43" s="224" t="s">
        <v>160</v>
      </c>
      <c r="O43" s="262"/>
      <c r="P43" s="93" t="s">
        <v>161</v>
      </c>
      <c r="Q43" s="83"/>
      <c r="R43" s="2"/>
    </row>
    <row r="44" spans="2:23" ht="18" customHeight="1" x14ac:dyDescent="0.3">
      <c r="B44" s="281"/>
      <c r="C44" s="274" t="s">
        <v>140</v>
      </c>
      <c r="D44" s="280"/>
      <c r="E44" s="275"/>
      <c r="F44" s="80">
        <v>4</v>
      </c>
      <c r="G44" s="61"/>
      <c r="H44" s="274" t="s">
        <v>141</v>
      </c>
      <c r="I44" s="275"/>
      <c r="J44" s="274">
        <v>4</v>
      </c>
      <c r="K44" s="275"/>
      <c r="L44" s="83"/>
      <c r="M44" s="83"/>
      <c r="N44" s="277">
        <v>5</v>
      </c>
      <c r="O44" s="278"/>
      <c r="P44" s="93" t="s">
        <v>162</v>
      </c>
      <c r="Q44" s="83"/>
      <c r="R44" s="2"/>
    </row>
    <row r="45" spans="2:23" ht="21" customHeight="1" thickBot="1" x14ac:dyDescent="0.35">
      <c r="B45" s="281"/>
      <c r="C45" s="274" t="s">
        <v>142</v>
      </c>
      <c r="D45" s="280"/>
      <c r="E45" s="275"/>
      <c r="F45" s="80">
        <v>5</v>
      </c>
      <c r="G45" s="61"/>
      <c r="H45" s="274" t="s">
        <v>143</v>
      </c>
      <c r="I45" s="275"/>
      <c r="J45" s="274">
        <v>5</v>
      </c>
      <c r="K45" s="275"/>
      <c r="L45" s="83"/>
      <c r="M45" s="83"/>
      <c r="N45" s="292" t="s">
        <v>163</v>
      </c>
      <c r="O45" s="293"/>
      <c r="P45" s="96" t="s">
        <v>164</v>
      </c>
      <c r="Q45" s="83"/>
      <c r="R45" s="2"/>
    </row>
    <row r="46" spans="2:23" ht="13" x14ac:dyDescent="0.3">
      <c r="B46" s="60"/>
      <c r="C46" s="61"/>
      <c r="D46" s="61"/>
      <c r="E46" s="61"/>
      <c r="F46" s="61"/>
      <c r="G46" s="61"/>
      <c r="H46" s="61"/>
      <c r="I46" s="61"/>
      <c r="J46" s="61"/>
      <c r="K46" s="61"/>
      <c r="L46" s="61"/>
      <c r="M46" s="61"/>
      <c r="N46" s="61"/>
      <c r="O46" s="61"/>
      <c r="P46" s="61"/>
      <c r="Q46" s="61"/>
      <c r="R46" s="2"/>
    </row>
    <row r="47" spans="2:23" ht="18" customHeight="1" x14ac:dyDescent="0.3">
      <c r="B47" s="60"/>
      <c r="C47" s="217" t="s">
        <v>144</v>
      </c>
      <c r="D47" s="217"/>
      <c r="E47" s="217"/>
      <c r="F47" s="217"/>
      <c r="G47" s="217"/>
      <c r="H47" s="217"/>
      <c r="I47" s="217"/>
      <c r="J47" s="217"/>
      <c r="K47" s="217"/>
      <c r="L47" s="217"/>
      <c r="M47" s="217"/>
      <c r="N47" s="217"/>
      <c r="O47" s="217"/>
      <c r="P47" s="217"/>
      <c r="Q47" s="217"/>
      <c r="R47" s="2"/>
    </row>
    <row r="48" spans="2:23" ht="68.25" customHeight="1" x14ac:dyDescent="0.3">
      <c r="B48" s="60"/>
      <c r="C48" s="274" t="s">
        <v>145</v>
      </c>
      <c r="D48" s="280"/>
      <c r="E48" s="280"/>
      <c r="F48" s="275"/>
      <c r="G48" s="274" t="s">
        <v>146</v>
      </c>
      <c r="H48" s="275"/>
      <c r="I48" s="274" t="s">
        <v>147</v>
      </c>
      <c r="J48" s="280"/>
      <c r="K48" s="275"/>
      <c r="L48" s="274" t="s">
        <v>148</v>
      </c>
      <c r="M48" s="275"/>
      <c r="N48" s="274" t="s">
        <v>149</v>
      </c>
      <c r="O48" s="275"/>
      <c r="P48" s="274" t="s">
        <v>150</v>
      </c>
      <c r="Q48" s="275"/>
      <c r="R48" s="2"/>
    </row>
    <row r="49" spans="2:18" ht="60" customHeight="1" x14ac:dyDescent="0.3">
      <c r="B49" s="60"/>
      <c r="C49" s="274" t="s">
        <v>151</v>
      </c>
      <c r="D49" s="280"/>
      <c r="E49" s="280"/>
      <c r="F49" s="275"/>
      <c r="G49" s="274" t="s">
        <v>152</v>
      </c>
      <c r="H49" s="275"/>
      <c r="I49" s="274" t="s">
        <v>153</v>
      </c>
      <c r="J49" s="280"/>
      <c r="K49" s="275"/>
      <c r="L49" s="274" t="s">
        <v>154</v>
      </c>
      <c r="M49" s="275"/>
      <c r="N49" s="274" t="s">
        <v>155</v>
      </c>
      <c r="O49" s="275"/>
      <c r="P49" s="274" t="s">
        <v>156</v>
      </c>
      <c r="Q49" s="275"/>
      <c r="R49" s="2"/>
    </row>
    <row r="50" spans="2:18" ht="13" x14ac:dyDescent="0.3">
      <c r="B50" s="60"/>
      <c r="C50" s="284" t="s">
        <v>132</v>
      </c>
      <c r="D50" s="285"/>
      <c r="E50" s="286"/>
      <c r="F50" s="290" t="s">
        <v>133</v>
      </c>
      <c r="G50" s="263" t="s">
        <v>135</v>
      </c>
      <c r="H50" s="264"/>
      <c r="I50" s="263" t="s">
        <v>137</v>
      </c>
      <c r="J50" s="269"/>
      <c r="K50" s="264"/>
      <c r="L50" s="263" t="s">
        <v>139</v>
      </c>
      <c r="M50" s="264"/>
      <c r="N50" s="263" t="s">
        <v>141</v>
      </c>
      <c r="O50" s="264"/>
      <c r="P50" s="270" t="s">
        <v>143</v>
      </c>
      <c r="Q50" s="271"/>
      <c r="R50" s="2"/>
    </row>
    <row r="51" spans="2:18" ht="13" x14ac:dyDescent="0.3">
      <c r="B51" s="60"/>
      <c r="C51" s="287"/>
      <c r="D51" s="288"/>
      <c r="E51" s="289"/>
      <c r="F51" s="291"/>
      <c r="G51" s="265">
        <v>1</v>
      </c>
      <c r="H51" s="266"/>
      <c r="I51" s="265">
        <v>2</v>
      </c>
      <c r="J51" s="279"/>
      <c r="K51" s="266"/>
      <c r="L51" s="265">
        <v>3</v>
      </c>
      <c r="M51" s="266"/>
      <c r="N51" s="265">
        <v>4</v>
      </c>
      <c r="O51" s="266"/>
      <c r="P51" s="265">
        <v>5</v>
      </c>
      <c r="Q51" s="266"/>
      <c r="R51" s="2"/>
    </row>
    <row r="52" spans="2:18" ht="19.5" customHeight="1" x14ac:dyDescent="0.3">
      <c r="B52" s="60"/>
      <c r="C52" s="274" t="s">
        <v>134</v>
      </c>
      <c r="D52" s="280"/>
      <c r="E52" s="275"/>
      <c r="F52" s="87">
        <v>1</v>
      </c>
      <c r="G52" s="267">
        <v>2</v>
      </c>
      <c r="H52" s="268"/>
      <c r="I52" s="267">
        <v>3</v>
      </c>
      <c r="J52" s="276"/>
      <c r="K52" s="268"/>
      <c r="L52" s="267">
        <v>4</v>
      </c>
      <c r="M52" s="268"/>
      <c r="N52" s="277">
        <v>5</v>
      </c>
      <c r="O52" s="278"/>
      <c r="P52" s="224">
        <v>6</v>
      </c>
      <c r="Q52" s="262"/>
      <c r="R52" s="2"/>
    </row>
    <row r="53" spans="2:18" ht="21.75" customHeight="1" x14ac:dyDescent="0.3">
      <c r="B53" s="60"/>
      <c r="C53" s="274" t="s">
        <v>136</v>
      </c>
      <c r="D53" s="280"/>
      <c r="E53" s="275"/>
      <c r="F53" s="87">
        <v>2</v>
      </c>
      <c r="G53" s="267">
        <v>3</v>
      </c>
      <c r="H53" s="268"/>
      <c r="I53" s="267">
        <v>4</v>
      </c>
      <c r="J53" s="276"/>
      <c r="K53" s="268"/>
      <c r="L53" s="277">
        <v>5</v>
      </c>
      <c r="M53" s="278"/>
      <c r="N53" s="224">
        <v>6</v>
      </c>
      <c r="O53" s="262"/>
      <c r="P53" s="224">
        <v>7</v>
      </c>
      <c r="Q53" s="262"/>
      <c r="R53" s="2"/>
    </row>
    <row r="54" spans="2:18" ht="21" customHeight="1" x14ac:dyDescent="0.3">
      <c r="B54" s="60"/>
      <c r="C54" s="274" t="s">
        <v>138</v>
      </c>
      <c r="D54" s="280"/>
      <c r="E54" s="275"/>
      <c r="F54" s="87">
        <v>3</v>
      </c>
      <c r="G54" s="267">
        <v>4</v>
      </c>
      <c r="H54" s="268"/>
      <c r="I54" s="277">
        <v>5</v>
      </c>
      <c r="J54" s="283"/>
      <c r="K54" s="278"/>
      <c r="L54" s="224">
        <v>6</v>
      </c>
      <c r="M54" s="262"/>
      <c r="N54" s="224">
        <v>7</v>
      </c>
      <c r="O54" s="262"/>
      <c r="P54" s="272">
        <v>8</v>
      </c>
      <c r="Q54" s="273"/>
      <c r="R54" s="2"/>
    </row>
    <row r="55" spans="2:18" ht="21" customHeight="1" x14ac:dyDescent="0.3">
      <c r="B55" s="60"/>
      <c r="C55" s="274" t="s">
        <v>140</v>
      </c>
      <c r="D55" s="280"/>
      <c r="E55" s="275"/>
      <c r="F55" s="87">
        <v>4</v>
      </c>
      <c r="G55" s="277">
        <v>5</v>
      </c>
      <c r="H55" s="278"/>
      <c r="I55" s="224">
        <v>6</v>
      </c>
      <c r="J55" s="261"/>
      <c r="K55" s="262"/>
      <c r="L55" s="224">
        <v>7</v>
      </c>
      <c r="M55" s="262"/>
      <c r="N55" s="272">
        <v>8</v>
      </c>
      <c r="O55" s="273"/>
      <c r="P55" s="272">
        <v>9</v>
      </c>
      <c r="Q55" s="273"/>
      <c r="R55" s="2"/>
    </row>
    <row r="56" spans="2:18" ht="21" customHeight="1" x14ac:dyDescent="0.3">
      <c r="B56" s="60"/>
      <c r="C56" s="274" t="s">
        <v>142</v>
      </c>
      <c r="D56" s="280"/>
      <c r="E56" s="275"/>
      <c r="F56" s="87">
        <v>5</v>
      </c>
      <c r="G56" s="224">
        <v>6</v>
      </c>
      <c r="H56" s="262"/>
      <c r="I56" s="224">
        <v>7</v>
      </c>
      <c r="J56" s="261"/>
      <c r="K56" s="262"/>
      <c r="L56" s="272">
        <v>8</v>
      </c>
      <c r="M56" s="273"/>
      <c r="N56" s="272">
        <v>9</v>
      </c>
      <c r="O56" s="273"/>
      <c r="P56" s="272">
        <v>10</v>
      </c>
      <c r="Q56" s="273"/>
      <c r="R56" s="2"/>
    </row>
    <row r="57" spans="2:18" ht="13.5" thickBot="1" x14ac:dyDescent="0.35">
      <c r="B57" s="63"/>
      <c r="C57" s="64"/>
      <c r="D57" s="64"/>
      <c r="E57" s="64"/>
      <c r="F57" s="64"/>
      <c r="G57" s="64"/>
      <c r="H57" s="64"/>
      <c r="I57" s="64"/>
      <c r="J57" s="64"/>
      <c r="K57" s="64"/>
      <c r="L57" s="64"/>
      <c r="M57" s="64"/>
      <c r="N57" s="64"/>
      <c r="O57" s="64"/>
      <c r="P57" s="64"/>
      <c r="Q57" s="64"/>
      <c r="R57" s="7"/>
    </row>
  </sheetData>
  <mergeCells count="134">
    <mergeCell ref="Q2:R4"/>
    <mergeCell ref="B9:R9"/>
    <mergeCell ref="B8:R8"/>
    <mergeCell ref="B10:R10"/>
    <mergeCell ref="C21:F21"/>
    <mergeCell ref="G21:H21"/>
    <mergeCell ref="C18:F18"/>
    <mergeCell ref="G18:H18"/>
    <mergeCell ref="C22:F22"/>
    <mergeCell ref="G22:H22"/>
    <mergeCell ref="B6:R6"/>
    <mergeCell ref="B7:R7"/>
    <mergeCell ref="G16:H16"/>
    <mergeCell ref="G15:H15"/>
    <mergeCell ref="C20:F20"/>
    <mergeCell ref="G20:H20"/>
    <mergeCell ref="G27:H27"/>
    <mergeCell ref="C25:F25"/>
    <mergeCell ref="G25:H25"/>
    <mergeCell ref="B2:B4"/>
    <mergeCell ref="C16:F16"/>
    <mergeCell ref="C19:F19"/>
    <mergeCell ref="G19:H19"/>
    <mergeCell ref="C17:F17"/>
    <mergeCell ref="G17:H17"/>
    <mergeCell ref="C15:F15"/>
    <mergeCell ref="C2:P4"/>
    <mergeCell ref="C23:F23"/>
    <mergeCell ref="G23:H23"/>
    <mergeCell ref="L50:M50"/>
    <mergeCell ref="I56:K56"/>
    <mergeCell ref="P56:Q56"/>
    <mergeCell ref="N56:O56"/>
    <mergeCell ref="G53:H53"/>
    <mergeCell ref="C24:F24"/>
    <mergeCell ref="G24:H24"/>
    <mergeCell ref="G29:H29"/>
    <mergeCell ref="C30:F30"/>
    <mergeCell ref="G30:H30"/>
    <mergeCell ref="C31:F31"/>
    <mergeCell ref="G31:H31"/>
    <mergeCell ref="C55:E55"/>
    <mergeCell ref="G54:H54"/>
    <mergeCell ref="G55:H55"/>
    <mergeCell ref="G28:H28"/>
    <mergeCell ref="C29:F29"/>
    <mergeCell ref="H41:I41"/>
    <mergeCell ref="C38:F38"/>
    <mergeCell ref="H38:K38"/>
    <mergeCell ref="C28:F28"/>
    <mergeCell ref="C26:F26"/>
    <mergeCell ref="G26:H26"/>
    <mergeCell ref="C27:F27"/>
    <mergeCell ref="N43:O43"/>
    <mergeCell ref="N48:O48"/>
    <mergeCell ref="N49:O49"/>
    <mergeCell ref="L48:M48"/>
    <mergeCell ref="L49:M49"/>
    <mergeCell ref="N44:O44"/>
    <mergeCell ref="N45:O45"/>
    <mergeCell ref="P48:Q48"/>
    <mergeCell ref="P49:Q49"/>
    <mergeCell ref="I48:K48"/>
    <mergeCell ref="I49:K49"/>
    <mergeCell ref="J41:K41"/>
    <mergeCell ref="C42:E42"/>
    <mergeCell ref="H42:I42"/>
    <mergeCell ref="J43:K43"/>
    <mergeCell ref="J40:K40"/>
    <mergeCell ref="C41:E41"/>
    <mergeCell ref="J42:K42"/>
    <mergeCell ref="C56:E56"/>
    <mergeCell ref="N40:P40"/>
    <mergeCell ref="N41:O41"/>
    <mergeCell ref="N42:O42"/>
    <mergeCell ref="C43:E43"/>
    <mergeCell ref="H43:I43"/>
    <mergeCell ref="B40:B45"/>
    <mergeCell ref="C40:E40"/>
    <mergeCell ref="H40:I40"/>
    <mergeCell ref="C52:E52"/>
    <mergeCell ref="C53:E53"/>
    <mergeCell ref="C54:E54"/>
    <mergeCell ref="C48:F48"/>
    <mergeCell ref="C49:F49"/>
    <mergeCell ref="I54:K54"/>
    <mergeCell ref="C44:E44"/>
    <mergeCell ref="C45:E45"/>
    <mergeCell ref="H45:I45"/>
    <mergeCell ref="J45:K45"/>
    <mergeCell ref="C50:E51"/>
    <mergeCell ref="J44:K44"/>
    <mergeCell ref="F50:F51"/>
    <mergeCell ref="H44:I44"/>
    <mergeCell ref="G48:H48"/>
    <mergeCell ref="L56:M56"/>
    <mergeCell ref="L54:M54"/>
    <mergeCell ref="L51:M51"/>
    <mergeCell ref="G56:H56"/>
    <mergeCell ref="I53:K53"/>
    <mergeCell ref="N51:O51"/>
    <mergeCell ref="N52:O52"/>
    <mergeCell ref="N53:O53"/>
    <mergeCell ref="N54:O54"/>
    <mergeCell ref="N55:O55"/>
    <mergeCell ref="L55:M55"/>
    <mergeCell ref="L52:M52"/>
    <mergeCell ref="L53:M53"/>
    <mergeCell ref="I51:K51"/>
    <mergeCell ref="I52:K52"/>
    <mergeCell ref="C32:F32"/>
    <mergeCell ref="G32:H32"/>
    <mergeCell ref="C33:F33"/>
    <mergeCell ref="I55:K55"/>
    <mergeCell ref="C47:Q47"/>
    <mergeCell ref="G50:H50"/>
    <mergeCell ref="G51:H51"/>
    <mergeCell ref="G52:H52"/>
    <mergeCell ref="G33:H33"/>
    <mergeCell ref="P52:Q52"/>
    <mergeCell ref="P53:Q53"/>
    <mergeCell ref="I50:K50"/>
    <mergeCell ref="P51:Q51"/>
    <mergeCell ref="N50:O50"/>
    <mergeCell ref="P50:Q50"/>
    <mergeCell ref="P54:Q54"/>
    <mergeCell ref="P55:Q55"/>
    <mergeCell ref="C34:F34"/>
    <mergeCell ref="G34:H34"/>
    <mergeCell ref="C35:F35"/>
    <mergeCell ref="G35:H35"/>
    <mergeCell ref="C36:F36"/>
    <mergeCell ref="G36:H36"/>
    <mergeCell ref="G49:H49"/>
  </mergeCells>
  <conditionalFormatting sqref="L16:L36">
    <cfRule type="cellIs" dxfId="13" priority="28" stopIfTrue="1" operator="equal">
      <formula>"EXTREMO"</formula>
    </cfRule>
    <cfRule type="cellIs" dxfId="12" priority="29" stopIfTrue="1" operator="equal">
      <formula>"ALTO"</formula>
    </cfRule>
    <cfRule type="cellIs" dxfId="11" priority="30" stopIfTrue="1" operator="equal">
      <formula>"MEDIO"</formula>
    </cfRule>
    <cfRule type="cellIs" dxfId="10" priority="31" stopIfTrue="1" operator="equal">
      <formula>"BAJO"</formula>
    </cfRule>
  </conditionalFormatting>
  <conditionalFormatting sqref="M16:Q24 J16:K36 N25:Q36">
    <cfRule type="expression" dxfId="9" priority="33" stopIfTrue="1">
      <formula>"""bajo"""</formula>
    </cfRule>
  </conditionalFormatting>
  <conditionalFormatting sqref="R18">
    <cfRule type="expression" dxfId="8" priority="3" stopIfTrue="1">
      <formula>"""bajo"""</formula>
    </cfRule>
  </conditionalFormatting>
  <dataValidations disablePrompts="1" count="1">
    <dataValidation type="list" allowBlank="1" showInputMessage="1" showErrorMessage="1" sqref="B16:B32" xr:uid="{17CF81A9-2126-450D-8058-86ACBE29D81D}">
      <formula1>"PLANEACIÓN,SELECCIÓN,CONTRATACIÓN,EJECUCIÓN"</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0"/>
  <sheetViews>
    <sheetView showGridLines="0" tabSelected="1" topLeftCell="B1" zoomScale="60" zoomScaleNormal="60" zoomScaleSheetLayoutView="25" zoomScalePageLayoutView="70" workbookViewId="0">
      <selection activeCell="B7" sqref="B7:X8"/>
    </sheetView>
  </sheetViews>
  <sheetFormatPr baseColWidth="10" defaultColWidth="11.453125" defaultRowHeight="14" x14ac:dyDescent="0.25"/>
  <cols>
    <col min="1" max="1" width="4.453125" style="13" customWidth="1"/>
    <col min="2" max="2" width="48.81640625" style="13" customWidth="1"/>
    <col min="3" max="3" width="42" style="13" customWidth="1"/>
    <col min="4" max="4" width="17.54296875" style="13" customWidth="1"/>
    <col min="5" max="5" width="22.54296875" style="13" customWidth="1"/>
    <col min="6" max="6" width="15.1796875" style="13" customWidth="1"/>
    <col min="7" max="7" width="29.453125" style="13" customWidth="1"/>
    <col min="8" max="8" width="5.1796875" style="13" customWidth="1"/>
    <col min="9" max="9" width="4.453125" style="13" customWidth="1"/>
    <col min="10" max="10" width="5.81640625" style="13" customWidth="1"/>
    <col min="11" max="11" width="5.453125" style="13" customWidth="1"/>
    <col min="12" max="12" width="17.81640625" style="13" customWidth="1"/>
    <col min="13" max="13" width="5.453125" style="13" customWidth="1"/>
    <col min="14" max="14" width="37.1796875" style="13" customWidth="1"/>
    <col min="15" max="15" width="5.54296875" style="13" customWidth="1"/>
    <col min="16" max="16" width="6.453125" style="13" customWidth="1"/>
    <col min="17" max="17" width="8.453125" style="13" customWidth="1"/>
    <col min="18" max="18" width="6" style="13" customWidth="1"/>
    <col min="19" max="19" width="9.54296875" style="13" customWidth="1"/>
    <col min="20" max="20" width="16.453125" style="13" customWidth="1"/>
    <col min="21" max="21" width="21.1796875" style="13" customWidth="1"/>
    <col min="22" max="22" width="14.453125" style="13" customWidth="1"/>
    <col min="23" max="23" width="25.54296875" style="13" customWidth="1"/>
    <col min="24" max="24" width="13.81640625" style="13" customWidth="1"/>
    <col min="25" max="16384" width="11.453125" style="13"/>
  </cols>
  <sheetData>
    <row r="1" spans="2:24" s="11" customFormat="1" x14ac:dyDescent="0.3">
      <c r="S1" s="12"/>
    </row>
    <row r="2" spans="2:24" s="11" customFormat="1" ht="54" customHeight="1" x14ac:dyDescent="0.3">
      <c r="B2" s="329"/>
      <c r="C2" s="330" t="s">
        <v>16</v>
      </c>
      <c r="D2" s="330"/>
      <c r="E2" s="330"/>
      <c r="F2" s="330"/>
      <c r="G2" s="330"/>
      <c r="H2" s="330"/>
      <c r="I2" s="330"/>
      <c r="J2" s="330"/>
      <c r="K2" s="330"/>
      <c r="L2" s="330"/>
      <c r="M2" s="330"/>
      <c r="N2" s="330"/>
      <c r="O2" s="330"/>
      <c r="P2" s="330"/>
      <c r="Q2" s="330"/>
      <c r="R2" s="330"/>
      <c r="S2" s="330"/>
      <c r="T2" s="330"/>
      <c r="U2" s="330"/>
      <c r="V2" s="330"/>
      <c r="W2" s="254" t="s">
        <v>1</v>
      </c>
      <c r="X2" s="308"/>
    </row>
    <row r="3" spans="2:24" s="11" customFormat="1" ht="31.5" customHeight="1" x14ac:dyDescent="0.3">
      <c r="B3" s="329"/>
      <c r="C3" s="330"/>
      <c r="D3" s="330"/>
      <c r="E3" s="330"/>
      <c r="F3" s="330"/>
      <c r="G3" s="330"/>
      <c r="H3" s="330"/>
      <c r="I3" s="330"/>
      <c r="J3" s="330"/>
      <c r="K3" s="330"/>
      <c r="L3" s="330"/>
      <c r="M3" s="330"/>
      <c r="N3" s="330"/>
      <c r="O3" s="330"/>
      <c r="P3" s="330"/>
      <c r="Q3" s="330"/>
      <c r="R3" s="330"/>
      <c r="S3" s="330"/>
      <c r="T3" s="330"/>
      <c r="U3" s="330"/>
      <c r="V3" s="330"/>
      <c r="W3" s="309"/>
      <c r="X3" s="310"/>
    </row>
    <row r="4" spans="2:24" s="11" customFormat="1" ht="47.25" customHeight="1" x14ac:dyDescent="0.3">
      <c r="B4" s="329"/>
      <c r="C4" s="330"/>
      <c r="D4" s="330"/>
      <c r="E4" s="330"/>
      <c r="F4" s="330"/>
      <c r="G4" s="330"/>
      <c r="H4" s="330"/>
      <c r="I4" s="330"/>
      <c r="J4" s="330"/>
      <c r="K4" s="330"/>
      <c r="L4" s="330"/>
      <c r="M4" s="330"/>
      <c r="N4" s="330"/>
      <c r="O4" s="330"/>
      <c r="P4" s="330"/>
      <c r="Q4" s="330"/>
      <c r="R4" s="330"/>
      <c r="S4" s="330"/>
      <c r="T4" s="330"/>
      <c r="U4" s="330"/>
      <c r="V4" s="330"/>
      <c r="W4" s="311"/>
      <c r="X4" s="312"/>
    </row>
    <row r="5" spans="2:24" s="11" customFormat="1" ht="32.25" customHeight="1" thickBot="1" x14ac:dyDescent="0.35">
      <c r="B5" s="23"/>
      <c r="C5" s="23"/>
      <c r="D5" s="23"/>
      <c r="E5" s="23"/>
      <c r="F5" s="23"/>
      <c r="G5" s="23"/>
      <c r="H5" s="23"/>
      <c r="I5" s="23"/>
      <c r="J5" s="23"/>
      <c r="K5" s="23"/>
      <c r="L5" s="23"/>
      <c r="M5" s="23"/>
      <c r="N5" s="23"/>
      <c r="O5" s="23"/>
      <c r="P5" s="23"/>
      <c r="Q5" s="23"/>
      <c r="R5" s="23"/>
      <c r="S5" s="24"/>
      <c r="T5" s="23"/>
      <c r="U5" s="23"/>
      <c r="V5" s="23"/>
      <c r="W5" s="23"/>
      <c r="X5" s="23"/>
    </row>
    <row r="6" spans="2:24" ht="91.5" customHeight="1" x14ac:dyDescent="0.25">
      <c r="B6" s="342" t="s">
        <v>266</v>
      </c>
      <c r="C6" s="343"/>
      <c r="D6" s="343"/>
      <c r="E6" s="343"/>
      <c r="F6" s="343"/>
      <c r="G6" s="343"/>
      <c r="H6" s="343"/>
      <c r="I6" s="343"/>
      <c r="J6" s="343"/>
      <c r="K6" s="343"/>
      <c r="L6" s="343"/>
      <c r="M6" s="343"/>
      <c r="N6" s="343"/>
      <c r="O6" s="343"/>
      <c r="P6" s="343"/>
      <c r="Q6" s="343"/>
      <c r="R6" s="343"/>
      <c r="S6" s="343"/>
      <c r="T6" s="343"/>
      <c r="U6" s="343"/>
      <c r="V6" s="343"/>
      <c r="W6" s="343"/>
      <c r="X6" s="344"/>
    </row>
    <row r="7" spans="2:24" ht="26.25" customHeight="1" x14ac:dyDescent="0.25">
      <c r="B7" s="313" t="s">
        <v>253</v>
      </c>
      <c r="C7" s="314"/>
      <c r="D7" s="314"/>
      <c r="E7" s="314"/>
      <c r="F7" s="314"/>
      <c r="G7" s="314"/>
      <c r="H7" s="314"/>
      <c r="I7" s="314"/>
      <c r="J7" s="314"/>
      <c r="K7" s="314"/>
      <c r="L7" s="314"/>
      <c r="M7" s="314"/>
      <c r="N7" s="314"/>
      <c r="O7" s="314"/>
      <c r="P7" s="314"/>
      <c r="Q7" s="314"/>
      <c r="R7" s="314"/>
      <c r="S7" s="314"/>
      <c r="T7" s="314"/>
      <c r="U7" s="314"/>
      <c r="V7" s="314"/>
      <c r="W7" s="314"/>
      <c r="X7" s="315"/>
    </row>
    <row r="8" spans="2:24" ht="20.25" customHeight="1" x14ac:dyDescent="0.25">
      <c r="B8" s="313"/>
      <c r="C8" s="314"/>
      <c r="D8" s="314"/>
      <c r="E8" s="314"/>
      <c r="F8" s="314"/>
      <c r="G8" s="314"/>
      <c r="H8" s="314"/>
      <c r="I8" s="314"/>
      <c r="J8" s="314"/>
      <c r="K8" s="314"/>
      <c r="L8" s="314"/>
      <c r="M8" s="314"/>
      <c r="N8" s="314"/>
      <c r="O8" s="314"/>
      <c r="P8" s="314"/>
      <c r="Q8" s="314"/>
      <c r="R8" s="314"/>
      <c r="S8" s="314"/>
      <c r="T8" s="314"/>
      <c r="U8" s="314"/>
      <c r="V8" s="314"/>
      <c r="W8" s="314"/>
      <c r="X8" s="315"/>
    </row>
    <row r="9" spans="2:24" ht="24.75" customHeight="1" thickBot="1" x14ac:dyDescent="0.3">
      <c r="B9" s="340"/>
      <c r="C9" s="341"/>
      <c r="D9" s="341"/>
      <c r="E9" s="341"/>
      <c r="F9" s="341"/>
      <c r="G9" s="341"/>
      <c r="H9" s="341"/>
      <c r="I9" s="341"/>
      <c r="J9" s="341"/>
      <c r="K9" s="341"/>
      <c r="L9" s="341"/>
      <c r="M9" s="341"/>
      <c r="N9" s="341"/>
      <c r="O9" s="341"/>
      <c r="P9" s="341"/>
      <c r="Q9" s="341"/>
      <c r="R9" s="341"/>
      <c r="X9" s="33"/>
    </row>
    <row r="10" spans="2:24" ht="106.5" customHeight="1" x14ac:dyDescent="0.25">
      <c r="B10" s="139" t="s">
        <v>254</v>
      </c>
      <c r="C10" s="140" t="s">
        <v>104</v>
      </c>
      <c r="D10" s="141" t="s">
        <v>255</v>
      </c>
      <c r="E10" s="141" t="s">
        <v>256</v>
      </c>
      <c r="F10" s="141" t="s">
        <v>257</v>
      </c>
      <c r="G10" s="140" t="s">
        <v>105</v>
      </c>
      <c r="H10" s="141" t="s">
        <v>131</v>
      </c>
      <c r="I10" s="141" t="s">
        <v>107</v>
      </c>
      <c r="J10" s="141" t="s">
        <v>258</v>
      </c>
      <c r="K10" s="141" t="s">
        <v>109</v>
      </c>
      <c r="L10" s="141" t="s">
        <v>259</v>
      </c>
      <c r="M10" s="140" t="s">
        <v>260</v>
      </c>
      <c r="N10" s="140" t="s">
        <v>169</v>
      </c>
      <c r="O10" s="141" t="s">
        <v>131</v>
      </c>
      <c r="P10" s="141" t="s">
        <v>107</v>
      </c>
      <c r="Q10" s="141" t="s">
        <v>258</v>
      </c>
      <c r="R10" s="141" t="s">
        <v>109</v>
      </c>
      <c r="S10" s="140" t="s">
        <v>170</v>
      </c>
      <c r="T10" s="140" t="s">
        <v>171</v>
      </c>
      <c r="U10" s="140" t="s">
        <v>172</v>
      </c>
      <c r="V10" s="140" t="s">
        <v>173</v>
      </c>
      <c r="W10" s="140" t="s">
        <v>261</v>
      </c>
      <c r="X10" s="142" t="s">
        <v>175</v>
      </c>
    </row>
    <row r="11" spans="2:24" ht="106.5" customHeight="1" x14ac:dyDescent="0.25">
      <c r="B11" s="15">
        <v>1</v>
      </c>
      <c r="C11" s="15" t="str">
        <f>+'EVALUACION CON CONTROLES'!C16:F16</f>
        <v>Errores en la formulación o los documentos del proceso por equivocación, falta de exactitud o imprecisión de la información</v>
      </c>
      <c r="D11" s="14" t="str">
        <f>+'EVALUACION CON CONTROLES'!B16</f>
        <v>PLANEACIÓN</v>
      </c>
      <c r="E11" s="14" t="str">
        <f>'IDENTIFICACION Y ANALISIS'!D30</f>
        <v>General</v>
      </c>
      <c r="F11" s="14" t="str">
        <f>VLOOKUP(C11,'IDENTIFICACION Y ANALISIS'!$B$19:$F$80,4,FALSE)</f>
        <v>Interno</v>
      </c>
      <c r="G11" s="15" t="str">
        <f>+EVALUACION!H17</f>
        <v>incumplimiento del contrato, necesidades de modificación en sus alcances, actividades, presupuesto, etc.</v>
      </c>
      <c r="H11" s="15">
        <f>+EVALUACION!I17</f>
        <v>2</v>
      </c>
      <c r="I11" s="15">
        <f>+EVALUACION!J17</f>
        <v>2</v>
      </c>
      <c r="J11" s="15">
        <f>+EVALUACION!K17</f>
        <v>4</v>
      </c>
      <c r="K11" s="14" t="str">
        <f>+EVALUACION!L17</f>
        <v>BAJO</v>
      </c>
      <c r="L11" s="15" t="s">
        <v>179</v>
      </c>
      <c r="M11" s="14">
        <v>100</v>
      </c>
      <c r="N11" s="15" t="str">
        <f>+'EVALUACION CON CONTROLES'!G16</f>
        <v>Verificación de los documentos del proceso en cada uno de sus componentes por parte de los profesionales y técnicos involucrados y presentación de la documentación ante el sector y ante el comité de contratación</v>
      </c>
      <c r="O11" s="15">
        <f>+'EVALUACION CON CONTROLES'!I16</f>
        <v>2</v>
      </c>
      <c r="P11" s="15">
        <f>+'EVALUACION CON CONTROLES'!J16</f>
        <v>2</v>
      </c>
      <c r="Q11" s="15">
        <f>+'EVALUACION CON CONTROLES'!K16</f>
        <v>4</v>
      </c>
      <c r="R11" s="14" t="str">
        <f>+'EVALUACION CON CONTROLES'!L16</f>
        <v>BAJO</v>
      </c>
      <c r="S11" s="15" t="str">
        <f>+'EVALUACION CON CONTROLES'!M16</f>
        <v>SI</v>
      </c>
      <c r="T11" s="15" t="str">
        <f>+'EVALUACION CON CONTROLES'!N16</f>
        <v>FDLCH</v>
      </c>
      <c r="U11" s="15" t="str">
        <f>+'EVALUACION CON CONTROLES'!O16</f>
        <v>Posterior al proceso de planeación.</v>
      </c>
      <c r="V11" s="15" t="str">
        <f>+'EVALUACION CON CONTROLES'!P16</f>
        <v>Previo al  proceso de contratación.</v>
      </c>
      <c r="W11" s="15" t="str">
        <f>+'EVALUACION CON CONTROLES'!Q16</f>
        <v>Generación de VoBo de área de contratación del FDLCH</v>
      </c>
      <c r="X11" s="15" t="str">
        <f>+'EVALUACION CON CONTROLES'!R16</f>
        <v>Inicio de tapa de contratación</v>
      </c>
    </row>
    <row r="12" spans="2:24" ht="171" customHeight="1" x14ac:dyDescent="0.25">
      <c r="B12" s="15">
        <v>2</v>
      </c>
      <c r="C12" s="15" t="str">
        <f>+'EVALUACION CON CONTROLES'!C17:F17</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2" s="14" t="str">
        <f>+'EVALUACION CON CONTROLES'!B17</f>
        <v>PLANEACIÓN</v>
      </c>
      <c r="E12" s="14" t="str">
        <f>'IDENTIFICACION Y ANALISIS'!D31</f>
        <v>General</v>
      </c>
      <c r="F12" s="14" t="str">
        <f>VLOOKUP(C11,'IDENTIFICACION Y ANALISIS'!$B$19:$F$80,4,FALSE)</f>
        <v>Interno</v>
      </c>
      <c r="G12" s="15" t="str">
        <f>+EVALUACION!H18</f>
        <v>a) Pérdida de Tiempo
b) Necesidad de iniciar un nuevo proceso contractual
c) No se puede satisfacer la necesidad de la entidad</v>
      </c>
      <c r="H12" s="15">
        <f>+EVALUACION!I18</f>
        <v>2</v>
      </c>
      <c r="I12" s="15">
        <f>+EVALUACION!J18</f>
        <v>3</v>
      </c>
      <c r="J12" s="15">
        <f>+EVALUACION!K18</f>
        <v>5</v>
      </c>
      <c r="K12" s="14" t="str">
        <f>+EVALUACION!L18</f>
        <v>MEDIO</v>
      </c>
      <c r="L12" s="15" t="s">
        <v>179</v>
      </c>
      <c r="M12" s="14">
        <v>100</v>
      </c>
      <c r="N12" s="15" t="str">
        <f>+'EVALUACION CON CONTROLES'!G17</f>
        <v xml:space="preserve">Efectuar revisiones en cada una de la disponibilidad presupuestal impidiendo el cumplimiento de los compromisos adquiridos, generando problemas financieros y legales
</v>
      </c>
      <c r="O12" s="15">
        <f>+'EVALUACION CON CONTROLES'!I17</f>
        <v>2</v>
      </c>
      <c r="P12" s="15">
        <f>+'EVALUACION CON CONTROLES'!J17</f>
        <v>2</v>
      </c>
      <c r="Q12" s="15">
        <f>+'EVALUACION CON CONTROLES'!K17</f>
        <v>3</v>
      </c>
      <c r="R12" s="14" t="str">
        <f>+'EVALUACION CON CONTROLES'!L17</f>
        <v>BAJO</v>
      </c>
      <c r="S12" s="15" t="str">
        <f>+'EVALUACION CON CONTROLES'!M17</f>
        <v>SI</v>
      </c>
      <c r="T12" s="15" t="str">
        <f>+'EVALUACION CON CONTROLES'!N17</f>
        <v>FDLCH</v>
      </c>
      <c r="U12" s="15" t="str">
        <f>+'EVALUACION CON CONTROLES'!O17</f>
        <v>Posterior al proceso de planeación.</v>
      </c>
      <c r="V12" s="15" t="str">
        <f>+'EVALUACION CON CONTROLES'!P17</f>
        <v>Previo al  proceso de contratación.</v>
      </c>
      <c r="W12" s="15" t="str">
        <f>+'EVALUACION CON CONTROLES'!Q17</f>
        <v>Mediante una revisión técnica, jurídica, económica financiera minuciosa de los documentos del proceso contractual espacio de presentación y retroalimentación de la propuesta con promotores de iniciativas y espacios de control social.</v>
      </c>
      <c r="X12" s="15" t="str">
        <f>+'EVALUACION CON CONTROLES'!R17</f>
        <v>Inicio de tapa de contratación</v>
      </c>
    </row>
    <row r="13" spans="2:24" ht="106.5" customHeight="1" x14ac:dyDescent="0.25">
      <c r="B13" s="15">
        <v>3</v>
      </c>
      <c r="C13" s="15" t="str">
        <f>+'EVALUACION CON CONTROLES'!C18:F18</f>
        <v>Declaratoria  Desierta del Proceso de Contratación, por que los oferentes no cumplen la totalidad de Requisitos Habilitantes o por encontrarse incursos en alguna inhabilidad o incompatibilidad</v>
      </c>
      <c r="D13" s="14" t="str">
        <f>+'EVALUACION CON CONTROLES'!B18</f>
        <v>SELECCIÓN</v>
      </c>
      <c r="E13" s="14" t="str">
        <f>'IDENTIFICACION Y ANALISIS'!D40</f>
        <v>General</v>
      </c>
      <c r="F13" s="14" t="str">
        <f>VLOOKUP(C13,'IDENTIFICACION Y ANALISIS'!$B$19:$F$80,4,FALSE)</f>
        <v>Externo</v>
      </c>
      <c r="G13" s="15" t="str">
        <f>+EVALUACION!H19</f>
        <v>a) Pérdida de Tiempo
b) Necesidad de iniciar un nuevo proceso contractual
c) No se puede satisfacer la necesidad de la entidad</v>
      </c>
      <c r="H13" s="15">
        <f>+EVALUACION!I19</f>
        <v>3</v>
      </c>
      <c r="I13" s="15">
        <f>+EVALUACION!J19</f>
        <v>5</v>
      </c>
      <c r="J13" s="15">
        <f>+EVALUACION!K19</f>
        <v>8</v>
      </c>
      <c r="K13" s="14" t="str">
        <f>+EVALUACION!L19</f>
        <v>EXTREMO</v>
      </c>
      <c r="L13" s="15" t="s">
        <v>179</v>
      </c>
      <c r="M13" s="14">
        <v>100</v>
      </c>
      <c r="N13" s="15" t="str">
        <f>+'EVALUACION CON CONTROLES'!G18</f>
        <v>Revisión exhaustiva del manejo administrativo de cada oferta en cada uno de sus componentes por parte de los profesionales y técnicos involucrados en el proceso de selección.</v>
      </c>
      <c r="O13" s="15">
        <f>+'EVALUACION CON CONTROLES'!I18</f>
        <v>2</v>
      </c>
      <c r="P13" s="15">
        <f>+'EVALUACION CON CONTROLES'!J18</f>
        <v>4</v>
      </c>
      <c r="Q13" s="15">
        <f>+'EVALUACION CON CONTROLES'!K18</f>
        <v>6</v>
      </c>
      <c r="R13" s="14" t="str">
        <f>+'EVALUACION CON CONTROLES'!L18</f>
        <v>ALTO</v>
      </c>
      <c r="S13" s="15" t="str">
        <f>+'EVALUACION CON CONTROLES'!M18</f>
        <v>SI</v>
      </c>
      <c r="T13" s="15" t="str">
        <f>+'EVALUACION CON CONTROLES'!N18</f>
        <v>FDLCH</v>
      </c>
      <c r="U13" s="15" t="str">
        <f>+'EVALUACION CON CONTROLES'!O18</f>
        <v>Dentro del mismo tiempo de la afectación.</v>
      </c>
      <c r="V13" s="15" t="str">
        <f>+'EVALUACION CON CONTROLES'!P18</f>
        <v>Fecha en la que finaliza la etapa precontractual.</v>
      </c>
      <c r="W13" s="15" t="str">
        <f>+'EVALUACION CON CONTROLES'!Q18</f>
        <v>Generación de VoBo de área de Planeación del FDLCH</v>
      </c>
      <c r="X13" s="15" t="str">
        <f>+'EVALUACION CON CONTROLES'!R18</f>
        <v>SEMANAL</v>
      </c>
    </row>
    <row r="14" spans="2:24" ht="106.5" customHeight="1" x14ac:dyDescent="0.25">
      <c r="B14" s="15">
        <v>4</v>
      </c>
      <c r="C14" s="15" t="str">
        <f>+'EVALUACION CON CONTROLES'!C19:F19</f>
        <v>Selección de ofertas con precios  artificialmente bajos.</v>
      </c>
      <c r="D14" s="14" t="str">
        <f>+'EVALUACION CON CONTROLES'!B19</f>
        <v>CONTRATACIÓN</v>
      </c>
      <c r="E14" s="14" t="str">
        <f>'IDENTIFICACION Y ANALISIS'!D39</f>
        <v>General</v>
      </c>
      <c r="F14" s="14" t="str">
        <f>VLOOKUP(C14,'IDENTIFICACION Y ANALISIS'!$B$19:$F$80,4,FALSE)</f>
        <v>Externo</v>
      </c>
      <c r="G14" s="15" t="str">
        <f>+EVALUACION!H20</f>
        <v>a) No se puede satisfacer la necesidad de la Entidad,
b) Se adjudica el proceso a un contratista que ofreció precios artíficamente bajos poniendo en
riesgo la ejecución contractual.</v>
      </c>
      <c r="H14" s="15">
        <f>+EVALUACION!I20</f>
        <v>2</v>
      </c>
      <c r="I14" s="15">
        <f>+EVALUACION!J20</f>
        <v>4</v>
      </c>
      <c r="J14" s="15">
        <f>+EVALUACION!K20</f>
        <v>6</v>
      </c>
      <c r="K14" s="14" t="str">
        <f>+EVALUACION!L20</f>
        <v>ALTO</v>
      </c>
      <c r="L14" s="15" t="s">
        <v>262</v>
      </c>
      <c r="M14" s="14">
        <v>50</v>
      </c>
      <c r="N14" s="15" t="str">
        <f>+'EVALUACION CON CONTROLES'!G19</f>
        <v>Elaborar los Estudios de Sector, de acuerdo a la Metodología establecida
por Colombia Compra Eficiente y dando cumplimiento a la normatividad vigente, para que una vez hecho se reduzca la probabilidad de recibir ofertas
artíficamente bajas.</v>
      </c>
      <c r="O14" s="15">
        <f>+'EVALUACION CON CONTROLES'!I19</f>
        <v>1</v>
      </c>
      <c r="P14" s="15">
        <f>+'EVALUACION CON CONTROLES'!J19</f>
        <v>3</v>
      </c>
      <c r="Q14" s="15">
        <f>+'EVALUACION CON CONTROLES'!K19</f>
        <v>4</v>
      </c>
      <c r="R14" s="14" t="str">
        <f>+'EVALUACION CON CONTROLES'!L19</f>
        <v>BAJO</v>
      </c>
      <c r="S14" s="15" t="str">
        <f>+'EVALUACION CON CONTROLES'!M19</f>
        <v>SI</v>
      </c>
      <c r="T14" s="15" t="str">
        <f>+'EVALUACION CON CONTROLES'!N19</f>
        <v>FDLCH</v>
      </c>
      <c r="U14" s="15" t="str">
        <f>+'EVALUACION CON CONTROLES'!O19</f>
        <v>Dentro del mismo tiempo de la afectación.</v>
      </c>
      <c r="V14" s="15" t="str">
        <f>+'EVALUACION CON CONTROLES'!P19</f>
        <v>Fecha en la que finaliza la etapa precontractual.</v>
      </c>
      <c r="W14" s="15" t="str">
        <f>+'EVALUACION CON CONTROLES'!Q19</f>
        <v>Generación de VoBo de área de Contratación del FDLCH</v>
      </c>
      <c r="X14" s="15" t="str">
        <f>+'EVALUACION CON CONTROLES'!R19</f>
        <v>SEMANAL</v>
      </c>
    </row>
    <row r="15" spans="2:24" ht="86.5" x14ac:dyDescent="0.25">
      <c r="B15" s="15">
        <v>5</v>
      </c>
      <c r="C15" s="15" t="str">
        <f>+'EVALUACION CON CONTROLES'!C20:F20</f>
        <v xml:space="preserve">Riesgo de que no se firme el contrato. </v>
      </c>
      <c r="D15" s="14" t="str">
        <f>+'EVALUACION CON CONTROLES'!B20</f>
        <v>CONTRATACIÓN</v>
      </c>
      <c r="E15" s="14" t="str">
        <f>'IDENTIFICACION Y ANALISIS'!D42</f>
        <v>General</v>
      </c>
      <c r="F15" s="14" t="str">
        <f>VLOOKUP(C15,'IDENTIFICACION Y ANALISIS'!$B$19:$F$80,4,FALSE)</f>
        <v>Externo</v>
      </c>
      <c r="G15" s="15" t="str">
        <f>+EVALUACION!H21</f>
        <v xml:space="preserve">Incumplimiento en la atención de la necesidad que da origen al proceso contractual y a la meta a atender. </v>
      </c>
      <c r="H15" s="15">
        <f>+EVALUACION!I21</f>
        <v>1</v>
      </c>
      <c r="I15" s="15">
        <f>+EVALUACION!J21</f>
        <v>3</v>
      </c>
      <c r="J15" s="15">
        <f>+EVALUACION!K21</f>
        <v>4</v>
      </c>
      <c r="K15" s="14" t="str">
        <f>+EVALUACION!L21</f>
        <v>BAJO</v>
      </c>
      <c r="L15" s="15" t="s">
        <v>262</v>
      </c>
      <c r="M15" s="14">
        <v>50</v>
      </c>
      <c r="N15" s="15" t="str">
        <f>+'EVALUACION CON CONTROLES'!G20</f>
        <v>Reestructuración con condiciones equitativas de los documentos precontractuales.</v>
      </c>
      <c r="O15" s="15">
        <f>+'EVALUACION CON CONTROLES'!I20</f>
        <v>1</v>
      </c>
      <c r="P15" s="15">
        <f>+'EVALUACION CON CONTROLES'!J20</f>
        <v>2</v>
      </c>
      <c r="Q15" s="15">
        <f>+'EVALUACION CON CONTROLES'!K20</f>
        <v>3</v>
      </c>
      <c r="R15" s="14" t="str">
        <f>+'EVALUACION CON CONTROLES'!L20</f>
        <v>BAJO</v>
      </c>
      <c r="S15" s="15" t="str">
        <f>+'EVALUACION CON CONTROLES'!M20</f>
        <v>NO</v>
      </c>
      <c r="T15" s="15" t="str">
        <f>+'EVALUACION CON CONTROLES'!N20</f>
        <v>FDLCH</v>
      </c>
      <c r="U15" s="15" t="str">
        <f>+'EVALUACION CON CONTROLES'!O20</f>
        <v>Posterior al proceso de selección.</v>
      </c>
      <c r="V15" s="15" t="str">
        <f>+'EVALUACION CON CONTROLES'!P20</f>
        <v>Previo al  proceso de contratación.</v>
      </c>
      <c r="W15" s="15" t="str">
        <f>+'EVALUACION CON CONTROLES'!Q20</f>
        <v>Mediante una revisión técnica, jurídica, económica financiera minuciosa de los documentos del proceso contractual.</v>
      </c>
      <c r="X15" s="15" t="str">
        <f>+'EVALUACION CON CONTROLES'!R20</f>
        <v>Previo al acta de inicio</v>
      </c>
    </row>
    <row r="16" spans="2:24" ht="106.5" customHeight="1" x14ac:dyDescent="0.25">
      <c r="B16" s="15">
        <v>6</v>
      </c>
      <c r="C16" s="15" t="str">
        <f>+'EVALUACION CON CONTROLES'!C21:F21</f>
        <v>Falta de constitución o constitución tardía de la garantía única. Aceptación de garantías que no se ajustan a lo contemplado en el contrato</v>
      </c>
      <c r="D16" s="14" t="str">
        <f>+'EVALUACION CON CONTROLES'!B21</f>
        <v>CONTRATACIÓN</v>
      </c>
      <c r="E16" s="14" t="str">
        <f>'IDENTIFICACION Y ANALISIS'!D43</f>
        <v>General</v>
      </c>
      <c r="F16" s="14" t="str">
        <f>VLOOKUP(C16,'IDENTIFICACION Y ANALISIS'!$B$19:$F$80,4,FALSE)</f>
        <v>Interno</v>
      </c>
      <c r="G16" s="15" t="str">
        <f>+EVALUACION!H22</f>
        <v>Incumplimiento en la atención de la necesidad que da origen al proceso contractual y a la meta a atender o el detrimento patrimonial del FDLCH.</v>
      </c>
      <c r="H16" s="15">
        <f>+EVALUACION!I22</f>
        <v>2</v>
      </c>
      <c r="I16" s="15">
        <f>+EVALUACION!J22</f>
        <v>3</v>
      </c>
      <c r="J16" s="15">
        <f>+EVALUACION!K22</f>
        <v>5</v>
      </c>
      <c r="K16" s="14" t="str">
        <f>+EVALUACION!L22</f>
        <v>MEDIO</v>
      </c>
      <c r="L16" s="15" t="s">
        <v>262</v>
      </c>
      <c r="M16" s="14">
        <v>50</v>
      </c>
      <c r="N16" s="15" t="str">
        <f>+'EVALUACION CON CONTROLES'!G21</f>
        <v xml:space="preserve">Verificación de características de garantías de cumplimiento previo a la aceptación. </v>
      </c>
      <c r="O16" s="15">
        <f>+'EVALUACION CON CONTROLES'!I21</f>
        <v>1</v>
      </c>
      <c r="P16" s="15">
        <f>+'EVALUACION CON CONTROLES'!J21</f>
        <v>2</v>
      </c>
      <c r="Q16" s="15">
        <f>+'EVALUACION CON CONTROLES'!K21</f>
        <v>3</v>
      </c>
      <c r="R16" s="14" t="str">
        <f>+'EVALUACION CON CONTROLES'!L21</f>
        <v>BAJO</v>
      </c>
      <c r="S16" s="15" t="str">
        <f>+'EVALUACION CON CONTROLES'!M21</f>
        <v>SI</v>
      </c>
      <c r="T16" s="15" t="str">
        <f>+'EVALUACION CON CONTROLES'!N21</f>
        <v>FDLCH</v>
      </c>
      <c r="U16" s="15" t="str">
        <f>+'EVALUACION CON CONTROLES'!O21</f>
        <v>Posterior al proceso de contratación</v>
      </c>
      <c r="V16" s="15" t="str">
        <f>+'EVALUACION CON CONTROLES'!P21</f>
        <v>Previo al  proceso de acta de inicio del contrato</v>
      </c>
      <c r="W16" s="15" t="str">
        <f>+'EVALUACION CON CONTROLES'!Q21</f>
        <v>Mediante una revisión jurídica,  minuciosa de las garantías cargadas a SECOP II.</v>
      </c>
      <c r="X16" s="15" t="str">
        <f>+'EVALUACION CON CONTROLES'!R21</f>
        <v>Previo al inicio de tapa de contratación</v>
      </c>
    </row>
    <row r="17" spans="2:24" ht="106.5" customHeight="1" x14ac:dyDescent="0.25">
      <c r="B17" s="15">
        <v>7</v>
      </c>
      <c r="C17" s="15" t="str">
        <f>+'EVALUACION CON CONTROLES'!C22:F22</f>
        <v>Falta de solicitud o solicitud tardía del registro  presupuestal</v>
      </c>
      <c r="D17" s="14" t="str">
        <f>+'EVALUACION CON CONTROLES'!B22</f>
        <v>CONTRATACIÓN</v>
      </c>
      <c r="E17" s="14" t="str">
        <f>'IDENTIFICACION Y ANALISIS'!D44</f>
        <v>General</v>
      </c>
      <c r="F17" s="14" t="str">
        <f>VLOOKUP(C17,'IDENTIFICACION Y ANALISIS'!$B$19:$F$80,4,FALSE)</f>
        <v>Interno</v>
      </c>
      <c r="G17" s="15" t="str">
        <f>+EVALUACION!H23</f>
        <v>Pérdida de tiempo por la necesidad de generar el registro presupuestal, sin que sea atendida la necesidad de la entidad. Cancelación del proceso contractual.</v>
      </c>
      <c r="H17" s="15">
        <f>+EVALUACION!I23</f>
        <v>2</v>
      </c>
      <c r="I17" s="15">
        <f>+EVALUACION!J23</f>
        <v>3</v>
      </c>
      <c r="J17" s="15">
        <f>+EVALUACION!K23</f>
        <v>5</v>
      </c>
      <c r="K17" s="14" t="str">
        <f>+EVALUACION!L23</f>
        <v>MEDIO</v>
      </c>
      <c r="L17" s="15" t="s">
        <v>262</v>
      </c>
      <c r="M17" s="14">
        <v>50</v>
      </c>
      <c r="N17" s="15" t="str">
        <f>+'EVALUACION CON CONTROLES'!G22</f>
        <v>Firma de acta de inicio posterior al aseguramiento de la generación de registro presupuestal.</v>
      </c>
      <c r="O17" s="15">
        <f>+'EVALUACION CON CONTROLES'!I22</f>
        <v>1</v>
      </c>
      <c r="P17" s="15">
        <f>+'EVALUACION CON CONTROLES'!J22</f>
        <v>2</v>
      </c>
      <c r="Q17" s="15">
        <f>+'EVALUACION CON CONTROLES'!K22</f>
        <v>3</v>
      </c>
      <c r="R17" s="14" t="str">
        <f>+'EVALUACION CON CONTROLES'!L22</f>
        <v>BAJO</v>
      </c>
      <c r="S17" s="15" t="str">
        <f>+'EVALUACION CON CONTROLES'!M22</f>
        <v>SI</v>
      </c>
      <c r="T17" s="15" t="str">
        <f>+'EVALUACION CON CONTROLES'!N22</f>
        <v>FDLCH</v>
      </c>
      <c r="U17" s="15" t="str">
        <f>+'EVALUACION CON CONTROLES'!O22</f>
        <v>Previo a la etapa de contratación.</v>
      </c>
      <c r="V17" s="15" t="str">
        <f>+'EVALUACION CON CONTROLES'!P22</f>
        <v>Previo al  proceso de firma del contrato</v>
      </c>
      <c r="W17" s="15" t="str">
        <f>+'EVALUACION CON CONTROLES'!Q22</f>
        <v>Confirmación de existencia del registro presupuestal por parte del área contable del FDLCH.</v>
      </c>
      <c r="X17" s="15" t="str">
        <f>+'EVALUACION CON CONTROLES'!R22</f>
        <v>Previo al inicio de tapa de contratación</v>
      </c>
    </row>
    <row r="18" spans="2:24" ht="106.5" customHeight="1" x14ac:dyDescent="0.25">
      <c r="B18" s="15">
        <v>8</v>
      </c>
      <c r="C18" s="15" t="str">
        <f>+'EVALUACION CON CONTROLES'!C23:F23</f>
        <v>Adjudicar el contrato  a un proponente que pueda suministrar bienes de mala calidad o que preste servicios de forma incorrecta, debido a la presentación de ofertas artificialmente baja.</v>
      </c>
      <c r="D18" s="14" t="str">
        <f>+'EVALUACION CON CONTROLES'!B23</f>
        <v>CONTRATACIÓN</v>
      </c>
      <c r="E18" s="14" t="str">
        <f>'IDENTIFICACION Y ANALISIS'!D45</f>
        <v>General</v>
      </c>
      <c r="F18" s="14" t="str">
        <f>VLOOKUP(C17,'IDENTIFICACION Y ANALISIS'!$B$19:$F$80,4,FALSE)</f>
        <v>Interno</v>
      </c>
      <c r="G18" s="15" t="str">
        <f>+EVALUACION!H24</f>
        <v>No se satisface la necesidad a la que atiende el proceso contractual. Se adjudica el proceso a un contratista que pone en riesgo la ejecución contractual.</v>
      </c>
      <c r="H18" s="15">
        <f>+EVALUACION!I24</f>
        <v>2</v>
      </c>
      <c r="I18" s="15">
        <f>+EVALUACION!J24</f>
        <v>3</v>
      </c>
      <c r="J18" s="15">
        <f>+EVALUACION!K24</f>
        <v>5</v>
      </c>
      <c r="K18" s="14" t="str">
        <f>+EVALUACION!L24</f>
        <v>MEDIO</v>
      </c>
      <c r="L18" s="15" t="s">
        <v>262</v>
      </c>
      <c r="M18" s="14">
        <v>50</v>
      </c>
      <c r="N18" s="15" t="str">
        <f>+'EVALUACION CON CONTROLES'!G23</f>
        <v>Elaborar los Estudios de Sector, de acuerdo con la metodología establecida por Colombia Compra Eficiente y dando cumplimiento a la normatividad vigente, para que una vez hecho se reduzca la probabilidad de recibir ofertas artificialmente bajas.</v>
      </c>
      <c r="O18" s="15">
        <f>+'EVALUACION CON CONTROLES'!I23</f>
        <v>1</v>
      </c>
      <c r="P18" s="15">
        <f>+'EVALUACION CON CONTROLES'!J23</f>
        <v>2</v>
      </c>
      <c r="Q18" s="15">
        <f>+'EVALUACION CON CONTROLES'!K23</f>
        <v>3</v>
      </c>
      <c r="R18" s="14" t="str">
        <f>+'EVALUACION CON CONTROLES'!L23</f>
        <v>BAJO</v>
      </c>
      <c r="S18" s="15" t="str">
        <f>+'EVALUACION CON CONTROLES'!M23</f>
        <v>SI</v>
      </c>
      <c r="T18" s="15" t="str">
        <f>+'EVALUACION CON CONTROLES'!N23</f>
        <v>FDLCH</v>
      </c>
      <c r="U18" s="15" t="str">
        <f>+'EVALUACION CON CONTROLES'!O23</f>
        <v>Inicio del contrato</v>
      </c>
      <c r="V18" s="15" t="str">
        <f>+'EVALUACION CON CONTROLES'!P23</f>
        <v>Durante la ejecución del contrato.</v>
      </c>
      <c r="W18" s="15" t="str">
        <f>+'EVALUACION CON CONTROLES'!Q23</f>
        <v>Muestreos aleatorios de calidad.</v>
      </c>
      <c r="X18" s="15" t="str">
        <f>+'EVALUACION CON CONTROLES'!R23</f>
        <v>MENSUAL</v>
      </c>
    </row>
    <row r="19" spans="2:24" ht="106.5" customHeight="1" x14ac:dyDescent="0.25">
      <c r="B19" s="15">
        <v>9</v>
      </c>
      <c r="C19" s="15" t="str">
        <f>+'EVALUACION CON CONTROLES'!C24:F24</f>
        <v>Presentación de reclamos de terceros sobre la selección del oferente que retrasen el perfeccionamiento del contrato.</v>
      </c>
      <c r="D19" s="14" t="str">
        <f>+'EVALUACION CON CONTROLES'!B24</f>
        <v>EJECUCIÓN</v>
      </c>
      <c r="E19" s="14" t="str">
        <f>'IDENTIFICACION Y ANALISIS'!D46</f>
        <v>General</v>
      </c>
      <c r="F19" s="14" t="str">
        <f>VLOOKUP(C19,'IDENTIFICACION Y ANALISIS'!$B$19:$F$80,4,FALSE)</f>
        <v>Externo</v>
      </c>
      <c r="G19" s="15" t="str">
        <f>+EVALUACION!H25</f>
        <v>Demora en la ejecución contractual. Riesgo de suspensión de proceso contractual.</v>
      </c>
      <c r="H19" s="15">
        <f>+EVALUACION!I25</f>
        <v>2</v>
      </c>
      <c r="I19" s="15">
        <f>+EVALUACION!J25</f>
        <v>3</v>
      </c>
      <c r="J19" s="15">
        <f>+EVALUACION!K25</f>
        <v>5</v>
      </c>
      <c r="K19" s="14" t="str">
        <f>+EVALUACION!L25</f>
        <v>MEDIO</v>
      </c>
      <c r="L19" s="15" t="s">
        <v>217</v>
      </c>
      <c r="M19" s="14">
        <v>100</v>
      </c>
      <c r="N19" s="15" t="str">
        <f>+'EVALUACION CON CONTROLES'!G24</f>
        <v>Revisión de reclamos con base en las condiciones precontractuales y la normatividad vigente.</v>
      </c>
      <c r="O19" s="15">
        <f>+'EVALUACION CON CONTROLES'!I24</f>
        <v>1</v>
      </c>
      <c r="P19" s="15">
        <f>+'EVALUACION CON CONTROLES'!J24</f>
        <v>2</v>
      </c>
      <c r="Q19" s="15">
        <f>+'EVALUACION CON CONTROLES'!K24</f>
        <v>3</v>
      </c>
      <c r="R19" s="14" t="str">
        <f>+'EVALUACION CON CONTROLES'!L24</f>
        <v>BAJO</v>
      </c>
      <c r="S19" s="15" t="str">
        <f>+'EVALUACION CON CONTROLES'!M24</f>
        <v>NO</v>
      </c>
      <c r="T19" s="15" t="str">
        <f>+'EVALUACION CON CONTROLES'!N24</f>
        <v>FDLCH</v>
      </c>
      <c r="U19" s="15" t="str">
        <f>+'EVALUACION CON CONTROLES'!O24</f>
        <v>Etapa de contratación.</v>
      </c>
      <c r="V19" s="15" t="str">
        <f>+'EVALUACION CON CONTROLES'!P24</f>
        <v>Previo al  proceso de firma del contrato</v>
      </c>
      <c r="W19" s="15" t="str">
        <f>+'EVALUACION CON CONTROLES'!Q24</f>
        <v>Mediante una revisión técnica, jurídica, económica financiera minuciosa de los documentos del proceso contractual.</v>
      </c>
      <c r="X19" s="15" t="str">
        <f>+'EVALUACION CON CONTROLES'!R24</f>
        <v>Etapa precontractual</v>
      </c>
    </row>
    <row r="20" spans="2:24" ht="106.5" customHeight="1" x14ac:dyDescent="0.25">
      <c r="B20" s="15">
        <v>10</v>
      </c>
      <c r="C20" s="15" t="str">
        <f>+'EVALUACION CON CONTROLES'!C25:F25</f>
        <v>El equipo humano seleccionado no cumple con las capacidades requeridas para el cumplimiento del contrato</v>
      </c>
      <c r="D20" s="14" t="str">
        <f>+'EVALUACION CON CONTROLES'!B25</f>
        <v>EJECUCIÓN</v>
      </c>
      <c r="E20" s="14" t="str">
        <f>'IDENTIFICACION Y ANALISIS'!D48</f>
        <v>General</v>
      </c>
      <c r="F20" s="14" t="str">
        <f>VLOOKUP(C20,'IDENTIFICACION Y ANALISIS'!$B$19:$F$80,4,FALSE)</f>
        <v>Interno</v>
      </c>
      <c r="G20" s="15" t="str">
        <f>+EVALUACION!H26</f>
        <v>El equipo contratado por el operador no cuenta con las capacidades para cumplir con las labores asignadas en tiempos y calidad</v>
      </c>
      <c r="H20" s="15">
        <f>+EVALUACION!I26</f>
        <v>3</v>
      </c>
      <c r="I20" s="15">
        <f>+EVALUACION!J26</f>
        <v>2</v>
      </c>
      <c r="J20" s="15">
        <f>+EVALUACION!K26</f>
        <v>5</v>
      </c>
      <c r="K20" s="14" t="str">
        <f>+EVALUACION!L26</f>
        <v>MEDIO</v>
      </c>
      <c r="L20" s="15" t="s">
        <v>217</v>
      </c>
      <c r="M20" s="14">
        <v>100</v>
      </c>
      <c r="N20" s="15" t="str">
        <f>+'EVALUACION CON CONTROLES'!G25</f>
        <v xml:space="preserve">Establecer requisito técnico de experiencia y cualificación certificada para equipo humano. Perfiles requeridos para el desarrollo de las actividades </v>
      </c>
      <c r="O20" s="15">
        <f>+'EVALUACION CON CONTROLES'!I25</f>
        <v>2</v>
      </c>
      <c r="P20" s="15">
        <f>+'EVALUACION CON CONTROLES'!J25</f>
        <v>2</v>
      </c>
      <c r="Q20" s="15">
        <f>+'EVALUACION CON CONTROLES'!K25</f>
        <v>4</v>
      </c>
      <c r="R20" s="14" t="str">
        <f>+'EVALUACION CON CONTROLES'!L25</f>
        <v>BAJO</v>
      </c>
      <c r="S20" s="15" t="str">
        <f>+'EVALUACION CON CONTROLES'!M25</f>
        <v>SI</v>
      </c>
      <c r="T20" s="15" t="str">
        <f>+'EVALUACION CON CONTROLES'!N25</f>
        <v>CONTRATISTA</v>
      </c>
      <c r="U20" s="15">
        <f>+'EVALUACION CON CONTROLES'!O25</f>
        <v>2025</v>
      </c>
      <c r="V20" s="15" t="str">
        <f>+'EVALUACION CON CONTROLES'!P25</f>
        <v>Fecha en que finaliza el contrato.</v>
      </c>
      <c r="W20" s="15" t="str">
        <f>+'EVALUACION CON CONTROLES'!Q25</f>
        <v>seguimiento equipo de trabajo conforme hojas de vida</v>
      </c>
      <c r="X20" s="15" t="str">
        <f>+'EVALUACION CON CONTROLES'!R25</f>
        <v>durante toda la ejecución</v>
      </c>
    </row>
    <row r="21" spans="2:24" ht="106.5" customHeight="1" x14ac:dyDescent="0.25">
      <c r="B21" s="15">
        <v>11</v>
      </c>
      <c r="C21" s="15" t="str">
        <f>+'EVALUACION CON CONTROLES'!C26:F26</f>
        <v>Incremento de los precios, debido a la fluctuación del dólar (TRM) o IPC o precios del mercado</v>
      </c>
      <c r="D21" s="14" t="str">
        <f>+'EVALUACION CON CONTROLES'!B26</f>
        <v>EJECUCIÓN</v>
      </c>
      <c r="E21" s="14" t="str">
        <f>'IDENTIFICACION Y ANALISIS'!D49</f>
        <v>General</v>
      </c>
      <c r="F21" s="14" t="str">
        <f>VLOOKUP(C23,'IDENTIFICACION Y ANALISIS'!$B$19:$F$80,4,FALSE)</f>
        <v>Externo</v>
      </c>
      <c r="G21" s="15" t="str">
        <f>+EVALUACION!H27</f>
        <v>Afectación del presupuesto y demoras en la selección del proveedor y demoras en las entregas.</v>
      </c>
      <c r="H21" s="15">
        <f>+EVALUACION!I27</f>
        <v>3</v>
      </c>
      <c r="I21" s="15">
        <f>+EVALUACION!J27</f>
        <v>2</v>
      </c>
      <c r="J21" s="15">
        <f>+EVALUACION!K27</f>
        <v>5</v>
      </c>
      <c r="K21" s="14" t="str">
        <f>+EVALUACION!L27</f>
        <v>MEDIO</v>
      </c>
      <c r="L21" s="15" t="s">
        <v>217</v>
      </c>
      <c r="M21" s="14">
        <v>100</v>
      </c>
      <c r="N21" s="15" t="str">
        <f>+'EVALUACION CON CONTROLES'!G26</f>
        <v>A partir del estudio de mercado realizado y las cotizaciones que lo soportan, verificar los precios entregados con los proveedores en el momento del estudio, para así solicitar que mantengan los precios ofertados.</v>
      </c>
      <c r="O21" s="15">
        <f>+'EVALUACION CON CONTROLES'!I26</f>
        <v>1</v>
      </c>
      <c r="P21" s="15">
        <f>+'EVALUACION CON CONTROLES'!J26</f>
        <v>2</v>
      </c>
      <c r="Q21" s="15">
        <f>+'EVALUACION CON CONTROLES'!K26</f>
        <v>3</v>
      </c>
      <c r="R21" s="14" t="str">
        <f>+'EVALUACION CON CONTROLES'!L26</f>
        <v>BAJO</v>
      </c>
      <c r="S21" s="15" t="str">
        <f>+'EVALUACION CON CONTROLES'!M26</f>
        <v>SI</v>
      </c>
      <c r="T21" s="15" t="str">
        <f>+'EVALUACION CON CONTROLES'!N26</f>
        <v>CONTRATISTA</v>
      </c>
      <c r="U21" s="15">
        <f>+'EVALUACION CON CONTROLES'!O26</f>
        <v>2025</v>
      </c>
      <c r="V21" s="15" t="str">
        <f>+'EVALUACION CON CONTROLES'!P26</f>
        <v>Fecha en que finaliza el contrato.</v>
      </c>
      <c r="W21" s="15" t="str">
        <f>+'EVALUACION CON CONTROLES'!Q26</f>
        <v>Revisión de los precios del mercado antes del proceso de selección del proveedor de las ayudas técnicas.</v>
      </c>
      <c r="X21" s="15" t="str">
        <f>+'EVALUACION CON CONTROLES'!R26</f>
        <v>Mensual</v>
      </c>
    </row>
    <row r="22" spans="2:24" ht="106.5" customHeight="1" x14ac:dyDescent="0.25">
      <c r="B22" s="15">
        <v>12</v>
      </c>
      <c r="C22" s="15" t="str">
        <f>+'EVALUACION CON CONTROLES'!C27:F27</f>
        <v>Ejecución en tiempos distintos a los inicialmente programados por circunstancias no imputables a las partes.</v>
      </c>
      <c r="D22" s="14" t="str">
        <f>+'EVALUACION CON CONTROLES'!B27</f>
        <v>EJECUCIÓN</v>
      </c>
      <c r="E22" s="14" t="str">
        <f>'IDENTIFICACION Y ANALISIS'!D51</f>
        <v>Especifico</v>
      </c>
      <c r="F22" s="14" t="str">
        <f>VLOOKUP(C22,'IDENTIFICACION Y ANALISIS'!$B$19:$F$80,4,FALSE)</f>
        <v>Interno</v>
      </c>
      <c r="G22" s="15" t="str">
        <f>+EVALUACION!H28</f>
        <v>a) Mayores costos que afectan la ejecución del contrato, 
b) Atraso en el cronograma.</v>
      </c>
      <c r="H22" s="15">
        <f>+EVALUACION!I28</f>
        <v>3</v>
      </c>
      <c r="I22" s="15">
        <f>+EVALUACION!J28</f>
        <v>4</v>
      </c>
      <c r="J22" s="15">
        <f>+EVALUACION!K28</f>
        <v>7</v>
      </c>
      <c r="K22" s="14" t="str">
        <f>+EVALUACION!L28</f>
        <v>ALTO</v>
      </c>
      <c r="L22" s="15" t="s">
        <v>217</v>
      </c>
      <c r="M22" s="14">
        <v>100</v>
      </c>
      <c r="N22" s="15" t="str">
        <f>+'EVALUACION CON CONTROLES'!G27</f>
        <v>Planeación técnica del cronograma de actividades.</v>
      </c>
      <c r="O22" s="15">
        <f>+'EVALUACION CON CONTROLES'!I27</f>
        <v>2</v>
      </c>
      <c r="P22" s="15">
        <f>+'EVALUACION CON CONTROLES'!J27</f>
        <v>3</v>
      </c>
      <c r="Q22" s="15">
        <f>+'EVALUACION CON CONTROLES'!K27</f>
        <v>5</v>
      </c>
      <c r="R22" s="14" t="str">
        <f>+'EVALUACION CON CONTROLES'!L27</f>
        <v>MEDIO</v>
      </c>
      <c r="S22" s="15" t="str">
        <f>+'EVALUACION CON CONTROLES'!M27</f>
        <v>SI</v>
      </c>
      <c r="T22" s="15" t="str">
        <f>+'EVALUACION CON CONTROLES'!N27</f>
        <v>CONTRATISTA</v>
      </c>
      <c r="U22" s="15" t="str">
        <f>+'EVALUACION CON CONTROLES'!O27</f>
        <v>Durante la etapa precontractual y ejecución del contrato.</v>
      </c>
      <c r="V22" s="15" t="str">
        <f>+'EVALUACION CON CONTROLES'!P27</f>
        <v>Fecha en que finaliza el contrato.</v>
      </c>
      <c r="W22" s="15" t="str">
        <f>+'EVALUACION CON CONTROLES'!Q27</f>
        <v>Evaluación semanal</v>
      </c>
      <c r="X22" s="15" t="str">
        <f>+'EVALUACION CON CONTROLES'!R27</f>
        <v>Permanente durante la ejecución del contrato</v>
      </c>
    </row>
    <row r="23" spans="2:24" ht="106.5" customHeight="1" x14ac:dyDescent="0.25">
      <c r="B23" s="15">
        <v>13</v>
      </c>
      <c r="C23" s="15" t="str">
        <f>+'EVALUACION CON CONTROLES'!C28:F28</f>
        <v>Incumplimiento en los tiempos de entrega y/o en la calidad de los bienes y/o servicios contratados.</v>
      </c>
      <c r="D23" s="14" t="str">
        <f>+'EVALUACION CON CONTROLES'!B28</f>
        <v>EJECUCIÓN</v>
      </c>
      <c r="E23" s="14" t="str">
        <f>'IDENTIFICACION Y ANALISIS'!D52</f>
        <v>General</v>
      </c>
      <c r="F23" s="14" t="str">
        <f>VLOOKUP(C23,'IDENTIFICACION Y ANALISIS'!$B$19:$F$80,4,FALSE)</f>
        <v>Externo</v>
      </c>
      <c r="G23" s="15" t="str">
        <f>+EVALUACION!H29</f>
        <v>a) Mala ejecución del objeto contratado, 
b) No se puede satisfacer la necesidad de la Entidad.</v>
      </c>
      <c r="H23" s="15">
        <f>+EVALUACION!I29</f>
        <v>3</v>
      </c>
      <c r="I23" s="15">
        <f>+EVALUACION!J29</f>
        <v>4</v>
      </c>
      <c r="J23" s="15">
        <f>+EVALUACION!K29</f>
        <v>7</v>
      </c>
      <c r="K23" s="14" t="str">
        <f>+EVALUACION!L29</f>
        <v>ALTO</v>
      </c>
      <c r="L23" s="15" t="s">
        <v>217</v>
      </c>
      <c r="M23" s="14">
        <v>100</v>
      </c>
      <c r="N23" s="15" t="str">
        <f>+'EVALUACION CON CONTROLES'!G28</f>
        <v>Exigencia por parte del supervisor del cumplimiento en el cronograma de entregas de los elementos, exigir al contratista la suscripción de una póliza que contenga coberturas como la Calidad de los Bienes y/o Servicios  y el Cumplimiento en la entrega de los mismos.</v>
      </c>
      <c r="O23" s="15">
        <f>+'EVALUACION CON CONTROLES'!I28</f>
        <v>2</v>
      </c>
      <c r="P23" s="15">
        <f>+'EVALUACION CON CONTROLES'!J28</f>
        <v>3</v>
      </c>
      <c r="Q23" s="15">
        <f>+'EVALUACION CON CONTROLES'!K28</f>
        <v>5</v>
      </c>
      <c r="R23" s="14" t="str">
        <f>+'EVALUACION CON CONTROLES'!L28</f>
        <v>MEDIO</v>
      </c>
      <c r="S23" s="15" t="str">
        <f>+'EVALUACION CON CONTROLES'!M28</f>
        <v>SI</v>
      </c>
      <c r="T23" s="15" t="str">
        <f>+'EVALUACION CON CONTROLES'!N28</f>
        <v>CONTRATISTA</v>
      </c>
      <c r="U23" s="15" t="str">
        <f>+'EVALUACION CON CONTROLES'!O28</f>
        <v>Desde la formalización del contrato.</v>
      </c>
      <c r="V23" s="15" t="str">
        <f>+'EVALUACION CON CONTROLES'!P28</f>
        <v>Fecha en que finaliza el contrato.</v>
      </c>
      <c r="W23" s="15" t="str">
        <f>+'EVALUACION CON CONTROLES'!Q28</f>
        <v>Evaluación semanal del cumplimiento de las entregas,</v>
      </c>
      <c r="X23" s="15" t="str">
        <f>+'EVALUACION CON CONTROLES'!R28</f>
        <v>Durante la  planeación. 
Durante la ejecución.
Permanente.</v>
      </c>
    </row>
    <row r="24" spans="2:24" ht="145.75" customHeight="1" x14ac:dyDescent="0.25">
      <c r="B24" s="15">
        <v>14</v>
      </c>
      <c r="C24" s="15" t="str">
        <f>+'EVALUACION CON CONTROLES'!C29:F29</f>
        <v>Entrega de bienes y servicios de mala calidad o en mal estado o que no cumplen con las especificaciones técnicas solicitadas.</v>
      </c>
      <c r="D24" s="14" t="str">
        <f>+'EVALUACION CON CONTROLES'!B29</f>
        <v>EJECUCIÓN</v>
      </c>
      <c r="E24" s="14" t="str">
        <f>'IDENTIFICACION Y ANALISIS'!D53</f>
        <v>Especifico</v>
      </c>
      <c r="F24" s="14" t="str">
        <f>VLOOKUP(C24,'IDENTIFICACION Y ANALISIS'!$B$19:$F$80,4,FALSE)</f>
        <v>Externo</v>
      </c>
      <c r="G24" s="15" t="str">
        <f>+EVALUACION!H30</f>
        <v>a) No contar con los elementos para cubrir la necesidad en el tiempo previsto,
 b) No se pueden recibir los elementos debido a incumplimiento del anexo técnico.</v>
      </c>
      <c r="H24" s="15">
        <f>+EVALUACION!I30</f>
        <v>2</v>
      </c>
      <c r="I24" s="15">
        <f>+EVALUACION!J30</f>
        <v>3</v>
      </c>
      <c r="J24" s="15">
        <f>+EVALUACION!K30</f>
        <v>5</v>
      </c>
      <c r="K24" s="14" t="str">
        <f>+EVALUACION!L30</f>
        <v>MEDIO</v>
      </c>
      <c r="L24" s="15" t="s">
        <v>217</v>
      </c>
      <c r="M24" s="14">
        <v>100</v>
      </c>
      <c r="N24" s="15" t="str">
        <f>+'EVALUACION CON CONTROLES'!G29</f>
        <v>Solicitar al contratista que tome las medidas para el respectivo aseguramiento de calidad de los elementos a entregar, elegir un proveedor idóneo para la compra de estos.</v>
      </c>
      <c r="O24" s="15">
        <f>+'EVALUACION CON CONTROLES'!I29</f>
        <v>1</v>
      </c>
      <c r="P24" s="15">
        <f>+'EVALUACION CON CONTROLES'!J29</f>
        <v>2</v>
      </c>
      <c r="Q24" s="15">
        <f>+'EVALUACION CON CONTROLES'!K29</f>
        <v>3</v>
      </c>
      <c r="R24" s="14" t="str">
        <f>+'EVALUACION CON CONTROLES'!L29</f>
        <v>BAJO</v>
      </c>
      <c r="S24" s="15" t="str">
        <f>+'EVALUACION CON CONTROLES'!M29</f>
        <v>SI</v>
      </c>
      <c r="T24" s="15" t="str">
        <f>+'EVALUACION CON CONTROLES'!N29</f>
        <v>CONTRATISTA / FDLCH</v>
      </c>
      <c r="U24" s="15" t="str">
        <f>+'EVALUACION CON CONTROLES'!O29</f>
        <v>Desde la formalización del contrato.</v>
      </c>
      <c r="V24" s="15" t="str">
        <f>+'EVALUACION CON CONTROLES'!P29</f>
        <v>Fecha de liquidación del contrato.</v>
      </c>
      <c r="W24" s="15" t="str">
        <f>+'EVALUACION CON CONTROLES'!Q29</f>
        <v>Una adecuada supervisión del contrato</v>
      </c>
      <c r="X24" s="15" t="str">
        <f>+'EVALUACION CON CONTROLES'!R29</f>
        <v>Durante la  planeación. 
Durante la ejecución.
Permanente.</v>
      </c>
    </row>
    <row r="25" spans="2:24" ht="148.75" customHeight="1" x14ac:dyDescent="0.25">
      <c r="B25" s="15">
        <v>15</v>
      </c>
      <c r="C25" s="15" t="str">
        <f>+'EVALUACION CON CONTROLES'!C30:F30</f>
        <v>Incumplimiento en la entrega de insumos, bienes y servicios que no se encuentran en los documentos del proceso</v>
      </c>
      <c r="D25" s="14" t="str">
        <f>+'EVALUACION CON CONTROLES'!B30</f>
        <v>EJECUCIÓN</v>
      </c>
      <c r="E25" s="14" t="str">
        <f>'IDENTIFICACION Y ANALISIS'!D54</f>
        <v>Especifico</v>
      </c>
      <c r="F25" s="14" t="str">
        <f>VLOOKUP(C24,'IDENTIFICACION Y ANALISIS'!$B$19:$F$80,4,FALSE)</f>
        <v>Externo</v>
      </c>
      <c r="G25" s="15" t="str">
        <f>+EVALUACION!H31</f>
        <v>a) Retraso en los cronogramas establecidos.
b) Prórrogas en los cronogramas establecidos.
 c) No se satisface la necesidad requerida por la Alcaldía Local
de chapinero.</v>
      </c>
      <c r="H25" s="15">
        <f>+EVALUACION!I31</f>
        <v>3</v>
      </c>
      <c r="I25" s="15">
        <f>+EVALUACION!J31</f>
        <v>4</v>
      </c>
      <c r="J25" s="15">
        <f>+EVALUACION!K31</f>
        <v>7</v>
      </c>
      <c r="K25" s="14" t="str">
        <f>+EVALUACION!L31</f>
        <v>ALTO</v>
      </c>
      <c r="L25" s="15" t="s">
        <v>217</v>
      </c>
      <c r="M25" s="14">
        <v>100</v>
      </c>
      <c r="N25" s="15" t="str">
        <f>+'EVALUACION CON CONTROLES'!G30</f>
        <v>El contratista debe proveer las demoras que puedan ocurrir por temas de importación y así establecer el cronograma.</v>
      </c>
      <c r="O25" s="15">
        <f>+'EVALUACION CON CONTROLES'!I30</f>
        <v>2</v>
      </c>
      <c r="P25" s="15">
        <f>+'EVALUACION CON CONTROLES'!J30</f>
        <v>3</v>
      </c>
      <c r="Q25" s="15">
        <f>+'EVALUACION CON CONTROLES'!K30</f>
        <v>5</v>
      </c>
      <c r="R25" s="14" t="str">
        <f>+'EVALUACION CON CONTROLES'!L30</f>
        <v>MEDIO</v>
      </c>
      <c r="S25" s="15" t="str">
        <f>+'EVALUACION CON CONTROLES'!M30</f>
        <v>SI</v>
      </c>
      <c r="T25" s="15" t="str">
        <f>+'EVALUACION CON CONTROLES'!N30</f>
        <v>CONTRATISTA</v>
      </c>
      <c r="U25" s="15" t="str">
        <f>+'EVALUACION CON CONTROLES'!O30</f>
        <v>Desde el periodo de ejecución</v>
      </c>
      <c r="V25" s="15" t="str">
        <f>+'EVALUACION CON CONTROLES'!P30</f>
        <v>Fecha de liquidación del contrato.</v>
      </c>
      <c r="W25" s="15" t="str">
        <f>+'EVALUACION CON CONTROLES'!Q30</f>
        <v>Una supervisión adecuada de los cronogramas establecidos por el contratista.</v>
      </c>
      <c r="X25" s="15" t="str">
        <f>+'EVALUACION CON CONTROLES'!R30</f>
        <v>MENSUAL</v>
      </c>
    </row>
    <row r="26" spans="2:24" ht="148.75" customHeight="1" x14ac:dyDescent="0.25">
      <c r="B26" s="15">
        <v>16</v>
      </c>
      <c r="C26" s="15" t="str">
        <f>+'EVALUACION CON CONTROLES'!C31:F31</f>
        <v>Contingencias con el equipo de trabajo del contratista en cuanto a incumplimientos, calidad y disponibilidad.</v>
      </c>
      <c r="D26" s="14" t="str">
        <f>+'EVALUACION CON CONTROLES'!B31</f>
        <v>EJECUCIÓN</v>
      </c>
      <c r="E26" s="14" t="str">
        <f>'IDENTIFICACION Y ANALISIS'!D55</f>
        <v>General</v>
      </c>
      <c r="F26" s="14" t="str">
        <f>VLOOKUP(C24,'IDENTIFICACION Y ANALISIS'!$B$19:$F$80,4,FALSE)</f>
        <v>Externo</v>
      </c>
      <c r="G26" s="15" t="str">
        <f>+EVALUACION!H32</f>
        <v>Retraso en los cronogramas establecidos, prórrogas en el plazo de ejecución</v>
      </c>
      <c r="H26" s="15">
        <f>+EVALUACION!I32</f>
        <v>2</v>
      </c>
      <c r="I26" s="15">
        <f>+EVALUACION!J32</f>
        <v>2</v>
      </c>
      <c r="J26" s="15">
        <f>+EVALUACION!K32</f>
        <v>4</v>
      </c>
      <c r="K26" s="14" t="str">
        <f>+EVALUACION!L32</f>
        <v>BAJO</v>
      </c>
      <c r="L26" s="15" t="s">
        <v>217</v>
      </c>
      <c r="M26" s="14">
        <v>100</v>
      </c>
      <c r="N26" s="15" t="str">
        <f>+'EVALUACION CON CONTROLES'!G31</f>
        <v>El contratista deberá buscar otro personal. También se debe adquirir y hacer efectiva la garantía de cumplimiento del contrato</v>
      </c>
      <c r="O26" s="15">
        <f>+'EVALUACION CON CONTROLES'!I31</f>
        <v>2</v>
      </c>
      <c r="P26" s="15">
        <f>+'EVALUACION CON CONTROLES'!J31</f>
        <v>2</v>
      </c>
      <c r="Q26" s="15">
        <f>+'EVALUACION CON CONTROLES'!K31</f>
        <v>4</v>
      </c>
      <c r="R26" s="14" t="str">
        <f>+'EVALUACION CON CONTROLES'!L31</f>
        <v>BAJO</v>
      </c>
      <c r="S26" s="15" t="str">
        <f>+'EVALUACION CON CONTROLES'!M31</f>
        <v>SI</v>
      </c>
      <c r="T26" s="15" t="str">
        <f>+'EVALUACION CON CONTROLES'!N31</f>
        <v>CONTRATISTA</v>
      </c>
      <c r="U26" s="15" t="str">
        <f>+'EVALUACION CON CONTROLES'!O31</f>
        <v>Durante la etapa precontractual y ejecución del contrato.</v>
      </c>
      <c r="V26" s="15" t="str">
        <f>+'EVALUACION CON CONTROLES'!P31</f>
        <v>Fecha en que finaliza el contrato.</v>
      </c>
      <c r="W26" s="15" t="str">
        <f>+'EVALUACION CON CONTROLES'!Q31</f>
        <v>Una adecuada supervisión del contrato</v>
      </c>
      <c r="X26" s="15" t="str">
        <f>+'EVALUACION CON CONTROLES'!R31</f>
        <v>Permanente durante la ejecución del contrato</v>
      </c>
    </row>
    <row r="27" spans="2:24" ht="148.75" customHeight="1" x14ac:dyDescent="0.25">
      <c r="B27" s="15">
        <v>17</v>
      </c>
      <c r="C27" s="15" t="str">
        <f>+'EVALUACION CON CONTROLES'!C32:F32</f>
        <v>Pérdida de elementos por robo a alguno de los proveedores de los elementos, antes o durante la entrega de los mismos a los beneficiarios.</v>
      </c>
      <c r="D27" s="14" t="str">
        <f>+'EVALUACION CON CONTROLES'!B32</f>
        <v>EJECUCIÓN</v>
      </c>
      <c r="E27" s="14" t="str">
        <f>'IDENTIFICACION Y ANALISIS'!D56</f>
        <v>Especifico</v>
      </c>
      <c r="F27" s="14" t="str">
        <f>VLOOKUP(C26,'IDENTIFICACION Y ANALISIS'!$B$19:$F$80,4,FALSE)</f>
        <v>Externo</v>
      </c>
      <c r="G27" s="15" t="str">
        <f>+EVALUACION!H33</f>
        <v xml:space="preserve">a) Daños ocasionados a terceros.
 b) No se puede lograr el objeto contratado.
</v>
      </c>
      <c r="H27" s="15">
        <f>+EVALUACION!I33</f>
        <v>3</v>
      </c>
      <c r="I27" s="15">
        <f>+EVALUACION!J33</f>
        <v>5</v>
      </c>
      <c r="J27" s="15">
        <f>+EVALUACION!K33</f>
        <v>8</v>
      </c>
      <c r="K27" s="14" t="str">
        <f>+EVALUACION!L33</f>
        <v>EXTREMO</v>
      </c>
      <c r="L27" s="15" t="s">
        <v>217</v>
      </c>
      <c r="M27" s="14">
        <v>100</v>
      </c>
      <c r="N27" s="15" t="str">
        <f>+'EVALUACION CON CONTROLES'!G32</f>
        <v>Exigir al contratista la suscripción de unan póliza que tenga la cobertura denominada Responsabilidad Civil a favor de terceros.</v>
      </c>
      <c r="O27" s="15">
        <f>+'EVALUACION CON CONTROLES'!I32</f>
        <v>2</v>
      </c>
      <c r="P27" s="15">
        <f>+'EVALUACION CON CONTROLES'!J32</f>
        <v>3</v>
      </c>
      <c r="Q27" s="15">
        <f>+'EVALUACION CON CONTROLES'!K32</f>
        <v>5</v>
      </c>
      <c r="R27" s="14" t="str">
        <f>+'EVALUACION CON CONTROLES'!L32</f>
        <v>MEDIO</v>
      </c>
      <c r="S27" s="15" t="str">
        <f>+'EVALUACION CON CONTROLES'!M32</f>
        <v>SI</v>
      </c>
      <c r="T27" s="15" t="str">
        <f>+'EVALUACION CON CONTROLES'!N32</f>
        <v>CONTRATISTA</v>
      </c>
      <c r="U27" s="15" t="str">
        <f>+'EVALUACION CON CONTROLES'!O32</f>
        <v>Durante la etapa precontractual y ejecución del contrato.</v>
      </c>
      <c r="V27" s="15" t="str">
        <f>+'EVALUACION CON CONTROLES'!P32</f>
        <v>Fecha en que finaliza el contrato.</v>
      </c>
      <c r="W27" s="15" t="str">
        <f>+'EVALUACION CON CONTROLES'!Q32</f>
        <v>Verificando las pólizas correspondientes con los proveedores y contratista.</v>
      </c>
      <c r="X27" s="15" t="str">
        <f>+'EVALUACION CON CONTROLES'!R32</f>
        <v>Permanente durante la ejecución del contrato</v>
      </c>
    </row>
    <row r="28" spans="2:24" ht="148.75" customHeight="1" x14ac:dyDescent="0.25">
      <c r="B28" s="15">
        <v>18</v>
      </c>
      <c r="C28" s="15" t="str">
        <f>+'EVALUACION CON CONTROLES'!C33:F33</f>
        <v>Vandalismo y robo de elementos entregados a los beneficiarios del proyecto</v>
      </c>
      <c r="D28" s="14" t="str">
        <f>+'EVALUACION CON CONTROLES'!B33</f>
        <v>EJECUCIÓN</v>
      </c>
      <c r="E28" s="14" t="str">
        <f>'IDENTIFICACION Y ANALISIS'!D57</f>
        <v>Especifico</v>
      </c>
      <c r="F28" s="14" t="str">
        <f>VLOOKUP(C27,'IDENTIFICACION Y ANALISIS'!$B$19:$F$80,4,FALSE)</f>
        <v>Externo</v>
      </c>
      <c r="G28" s="15" t="str">
        <f>+EVALUACION!H34</f>
        <v xml:space="preserve">a) Daños ocasionados a terceros.
 b) No se puede lograr el objeto contratado.
</v>
      </c>
      <c r="H28" s="15">
        <f>+EVALUACION!I34</f>
        <v>3</v>
      </c>
      <c r="I28" s="15">
        <f>+EVALUACION!J34</f>
        <v>3</v>
      </c>
      <c r="J28" s="15">
        <f>+EVALUACION!K34</f>
        <v>6</v>
      </c>
      <c r="K28" s="14" t="str">
        <f>+EVALUACION!L34</f>
        <v>ALTO</v>
      </c>
      <c r="L28" s="15" t="s">
        <v>217</v>
      </c>
      <c r="M28" s="14">
        <v>100</v>
      </c>
      <c r="N28" s="15" t="str">
        <f>+'EVALUACION CON CONTROLES'!G33</f>
        <v>Exigir al contratista la suscripción de unan póliza que tenga la cobertura denominada Responsabilidad Civil a favor de terceros.</v>
      </c>
      <c r="O28" s="15">
        <f>+'EVALUACION CON CONTROLES'!I33</f>
        <v>2</v>
      </c>
      <c r="P28" s="15">
        <f>+'EVALUACION CON CONTROLES'!J33</f>
        <v>3</v>
      </c>
      <c r="Q28" s="15">
        <f>+'EVALUACION CON CONTROLES'!K33</f>
        <v>5</v>
      </c>
      <c r="R28" s="14" t="str">
        <f>+'EVALUACION CON CONTROLES'!L33</f>
        <v>MEDIO</v>
      </c>
      <c r="S28" s="15" t="str">
        <f>+'EVALUACION CON CONTROLES'!M33</f>
        <v>NO</v>
      </c>
      <c r="T28" s="15" t="str">
        <f>+'EVALUACION CON CONTROLES'!N33</f>
        <v>CONTRATISTA</v>
      </c>
      <c r="U28" s="15" t="str">
        <f>+'EVALUACION CON CONTROLES'!O33</f>
        <v>Desde el periodo de ejecución</v>
      </c>
      <c r="V28" s="15" t="str">
        <f>+'EVALUACION CON CONTROLES'!P33</f>
        <v>Fecha en la que se finaliza la afectación.</v>
      </c>
      <c r="W28" s="15" t="str">
        <f>+'EVALUACION CON CONTROLES'!Q33</f>
        <v>Una supervisión adecuada del presupuesto y verificación del método para la aprobación de insumos que se pretendan adquirir por las bolsas de monto agotable</v>
      </c>
      <c r="X28" s="15" t="str">
        <f>+'EVALUACION CON CONTROLES'!R33</f>
        <v>Permanente durante la ejecución del contrato</v>
      </c>
    </row>
    <row r="29" spans="2:24" ht="106.5" customHeight="1" x14ac:dyDescent="0.25">
      <c r="B29" s="15">
        <v>19</v>
      </c>
      <c r="C29" s="15" t="str">
        <f>+'EVALUACION CON CONTROLES'!C34:F34</f>
        <v>Variación en la disponibilidad o en el costo de los insumos necesarios para prestar los servicios.</v>
      </c>
      <c r="D29" s="14" t="str">
        <f>+'EVALUACION CON CONTROLES'!B34</f>
        <v>EJECUCIÓN</v>
      </c>
      <c r="E29" s="14" t="str">
        <f>'IDENTIFICACION Y ANALISIS'!D55</f>
        <v>General</v>
      </c>
      <c r="F29" s="14" t="str">
        <f>VLOOKUP(C29,'IDENTIFICACION Y ANALISIS'!$B$19:$F$80,4,FALSE)</f>
        <v>Externo</v>
      </c>
      <c r="G29" s="15" t="str">
        <f>+EVALUACION!H35</f>
        <v>Retraso en los cronogramas establecidos, prórrogas en el plazo de ejecución</v>
      </c>
      <c r="H29" s="15">
        <f>+EVALUACION!I35</f>
        <v>2</v>
      </c>
      <c r="I29" s="15">
        <f>+EVALUACION!J35</f>
        <v>2</v>
      </c>
      <c r="J29" s="15">
        <f>+EVALUACION!K35</f>
        <v>4</v>
      </c>
      <c r="K29" s="14" t="str">
        <f>+EVALUACION!L35</f>
        <v>BAJO</v>
      </c>
      <c r="L29" s="15" t="s">
        <v>217</v>
      </c>
      <c r="M29" s="14">
        <v>100</v>
      </c>
      <c r="N29" s="15" t="str">
        <f>+'EVALUACION CON CONTROLES'!G34</f>
        <v>Seguimiento al contratista a la Planeación técnica del cronograma de actividades.</v>
      </c>
      <c r="O29" s="15">
        <f>+'EVALUACION CON CONTROLES'!I31</f>
        <v>2</v>
      </c>
      <c r="P29" s="15">
        <f>+'EVALUACION CON CONTROLES'!J31</f>
        <v>2</v>
      </c>
      <c r="Q29" s="15">
        <f>+'EVALUACION CON CONTROLES'!K31</f>
        <v>4</v>
      </c>
      <c r="R29" s="14" t="str">
        <f>+'EVALUACION CON CONTROLES'!L31</f>
        <v>BAJO</v>
      </c>
      <c r="S29" s="15" t="str">
        <f>+'EVALUACION CON CONTROLES'!M31</f>
        <v>SI</v>
      </c>
      <c r="T29" s="15" t="str">
        <f>+'EVALUACION CON CONTROLES'!N31</f>
        <v>CONTRATISTA</v>
      </c>
      <c r="U29" s="15" t="str">
        <f>+'EVALUACION CON CONTROLES'!O34</f>
        <v>Desde el periodo de ejecución</v>
      </c>
      <c r="V29" s="15" t="str">
        <f>+'EVALUACION CON CONTROLES'!P34</f>
        <v>Fecha en la que se finaliza la afectación.</v>
      </c>
      <c r="W29" s="15" t="str">
        <f>+'EVALUACION CON CONTROLES'!Q34</f>
        <v>Una supervisión adecuada del presupuesto y verificación del método para la aprobación de insumos que se pretendan adquirir</v>
      </c>
      <c r="X29" s="15" t="str">
        <f>+'EVALUACION CON CONTROLES'!R34</f>
        <v>Permanente durante la ejecución del contrato</v>
      </c>
    </row>
    <row r="30" spans="2:24" ht="106.5" customHeight="1" x14ac:dyDescent="0.25">
      <c r="B30" s="15">
        <v>20</v>
      </c>
      <c r="C30" s="15" t="str">
        <f>+'EVALUACION CON CONTROLES'!C35:F35</f>
        <v>Incumplimiento de compromisos adquiridos por el contratista seleccionado con sus subcontratistas, suministradores de bienes y servicios.</v>
      </c>
      <c r="D30" s="14" t="str">
        <f>+'EVALUACION CON CONTROLES'!B35</f>
        <v>EJECUCIÓN</v>
      </c>
      <c r="E30" s="14" t="str">
        <f>'IDENTIFICACION Y ANALISIS'!D56</f>
        <v>Especifico</v>
      </c>
      <c r="F30" s="14" t="str">
        <f>VLOOKUP(C30,'IDENTIFICACION Y ANALISIS'!$B$19:$F$80,4,FALSE)</f>
        <v>Externo</v>
      </c>
      <c r="G30" s="15" t="str">
        <f>+EVALUACION!H36</f>
        <v>Retraso en los cronogramas establecidos, prórrogas en el plazo de ejecución</v>
      </c>
      <c r="H30" s="15">
        <f>+EVALUACION!I36</f>
        <v>3</v>
      </c>
      <c r="I30" s="15">
        <f>+EVALUACION!J36</f>
        <v>3</v>
      </c>
      <c r="J30" s="15">
        <f>+EVALUACION!K36</f>
        <v>6</v>
      </c>
      <c r="K30" s="14" t="str">
        <f>+EVALUACION!L36</f>
        <v>ALTO</v>
      </c>
      <c r="L30" s="15" t="s">
        <v>217</v>
      </c>
      <c r="M30" s="14">
        <v>100</v>
      </c>
      <c r="N30" s="15" t="str">
        <f>+'EVALUACION CON CONTROLES'!G35</f>
        <v>Seguimiento a los compromisos adquiridos por el contratista y la ejecución de la Planeación técnica del cronograma de actividades.</v>
      </c>
      <c r="O30" s="15">
        <f>+'EVALUACION CON CONTROLES'!I32</f>
        <v>2</v>
      </c>
      <c r="P30" s="15">
        <f>+'EVALUACION CON CONTROLES'!J32</f>
        <v>3</v>
      </c>
      <c r="Q30" s="15">
        <f>+'EVALUACION CON CONTROLES'!K32</f>
        <v>5</v>
      </c>
      <c r="R30" s="14" t="str">
        <f>+'EVALUACION CON CONTROLES'!L32</f>
        <v>MEDIO</v>
      </c>
      <c r="S30" s="15" t="str">
        <f>+'EVALUACION CON CONTROLES'!M32</f>
        <v>SI</v>
      </c>
      <c r="T30" s="15" t="str">
        <f>+'EVALUACION CON CONTROLES'!N32</f>
        <v>CONTRATISTA</v>
      </c>
      <c r="U30" s="15" t="str">
        <f>+'EVALUACION CON CONTROLES'!O35</f>
        <v>Desde el periodo de ejecución</v>
      </c>
      <c r="V30" s="15" t="str">
        <f>+'EVALUACION CON CONTROLES'!P35</f>
        <v>Fecha en la que se finaliza la afectación.</v>
      </c>
      <c r="W30" s="15" t="str">
        <f>+'EVALUACION CON CONTROLES'!Q35</f>
        <v xml:space="preserve">Una supervisión adecuada del cumplimiento junto a la verificación del método para la aprobación de insumos que se pretendan adquirir </v>
      </c>
      <c r="X30" s="15" t="str">
        <f>+'EVALUACION CON CONTROLES'!R35</f>
        <v>Permanente durante la ejecución del contrato</v>
      </c>
    </row>
    <row r="31" spans="2:24" ht="106.5" customHeight="1" x14ac:dyDescent="0.25">
      <c r="B31" s="15">
        <v>21</v>
      </c>
      <c r="C31" s="15" t="str">
        <f>+'EVALUACION CON CONTROLES'!C36:F36</f>
        <v xml:space="preserve">Agotamiento del presupuesto en aquellos ítems determinados por bolsa por monto agotable </v>
      </c>
      <c r="D31" s="14" t="str">
        <f>+'EVALUACION CON CONTROLES'!B36</f>
        <v>EJECUCIÓN</v>
      </c>
      <c r="E31" s="14" t="str">
        <f>'IDENTIFICACION Y ANALISIS'!D57</f>
        <v>Especifico</v>
      </c>
      <c r="F31" s="14" t="str">
        <f>VLOOKUP(C30,'IDENTIFICACION Y ANALISIS'!$B$19:$F$80,4,FALSE)</f>
        <v>Externo</v>
      </c>
      <c r="G31" s="15" t="str">
        <f>+EVALUACION!H37</f>
        <v>Retraso en los cronogramas establecidos, prórrogas en el plazo de ejecución o adiciones presupuestales</v>
      </c>
      <c r="H31" s="15">
        <f>+EVALUACION!I37</f>
        <v>3</v>
      </c>
      <c r="I31" s="15">
        <f>+EVALUACION!J37</f>
        <v>3</v>
      </c>
      <c r="J31" s="15">
        <f>+EVALUACION!K37</f>
        <v>6</v>
      </c>
      <c r="K31" s="14" t="str">
        <f>+EVALUACION!L37</f>
        <v>ALTO</v>
      </c>
      <c r="L31" s="15" t="s">
        <v>217</v>
      </c>
      <c r="M31" s="14">
        <v>100</v>
      </c>
      <c r="N31" s="15" t="str">
        <f>+'EVALUACION CON CONTROLES'!G36</f>
        <v>Seguimiento al contratista a la Planeación técnica del presupuesto según las actividades programadas previamente en el cronograma.</v>
      </c>
      <c r="O31" s="15">
        <f>+'EVALUACION CON CONTROLES'!I33</f>
        <v>2</v>
      </c>
      <c r="P31" s="15">
        <f>+'EVALUACION CON CONTROLES'!J33</f>
        <v>3</v>
      </c>
      <c r="Q31" s="15">
        <f>+'EVALUACION CON CONTROLES'!K33</f>
        <v>5</v>
      </c>
      <c r="R31" s="14" t="str">
        <f>+'EVALUACION CON CONTROLES'!L33</f>
        <v>MEDIO</v>
      </c>
      <c r="S31" s="15" t="str">
        <f>+'EVALUACION CON CONTROLES'!M33</f>
        <v>NO</v>
      </c>
      <c r="T31" s="15" t="str">
        <f>+'EVALUACION CON CONTROLES'!N33</f>
        <v>CONTRATISTA</v>
      </c>
      <c r="U31" s="15" t="str">
        <f>+'EVALUACION CON CONTROLES'!O36</f>
        <v>Desde el periodo de ejecución</v>
      </c>
      <c r="V31" s="15" t="str">
        <f>+'EVALUACION CON CONTROLES'!P36</f>
        <v>Fecha en la que se finaliza la afectación.</v>
      </c>
      <c r="W31" s="15" t="str">
        <f>+'EVALUACION CON CONTROLES'!Q36</f>
        <v xml:space="preserve">Una supervisión adecuada del presupuesto y ejecución de los insumos que se pretendan adquirir </v>
      </c>
      <c r="X31" s="15" t="str">
        <f>+'EVALUACION CON CONTROLES'!R36</f>
        <v>Permanente durante la ejecución del contrato</v>
      </c>
    </row>
    <row r="32" spans="2:24" ht="13.5" customHeight="1" x14ac:dyDescent="0.25">
      <c r="B32" s="32"/>
      <c r="X32" s="33"/>
    </row>
    <row r="33" spans="2:24" ht="13.5" customHeight="1" x14ac:dyDescent="0.3">
      <c r="B33" s="32"/>
      <c r="E33" s="11"/>
      <c r="F33" s="345" t="s">
        <v>263</v>
      </c>
      <c r="G33" s="345"/>
      <c r="H33" s="11"/>
      <c r="I33" s="11"/>
      <c r="J33" s="328" t="s">
        <v>252</v>
      </c>
      <c r="K33" s="328"/>
      <c r="L33" s="328"/>
      <c r="M33" s="328"/>
      <c r="X33" s="33"/>
    </row>
    <row r="34" spans="2:24" ht="13.5" customHeight="1" x14ac:dyDescent="0.3">
      <c r="B34" s="32"/>
      <c r="E34" s="335" t="s">
        <v>131</v>
      </c>
      <c r="F34" s="28" t="s">
        <v>132</v>
      </c>
      <c r="G34" s="28" t="s">
        <v>133</v>
      </c>
      <c r="H34" s="11"/>
      <c r="I34" s="11"/>
      <c r="J34" s="324" t="s">
        <v>132</v>
      </c>
      <c r="K34" s="325"/>
      <c r="L34" s="324" t="s">
        <v>133</v>
      </c>
      <c r="M34" s="325"/>
      <c r="X34" s="33"/>
    </row>
    <row r="35" spans="2:24" ht="13.5" customHeight="1" x14ac:dyDescent="0.3">
      <c r="B35" s="32"/>
      <c r="E35" s="335"/>
      <c r="F35" s="15" t="s">
        <v>134</v>
      </c>
      <c r="G35" s="15">
        <v>1</v>
      </c>
      <c r="H35" s="11"/>
      <c r="I35" s="11"/>
      <c r="J35" s="326" t="s">
        <v>135</v>
      </c>
      <c r="K35" s="327"/>
      <c r="L35" s="314">
        <v>1</v>
      </c>
      <c r="M35" s="314"/>
      <c r="X35" s="33"/>
    </row>
    <row r="36" spans="2:24" ht="13.5" customHeight="1" x14ac:dyDescent="0.3">
      <c r="B36" s="32"/>
      <c r="E36" s="335"/>
      <c r="F36" s="15" t="s">
        <v>136</v>
      </c>
      <c r="G36" s="15">
        <v>2</v>
      </c>
      <c r="H36" s="11"/>
      <c r="I36" s="11"/>
      <c r="J36" s="326" t="s">
        <v>137</v>
      </c>
      <c r="K36" s="327"/>
      <c r="L36" s="314">
        <v>2</v>
      </c>
      <c r="M36" s="314"/>
      <c r="X36" s="33"/>
    </row>
    <row r="37" spans="2:24" ht="13.5" customHeight="1" x14ac:dyDescent="0.3">
      <c r="B37" s="32"/>
      <c r="E37" s="335"/>
      <c r="F37" s="15" t="s">
        <v>138</v>
      </c>
      <c r="G37" s="15">
        <v>3</v>
      </c>
      <c r="H37" s="11"/>
      <c r="I37" s="11"/>
      <c r="J37" s="326" t="s">
        <v>139</v>
      </c>
      <c r="K37" s="327"/>
      <c r="L37" s="314">
        <v>3</v>
      </c>
      <c r="M37" s="314"/>
      <c r="X37" s="33"/>
    </row>
    <row r="38" spans="2:24" ht="13.5" customHeight="1" x14ac:dyDescent="0.3">
      <c r="B38" s="32"/>
      <c r="E38" s="335"/>
      <c r="F38" s="15" t="s">
        <v>140</v>
      </c>
      <c r="G38" s="15">
        <v>4</v>
      </c>
      <c r="H38" s="11"/>
      <c r="I38" s="11"/>
      <c r="J38" s="326" t="s">
        <v>141</v>
      </c>
      <c r="K38" s="327"/>
      <c r="L38" s="314">
        <v>4</v>
      </c>
      <c r="M38" s="314"/>
      <c r="X38" s="33"/>
    </row>
    <row r="39" spans="2:24" ht="13.5" customHeight="1" x14ac:dyDescent="0.3">
      <c r="B39" s="32"/>
      <c r="E39" s="335"/>
      <c r="F39" s="15" t="s">
        <v>142</v>
      </c>
      <c r="G39" s="15">
        <v>5</v>
      </c>
      <c r="H39" s="11"/>
      <c r="I39" s="11"/>
      <c r="J39" s="326" t="s">
        <v>143</v>
      </c>
      <c r="K39" s="327"/>
      <c r="L39" s="314">
        <v>5</v>
      </c>
      <c r="M39" s="314"/>
      <c r="X39" s="33"/>
    </row>
    <row r="40" spans="2:24" ht="13.5" customHeight="1" x14ac:dyDescent="0.3">
      <c r="B40" s="32"/>
      <c r="D40" s="11"/>
      <c r="E40" s="11"/>
      <c r="F40" s="11"/>
      <c r="G40" s="11"/>
      <c r="H40" s="11"/>
      <c r="I40" s="11"/>
      <c r="J40" s="11"/>
      <c r="K40" s="11"/>
      <c r="L40" s="11"/>
      <c r="M40" s="11"/>
      <c r="X40" s="33"/>
    </row>
    <row r="41" spans="2:24" ht="13.5" customHeight="1" x14ac:dyDescent="0.3">
      <c r="B41" s="32"/>
      <c r="D41" s="328" t="s">
        <v>144</v>
      </c>
      <c r="E41" s="328"/>
      <c r="F41" s="328"/>
      <c r="G41" s="328"/>
      <c r="H41" s="328"/>
      <c r="I41" s="328"/>
      <c r="J41" s="328"/>
      <c r="K41" s="328"/>
      <c r="X41" s="33"/>
    </row>
    <row r="42" spans="2:24" ht="13.5" customHeight="1" x14ac:dyDescent="0.3">
      <c r="B42" s="32"/>
      <c r="D42" s="331" t="s">
        <v>132</v>
      </c>
      <c r="E42" s="331" t="s">
        <v>133</v>
      </c>
      <c r="F42" s="319" t="s">
        <v>135</v>
      </c>
      <c r="G42" s="319"/>
      <c r="H42" s="346" t="s">
        <v>137</v>
      </c>
      <c r="I42" s="347"/>
      <c r="J42" s="29" t="s">
        <v>139</v>
      </c>
      <c r="K42" s="29" t="s">
        <v>141</v>
      </c>
      <c r="L42" s="28" t="s">
        <v>143</v>
      </c>
      <c r="P42" s="328" t="s">
        <v>157</v>
      </c>
      <c r="Q42" s="328"/>
      <c r="R42" s="328"/>
      <c r="S42" s="328"/>
      <c r="T42" s="328"/>
      <c r="X42" s="33"/>
    </row>
    <row r="43" spans="2:24" ht="13.5" customHeight="1" x14ac:dyDescent="0.3">
      <c r="B43" s="32"/>
      <c r="D43" s="331"/>
      <c r="E43" s="331"/>
      <c r="F43" s="334">
        <v>1</v>
      </c>
      <c r="G43" s="334"/>
      <c r="H43" s="332">
        <v>2</v>
      </c>
      <c r="I43" s="333"/>
      <c r="J43" s="30">
        <v>3</v>
      </c>
      <c r="K43" s="30">
        <v>4</v>
      </c>
      <c r="L43" s="30">
        <v>5</v>
      </c>
      <c r="P43" s="319" t="s">
        <v>144</v>
      </c>
      <c r="Q43" s="319"/>
      <c r="R43" s="319"/>
      <c r="S43" s="319" t="s">
        <v>132</v>
      </c>
      <c r="T43" s="319"/>
      <c r="X43" s="33"/>
    </row>
    <row r="44" spans="2:24" ht="13.5" customHeight="1" x14ac:dyDescent="0.25">
      <c r="B44" s="32"/>
      <c r="D44" s="15" t="s">
        <v>134</v>
      </c>
      <c r="E44" s="16">
        <v>1</v>
      </c>
      <c r="F44" s="322">
        <v>2</v>
      </c>
      <c r="G44" s="322"/>
      <c r="H44" s="320">
        <v>3</v>
      </c>
      <c r="I44" s="321"/>
      <c r="J44" s="26">
        <v>4</v>
      </c>
      <c r="K44" s="31">
        <v>5</v>
      </c>
      <c r="L44" s="25">
        <v>6</v>
      </c>
      <c r="P44" s="339" t="s">
        <v>158</v>
      </c>
      <c r="Q44" s="339"/>
      <c r="R44" s="339"/>
      <c r="S44" s="336" t="s">
        <v>159</v>
      </c>
      <c r="T44" s="336"/>
      <c r="X44" s="33"/>
    </row>
    <row r="45" spans="2:24" ht="13.5" customHeight="1" x14ac:dyDescent="0.25">
      <c r="B45" s="32"/>
      <c r="D45" s="15" t="s">
        <v>136</v>
      </c>
      <c r="E45" s="16">
        <v>2</v>
      </c>
      <c r="F45" s="322">
        <v>3</v>
      </c>
      <c r="G45" s="322"/>
      <c r="H45" s="320">
        <v>4</v>
      </c>
      <c r="I45" s="321"/>
      <c r="J45" s="31">
        <v>5</v>
      </c>
      <c r="K45" s="25">
        <v>6</v>
      </c>
      <c r="L45" s="25">
        <v>7</v>
      </c>
      <c r="P45" s="316" t="s">
        <v>160</v>
      </c>
      <c r="Q45" s="316"/>
      <c r="R45" s="316"/>
      <c r="S45" s="336" t="s">
        <v>161</v>
      </c>
      <c r="T45" s="336"/>
      <c r="X45" s="33"/>
    </row>
    <row r="46" spans="2:24" ht="13.5" customHeight="1" x14ac:dyDescent="0.25">
      <c r="B46" s="32"/>
      <c r="D46" s="15" t="s">
        <v>138</v>
      </c>
      <c r="E46" s="16">
        <v>3</v>
      </c>
      <c r="F46" s="322">
        <v>4</v>
      </c>
      <c r="G46" s="322"/>
      <c r="H46" s="337">
        <v>5</v>
      </c>
      <c r="I46" s="338"/>
      <c r="J46" s="25">
        <v>6</v>
      </c>
      <c r="K46" s="25">
        <v>7</v>
      </c>
      <c r="L46" s="27">
        <v>8</v>
      </c>
      <c r="P46" s="323">
        <v>5</v>
      </c>
      <c r="Q46" s="323"/>
      <c r="R46" s="323"/>
      <c r="S46" s="336" t="s">
        <v>162</v>
      </c>
      <c r="T46" s="336"/>
      <c r="X46" s="33"/>
    </row>
    <row r="47" spans="2:24" ht="13.5" customHeight="1" x14ac:dyDescent="0.25">
      <c r="B47" s="32"/>
      <c r="D47" s="15" t="s">
        <v>140</v>
      </c>
      <c r="E47" s="16">
        <v>4</v>
      </c>
      <c r="F47" s="323">
        <v>5</v>
      </c>
      <c r="G47" s="323"/>
      <c r="H47" s="317">
        <v>6</v>
      </c>
      <c r="I47" s="318"/>
      <c r="J47" s="25">
        <v>7</v>
      </c>
      <c r="K47" s="27">
        <v>8</v>
      </c>
      <c r="L47" s="27">
        <v>9</v>
      </c>
      <c r="P47" s="322" t="s">
        <v>163</v>
      </c>
      <c r="Q47" s="322"/>
      <c r="R47" s="322"/>
      <c r="S47" s="336" t="s">
        <v>164</v>
      </c>
      <c r="T47" s="336"/>
      <c r="X47" s="33"/>
    </row>
    <row r="48" spans="2:24" ht="13.5" customHeight="1" x14ac:dyDescent="0.25">
      <c r="B48" s="32"/>
      <c r="D48" s="15" t="s">
        <v>142</v>
      </c>
      <c r="E48" s="16">
        <v>5</v>
      </c>
      <c r="F48" s="316">
        <v>6</v>
      </c>
      <c r="G48" s="316"/>
      <c r="H48" s="317">
        <v>7</v>
      </c>
      <c r="I48" s="318"/>
      <c r="J48" s="27">
        <v>8</v>
      </c>
      <c r="K48" s="27">
        <v>9</v>
      </c>
      <c r="L48" s="27">
        <v>10</v>
      </c>
      <c r="X48" s="33"/>
    </row>
    <row r="49" spans="2:24" ht="13.5" customHeight="1" thickBot="1" x14ac:dyDescent="0.35">
      <c r="B49" s="17"/>
      <c r="C49" s="18"/>
      <c r="D49" s="19"/>
      <c r="E49" s="19"/>
      <c r="F49" s="19"/>
      <c r="G49" s="19"/>
      <c r="H49" s="19"/>
      <c r="I49" s="19"/>
      <c r="J49" s="19"/>
      <c r="K49" s="19"/>
      <c r="L49" s="19"/>
      <c r="M49" s="19"/>
      <c r="N49" s="18"/>
      <c r="O49" s="18"/>
      <c r="P49" s="18"/>
      <c r="Q49" s="18"/>
      <c r="R49" s="18"/>
      <c r="S49" s="18"/>
      <c r="T49" s="18"/>
      <c r="U49" s="18"/>
      <c r="V49" s="18"/>
      <c r="W49" s="18"/>
      <c r="X49" s="20"/>
    </row>
    <row r="50" spans="2:24" ht="16.5" customHeight="1" x14ac:dyDescent="0.3">
      <c r="D50" s="11"/>
      <c r="F50" s="11"/>
      <c r="G50" s="11"/>
      <c r="H50" s="11"/>
      <c r="I50" s="11"/>
      <c r="J50" s="11"/>
      <c r="K50" s="11"/>
      <c r="L50" s="11"/>
      <c r="M50" s="11"/>
      <c r="N50" s="11"/>
      <c r="O50" s="11"/>
      <c r="P50" s="11"/>
      <c r="Q50" s="11"/>
      <c r="R50" s="11"/>
    </row>
    <row r="51" spans="2:24" ht="16.5" customHeight="1" x14ac:dyDescent="0.3">
      <c r="D51" s="11"/>
      <c r="F51" s="11"/>
      <c r="G51" s="11"/>
      <c r="H51" s="11"/>
      <c r="I51" s="11"/>
      <c r="J51" s="11"/>
      <c r="K51" s="11"/>
      <c r="L51" s="11"/>
      <c r="M51" s="11"/>
      <c r="N51" s="11"/>
      <c r="O51" s="11"/>
      <c r="P51" s="11"/>
      <c r="Q51" s="11"/>
      <c r="R51" s="11"/>
    </row>
    <row r="52" spans="2:24" ht="12.75" customHeight="1" x14ac:dyDescent="0.3">
      <c r="D52" s="11"/>
      <c r="F52" s="11"/>
      <c r="G52" s="11"/>
      <c r="H52" s="11"/>
      <c r="I52" s="11"/>
      <c r="J52" s="11"/>
      <c r="K52" s="11"/>
      <c r="L52" s="11"/>
      <c r="M52" s="11"/>
      <c r="N52" s="11"/>
      <c r="O52" s="11"/>
      <c r="P52" s="11"/>
      <c r="Q52" s="11"/>
      <c r="R52" s="11"/>
    </row>
    <row r="53" spans="2:24" hidden="1" x14ac:dyDescent="0.3">
      <c r="B53" s="13" t="s">
        <v>217</v>
      </c>
      <c r="D53" s="11"/>
      <c r="F53" s="11"/>
      <c r="G53" s="11"/>
      <c r="H53" s="11"/>
      <c r="I53" s="11"/>
      <c r="J53" s="11"/>
      <c r="K53" s="11"/>
      <c r="L53" s="11"/>
      <c r="M53" s="11"/>
      <c r="N53" s="11"/>
      <c r="O53" s="11"/>
      <c r="P53" s="11"/>
      <c r="Q53" s="11"/>
      <c r="R53" s="11"/>
    </row>
    <row r="54" spans="2:24" hidden="1" x14ac:dyDescent="0.3">
      <c r="B54" s="13" t="s">
        <v>264</v>
      </c>
      <c r="D54" s="21"/>
      <c r="F54" s="11"/>
      <c r="G54" s="21"/>
      <c r="H54" s="21"/>
      <c r="I54" s="21"/>
      <c r="J54" s="21"/>
      <c r="K54" s="21"/>
      <c r="L54" s="21"/>
      <c r="M54" s="21"/>
      <c r="N54" s="21"/>
      <c r="O54" s="21"/>
      <c r="P54" s="21"/>
      <c r="Q54" s="21"/>
      <c r="R54" s="21"/>
    </row>
    <row r="55" spans="2:24" hidden="1" x14ac:dyDescent="0.3">
      <c r="B55" s="13" t="s">
        <v>265</v>
      </c>
      <c r="D55" s="11"/>
      <c r="F55" s="11"/>
      <c r="G55" s="11"/>
      <c r="H55" s="11"/>
      <c r="I55" s="11"/>
      <c r="J55" s="11"/>
      <c r="K55" s="11"/>
      <c r="L55" s="11"/>
      <c r="M55" s="11"/>
      <c r="N55" s="11"/>
      <c r="O55" s="11"/>
      <c r="P55" s="11"/>
      <c r="Q55" s="11"/>
      <c r="R55" s="11"/>
    </row>
    <row r="56" spans="2:24" x14ac:dyDescent="0.3">
      <c r="D56" s="11"/>
      <c r="F56" s="11"/>
      <c r="G56" s="11"/>
      <c r="H56" s="11"/>
      <c r="I56" s="11"/>
      <c r="J56" s="11"/>
      <c r="K56" s="11"/>
      <c r="L56" s="11"/>
      <c r="M56" s="11"/>
      <c r="N56" s="11"/>
      <c r="O56" s="11"/>
      <c r="P56" s="11"/>
      <c r="Q56" s="11"/>
      <c r="R56" s="11"/>
    </row>
    <row r="57" spans="2:24" x14ac:dyDescent="0.3">
      <c r="D57" s="11"/>
      <c r="F57" s="11"/>
      <c r="G57" s="11"/>
      <c r="H57" s="11"/>
      <c r="I57" s="11"/>
      <c r="J57" s="11"/>
      <c r="K57" s="11"/>
      <c r="L57" s="11"/>
      <c r="M57" s="11"/>
      <c r="N57" s="11"/>
      <c r="O57" s="11"/>
      <c r="P57" s="11"/>
      <c r="Q57" s="11"/>
      <c r="R57" s="11"/>
    </row>
    <row r="58" spans="2:24" x14ac:dyDescent="0.3">
      <c r="D58" s="11"/>
      <c r="F58" s="11"/>
      <c r="G58" s="11"/>
      <c r="H58" s="11"/>
      <c r="I58" s="11"/>
      <c r="J58" s="11"/>
      <c r="K58" s="11"/>
      <c r="L58" s="11"/>
      <c r="M58" s="11"/>
      <c r="N58" s="11"/>
      <c r="O58" s="11"/>
      <c r="P58" s="11"/>
      <c r="Q58" s="11"/>
      <c r="R58" s="11"/>
    </row>
    <row r="59" spans="2:24" ht="12.75" customHeight="1" x14ac:dyDescent="0.3">
      <c r="D59" s="11"/>
    </row>
    <row r="60" spans="2:24" x14ac:dyDescent="0.3">
      <c r="D60" s="11"/>
    </row>
  </sheetData>
  <mergeCells count="49">
    <mergeCell ref="S47:T47"/>
    <mergeCell ref="P47:R47"/>
    <mergeCell ref="P44:R44"/>
    <mergeCell ref="B9:R9"/>
    <mergeCell ref="B6:X6"/>
    <mergeCell ref="F33:G33"/>
    <mergeCell ref="J33:M33"/>
    <mergeCell ref="H42:I42"/>
    <mergeCell ref="J35:K35"/>
    <mergeCell ref="J36:K36"/>
    <mergeCell ref="L37:M37"/>
    <mergeCell ref="L38:M38"/>
    <mergeCell ref="D41:K41"/>
    <mergeCell ref="F42:G42"/>
    <mergeCell ref="L35:M35"/>
    <mergeCell ref="L36:M36"/>
    <mergeCell ref="S44:T44"/>
    <mergeCell ref="F44:G44"/>
    <mergeCell ref="S45:T45"/>
    <mergeCell ref="S46:T46"/>
    <mergeCell ref="H46:I46"/>
    <mergeCell ref="F45:G45"/>
    <mergeCell ref="J38:K38"/>
    <mergeCell ref="P42:T42"/>
    <mergeCell ref="B2:B4"/>
    <mergeCell ref="C2:V4"/>
    <mergeCell ref="E42:E43"/>
    <mergeCell ref="H43:I43"/>
    <mergeCell ref="J39:K39"/>
    <mergeCell ref="L39:M39"/>
    <mergeCell ref="D42:D43"/>
    <mergeCell ref="F43:G43"/>
    <mergeCell ref="E34:E39"/>
    <mergeCell ref="W2:X4"/>
    <mergeCell ref="B7:X8"/>
    <mergeCell ref="F48:G48"/>
    <mergeCell ref="H48:I48"/>
    <mergeCell ref="P43:R43"/>
    <mergeCell ref="H45:I45"/>
    <mergeCell ref="H44:I44"/>
    <mergeCell ref="F46:G46"/>
    <mergeCell ref="F47:G47"/>
    <mergeCell ref="P46:R46"/>
    <mergeCell ref="H47:I47"/>
    <mergeCell ref="P45:R45"/>
    <mergeCell ref="L34:M34"/>
    <mergeCell ref="J34:K34"/>
    <mergeCell ref="J37:K37"/>
    <mergeCell ref="S43:T43"/>
  </mergeCells>
  <phoneticPr fontId="1" type="noConversion"/>
  <conditionalFormatting sqref="K11:K3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4"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9222AA7957F2F4C82FF4CE45781D5C2" ma:contentTypeVersion="10" ma:contentTypeDescription="Crear nuevo documento." ma:contentTypeScope="" ma:versionID="6433f60b68fa783ccd43f72c85f97b18">
  <xsd:schema xmlns:xsd="http://www.w3.org/2001/XMLSchema" xmlns:xs="http://www.w3.org/2001/XMLSchema" xmlns:p="http://schemas.microsoft.com/office/2006/metadata/properties" xmlns:ns3="0b524e39-b59d-44c3-93a5-291b8d857a7c" targetNamespace="http://schemas.microsoft.com/office/2006/metadata/properties" ma:root="true" ma:fieldsID="63210dc0d7967cf909a4423b11961646" ns3:_="">
    <xsd:import namespace="0b524e39-b59d-44c3-93a5-291b8d857a7c"/>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524e39-b59d-44c3-93a5-291b8d857a7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b524e39-b59d-44c3-93a5-291b8d857a7c" xsi:nil="true"/>
  </documentManagement>
</p:properties>
</file>

<file path=customXml/itemProps1.xml><?xml version="1.0" encoding="utf-8"?>
<ds:datastoreItem xmlns:ds="http://schemas.openxmlformats.org/officeDocument/2006/customXml" ds:itemID="{224048EA-B0BF-43EB-9A79-B1B86B5D0396}">
  <ds:schemaRefs>
    <ds:schemaRef ds:uri="http://schemas.microsoft.com/sharepoint/v3/contenttype/forms"/>
  </ds:schemaRefs>
</ds:datastoreItem>
</file>

<file path=customXml/itemProps2.xml><?xml version="1.0" encoding="utf-8"?>
<ds:datastoreItem xmlns:ds="http://schemas.openxmlformats.org/officeDocument/2006/customXml" ds:itemID="{3F7623CB-4A43-463F-A4D7-153A85399A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524e39-b59d-44c3-93a5-291b8d857a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072A60-DF72-4496-86AF-99275CF69F25}">
  <ds:schemaRefs>
    <ds:schemaRef ds:uri="http://schemas.microsoft.com/office/2006/metadata/properties"/>
    <ds:schemaRef ds:uri="http://schemas.microsoft.com/office/infopath/2007/PartnerControls"/>
    <ds:schemaRef ds:uri="0b524e39-b59d-44c3-93a5-291b8d857a7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Johana Paola Vasquez Jimenez</cp:lastModifiedBy>
  <cp:revision/>
  <dcterms:created xsi:type="dcterms:W3CDTF">2007-06-14T01:55:06Z</dcterms:created>
  <dcterms:modified xsi:type="dcterms:W3CDTF">2025-11-19T21:57:06Z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0x01010029222AA7957F2F4C82FF4CE45781D5C2</vt:lpwstr>
  </property>
</Properties>
</file>